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mc:AlternateContent xmlns:mc="http://schemas.openxmlformats.org/markup-compatibility/2006">
    <mc:Choice Requires="x15">
      <x15ac:absPath xmlns:x15ac="http://schemas.microsoft.com/office/spreadsheetml/2010/11/ac" url="https://kepnertregoe-my.sharepoint.com/personal/wstottler_kepner-tregoe_com/Documents/Desktop/Worksheets/ATS Worksheets/Non-macro ATS worksheet/"/>
    </mc:Choice>
  </mc:AlternateContent>
  <xr:revisionPtr revIDLastSave="538" documentId="8_{A218EF83-A62D-4CE5-AA1C-25E80540FB59}" xr6:coauthVersionLast="47" xr6:coauthVersionMax="47" xr10:uidLastSave="{ACCCB001-7D1F-415C-B939-E93D507B9005}"/>
  <bookViews>
    <workbookView showSheetTabs="0" xWindow="-28920" yWindow="-120" windowWidth="29040" windowHeight="15720" tabRatio="888" xr2:uid="{00000000-000D-0000-FFFF-FFFF00000000}"/>
  </bookViews>
  <sheets>
    <sheet name="License" sheetId="32" r:id="rId1"/>
    <sheet name="Home ATS" sheetId="34" r:id="rId2"/>
    <sheet name="Home" sheetId="5" r:id="rId3"/>
    <sheet name="SA" sheetId="4" r:id="rId4"/>
    <sheet name="SA QU" sheetId="26" r:id="rId5"/>
    <sheet name="PA" sheetId="6" r:id="rId6"/>
    <sheet name="PA QU" sheetId="20" r:id="rId7"/>
    <sheet name="DA" sheetId="9" r:id="rId8"/>
    <sheet name="DA QU" sheetId="23" r:id="rId9"/>
    <sheet name="PPA" sheetId="10" r:id="rId10"/>
    <sheet name="PPA QU" sheetId="21" r:id="rId11"/>
    <sheet name="POA" sheetId="11" r:id="rId12"/>
    <sheet name="Lexicon" sheetId="1" r:id="rId13"/>
    <sheet name="POA QU" sheetId="22" r:id="rId14"/>
    <sheet name="IM" sheetId="13" r:id="rId15"/>
    <sheet name="IM QU" sheetId="33" r:id="rId16"/>
    <sheet name="SPRCFb" sheetId="28" r:id="rId17"/>
    <sheet name="PS Analysis" sheetId="8" r:id="rId18"/>
    <sheet name="PS Design" sheetId="15" r:id="rId19"/>
    <sheet name="MI" sheetId="25" r:id="rId20"/>
    <sheet name="Actions" sheetId="12" r:id="rId21"/>
    <sheet name="Data" sheetId="17" r:id="rId22"/>
    <sheet name="Version history" sheetId="14" r:id="rId23"/>
    <sheet name="PS QU" sheetId="29" r:id="rId24"/>
    <sheet name="SPRCFb QU" sheetId="31" r:id="rId25"/>
    <sheet name="MI QU" sheetId="30" r:id="rId26"/>
    <sheet name="Colors" sheetId="24" r:id="rId27"/>
    <sheet name="Macro hints" sheetId="27" r:id="rId28"/>
  </sheets>
  <externalReferences>
    <externalReference r:id="rId29"/>
  </externalReferences>
  <definedNames>
    <definedName name="_xlnm._FilterDatabase" localSheetId="18" hidden="1">'PS Design'!$C$1:$JM$1</definedName>
    <definedName name="assumptions">PA!#REF!</definedName>
    <definedName name="_xlnm.Print_Area" localSheetId="7">DA!$A$1:$AV$77</definedName>
    <definedName name="_xlnm.Print_Area" localSheetId="8">'DA QU'!$A$1:$F$100</definedName>
    <definedName name="_xlnm.Print_Area" localSheetId="2">Home!$A$1:$L$33</definedName>
    <definedName name="_xlnm.Print_Area" localSheetId="19">MI!$A$1:$Z$65</definedName>
    <definedName name="_xlnm.Print_Area" localSheetId="5">PA!$A$1:$AQ$58</definedName>
    <definedName name="_xlnm.Print_Area" localSheetId="6">'PA QU'!$A$1:$O$97</definedName>
    <definedName name="_xlnm.Print_Area" localSheetId="11">POA!$A$1:$Q$65</definedName>
    <definedName name="_xlnm.Print_Area" localSheetId="13">'POA QU'!$A$1:$F$84</definedName>
    <definedName name="_xlnm.Print_Area" localSheetId="9">PPA!$A$1:$O$65</definedName>
    <definedName name="_xlnm.Print_Area" localSheetId="10">'PPA QU'!$A$1:$F$81</definedName>
    <definedName name="_xlnm.Print_Area" localSheetId="17">'PS Analysis'!$A$1:$AF$105</definedName>
    <definedName name="_xlnm.Print_Area" localSheetId="18">'PS Design'!$A$1:$AF$103</definedName>
    <definedName name="_xlnm.Print_Area" localSheetId="3">SA!$A$1:$AC$55</definedName>
    <definedName name="_xlnm.Print_Area" localSheetId="4">'SA QU'!$A$1:$F$72</definedName>
    <definedName name="reason">PA!#REF!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 i="4" l="1"/>
  <c r="O2" i="4"/>
  <c r="AP45" i="9" l="1"/>
  <c r="AI45" i="9"/>
  <c r="AB45" i="9"/>
  <c r="U45" i="9"/>
  <c r="N45" i="9"/>
  <c r="G45" i="9"/>
  <c r="AU46" i="9"/>
  <c r="AS46" i="9"/>
  <c r="AN46" i="9"/>
  <c r="AL46" i="9"/>
  <c r="AG46" i="9"/>
  <c r="AE46" i="9"/>
  <c r="Z46" i="9"/>
  <c r="X46" i="9"/>
  <c r="S46" i="9"/>
  <c r="Q46" i="9"/>
  <c r="L46" i="9"/>
  <c r="J46" i="9"/>
  <c r="AU18" i="9"/>
  <c r="Z18" i="9"/>
  <c r="Z20" i="9"/>
  <c r="X20" i="9"/>
  <c r="AG20" i="9"/>
  <c r="AE20" i="9"/>
  <c r="AN20" i="9"/>
  <c r="AL20" i="9"/>
  <c r="AU20" i="9"/>
  <c r="AS20" i="9"/>
  <c r="S20" i="9"/>
  <c r="Q20" i="9"/>
  <c r="L20" i="9"/>
  <c r="J20" i="9"/>
  <c r="AQ19" i="9"/>
  <c r="AJ19" i="9"/>
  <c r="AC19" i="9"/>
  <c r="V19" i="9"/>
  <c r="O19" i="9"/>
  <c r="H19" i="9"/>
  <c r="AU44" i="9"/>
  <c r="AN44" i="9"/>
  <c r="AG44" i="9"/>
  <c r="Z44" i="9"/>
  <c r="S44" i="9"/>
  <c r="L44" i="9"/>
  <c r="AU43" i="9"/>
  <c r="AN43" i="9"/>
  <c r="AG43" i="9"/>
  <c r="Z43" i="9"/>
  <c r="S43" i="9"/>
  <c r="L43" i="9"/>
  <c r="AU42" i="9"/>
  <c r="AN42" i="9"/>
  <c r="AG42" i="9"/>
  <c r="Z42" i="9"/>
  <c r="S42" i="9"/>
  <c r="L42" i="9"/>
  <c r="AU41" i="9"/>
  <c r="AN41" i="9"/>
  <c r="AG41" i="9"/>
  <c r="Z41" i="9"/>
  <c r="S41" i="9"/>
  <c r="L41" i="9"/>
  <c r="AU40" i="9"/>
  <c r="AN40" i="9"/>
  <c r="AG40" i="9"/>
  <c r="Z40" i="9"/>
  <c r="S40" i="9"/>
  <c r="L40" i="9"/>
  <c r="AU39" i="9"/>
  <c r="AN39" i="9"/>
  <c r="AG39" i="9"/>
  <c r="Z39" i="9"/>
  <c r="S39" i="9"/>
  <c r="L39" i="9"/>
  <c r="AU38" i="9"/>
  <c r="AN38" i="9"/>
  <c r="AG38" i="9"/>
  <c r="Z38" i="9"/>
  <c r="S38" i="9"/>
  <c r="L38" i="9"/>
  <c r="AU37" i="9"/>
  <c r="AN37" i="9"/>
  <c r="AG37" i="9"/>
  <c r="Z37" i="9"/>
  <c r="S37" i="9"/>
  <c r="L37" i="9"/>
  <c r="AU36" i="9"/>
  <c r="AN36" i="9"/>
  <c r="AG36" i="9"/>
  <c r="Z36" i="9"/>
  <c r="S36" i="9"/>
  <c r="L36" i="9"/>
  <c r="AU35" i="9"/>
  <c r="AN35" i="9"/>
  <c r="AG35" i="9"/>
  <c r="Z35" i="9"/>
  <c r="S35" i="9"/>
  <c r="L35" i="9"/>
  <c r="AU34" i="9"/>
  <c r="AN34" i="9"/>
  <c r="AG34" i="9"/>
  <c r="Z34" i="9"/>
  <c r="S34" i="9"/>
  <c r="L34" i="9"/>
  <c r="AU33" i="9"/>
  <c r="AN33" i="9"/>
  <c r="AG33" i="9"/>
  <c r="Z33" i="9"/>
  <c r="S33" i="9"/>
  <c r="L33" i="9"/>
  <c r="AU32" i="9"/>
  <c r="AN32" i="9"/>
  <c r="AG32" i="9"/>
  <c r="Z32" i="9"/>
  <c r="S32" i="9"/>
  <c r="L32" i="9"/>
  <c r="AU31" i="9"/>
  <c r="AN31" i="9"/>
  <c r="AG31" i="9"/>
  <c r="Z31" i="9"/>
  <c r="S31" i="9"/>
  <c r="L31" i="9"/>
  <c r="AU30" i="9"/>
  <c r="AN30" i="9"/>
  <c r="AG30" i="9"/>
  <c r="Z30" i="9"/>
  <c r="S30" i="9"/>
  <c r="L30" i="9"/>
  <c r="AU29" i="9"/>
  <c r="AN29" i="9"/>
  <c r="AG29" i="9"/>
  <c r="Z29" i="9"/>
  <c r="S29" i="9"/>
  <c r="L29" i="9"/>
  <c r="AU28" i="9"/>
  <c r="AN28" i="9"/>
  <c r="AG28" i="9"/>
  <c r="Z28" i="9"/>
  <c r="S28" i="9"/>
  <c r="L28" i="9"/>
  <c r="AU27" i="9"/>
  <c r="AN27" i="9"/>
  <c r="AG27" i="9"/>
  <c r="Z27" i="9"/>
  <c r="S27" i="9"/>
  <c r="L27" i="9"/>
  <c r="AU26" i="9"/>
  <c r="AN26" i="9"/>
  <c r="AG26" i="9"/>
  <c r="Z26" i="9"/>
  <c r="S26" i="9"/>
  <c r="L26" i="9"/>
  <c r="AU25" i="9"/>
  <c r="AN25" i="9"/>
  <c r="AG25" i="9"/>
  <c r="Z25" i="9"/>
  <c r="S25" i="9"/>
  <c r="L25" i="9"/>
  <c r="AU24" i="9"/>
  <c r="AN24" i="9"/>
  <c r="AG24" i="9"/>
  <c r="Z24" i="9"/>
  <c r="S24" i="9"/>
  <c r="L24" i="9"/>
  <c r="AU23" i="9"/>
  <c r="AN23" i="9"/>
  <c r="AG23" i="9"/>
  <c r="Z23" i="9"/>
  <c r="S23" i="9"/>
  <c r="L23" i="9"/>
  <c r="AU22" i="9"/>
  <c r="AN22" i="9"/>
  <c r="AG22" i="9"/>
  <c r="Z22" i="9"/>
  <c r="S22" i="9"/>
  <c r="L22" i="9"/>
  <c r="AU21" i="9"/>
  <c r="AN21" i="9"/>
  <c r="AG21" i="9"/>
  <c r="Z21" i="9"/>
  <c r="S21" i="9"/>
  <c r="L21" i="9"/>
  <c r="AN19" i="9"/>
  <c r="C2" i="4"/>
  <c r="AQ94" i="4" l="1"/>
  <c r="AR15" i="32" l="1"/>
  <c r="BG19" i="9" l="1"/>
  <c r="AZ19" i="5" l="1"/>
  <c r="AZ28" i="32" l="1"/>
  <c r="AZ27" i="32"/>
  <c r="AZ26" i="32"/>
  <c r="AZ25" i="32"/>
  <c r="AZ24" i="32"/>
  <c r="AZ23" i="32"/>
  <c r="AZ22" i="32"/>
  <c r="AZ21" i="32"/>
  <c r="AZ20" i="32"/>
  <c r="AZ19" i="32"/>
  <c r="AZ26" i="5"/>
  <c r="AZ25" i="5"/>
  <c r="AZ24" i="5"/>
  <c r="AZ23" i="5"/>
  <c r="AZ22" i="5"/>
  <c r="AZ21" i="5"/>
  <c r="AZ20" i="5"/>
  <c r="BA22" i="32" l="1"/>
  <c r="A1" i="32" s="1"/>
  <c r="B1" i="32" l="1"/>
  <c r="AZ18" i="5"/>
  <c r="BA21" i="5" s="1"/>
  <c r="J31" i="5" s="1"/>
  <c r="B3" i="33" l="1"/>
  <c r="C31" i="33" s="1"/>
  <c r="C25" i="5"/>
  <c r="C9" i="5"/>
  <c r="B3" i="4"/>
  <c r="J2" i="4" l="1"/>
  <c r="M12" i="4"/>
  <c r="V8" i="4"/>
  <c r="V12" i="4"/>
  <c r="V10" i="4"/>
  <c r="V9" i="4"/>
  <c r="V7" i="4"/>
  <c r="V11" i="4"/>
  <c r="J7" i="4"/>
  <c r="E9" i="4"/>
  <c r="D7" i="4"/>
  <c r="E7" i="4"/>
  <c r="AX17" i="33"/>
  <c r="AX6" i="33"/>
  <c r="E31" i="33"/>
  <c r="C2" i="33"/>
  <c r="C36" i="33"/>
  <c r="AX8" i="33"/>
  <c r="E32" i="33"/>
  <c r="C34" i="33"/>
  <c r="AX14" i="33"/>
  <c r="AX16" i="33"/>
  <c r="AX7" i="33"/>
  <c r="E29" i="33"/>
  <c r="C35" i="33"/>
  <c r="C37" i="33"/>
  <c r="C26" i="33"/>
  <c r="E34" i="33"/>
  <c r="AX9" i="33"/>
  <c r="AX12" i="33"/>
  <c r="AX11" i="33"/>
  <c r="C25" i="33"/>
  <c r="C29" i="33"/>
  <c r="C32" i="33"/>
  <c r="E25" i="33"/>
  <c r="E28" i="33"/>
  <c r="AX15" i="33"/>
  <c r="AX10" i="33"/>
  <c r="AX13" i="33"/>
  <c r="C28" i="33"/>
  <c r="E26" i="33"/>
  <c r="E35" i="33"/>
  <c r="Z13" i="4"/>
  <c r="J9" i="4"/>
  <c r="AQ91" i="4"/>
  <c r="AQ89" i="4"/>
  <c r="AQ83" i="4"/>
  <c r="AQ87" i="4"/>
  <c r="AQ81" i="4"/>
  <c r="AQ90" i="4"/>
  <c r="AQ82" i="4"/>
  <c r="AQ92" i="4"/>
  <c r="AQ80" i="4"/>
  <c r="AQ84" i="4"/>
  <c r="AQ79" i="4"/>
  <c r="AQ93" i="4"/>
  <c r="AQ85" i="4"/>
  <c r="AQ86" i="4"/>
  <c r="AB14" i="4"/>
  <c r="Z11" i="4"/>
  <c r="Z5" i="4"/>
  <c r="V6" i="4"/>
  <c r="S12" i="4"/>
  <c r="S14" i="4"/>
  <c r="M14" i="4"/>
  <c r="J10" i="4"/>
  <c r="J4" i="4"/>
  <c r="H10" i="4"/>
  <c r="H5" i="4"/>
  <c r="Z14" i="4"/>
  <c r="Z10" i="4"/>
  <c r="Z4" i="4"/>
  <c r="V5" i="4"/>
  <c r="S11" i="4"/>
  <c r="P12" i="4"/>
  <c r="Q14" i="4"/>
  <c r="K14" i="4"/>
  <c r="J11" i="4"/>
  <c r="J8" i="4"/>
  <c r="H9" i="4"/>
  <c r="D5" i="4"/>
  <c r="Z9" i="4"/>
  <c r="X14" i="4"/>
  <c r="V4" i="4"/>
  <c r="S10" i="4"/>
  <c r="P10" i="4"/>
  <c r="P14" i="4"/>
  <c r="J14" i="4"/>
  <c r="M10" i="4"/>
  <c r="J12" i="4"/>
  <c r="J6" i="4"/>
  <c r="H14" i="4"/>
  <c r="H7" i="4"/>
  <c r="B4" i="4"/>
  <c r="Z12" i="4"/>
  <c r="Z7" i="4"/>
  <c r="V14" i="4"/>
  <c r="V2" i="4"/>
  <c r="P13" i="4"/>
  <c r="P9" i="4"/>
  <c r="N14" i="4"/>
  <c r="M13" i="4"/>
  <c r="M9" i="4"/>
  <c r="J13" i="4"/>
  <c r="J5" i="4"/>
  <c r="H12" i="4"/>
  <c r="H6" i="4"/>
  <c r="AP72" i="4"/>
  <c r="AQ76" i="4"/>
  <c r="AP70" i="4"/>
  <c r="D14" i="4"/>
  <c r="D12" i="4"/>
  <c r="D8" i="4"/>
  <c r="AQ70" i="4"/>
  <c r="D11" i="4"/>
  <c r="AQ72" i="4"/>
  <c r="AP69" i="4"/>
  <c r="D10" i="4"/>
  <c r="AQ75" i="4"/>
  <c r="AQ69" i="4"/>
  <c r="E8" i="4"/>
  <c r="AP71" i="4"/>
  <c r="AQ73" i="4"/>
  <c r="D13" i="4"/>
  <c r="AQ74" i="4"/>
  <c r="E10" i="4"/>
  <c r="AQ71" i="4"/>
  <c r="AQ68" i="4"/>
  <c r="D9" i="4"/>
  <c r="AQ67" i="4"/>
  <c r="AR14" i="5"/>
  <c r="I13" i="31"/>
  <c r="C20" i="31"/>
  <c r="F29" i="31"/>
  <c r="L29" i="31"/>
  <c r="O20" i="31"/>
  <c r="L36" i="31"/>
  <c r="N27" i="31"/>
  <c r="K27" i="31"/>
  <c r="H27" i="31"/>
  <c r="E27" i="31"/>
  <c r="N26" i="31"/>
  <c r="L26" i="31"/>
  <c r="I26" i="31"/>
  <c r="F26" i="31"/>
  <c r="K22" i="31"/>
  <c r="B2" i="31"/>
  <c r="E26" i="30"/>
  <c r="E27" i="30"/>
  <c r="E28" i="30"/>
  <c r="E29" i="30"/>
  <c r="E31" i="30"/>
  <c r="E32" i="30"/>
  <c r="E34" i="30"/>
  <c r="E35" i="30"/>
  <c r="E36" i="30"/>
  <c r="E37" i="30"/>
  <c r="E39" i="30"/>
  <c r="E40" i="30"/>
  <c r="E41" i="30"/>
  <c r="E42" i="30"/>
  <c r="C45" i="30"/>
  <c r="E45" i="30"/>
  <c r="E46" i="30"/>
  <c r="E47" i="30"/>
  <c r="E48" i="30"/>
  <c r="E14" i="30"/>
  <c r="E15" i="30"/>
  <c r="E17" i="30"/>
  <c r="E18" i="30"/>
  <c r="E20" i="30"/>
  <c r="E21" i="30"/>
  <c r="E22" i="30"/>
  <c r="E23" i="30"/>
  <c r="E25" i="30"/>
  <c r="E13" i="30"/>
  <c r="E12" i="30"/>
  <c r="C12" i="30"/>
  <c r="E8" i="30"/>
  <c r="E9" i="30"/>
  <c r="E7" i="30"/>
  <c r="C7" i="30"/>
  <c r="B4" i="30"/>
  <c r="B2" i="30"/>
  <c r="B2" i="25"/>
  <c r="E35" i="29" l="1"/>
  <c r="E36" i="29"/>
  <c r="E37" i="29"/>
  <c r="E38" i="29"/>
  <c r="E39" i="29"/>
  <c r="E41" i="29"/>
  <c r="E42" i="29"/>
  <c r="E44" i="29"/>
  <c r="E34" i="29"/>
  <c r="C34" i="29"/>
  <c r="E29" i="29"/>
  <c r="E30" i="29"/>
  <c r="E31" i="29"/>
  <c r="E28" i="29"/>
  <c r="C28" i="29"/>
  <c r="E24" i="29"/>
  <c r="E25" i="29"/>
  <c r="E23" i="29"/>
  <c r="C23" i="29"/>
  <c r="E12" i="29"/>
  <c r="E13" i="29"/>
  <c r="E14" i="29"/>
  <c r="E15" i="29"/>
  <c r="E16" i="29"/>
  <c r="E17" i="29"/>
  <c r="E18" i="29"/>
  <c r="E20" i="29"/>
  <c r="E10" i="29"/>
  <c r="C10" i="29"/>
  <c r="E7" i="29"/>
  <c r="C7" i="29"/>
  <c r="B4" i="29"/>
  <c r="B2" i="29"/>
  <c r="N46" i="28"/>
  <c r="N47" i="28"/>
  <c r="K47" i="28"/>
  <c r="L46" i="28"/>
  <c r="H47" i="28"/>
  <c r="I46" i="28"/>
  <c r="E47" i="28"/>
  <c r="F46" i="28"/>
  <c r="K42" i="28"/>
  <c r="L56" i="28"/>
  <c r="L29" i="28"/>
  <c r="B2" i="28"/>
  <c r="R2" i="15"/>
  <c r="E20" i="28"/>
  <c r="F19" i="28"/>
  <c r="N19" i="28"/>
  <c r="N20" i="28"/>
  <c r="K20" i="28"/>
  <c r="L19" i="28"/>
  <c r="H20" i="28"/>
  <c r="I19" i="28"/>
  <c r="K15" i="28"/>
  <c r="D36" i="15"/>
  <c r="U5" i="8"/>
  <c r="U51" i="8" s="1"/>
  <c r="Z25" i="8"/>
  <c r="Z72" i="8" s="1"/>
  <c r="Z92" i="8" s="1"/>
  <c r="V6" i="15"/>
  <c r="U54" i="15" s="1"/>
  <c r="D67" i="15"/>
  <c r="C6" i="15"/>
  <c r="C7" i="15"/>
  <c r="C8" i="15"/>
  <c r="B53" i="25"/>
  <c r="T63" i="25"/>
  <c r="P63" i="25"/>
  <c r="K63" i="25"/>
  <c r="G63" i="25"/>
  <c r="C63" i="25"/>
  <c r="T100" i="8"/>
  <c r="V76" i="8"/>
  <c r="V74" i="8"/>
  <c r="S68" i="8"/>
  <c r="V56" i="8"/>
  <c r="V54" i="8"/>
  <c r="X51" i="8"/>
  <c r="V29" i="8"/>
  <c r="U27" i="8"/>
  <c r="X25" i="8"/>
  <c r="X72" i="8" s="1"/>
  <c r="X92" i="8" s="1"/>
  <c r="S21" i="8"/>
  <c r="V9" i="8"/>
  <c r="AB7" i="8"/>
  <c r="AB54" i="8" s="1"/>
  <c r="X7" i="8"/>
  <c r="X74" i="8" s="1"/>
  <c r="V7" i="8"/>
  <c r="R4" i="8"/>
  <c r="R2" i="8"/>
  <c r="J13" i="8"/>
  <c r="J102" i="8"/>
  <c r="J103" i="8"/>
  <c r="J101" i="8"/>
  <c r="C5" i="8"/>
  <c r="C13" i="8"/>
  <c r="V79" i="15"/>
  <c r="Z25" i="15"/>
  <c r="AA46" i="15" s="1"/>
  <c r="X25" i="15"/>
  <c r="X46" i="15" s="1"/>
  <c r="D97" i="8"/>
  <c r="D94" i="8"/>
  <c r="D91" i="8"/>
  <c r="D88" i="8"/>
  <c r="D85" i="8"/>
  <c r="D82" i="8"/>
  <c r="D79" i="8"/>
  <c r="D76" i="8"/>
  <c r="D73" i="8"/>
  <c r="D67" i="8"/>
  <c r="D64" i="8"/>
  <c r="D61" i="8"/>
  <c r="D58" i="8"/>
  <c r="D53" i="8"/>
  <c r="D50" i="8"/>
  <c r="D47" i="8"/>
  <c r="D41" i="8"/>
  <c r="D38" i="8"/>
  <c r="D35" i="8"/>
  <c r="D32" i="8"/>
  <c r="D29" i="8"/>
  <c r="D26" i="8"/>
  <c r="D23" i="8"/>
  <c r="D20" i="8"/>
  <c r="D17" i="8"/>
  <c r="L13" i="8"/>
  <c r="C71" i="8"/>
  <c r="C56" i="8"/>
  <c r="C45" i="8"/>
  <c r="C15" i="8"/>
  <c r="C11" i="8"/>
  <c r="C9" i="8"/>
  <c r="C7" i="8"/>
  <c r="B4" i="8"/>
  <c r="B2" i="8"/>
  <c r="S72" i="15"/>
  <c r="S21" i="15"/>
  <c r="V80" i="15"/>
  <c r="V58" i="15"/>
  <c r="V28" i="15"/>
  <c r="V57" i="15"/>
  <c r="V9" i="15"/>
  <c r="V29" i="15"/>
  <c r="X53" i="15"/>
  <c r="AC8" i="15"/>
  <c r="AC28" i="15" s="1"/>
  <c r="X8" i="15"/>
  <c r="X28" i="15" s="1"/>
  <c r="V8" i="15"/>
  <c r="R4" i="15"/>
  <c r="B4" i="15"/>
  <c r="T104" i="15"/>
  <c r="B2" i="15"/>
  <c r="Z45" i="8" l="1"/>
  <c r="X45" i="8"/>
  <c r="AB27" i="8"/>
  <c r="X54" i="8"/>
  <c r="AB74" i="8"/>
  <c r="X27" i="8"/>
  <c r="Z45" i="15"/>
  <c r="Z76" i="15"/>
  <c r="Z96" i="15" s="1"/>
  <c r="X76" i="15"/>
  <c r="X96" i="15" s="1"/>
  <c r="X45" i="15"/>
  <c r="AB79" i="15"/>
  <c r="X79" i="15"/>
  <c r="AC57" i="15"/>
  <c r="X57" i="15"/>
  <c r="AZ27" i="5" l="1"/>
  <c r="U46" i="17"/>
  <c r="S46" i="17"/>
  <c r="P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S20" i="17"/>
  <c r="P20" i="17"/>
  <c r="O20" i="17"/>
  <c r="Q19" i="17"/>
  <c r="U18" i="17" l="1"/>
  <c r="C9" i="17" l="1"/>
  <c r="C8" i="17"/>
  <c r="C6" i="17"/>
  <c r="C5" i="17"/>
  <c r="C4" i="17"/>
  <c r="X38" i="25"/>
  <c r="C40" i="25"/>
  <c r="X10" i="25"/>
  <c r="U9" i="25"/>
  <c r="R9" i="25"/>
  <c r="O9" i="25"/>
  <c r="L9" i="25"/>
  <c r="I9" i="25"/>
  <c r="F9" i="25"/>
  <c r="C9" i="25"/>
  <c r="U7" i="25"/>
  <c r="R7" i="25"/>
  <c r="O7" i="25"/>
  <c r="L7" i="25"/>
  <c r="I7" i="25"/>
  <c r="F7" i="25"/>
  <c r="C7" i="25"/>
  <c r="H2" i="13" l="1"/>
  <c r="H1" i="13"/>
  <c r="AZ32" i="5" l="1"/>
  <c r="H33" i="5"/>
  <c r="B3" i="20"/>
  <c r="B3" i="22"/>
  <c r="E20" i="22" s="1"/>
  <c r="B3" i="23"/>
  <c r="B3" i="11"/>
  <c r="B3" i="21"/>
  <c r="B3" i="10"/>
  <c r="C23" i="5"/>
  <c r="B3" i="26"/>
  <c r="AZ35" i="5"/>
  <c r="C2" i="5"/>
  <c r="B3" i="9"/>
  <c r="AZ13" i="5"/>
  <c r="AZ12" i="5"/>
  <c r="AZ11" i="5"/>
  <c r="AZ14" i="5"/>
  <c r="AZ10" i="5"/>
  <c r="AZ37" i="5"/>
  <c r="AZ40" i="5"/>
  <c r="AZ36" i="5"/>
  <c r="AZ39" i="5"/>
  <c r="AZ38" i="5"/>
  <c r="G33" i="5"/>
  <c r="D33" i="5"/>
  <c r="AZ33" i="5"/>
  <c r="AZ34" i="5"/>
  <c r="AZ7" i="5"/>
  <c r="AZ3" i="5"/>
  <c r="AZ6" i="5"/>
  <c r="AZ5" i="5"/>
  <c r="AZ4" i="5"/>
  <c r="B2" i="12"/>
  <c r="B3" i="6"/>
  <c r="AK17" i="6" s="1"/>
  <c r="B2" i="13"/>
  <c r="G2" i="13" s="1"/>
  <c r="C18" i="5"/>
  <c r="C20" i="5"/>
  <c r="C16" i="5"/>
  <c r="C14" i="5"/>
  <c r="C12" i="5"/>
  <c r="E84" i="20" l="1"/>
  <c r="B75" i="20"/>
  <c r="B65" i="9"/>
  <c r="M10" i="6"/>
  <c r="AK21" i="6"/>
  <c r="AK18" i="6"/>
  <c r="AK7" i="6"/>
  <c r="AK19" i="6"/>
  <c r="AK20" i="6"/>
  <c r="C59" i="26"/>
  <c r="C62" i="26"/>
  <c r="C61" i="26"/>
  <c r="C57" i="26"/>
  <c r="C60" i="26"/>
  <c r="C58" i="26"/>
  <c r="L4" i="10"/>
  <c r="B13" i="10"/>
  <c r="C53" i="26"/>
  <c r="E24" i="26"/>
  <c r="E22" i="26"/>
  <c r="C24" i="26"/>
  <c r="E23" i="26"/>
  <c r="C23" i="26"/>
  <c r="E9" i="26"/>
  <c r="E6" i="26"/>
  <c r="E7" i="26"/>
  <c r="E10" i="26"/>
  <c r="E8" i="26"/>
  <c r="E12" i="26"/>
  <c r="E11" i="26"/>
  <c r="B55" i="6"/>
  <c r="B41" i="6"/>
  <c r="AC11" i="9"/>
  <c r="AC12" i="9"/>
  <c r="AC13" i="9"/>
  <c r="AP15" i="9"/>
  <c r="AC14" i="9"/>
  <c r="C84" i="23"/>
  <c r="C66" i="23"/>
  <c r="C64" i="23"/>
  <c r="C62" i="23"/>
  <c r="N11" i="6"/>
  <c r="Q11" i="6"/>
  <c r="W11" i="6"/>
  <c r="C40" i="26"/>
  <c r="C33" i="26"/>
  <c r="C18" i="26"/>
  <c r="C19" i="26"/>
  <c r="C17" i="26"/>
  <c r="B40" i="6"/>
  <c r="BF6" i="6"/>
  <c r="AY12" i="20"/>
  <c r="AY6" i="20"/>
  <c r="AY8" i="20"/>
  <c r="AY9" i="20"/>
  <c r="AY10" i="20"/>
  <c r="AY11" i="20"/>
  <c r="AY7" i="20"/>
  <c r="AY5" i="20"/>
  <c r="AY4" i="20"/>
  <c r="F7" i="20"/>
  <c r="I24" i="20"/>
  <c r="E20" i="9"/>
  <c r="BH5" i="9"/>
  <c r="BH4" i="9"/>
  <c r="BF5" i="6"/>
  <c r="BF4" i="6"/>
  <c r="G47" i="9"/>
  <c r="AH10" i="9"/>
  <c r="B7" i="6"/>
  <c r="D6" i="6"/>
  <c r="D7" i="6"/>
  <c r="C68" i="21"/>
  <c r="E68" i="21"/>
  <c r="E39" i="21"/>
  <c r="E36" i="21"/>
  <c r="E32" i="21"/>
  <c r="E34" i="21"/>
  <c r="E30" i="21"/>
  <c r="E23" i="21"/>
  <c r="E27" i="21"/>
  <c r="C23" i="21"/>
  <c r="E25" i="21"/>
  <c r="E24" i="21"/>
  <c r="C36" i="21"/>
  <c r="C25" i="21"/>
  <c r="C33" i="21"/>
  <c r="C24" i="21"/>
  <c r="C30" i="21"/>
  <c r="C26" i="21"/>
  <c r="AP72" i="9"/>
  <c r="AP62" i="9"/>
  <c r="AP52" i="9"/>
  <c r="AI72" i="9"/>
  <c r="AI62" i="9"/>
  <c r="AI52" i="9"/>
  <c r="AB72" i="9"/>
  <c r="AB62" i="9"/>
  <c r="AB52" i="9"/>
  <c r="U72" i="9"/>
  <c r="U62" i="9"/>
  <c r="AP69" i="9"/>
  <c r="AP59" i="9"/>
  <c r="AP49" i="9"/>
  <c r="AI69" i="9"/>
  <c r="AI59" i="9"/>
  <c r="AI49" i="9"/>
  <c r="AB69" i="9"/>
  <c r="AB59" i="9"/>
  <c r="AB49" i="9"/>
  <c r="U69" i="9"/>
  <c r="U59" i="9"/>
  <c r="AP67" i="9"/>
  <c r="AP57" i="9"/>
  <c r="AP47" i="9"/>
  <c r="AI67" i="9"/>
  <c r="AI57" i="9"/>
  <c r="AI47" i="9"/>
  <c r="AB67" i="9"/>
  <c r="AB57" i="9"/>
  <c r="AB47" i="9"/>
  <c r="U67" i="9"/>
  <c r="AP74" i="9"/>
  <c r="AP64" i="9"/>
  <c r="AP54" i="9"/>
  <c r="AI74" i="9"/>
  <c r="AI64" i="9"/>
  <c r="AI54" i="9"/>
  <c r="AB74" i="9"/>
  <c r="AB64" i="9"/>
  <c r="AB54" i="9"/>
  <c r="U74" i="9"/>
  <c r="U64" i="9"/>
  <c r="U57" i="9"/>
  <c r="U47" i="9"/>
  <c r="N74" i="9"/>
  <c r="N64" i="9"/>
  <c r="N54" i="9"/>
  <c r="N59" i="9"/>
  <c r="U54" i="9"/>
  <c r="N72" i="9"/>
  <c r="N62" i="9"/>
  <c r="N52" i="9"/>
  <c r="U52" i="9"/>
  <c r="N49" i="9"/>
  <c r="U49" i="9"/>
  <c r="N67" i="9"/>
  <c r="N57" i="9"/>
  <c r="N47" i="9"/>
  <c r="N69" i="9"/>
  <c r="D29" i="23"/>
  <c r="C40" i="23"/>
  <c r="B90" i="20"/>
  <c r="I2" i="6"/>
  <c r="AK33" i="6"/>
  <c r="B11" i="6"/>
  <c r="G10" i="6"/>
  <c r="C69" i="26"/>
  <c r="C70" i="26"/>
  <c r="C71" i="26"/>
  <c r="E57" i="26"/>
  <c r="E58" i="26"/>
  <c r="E62" i="26"/>
  <c r="E59" i="26"/>
  <c r="E60" i="26"/>
  <c r="E61" i="26"/>
  <c r="C68" i="26"/>
  <c r="C67" i="26"/>
  <c r="B54" i="26"/>
  <c r="C65" i="26"/>
  <c r="B64" i="26"/>
  <c r="C66" i="26"/>
  <c r="C31" i="26"/>
  <c r="C29" i="26"/>
  <c r="C32" i="26"/>
  <c r="C28" i="26"/>
  <c r="C30" i="26"/>
  <c r="AT18" i="9"/>
  <c r="AJ18" i="9"/>
  <c r="G74" i="9"/>
  <c r="G64" i="9"/>
  <c r="G54" i="9"/>
  <c r="AM18" i="9"/>
  <c r="AC18" i="9"/>
  <c r="G72" i="9"/>
  <c r="G62" i="9"/>
  <c r="G52" i="9"/>
  <c r="AF18" i="9"/>
  <c r="V18" i="9"/>
  <c r="G69" i="9"/>
  <c r="G59" i="9"/>
  <c r="G49" i="9"/>
  <c r="AQ18" i="9"/>
  <c r="O18" i="9"/>
  <c r="G67" i="9"/>
  <c r="G57" i="9"/>
  <c r="C6" i="9"/>
  <c r="C7" i="9"/>
  <c r="AH10" i="6"/>
  <c r="AH6" i="6"/>
  <c r="AE7" i="6"/>
  <c r="AB8" i="6"/>
  <c r="Y9" i="6"/>
  <c r="V10" i="6"/>
  <c r="V6" i="6"/>
  <c r="S7" i="6"/>
  <c r="P8" i="6"/>
  <c r="AH9" i="6"/>
  <c r="AE10" i="6"/>
  <c r="AE6" i="6"/>
  <c r="AB7" i="6"/>
  <c r="Y8" i="6"/>
  <c r="V9" i="6"/>
  <c r="S10" i="6"/>
  <c r="S6" i="6"/>
  <c r="P7" i="6"/>
  <c r="AH8" i="6"/>
  <c r="AE9" i="6"/>
  <c r="AB10" i="6"/>
  <c r="AB6" i="6"/>
  <c r="Y7" i="6"/>
  <c r="V8" i="6"/>
  <c r="S9" i="6"/>
  <c r="P10" i="6"/>
  <c r="P6" i="6"/>
  <c r="AH7" i="6"/>
  <c r="AE8" i="6"/>
  <c r="AB9" i="6"/>
  <c r="Y10" i="6"/>
  <c r="Y6" i="6"/>
  <c r="V7" i="6"/>
  <c r="S8" i="6"/>
  <c r="P9" i="6"/>
  <c r="C6" i="26"/>
  <c r="C46" i="26"/>
  <c r="B45" i="26"/>
  <c r="E95" i="20"/>
  <c r="D39" i="20"/>
  <c r="D45" i="20"/>
  <c r="E91" i="20"/>
  <c r="F60" i="20"/>
  <c r="D66" i="20"/>
  <c r="F24" i="20"/>
  <c r="D14" i="20"/>
  <c r="F68" i="20"/>
  <c r="D27" i="20"/>
  <c r="L6" i="20"/>
  <c r="D38" i="20"/>
  <c r="D28" i="20"/>
  <c r="D12" i="20"/>
  <c r="F79" i="20"/>
  <c r="D57" i="20"/>
  <c r="L9" i="20"/>
  <c r="E52" i="20"/>
  <c r="D33" i="20"/>
  <c r="B16" i="20"/>
  <c r="E64" i="20"/>
  <c r="L18" i="20"/>
  <c r="D65" i="20"/>
  <c r="F19" i="20"/>
  <c r="F14" i="20"/>
  <c r="F44" i="20"/>
  <c r="E83" i="20"/>
  <c r="C26" i="20"/>
  <c r="F62" i="20"/>
  <c r="D5" i="20"/>
  <c r="C37" i="20"/>
  <c r="D78" i="20"/>
  <c r="L15" i="20"/>
  <c r="D11" i="20"/>
  <c r="F78" i="20"/>
  <c r="D41" i="20"/>
  <c r="D18" i="20"/>
  <c r="B48" i="20"/>
  <c r="E92" i="20"/>
  <c r="F28" i="20"/>
  <c r="F66" i="20"/>
  <c r="F13" i="20"/>
  <c r="F39" i="20"/>
  <c r="C81" i="20"/>
  <c r="L8" i="20"/>
  <c r="L16" i="20"/>
  <c r="C32" i="20"/>
  <c r="D25" i="20"/>
  <c r="D6" i="20"/>
  <c r="E82" i="20"/>
  <c r="F57" i="20"/>
  <c r="B2" i="20"/>
  <c r="D23" i="20"/>
  <c r="D35" i="20"/>
  <c r="E54" i="20"/>
  <c r="F76" i="20"/>
  <c r="B4" i="20"/>
  <c r="F18" i="20"/>
  <c r="F33" i="20"/>
  <c r="E49" i="20"/>
  <c r="D69" i="20"/>
  <c r="E93" i="20"/>
  <c r="D17" i="20"/>
  <c r="C29" i="20"/>
  <c r="F45" i="20"/>
  <c r="D67" i="20"/>
  <c r="E85" i="20"/>
  <c r="L13" i="20"/>
  <c r="I12" i="20"/>
  <c r="D44" i="20"/>
  <c r="F34" i="20"/>
  <c r="F27" i="20"/>
  <c r="F5" i="20"/>
  <c r="B72" i="20"/>
  <c r="F11" i="20"/>
  <c r="F25" i="20"/>
  <c r="F38" i="20"/>
  <c r="C62" i="20"/>
  <c r="D79" i="20"/>
  <c r="I2" i="20"/>
  <c r="D24" i="20"/>
  <c r="F35" i="20"/>
  <c r="C56" i="20"/>
  <c r="F77" i="20"/>
  <c r="I5" i="20"/>
  <c r="D19" i="20"/>
  <c r="D34" i="20"/>
  <c r="E51" i="20"/>
  <c r="D70" i="20"/>
  <c r="E94" i="20"/>
  <c r="I4" i="20"/>
  <c r="L10" i="20"/>
  <c r="F21" i="20"/>
  <c r="F75" i="20"/>
  <c r="B47" i="20"/>
  <c r="F17" i="20"/>
  <c r="D68" i="20"/>
  <c r="D30" i="20"/>
  <c r="E86" i="20"/>
  <c r="F6" i="20"/>
  <c r="D20" i="20"/>
  <c r="F30" i="20"/>
  <c r="F41" i="20"/>
  <c r="D58" i="20"/>
  <c r="B73" i="20"/>
  <c r="E87" i="20"/>
  <c r="F20" i="20"/>
  <c r="D31" i="20"/>
  <c r="D42" i="20"/>
  <c r="F58" i="20"/>
  <c r="F74" i="20"/>
  <c r="B89" i="20"/>
  <c r="F8" i="20"/>
  <c r="D21" i="20"/>
  <c r="F31" i="20"/>
  <c r="F42" i="20"/>
  <c r="D60" i="20"/>
  <c r="B11" i="11"/>
  <c r="B19" i="11"/>
  <c r="P19" i="11"/>
  <c r="D19" i="11"/>
  <c r="B17" i="11"/>
  <c r="I16" i="11"/>
  <c r="N15" i="11"/>
  <c r="I14" i="11"/>
  <c r="D13" i="11"/>
  <c r="D12" i="11"/>
  <c r="D11" i="11"/>
  <c r="I9" i="11"/>
  <c r="K6" i="11"/>
  <c r="P5" i="11"/>
  <c r="B5" i="11"/>
  <c r="B4" i="11"/>
  <c r="N19" i="11"/>
  <c r="P18" i="11"/>
  <c r="P17" i="11"/>
  <c r="D16" i="11"/>
  <c r="D15" i="11"/>
  <c r="D14" i="11"/>
  <c r="P12" i="11"/>
  <c r="B12" i="11"/>
  <c r="P9" i="11"/>
  <c r="B8" i="11"/>
  <c r="I7" i="11"/>
  <c r="N5" i="11"/>
  <c r="N4" i="11"/>
  <c r="N2" i="11"/>
  <c r="F20" i="11"/>
  <c r="K19" i="11"/>
  <c r="N18" i="11"/>
  <c r="N17" i="11"/>
  <c r="B15" i="11"/>
  <c r="N14" i="11"/>
  <c r="B14" i="11"/>
  <c r="K12" i="11"/>
  <c r="P11" i="11"/>
  <c r="N8" i="11"/>
  <c r="P7" i="11"/>
  <c r="B7" i="11"/>
  <c r="K5" i="11"/>
  <c r="K4" i="11"/>
  <c r="I2" i="11"/>
  <c r="D20" i="11"/>
  <c r="I19" i="11"/>
  <c r="D18" i="11"/>
  <c r="D17" i="11"/>
  <c r="P15" i="11"/>
  <c r="K14" i="11"/>
  <c r="P13" i="11"/>
  <c r="I12" i="11"/>
  <c r="N6" i="11"/>
  <c r="B2" i="11"/>
  <c r="B6" i="11"/>
  <c r="N10" i="11"/>
  <c r="I5" i="11"/>
  <c r="K8" i="11"/>
  <c r="I4" i="11"/>
  <c r="E24" i="23"/>
  <c r="E22" i="23"/>
  <c r="D25" i="23"/>
  <c r="E23" i="23"/>
  <c r="B93" i="23"/>
  <c r="B89" i="23"/>
  <c r="B83" i="23"/>
  <c r="B77" i="23"/>
  <c r="C73" i="23"/>
  <c r="E62" i="23"/>
  <c r="E69" i="23"/>
  <c r="E55" i="23"/>
  <c r="D52" i="23"/>
  <c r="E47" i="23"/>
  <c r="E45" i="23"/>
  <c r="B42" i="23"/>
  <c r="E35" i="23"/>
  <c r="D32" i="23"/>
  <c r="C33" i="23"/>
  <c r="B20" i="23"/>
  <c r="C24" i="23"/>
  <c r="E15" i="23"/>
  <c r="D14" i="23"/>
  <c r="B7" i="23"/>
  <c r="B6" i="23"/>
  <c r="B98" i="23"/>
  <c r="B88" i="23"/>
  <c r="B81" i="23"/>
  <c r="B75" i="23"/>
  <c r="B72" i="23"/>
  <c r="E63" i="23"/>
  <c r="E61" i="23"/>
  <c r="D53" i="23"/>
  <c r="C47" i="23"/>
  <c r="C46" i="23"/>
  <c r="E31" i="23"/>
  <c r="E36" i="23"/>
  <c r="C38" i="23"/>
  <c r="C34" i="23"/>
  <c r="D21" i="23"/>
  <c r="C29" i="23"/>
  <c r="C25" i="23"/>
  <c r="E16" i="23"/>
  <c r="C17" i="23"/>
  <c r="B8" i="23"/>
  <c r="B5" i="23"/>
  <c r="B97" i="23"/>
  <c r="B91" i="23"/>
  <c r="B86" i="23"/>
  <c r="B79" i="23"/>
  <c r="B74" i="23"/>
  <c r="B71" i="23"/>
  <c r="E66" i="23"/>
  <c r="E56" i="23"/>
  <c r="C55" i="23"/>
  <c r="D50" i="23"/>
  <c r="E46" i="23"/>
  <c r="C44" i="23"/>
  <c r="C31" i="23"/>
  <c r="E37" i="23"/>
  <c r="C37" i="23"/>
  <c r="C35" i="23"/>
  <c r="C22" i="23"/>
  <c r="C27" i="23"/>
  <c r="E17" i="23"/>
  <c r="C15" i="23"/>
  <c r="B9" i="23"/>
  <c r="B4" i="23"/>
  <c r="B94" i="23"/>
  <c r="B90" i="23"/>
  <c r="B76" i="23"/>
  <c r="E73" i="23"/>
  <c r="E58" i="23"/>
  <c r="E67" i="23"/>
  <c r="C59" i="23"/>
  <c r="C57" i="23"/>
  <c r="D51" i="23"/>
  <c r="B49" i="23"/>
  <c r="C45" i="23"/>
  <c r="B43" i="23"/>
  <c r="E34" i="23"/>
  <c r="E33" i="23"/>
  <c r="B32" i="23"/>
  <c r="D27" i="23"/>
  <c r="C23" i="23"/>
  <c r="C21" i="23"/>
  <c r="D18" i="23"/>
  <c r="B13" i="23"/>
  <c r="B11" i="23"/>
  <c r="C2" i="23"/>
  <c r="N11" i="10"/>
  <c r="L17" i="10"/>
  <c r="L8" i="10"/>
  <c r="H9" i="10"/>
  <c r="N8" i="10"/>
  <c r="L15" i="10"/>
  <c r="L6" i="10"/>
  <c r="N12" i="10"/>
  <c r="N6" i="10"/>
  <c r="L14" i="10"/>
  <c r="L5" i="10"/>
  <c r="N13" i="10"/>
  <c r="L18" i="10"/>
  <c r="L11" i="10"/>
  <c r="B11" i="10"/>
  <c r="F20" i="10"/>
  <c r="J19" i="10"/>
  <c r="N18" i="10"/>
  <c r="D17" i="10"/>
  <c r="N15" i="10"/>
  <c r="D14" i="10"/>
  <c r="H12" i="10"/>
  <c r="J8" i="10"/>
  <c r="B7" i="10"/>
  <c r="H5" i="10"/>
  <c r="H4" i="10"/>
  <c r="B2" i="10"/>
  <c r="D20" i="10"/>
  <c r="H19" i="10"/>
  <c r="D18" i="10"/>
  <c r="H16" i="10"/>
  <c r="D15" i="10"/>
  <c r="B14" i="10"/>
  <c r="D12" i="10"/>
  <c r="B8" i="10"/>
  <c r="B6" i="10"/>
  <c r="B5" i="10"/>
  <c r="B4" i="10"/>
  <c r="N19" i="10"/>
  <c r="D19" i="10"/>
  <c r="B17" i="10"/>
  <c r="D16" i="10"/>
  <c r="J14" i="10"/>
  <c r="D13" i="10"/>
  <c r="B12" i="10"/>
  <c r="J6" i="10"/>
  <c r="N5" i="10"/>
  <c r="L2" i="10"/>
  <c r="B16" i="10"/>
  <c r="H7" i="10"/>
  <c r="L19" i="10"/>
  <c r="H14" i="10"/>
  <c r="J5" i="10"/>
  <c r="B19" i="10"/>
  <c r="J12" i="10"/>
  <c r="J4" i="10"/>
  <c r="N17" i="10"/>
  <c r="D11" i="10"/>
  <c r="H2" i="10"/>
  <c r="B46" i="22"/>
  <c r="C2" i="22"/>
  <c r="D78" i="22"/>
  <c r="D82" i="22"/>
  <c r="B73" i="22"/>
  <c r="D68" i="22"/>
  <c r="B63" i="22"/>
  <c r="D57" i="22"/>
  <c r="D48" i="22"/>
  <c r="E40" i="22"/>
  <c r="C37" i="22"/>
  <c r="D31" i="22"/>
  <c r="D25" i="22"/>
  <c r="E18" i="22"/>
  <c r="B4" i="22"/>
  <c r="C18" i="22"/>
  <c r="B13" i="22"/>
  <c r="B7" i="22"/>
  <c r="D79" i="22"/>
  <c r="D77" i="22"/>
  <c r="E71" i="22"/>
  <c r="D66" i="22"/>
  <c r="B62" i="22"/>
  <c r="D56" i="22"/>
  <c r="D52" i="22"/>
  <c r="D47" i="22"/>
  <c r="E37" i="22"/>
  <c r="D35" i="22"/>
  <c r="D29" i="22"/>
  <c r="D24" i="22"/>
  <c r="E17" i="22"/>
  <c r="E14" i="22"/>
  <c r="C17" i="22"/>
  <c r="C12" i="22"/>
  <c r="B6" i="22"/>
  <c r="D80" i="22"/>
  <c r="D75" i="22"/>
  <c r="C71" i="22"/>
  <c r="D65" i="22"/>
  <c r="D60" i="22"/>
  <c r="B55" i="22"/>
  <c r="D51" i="22"/>
  <c r="B45" i="22"/>
  <c r="C43" i="22"/>
  <c r="D34" i="22"/>
  <c r="D28" i="22"/>
  <c r="B23" i="22"/>
  <c r="D15" i="22"/>
  <c r="E13" i="22"/>
  <c r="C16" i="22"/>
  <c r="B10" i="22"/>
  <c r="D81" i="22"/>
  <c r="D74" i="22"/>
  <c r="D69" i="22"/>
  <c r="D64" i="22"/>
  <c r="D59" i="22"/>
  <c r="B54" i="22"/>
  <c r="D50" i="22"/>
  <c r="E42" i="22"/>
  <c r="C40" i="22"/>
  <c r="B33" i="22"/>
  <c r="D26" i="22"/>
  <c r="B5" i="22"/>
  <c r="E12" i="22"/>
  <c r="B14" i="22"/>
  <c r="B8" i="22"/>
  <c r="D49" i="21"/>
  <c r="D75" i="21"/>
  <c r="D74" i="21"/>
  <c r="D66" i="21"/>
  <c r="B59" i="21"/>
  <c r="D53" i="21"/>
  <c r="D45" i="21"/>
  <c r="B43" i="21"/>
  <c r="E18" i="21"/>
  <c r="C18" i="21"/>
  <c r="E12" i="21"/>
  <c r="B7" i="21"/>
  <c r="D76" i="21"/>
  <c r="D72" i="21"/>
  <c r="D62" i="21"/>
  <c r="D54" i="21"/>
  <c r="B52" i="21"/>
  <c r="D47" i="21"/>
  <c r="E14" i="21"/>
  <c r="E20" i="21"/>
  <c r="C16" i="21"/>
  <c r="C12" i="21"/>
  <c r="B6" i="21"/>
  <c r="B5" i="21"/>
  <c r="D77" i="21"/>
  <c r="D71" i="21"/>
  <c r="D63" i="21"/>
  <c r="D61" i="21"/>
  <c r="D56" i="21"/>
  <c r="B51" i="21"/>
  <c r="D48" i="21"/>
  <c r="D15" i="21"/>
  <c r="E13" i="21"/>
  <c r="B14" i="21"/>
  <c r="B10" i="21"/>
  <c r="B4" i="21"/>
  <c r="D79" i="21"/>
  <c r="D78" i="21"/>
  <c r="B70" i="21"/>
  <c r="D65" i="21"/>
  <c r="B60" i="21"/>
  <c r="D57" i="21"/>
  <c r="B42" i="21"/>
  <c r="D44" i="21"/>
  <c r="E17" i="21"/>
  <c r="C17" i="21"/>
  <c r="B13" i="21"/>
  <c r="B8" i="21"/>
  <c r="C2" i="21"/>
  <c r="C2" i="26"/>
  <c r="E53" i="26"/>
  <c r="E48" i="26"/>
  <c r="C48" i="26"/>
  <c r="D43" i="26"/>
  <c r="E37" i="26"/>
  <c r="E30" i="26"/>
  <c r="D25" i="26"/>
  <c r="E17" i="26"/>
  <c r="C12" i="26"/>
  <c r="C16" i="26"/>
  <c r="D5" i="26"/>
  <c r="C55" i="26"/>
  <c r="E51" i="26"/>
  <c r="E49" i="26"/>
  <c r="C51" i="26"/>
  <c r="C47" i="26"/>
  <c r="E42" i="26"/>
  <c r="E39" i="26"/>
  <c r="C37" i="26"/>
  <c r="E29" i="26"/>
  <c r="E16" i="26"/>
  <c r="C9" i="26"/>
  <c r="C7" i="26"/>
  <c r="B4" i="26"/>
  <c r="E52" i="26"/>
  <c r="E47" i="26"/>
  <c r="C50" i="26"/>
  <c r="E41" i="26"/>
  <c r="C41" i="26"/>
  <c r="E38" i="26"/>
  <c r="D36" i="26"/>
  <c r="E28" i="26"/>
  <c r="C22" i="26"/>
  <c r="E15" i="26"/>
  <c r="C11" i="26"/>
  <c r="C15" i="26"/>
  <c r="C56" i="26"/>
  <c r="E50" i="26"/>
  <c r="E46" i="26"/>
  <c r="C49" i="26"/>
  <c r="C43" i="26"/>
  <c r="E40" i="26"/>
  <c r="C38" i="26"/>
  <c r="B35" i="26"/>
  <c r="B27" i="26"/>
  <c r="B21" i="26"/>
  <c r="E14" i="26"/>
  <c r="C10" i="26"/>
  <c r="C8" i="26"/>
  <c r="C14" i="26"/>
  <c r="AM25" i="6"/>
  <c r="E11" i="9"/>
  <c r="L15" i="9"/>
  <c r="L13" i="9"/>
  <c r="B48" i="9"/>
  <c r="B11" i="9"/>
  <c r="U12" i="9"/>
  <c r="E19" i="9"/>
  <c r="E18" i="9"/>
  <c r="H11" i="9"/>
  <c r="B20" i="9"/>
  <c r="AL9" i="9"/>
  <c r="B51" i="9"/>
  <c r="B45" i="9"/>
  <c r="BD147" i="9"/>
  <c r="B15" i="9"/>
  <c r="C11" i="9"/>
  <c r="B73" i="9"/>
  <c r="AG12" i="9"/>
  <c r="B7" i="9"/>
  <c r="B62" i="9"/>
  <c r="B6" i="9"/>
  <c r="U11" i="9"/>
  <c r="Q7" i="9"/>
  <c r="H12" i="9"/>
  <c r="B5" i="9"/>
  <c r="AB13" i="6"/>
  <c r="AB12" i="6"/>
  <c r="AC11" i="6"/>
  <c r="AB5" i="6"/>
  <c r="AB4" i="6"/>
  <c r="AE13" i="6"/>
  <c r="AE12" i="6"/>
  <c r="AF11" i="6"/>
  <c r="AE5" i="6"/>
  <c r="AE4" i="6"/>
  <c r="AH13" i="6"/>
  <c r="AH12" i="6"/>
  <c r="AI11" i="6"/>
  <c r="AH5" i="6"/>
  <c r="AH4" i="6"/>
  <c r="AD2" i="6"/>
  <c r="Y13" i="6"/>
  <c r="Y12" i="6"/>
  <c r="Z11" i="6"/>
  <c r="Y5" i="6"/>
  <c r="Y4" i="6"/>
  <c r="B12" i="9"/>
  <c r="AJ5" i="9"/>
  <c r="B57" i="9"/>
  <c r="S10" i="9"/>
  <c r="B49" i="9"/>
  <c r="AG15" i="9"/>
  <c r="AL7" i="9"/>
  <c r="AE8" i="9"/>
  <c r="C20" i="9"/>
  <c r="L14" i="9"/>
  <c r="I9" i="9"/>
  <c r="E17" i="9"/>
  <c r="AG13" i="9"/>
  <c r="AP13" i="9"/>
  <c r="B2" i="9"/>
  <c r="H18" i="9"/>
  <c r="B71" i="9"/>
  <c r="B47" i="9"/>
  <c r="B60" i="9"/>
  <c r="C13" i="9"/>
  <c r="B67" i="9"/>
  <c r="C16" i="9"/>
  <c r="AL8" i="9"/>
  <c r="AJ2" i="9"/>
  <c r="C17" i="9"/>
  <c r="AC10" i="9"/>
  <c r="AP11" i="9"/>
  <c r="B70" i="9"/>
  <c r="H10" i="9"/>
  <c r="AJ4" i="9"/>
  <c r="BD160" i="9"/>
  <c r="E13" i="9"/>
  <c r="B55" i="9"/>
  <c r="B10" i="9"/>
  <c r="K18" i="9"/>
  <c r="B17" i="9"/>
  <c r="AE9" i="9"/>
  <c r="L12" i="9"/>
  <c r="AG14" i="9"/>
  <c r="H13" i="9"/>
  <c r="Q8" i="9"/>
  <c r="I8" i="9"/>
  <c r="U15" i="9"/>
  <c r="C12" i="9"/>
  <c r="U14" i="9"/>
  <c r="C47" i="9"/>
  <c r="L10" i="9"/>
  <c r="B74" i="9"/>
  <c r="E14" i="9"/>
  <c r="BD161" i="9"/>
  <c r="R18" i="9"/>
  <c r="AG11" i="9"/>
  <c r="B53" i="9"/>
  <c r="AP14" i="9"/>
  <c r="O6" i="9"/>
  <c r="AP12" i="9"/>
  <c r="B64" i="9"/>
  <c r="B46" i="9"/>
  <c r="B16" i="9"/>
  <c r="L11" i="9"/>
  <c r="O4" i="9"/>
  <c r="C15" i="9"/>
  <c r="B50" i="9"/>
  <c r="AN10" i="9"/>
  <c r="AJ6" i="9"/>
  <c r="E15" i="9"/>
  <c r="B14" i="9"/>
  <c r="O5" i="9"/>
  <c r="B13" i="9"/>
  <c r="I7" i="9"/>
  <c r="Q9" i="9"/>
  <c r="H14" i="9"/>
  <c r="R10" i="9"/>
  <c r="Y18" i="9"/>
  <c r="E12" i="9"/>
  <c r="B4" i="9"/>
  <c r="C18" i="9"/>
  <c r="AE7" i="9"/>
  <c r="U13" i="9"/>
  <c r="B68" i="9"/>
  <c r="E16" i="9"/>
  <c r="E10" i="9"/>
  <c r="B58" i="9"/>
  <c r="C14" i="9"/>
  <c r="O2" i="9"/>
  <c r="M8" i="6"/>
  <c r="M6" i="6"/>
  <c r="G5" i="6"/>
  <c r="G8" i="6"/>
  <c r="M9" i="6"/>
  <c r="K5" i="6"/>
  <c r="K8" i="6"/>
  <c r="BR161" i="6"/>
  <c r="AL49" i="6"/>
  <c r="AO24" i="6"/>
  <c r="AN24" i="6"/>
  <c r="AM29" i="6"/>
  <c r="AM31" i="6"/>
  <c r="AM27" i="6"/>
  <c r="AK11" i="6"/>
  <c r="AK13" i="6"/>
  <c r="AK12" i="6"/>
  <c r="BR155" i="6"/>
  <c r="BR159" i="6"/>
  <c r="BR147" i="6"/>
  <c r="BR154" i="6"/>
  <c r="BR158" i="6"/>
  <c r="BR146" i="6"/>
  <c r="BR150" i="6"/>
  <c r="BR153" i="6"/>
  <c r="BR157" i="6"/>
  <c r="BR145" i="6"/>
  <c r="BR149" i="6"/>
  <c r="BR156" i="6"/>
  <c r="BR160" i="6"/>
  <c r="BR148" i="6"/>
  <c r="BR144" i="6"/>
  <c r="BR152" i="6"/>
  <c r="C2" i="6"/>
  <c r="M7" i="6"/>
  <c r="B50" i="6"/>
  <c r="B46" i="6"/>
  <c r="AM40" i="6"/>
  <c r="AK35" i="6"/>
  <c r="B33" i="6"/>
  <c r="B28" i="6"/>
  <c r="AM24" i="6"/>
  <c r="AK22" i="6"/>
  <c r="AK15" i="6"/>
  <c r="M13" i="6"/>
  <c r="E13" i="6"/>
  <c r="S12" i="6"/>
  <c r="G12" i="6"/>
  <c r="T11" i="6"/>
  <c r="G11" i="6"/>
  <c r="I9" i="6"/>
  <c r="S5" i="6"/>
  <c r="B5" i="6"/>
  <c r="P4" i="6"/>
  <c r="AM53" i="6"/>
  <c r="AM44" i="6"/>
  <c r="AK14" i="6"/>
  <c r="I13" i="6"/>
  <c r="M12" i="6"/>
  <c r="AK10" i="6"/>
  <c r="BR139" i="6"/>
  <c r="AK8" i="6"/>
  <c r="M5" i="6"/>
  <c r="G4" i="6"/>
  <c r="AM50" i="6"/>
  <c r="B32" i="6"/>
  <c r="B24" i="6"/>
  <c r="V13" i="6"/>
  <c r="C13" i="6"/>
  <c r="BR142" i="6"/>
  <c r="BR141" i="6"/>
  <c r="B6" i="6"/>
  <c r="AK4" i="6"/>
  <c r="AK2" i="6"/>
  <c r="B56" i="6"/>
  <c r="B52" i="6"/>
  <c r="B48" i="6"/>
  <c r="AM36" i="6"/>
  <c r="B23" i="6"/>
  <c r="B14" i="6"/>
  <c r="P13" i="6"/>
  <c r="G13" i="6"/>
  <c r="V12" i="6"/>
  <c r="I12" i="6"/>
  <c r="I11" i="6"/>
  <c r="I10" i="6"/>
  <c r="K9" i="6"/>
  <c r="AK9" i="6"/>
  <c r="G7" i="6"/>
  <c r="G6" i="6"/>
  <c r="V5" i="6"/>
  <c r="S4" i="6"/>
  <c r="B4" i="6"/>
  <c r="AK48" i="6"/>
  <c r="B37" i="6"/>
  <c r="AK23" i="6"/>
  <c r="B18" i="6"/>
  <c r="S13" i="6"/>
  <c r="AK5" i="6"/>
  <c r="V4" i="6"/>
  <c r="B54" i="6"/>
  <c r="B45" i="6"/>
  <c r="B35" i="6"/>
  <c r="B27" i="6"/>
  <c r="B22" i="6"/>
  <c r="B15" i="6"/>
  <c r="K13" i="6"/>
  <c r="P12" i="6"/>
  <c r="G9" i="6"/>
  <c r="BR138" i="6"/>
  <c r="BR137" i="6"/>
  <c r="P5" i="6"/>
  <c r="M4" i="6"/>
  <c r="C4" i="12"/>
  <c r="E4" i="12"/>
  <c r="F4" i="12"/>
  <c r="B4" i="12"/>
  <c r="D4" i="12"/>
  <c r="B1" i="12"/>
  <c r="D28" i="13"/>
  <c r="D24" i="13"/>
  <c r="D20" i="13"/>
  <c r="B17" i="13"/>
  <c r="B5" i="13"/>
  <c r="G1" i="13"/>
  <c r="D26" i="13"/>
  <c r="D18" i="13"/>
  <c r="D27" i="13"/>
  <c r="D19" i="13"/>
  <c r="D29" i="13"/>
  <c r="D25" i="13"/>
  <c r="D21" i="13"/>
  <c r="D17" i="13"/>
  <c r="B8" i="13"/>
  <c r="D30" i="13"/>
  <c r="D22" i="13"/>
  <c r="B11" i="13"/>
  <c r="D31" i="13"/>
  <c r="D23" i="13"/>
  <c r="B14" i="13"/>
  <c r="B1" i="13"/>
  <c r="D93" i="15"/>
  <c r="D81" i="15"/>
  <c r="D69" i="15"/>
  <c r="C57" i="15"/>
  <c r="D46" i="15"/>
  <c r="D32" i="15"/>
  <c r="D19" i="15"/>
  <c r="K11" i="15"/>
  <c r="D87" i="15"/>
  <c r="D61" i="15"/>
  <c r="D40" i="15"/>
  <c r="D13" i="15"/>
  <c r="D90" i="15"/>
  <c r="D64" i="15"/>
  <c r="C44" i="15"/>
  <c r="D16" i="15"/>
  <c r="C5" i="15"/>
  <c r="D96" i="15"/>
  <c r="D84" i="15"/>
  <c r="C73" i="15"/>
  <c r="D58" i="15"/>
  <c r="D49" i="15"/>
  <c r="D22" i="15"/>
  <c r="C12" i="15"/>
  <c r="C9" i="15"/>
  <c r="D99" i="15"/>
  <c r="D75" i="15"/>
  <c r="D53" i="15"/>
  <c r="D26" i="15"/>
  <c r="C10" i="15"/>
  <c r="D78" i="15"/>
  <c r="D29" i="15"/>
  <c r="C11" i="15"/>
  <c r="AN18" i="9" l="1"/>
  <c r="L18" i="9"/>
  <c r="S18" i="9"/>
  <c r="AG1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Wayne Stottler</author>
  </authors>
  <commentList>
    <comment ref="C10" authorId="0" shapeId="0" xr:uid="{00000000-0006-0000-1300-000001000000}">
      <text>
        <r>
          <rPr>
            <b/>
            <sz val="9"/>
            <color indexed="81"/>
            <rFont val="Tahoma"/>
            <family val="2"/>
          </rPr>
          <t>Select answer from drop-down</t>
        </r>
        <r>
          <rPr>
            <sz val="9"/>
            <color indexed="81"/>
            <rFont val="Tahoma"/>
            <family val="2"/>
          </rPr>
          <t xml:space="preserve">
</t>
        </r>
      </text>
    </comment>
    <comment ref="F10" authorId="0" shapeId="0" xr:uid="{00000000-0006-0000-1300-000002000000}">
      <text>
        <r>
          <rPr>
            <b/>
            <sz val="9"/>
            <color indexed="81"/>
            <rFont val="Tahoma"/>
            <family val="2"/>
          </rPr>
          <t>Select answer from drop-down</t>
        </r>
        <r>
          <rPr>
            <sz val="9"/>
            <color indexed="81"/>
            <rFont val="Tahoma"/>
            <family val="2"/>
          </rPr>
          <t xml:space="preserve">
</t>
        </r>
      </text>
    </comment>
    <comment ref="I10" authorId="0" shapeId="0" xr:uid="{00000000-0006-0000-1300-000003000000}">
      <text>
        <r>
          <rPr>
            <b/>
            <sz val="9"/>
            <color indexed="81"/>
            <rFont val="Tahoma"/>
            <family val="2"/>
          </rPr>
          <t>Select answer from drop-down</t>
        </r>
        <r>
          <rPr>
            <sz val="9"/>
            <color indexed="81"/>
            <rFont val="Tahoma"/>
            <family val="2"/>
          </rPr>
          <t xml:space="preserve">
</t>
        </r>
      </text>
    </comment>
    <comment ref="L10" authorId="0" shapeId="0" xr:uid="{00000000-0006-0000-1300-000004000000}">
      <text>
        <r>
          <rPr>
            <b/>
            <sz val="9"/>
            <color indexed="81"/>
            <rFont val="Tahoma"/>
            <family val="2"/>
          </rPr>
          <t>Select answer from drop-down</t>
        </r>
        <r>
          <rPr>
            <sz val="9"/>
            <color indexed="81"/>
            <rFont val="Tahoma"/>
            <family val="2"/>
          </rPr>
          <t xml:space="preserve">
</t>
        </r>
      </text>
    </comment>
    <comment ref="O10" authorId="0" shapeId="0" xr:uid="{00000000-0006-0000-1300-000005000000}">
      <text>
        <r>
          <rPr>
            <b/>
            <sz val="9"/>
            <color indexed="81"/>
            <rFont val="Tahoma"/>
            <family val="2"/>
          </rPr>
          <t>Select answer from drop-down</t>
        </r>
        <r>
          <rPr>
            <sz val="9"/>
            <color indexed="81"/>
            <rFont val="Tahoma"/>
            <family val="2"/>
          </rPr>
          <t xml:space="preserve">
</t>
        </r>
      </text>
    </comment>
    <comment ref="R10" authorId="0" shapeId="0" xr:uid="{00000000-0006-0000-1300-000006000000}">
      <text>
        <r>
          <rPr>
            <b/>
            <sz val="9"/>
            <color indexed="81"/>
            <rFont val="Tahoma"/>
            <family val="2"/>
          </rPr>
          <t>Select answer from drop-down</t>
        </r>
        <r>
          <rPr>
            <sz val="9"/>
            <color indexed="81"/>
            <rFont val="Tahoma"/>
            <family val="2"/>
          </rPr>
          <t xml:space="preserve">
</t>
        </r>
      </text>
    </comment>
    <comment ref="U10" authorId="0" shapeId="0" xr:uid="{00000000-0006-0000-1300-000007000000}">
      <text>
        <r>
          <rPr>
            <b/>
            <sz val="9"/>
            <color indexed="81"/>
            <rFont val="Tahoma"/>
            <family val="2"/>
          </rPr>
          <t>Select answer from drop-down</t>
        </r>
        <r>
          <rPr>
            <sz val="9"/>
            <color indexed="81"/>
            <rFont val="Tahoma"/>
            <family val="2"/>
          </rPr>
          <t xml:space="preserve">
</t>
        </r>
      </text>
    </comment>
  </commentList>
</comments>
</file>

<file path=xl/sharedStrings.xml><?xml version="1.0" encoding="utf-8"?>
<sst xmlns="http://schemas.openxmlformats.org/spreadsheetml/2006/main" count="6273" uniqueCount="4174">
  <si>
    <t>Lexicon</t>
  </si>
  <si>
    <t>Homepage</t>
  </si>
  <si>
    <t>English</t>
  </si>
  <si>
    <t>Dutch</t>
  </si>
  <si>
    <t>French</t>
  </si>
  <si>
    <t>Italian</t>
  </si>
  <si>
    <t>Czech</t>
  </si>
  <si>
    <t>Hungarian</t>
  </si>
  <si>
    <t>Spanish</t>
  </si>
  <si>
    <t>Template universale per l'applicazione del processo KT</t>
  </si>
  <si>
    <t>Univerzální šablona pro aplikaci proces? KT</t>
  </si>
  <si>
    <t xml:space="preserve">Subject: </t>
  </si>
  <si>
    <t>Onderwerp:</t>
  </si>
  <si>
    <t xml:space="preserve">Sujet: </t>
  </si>
  <si>
    <t>Soggetto:</t>
  </si>
  <si>
    <t>P?edm?t:</t>
  </si>
  <si>
    <t xml:space="preserve"> </t>
  </si>
  <si>
    <t xml:space="preserve">Author: </t>
  </si>
  <si>
    <t>Auteur:</t>
  </si>
  <si>
    <t xml:space="preserve">Auteur: </t>
  </si>
  <si>
    <t>Autore:</t>
  </si>
  <si>
    <t>Autor:</t>
  </si>
  <si>
    <t xml:space="preserve">Version: </t>
  </si>
  <si>
    <t>Versie:</t>
  </si>
  <si>
    <t>Revisione:</t>
  </si>
  <si>
    <t>Verze:</t>
  </si>
  <si>
    <t xml:space="preserve">Version date: </t>
  </si>
  <si>
    <t>Versie datum:</t>
  </si>
  <si>
    <t xml:space="preserve">Date de la version: </t>
  </si>
  <si>
    <t>Data revisione:</t>
  </si>
  <si>
    <t>Datum verze:</t>
  </si>
  <si>
    <t xml:space="preserve">Status: </t>
  </si>
  <si>
    <t>Status:</t>
  </si>
  <si>
    <t>Stato:</t>
  </si>
  <si>
    <t>Stav:</t>
  </si>
  <si>
    <t xml:space="preserve">Validation: </t>
  </si>
  <si>
    <t xml:space="preserve">Validatie: </t>
  </si>
  <si>
    <t>Validazione:</t>
  </si>
  <si>
    <t>Schválení:</t>
  </si>
  <si>
    <t xml:space="preserve">Language: </t>
  </si>
  <si>
    <t xml:space="preserve">Taal: </t>
  </si>
  <si>
    <t xml:space="preserve">Langue utilisée: </t>
  </si>
  <si>
    <t>Lingua:</t>
  </si>
  <si>
    <t>Jazyk:</t>
  </si>
  <si>
    <t xml:space="preserve"> Zhodnocení situace</t>
  </si>
  <si>
    <t xml:space="preserve"> Incident Mapping</t>
  </si>
  <si>
    <t xml:space="preserve"> Cartographie d'incidents</t>
  </si>
  <si>
    <t xml:space="preserve"> Mapování situace </t>
  </si>
  <si>
    <t xml:space="preserve"> Analyse de Problèmes </t>
  </si>
  <si>
    <t xml:space="preserve"> Analisi del problema</t>
  </si>
  <si>
    <t xml:space="preserve"> Problémová analýza</t>
  </si>
  <si>
    <t xml:space="preserve"> Performance Systeem Analyse</t>
  </si>
  <si>
    <t xml:space="preserve"> Analyse du Système de Performance</t>
  </si>
  <si>
    <t xml:space="preserve"> Analyza vykonnostniho systemu</t>
  </si>
  <si>
    <t xml:space="preserve"> Rozhodovací Analýza</t>
  </si>
  <si>
    <t xml:space="preserve"> Analýza potenciálních problem?</t>
  </si>
  <si>
    <t xml:space="preserve"> Analýza potencionálních p?íležitostí</t>
  </si>
  <si>
    <t xml:space="preserve"> List of Actions</t>
  </si>
  <si>
    <t xml:space="preserve"> Actiepunten</t>
  </si>
  <si>
    <t xml:space="preserve"> Evaluation</t>
  </si>
  <si>
    <t xml:space="preserve"> Evaluatie</t>
  </si>
  <si>
    <t xml:space="preserve"> Vyhodnocení</t>
  </si>
  <si>
    <t>Analyse in uitvoering</t>
  </si>
  <si>
    <t>Analyses en cours</t>
  </si>
  <si>
    <t>Analisi in corso</t>
  </si>
  <si>
    <t>Probíhající analýza</t>
  </si>
  <si>
    <t>Recommendations / measures in execution</t>
  </si>
  <si>
    <t>Aanbevelingen/maatregelen in uitvoering</t>
  </si>
  <si>
    <t>Recommandations / Exécution des mesures</t>
  </si>
  <si>
    <t xml:space="preserve">Raccomandazioni / misure per l'esecuzione </t>
  </si>
  <si>
    <t>Doporu?ení / vykonávaná opat?ení</t>
  </si>
  <si>
    <t>Evaluation conducted</t>
  </si>
  <si>
    <t>Evaluatie uitgevoerd</t>
  </si>
  <si>
    <t xml:space="preserve">Valutazione eseguita </t>
  </si>
  <si>
    <t>Vyhodnocení zpracováno</t>
  </si>
  <si>
    <t>Closed</t>
  </si>
  <si>
    <t>Afgesloten</t>
  </si>
  <si>
    <t>Chiuso</t>
  </si>
  <si>
    <t>Uzav?eno</t>
  </si>
  <si>
    <t>Draft for comment</t>
  </si>
  <si>
    <t>Concept voor commentaar</t>
  </si>
  <si>
    <t>Brouillon pour commentaires</t>
  </si>
  <si>
    <t>Bozza per commenti</t>
  </si>
  <si>
    <t>Pracovní verze k p?ipomínkování</t>
  </si>
  <si>
    <t>Draft validated by Plant manager</t>
  </si>
  <si>
    <t>Concept goedgekeurd door plantmanager</t>
  </si>
  <si>
    <t>Brouillon validé par le Directeur d'Equipement</t>
  </si>
  <si>
    <t>Bozza validata dal Direttore di stabilimento</t>
  </si>
  <si>
    <t>Pracovní verze schválena ?editelem závodu</t>
  </si>
  <si>
    <t>Final version validated by Division Safety Manager or Operations Director</t>
  </si>
  <si>
    <t>Eindversie goedgekeurd door Division Safety Mgr of Ops Dir</t>
  </si>
  <si>
    <t>Version finale validée par le Directeur de la sécurité ou le Directeur des Opérations</t>
  </si>
  <si>
    <t xml:space="preserve">Versione definitiva validata dal Responsabile di Divisione per la sicurezza del lavoro o dal Direttore Operativo </t>
  </si>
  <si>
    <t xml:space="preserve">Kone?ná verze schválena Divizním Managerem pro Bezpe?nost nebo Opera?ním ?editelem  </t>
  </si>
  <si>
    <t>Situation Appraisal</t>
  </si>
  <si>
    <t>Zhodnocení situace</t>
  </si>
  <si>
    <t xml:space="preserve"> Identifikace záležitostí</t>
  </si>
  <si>
    <t>Vyjmenujte horzby a p?íležitosti</t>
  </si>
  <si>
    <t>Jaké odchylky se vyskytují?</t>
  </si>
  <si>
    <t>Jaká rozhodnutí jsou t?eba ud?lat?</t>
  </si>
  <si>
    <t>Jaké plány by m?ly být realizovány?</t>
  </si>
  <si>
    <t>Quels changements prévoit-on ?</t>
  </si>
  <si>
    <t>Jaké zm?ny jsou o?ekávány?</t>
  </si>
  <si>
    <t>Jaké p?íležitosti existují?</t>
  </si>
  <si>
    <t>Co nás trápí na….?</t>
  </si>
  <si>
    <t>Concerns</t>
  </si>
  <si>
    <t>Aandachtspunten</t>
  </si>
  <si>
    <t>Préoccupations</t>
  </si>
  <si>
    <t>Znepokojení</t>
  </si>
  <si>
    <t xml:space="preserve"> Séparer et Clarifier</t>
  </si>
  <si>
    <t xml:space="preserve"> Odd?lete a objasn?te</t>
  </si>
  <si>
    <t>Séparer et clarifier les préoccupations</t>
  </si>
  <si>
    <t>Odd?lete a objasn?te znepokojující záležitosti</t>
  </si>
  <si>
    <t>Co myslíte tím že ….?</t>
  </si>
  <si>
    <t>Co p?esn? je ….?</t>
  </si>
  <si>
    <t>What else concerns us about…?</t>
  </si>
  <si>
    <t>Co dalšího nás znepokojuje na ….?</t>
  </si>
  <si>
    <t>Jaké d?kazy máme …?</t>
  </si>
  <si>
    <t xml:space="preserve">Jaké r?zné odchylky, rozhodnutí a plány </t>
  </si>
  <si>
    <t xml:space="preserve">  jsou sou?ástí této záležitosti?</t>
  </si>
  <si>
    <t xml:space="preserve"> Set Priority</t>
  </si>
  <si>
    <t xml:space="preserve"> Stanovení priorit</t>
  </si>
  <si>
    <t>Zvažte závažnost, naléhavost a vývoj</t>
  </si>
  <si>
    <t>Jaký je sou?asný vliv</t>
  </si>
  <si>
    <t xml:space="preserve">   na lidi, bezpe?nost…apod?</t>
  </si>
  <si>
    <t xml:space="preserve">Která záležitost je </t>
  </si>
  <si>
    <t xml:space="preserve">   nejzávažn?jší?</t>
  </si>
  <si>
    <t>Gravité</t>
  </si>
  <si>
    <t>Závažnost</t>
  </si>
  <si>
    <t xml:space="preserve">Kdy je kone?ný termín? </t>
  </si>
  <si>
    <t>Wanneer moeten we starten?</t>
  </si>
  <si>
    <t>Kdy pot?ebujeme za?ít?</t>
  </si>
  <si>
    <t>Která záležitost bude</t>
  </si>
  <si>
    <t xml:space="preserve">  nejt?žší vy?ešit pozd?ji?</t>
  </si>
  <si>
    <t>Naléhavost</t>
  </si>
  <si>
    <t>Jaké budou d?sledky</t>
  </si>
  <si>
    <t xml:space="preserve">  do budoucna?</t>
  </si>
  <si>
    <t xml:space="preserve">Která záležitost se </t>
  </si>
  <si>
    <t xml:space="preserve">  nejrychleji zhoršuje?</t>
  </si>
  <si>
    <t>Toekomstige impact</t>
  </si>
  <si>
    <t>Vývoj</t>
  </si>
  <si>
    <t>Nejvyšší</t>
  </si>
  <si>
    <t>priorita</t>
  </si>
  <si>
    <t xml:space="preserve"> Plan Next Steps</t>
  </si>
  <si>
    <t xml:space="preserve"> Stanovení dalšího kroku</t>
  </si>
  <si>
    <t>Ur?ete pot?ebnou analýzu</t>
  </si>
  <si>
    <t>Máme odchylku?  Je p?í?ina neznámá? Pot?ebujeme znát</t>
  </si>
  <si>
    <t>p?í?inu abychom mohli podniknout smysluplné kroky?</t>
  </si>
  <si>
    <t>Pot?ebujeme ud?lat rozhodnutí?</t>
  </si>
  <si>
    <t xml:space="preserve">Mám akci nebo plán, který je t?eba chránit (zlepšit)? </t>
  </si>
  <si>
    <t xml:space="preserve">         Proces</t>
  </si>
  <si>
    <t>ES, AP, AD, APP/AOP</t>
  </si>
  <si>
    <t>SA, PA, RA, APP/AP?</t>
  </si>
  <si>
    <t>Pot?ebná akce</t>
  </si>
  <si>
    <t xml:space="preserve"> Plan Involvement</t>
  </si>
  <si>
    <t>Rozd?lení úloh</t>
  </si>
  <si>
    <t>Ur?ete pot?ebnou pomoc</t>
  </si>
  <si>
    <t xml:space="preserve">Co musí být ud?láno a kdy? </t>
  </si>
  <si>
    <t>Kdo bude zanamenávat celý proces</t>
  </si>
  <si>
    <t xml:space="preserve">   a jeho výsledky? </t>
  </si>
  <si>
    <t>Kdo ud?lá co a kdy</t>
  </si>
  <si>
    <t>Incident Mapping</t>
  </si>
  <si>
    <t>Mapování situace</t>
  </si>
  <si>
    <t>Cartographie d'incidents</t>
  </si>
  <si>
    <t xml:space="preserve">Mapování situace </t>
  </si>
  <si>
    <t>Sujet:</t>
  </si>
  <si>
    <t xml:space="preserve"> Where:</t>
  </si>
  <si>
    <t xml:space="preserve"> Waar:</t>
  </si>
  <si>
    <t xml:space="preserve"> Ou:</t>
  </si>
  <si>
    <t xml:space="preserve"> Kde:</t>
  </si>
  <si>
    <t xml:space="preserve"> When:</t>
  </si>
  <si>
    <t xml:space="preserve"> Wanneer:</t>
  </si>
  <si>
    <t xml:space="preserve"> Quand:</t>
  </si>
  <si>
    <t xml:space="preserve"> Kdy:</t>
  </si>
  <si>
    <t xml:space="preserve"> Extent:</t>
  </si>
  <si>
    <t xml:space="preserve"> Omvang:</t>
  </si>
  <si>
    <t xml:space="preserve"> Ampleur:</t>
  </si>
  <si>
    <t xml:space="preserve"> Rozsah:</t>
  </si>
  <si>
    <t xml:space="preserve"> Comments:</t>
  </si>
  <si>
    <t xml:space="preserve"> Opmerkingen:</t>
  </si>
  <si>
    <t xml:space="preserve"> Commentaires: </t>
  </si>
  <si>
    <t xml:space="preserve"> Komentá?:</t>
  </si>
  <si>
    <t xml:space="preserve"> Legend</t>
  </si>
  <si>
    <t xml:space="preserve"> Legenda</t>
  </si>
  <si>
    <t xml:space="preserve"> Légende</t>
  </si>
  <si>
    <t>Cause - Effect</t>
  </si>
  <si>
    <t>Oorzaak - Gevolg</t>
  </si>
  <si>
    <t>Cause-Effet</t>
  </si>
  <si>
    <t>P?í?ina - Následek</t>
  </si>
  <si>
    <t>Doorbroken barrière</t>
  </si>
  <si>
    <t>Barrière franchie</t>
  </si>
  <si>
    <t>Prolomená p?ekážka</t>
  </si>
  <si>
    <t>Action</t>
  </si>
  <si>
    <t>Actie</t>
  </si>
  <si>
    <t>Akce</t>
  </si>
  <si>
    <t>Nieuwe barrière</t>
  </si>
  <si>
    <t>Nouvelle barrière</t>
  </si>
  <si>
    <t>Nová p?ekážka</t>
  </si>
  <si>
    <t>Primary Event</t>
  </si>
  <si>
    <t>Problème principal</t>
  </si>
  <si>
    <t>Hlavní problém</t>
  </si>
  <si>
    <t>Bekende oorzaak</t>
  </si>
  <si>
    <t>Cause connue</t>
  </si>
  <si>
    <t>Známá p?í?ina</t>
  </si>
  <si>
    <t>Circumstance</t>
  </si>
  <si>
    <t>Omstandigheid</t>
  </si>
  <si>
    <t>Circonstances</t>
  </si>
  <si>
    <t>Okolnost</t>
  </si>
  <si>
    <t>Issue Owner</t>
  </si>
  <si>
    <t xml:space="preserve">Propriétaire du problème </t>
  </si>
  <si>
    <t>Vlastník problému</t>
  </si>
  <si>
    <t>Bekende oorzaak na Probleem- of Performance Systeem Analyse</t>
  </si>
  <si>
    <t>Cause connue après le problème- Ou Analyse du Système de Performance</t>
  </si>
  <si>
    <t>Známá p?í?ina po problémové analýze a analýze výkonnosti systému</t>
  </si>
  <si>
    <t>Onbekende oorzaak</t>
  </si>
  <si>
    <t>Cause inconnue</t>
  </si>
  <si>
    <t>Neznámá p?í?ina</t>
  </si>
  <si>
    <t>Nová možná p?ekážka</t>
  </si>
  <si>
    <t>Možná akce</t>
  </si>
  <si>
    <t>Nová vybraná p?ekážka</t>
  </si>
  <si>
    <t>vybraná akce</t>
  </si>
  <si>
    <t>Problem Analysis</t>
  </si>
  <si>
    <t xml:space="preserve">Analyse de Problèmes </t>
  </si>
  <si>
    <t>Problemanalyse</t>
  </si>
  <si>
    <t>Problémová analýza</t>
  </si>
  <si>
    <t>Analisi del problema</t>
  </si>
  <si>
    <t xml:space="preserve"> Describe Problem</t>
  </si>
  <si>
    <t>Descrivere il problema</t>
  </si>
  <si>
    <t>Popis problému</t>
  </si>
  <si>
    <t>Describa el Problema</t>
  </si>
  <si>
    <t>Enunciare il problema (Oggetto e deviazione)</t>
  </si>
  <si>
    <t>Definice problému (Objekt a odchylka)</t>
  </si>
  <si>
    <t xml:space="preserve"> Spécifier le problème</t>
  </si>
  <si>
    <t xml:space="preserve"> Specificare il problema</t>
  </si>
  <si>
    <t xml:space="preserve"> Specifikace problému</t>
  </si>
  <si>
    <t>Especifique el problema</t>
  </si>
  <si>
    <t>WHAT</t>
  </si>
  <si>
    <t>WAT</t>
  </si>
  <si>
    <t>QUOI</t>
  </si>
  <si>
    <t>COSA</t>
  </si>
  <si>
    <t>CO</t>
  </si>
  <si>
    <t>What object?</t>
  </si>
  <si>
    <t>Quale oggetto?</t>
  </si>
  <si>
    <t>Jaký objekt?</t>
  </si>
  <si>
    <t>Quale deviazione?</t>
  </si>
  <si>
    <t>Jaká odchylka?</t>
  </si>
  <si>
    <t>WHERE</t>
  </si>
  <si>
    <t>WAAR</t>
  </si>
  <si>
    <t>DOVE</t>
  </si>
  <si>
    <t>KDE</t>
  </si>
  <si>
    <t xml:space="preserve">Where </t>
  </si>
  <si>
    <t>Où</t>
  </si>
  <si>
    <t>Dove</t>
  </si>
  <si>
    <t>Kde</t>
  </si>
  <si>
    <t xml:space="preserve"> geographically?</t>
  </si>
  <si>
    <t xml:space="preserve"> geografico?</t>
  </si>
  <si>
    <t xml:space="preserve"> zem?pisn??</t>
  </si>
  <si>
    <t>Where on the</t>
  </si>
  <si>
    <t>Waar op het</t>
  </si>
  <si>
    <t>Kde na</t>
  </si>
  <si>
    <t xml:space="preserve"> object?</t>
  </si>
  <si>
    <t xml:space="preserve"> sull'oggetto?</t>
  </si>
  <si>
    <t xml:space="preserve"> objektu?</t>
  </si>
  <si>
    <t xml:space="preserve"> el objeto?</t>
  </si>
  <si>
    <t>WHEN</t>
  </si>
  <si>
    <t>WANNEER</t>
  </si>
  <si>
    <t>QUAND</t>
  </si>
  <si>
    <t>Quando</t>
  </si>
  <si>
    <t>KDY</t>
  </si>
  <si>
    <t>When first?</t>
  </si>
  <si>
    <t>Inizio?</t>
  </si>
  <si>
    <t>Kdy poprvé?</t>
  </si>
  <si>
    <t>… por primera vez?</t>
  </si>
  <si>
    <t>When since?</t>
  </si>
  <si>
    <t>Wanneer</t>
  </si>
  <si>
    <t>Quando (da allora)?</t>
  </si>
  <si>
    <t>Kdy od té doby?</t>
  </si>
  <si>
    <t xml:space="preserve"> entonces?</t>
  </si>
  <si>
    <t>When in the</t>
  </si>
  <si>
    <t>Quando nel</t>
  </si>
  <si>
    <t>Kdy b?hem</t>
  </si>
  <si>
    <t xml:space="preserve"> life cycle?</t>
  </si>
  <si>
    <t xml:space="preserve"> ciclo di vita?</t>
  </si>
  <si>
    <t xml:space="preserve"> životního cyklu</t>
  </si>
  <si>
    <t xml:space="preserve"> vida del objeto (ciclo)?</t>
  </si>
  <si>
    <t>EXTENT</t>
  </si>
  <si>
    <t>OMVANG</t>
  </si>
  <si>
    <t>ENTITA'</t>
  </si>
  <si>
    <t>ROZSAH</t>
  </si>
  <si>
    <t>How many objects?</t>
  </si>
  <si>
    <t>Quanti oggetti?</t>
  </si>
  <si>
    <t>Kolik objekt??</t>
  </si>
  <si>
    <t>What is the size?</t>
  </si>
  <si>
    <t>Quanto è grande?</t>
  </si>
  <si>
    <t>Jaký je rozsah?</t>
  </si>
  <si>
    <t>How many</t>
  </si>
  <si>
    <t>Quanti difetti?</t>
  </si>
  <si>
    <t>Kolik je</t>
  </si>
  <si>
    <t xml:space="preserve"> odchylek?</t>
  </si>
  <si>
    <t xml:space="preserve"> desviaciones?</t>
  </si>
  <si>
    <t>What is the trend?</t>
  </si>
  <si>
    <t>Wat is de trend?</t>
  </si>
  <si>
    <t>Qual è la tendenza?</t>
  </si>
  <si>
    <t>Jaký je trend?</t>
  </si>
  <si>
    <t>IS</t>
  </si>
  <si>
    <t>EST</t>
  </si>
  <si>
    <t>E'</t>
  </si>
  <si>
    <t>JE</t>
  </si>
  <si>
    <t>ES</t>
  </si>
  <si>
    <t>IS NOT</t>
  </si>
  <si>
    <t>IS NIET</t>
  </si>
  <si>
    <t>N'EST PAS</t>
  </si>
  <si>
    <t>NON E'</t>
  </si>
  <si>
    <t>NENÍ</t>
  </si>
  <si>
    <t>NO ES</t>
  </si>
  <si>
    <t xml:space="preserve"> Identificare cause possibili</t>
  </si>
  <si>
    <t xml:space="preserve"> Identifikovat možné p?íciny</t>
  </si>
  <si>
    <t xml:space="preserve"> Identifique Posibles Causas</t>
  </si>
  <si>
    <t>Servendosi delle particolarità e dei cambiamenti, oppure…</t>
  </si>
  <si>
    <t>Použít rozdíly a zm?ny nebo…</t>
  </si>
  <si>
    <t>Cosa c’è di diverso, particolare, unico, distintivo paragonando ogni È al corrispondente NON È?</t>
  </si>
  <si>
    <t>Co je odlišné, podivné, speciální nebo jedine?né na údajích typu JE p?i srovnání s údaji typu NENÍ?</t>
  </si>
  <si>
    <t>Kenmerken</t>
  </si>
  <si>
    <t>Particularités</t>
  </si>
  <si>
    <t>Particolarità</t>
  </si>
  <si>
    <t>Rozdíly</t>
  </si>
  <si>
    <t>Cosa è cambiato nell’ambito, intorno, all’interno, rispetto a ogni particolarità? Quando si è verificato il cambiamento?</t>
  </si>
  <si>
    <t>Co se zm?nilo v rámci, b?hem rozdílu? Kdy došlo ke zm?n??</t>
  </si>
  <si>
    <t>Changes</t>
  </si>
  <si>
    <t>Veranderingen</t>
  </si>
  <si>
    <t>Changements</t>
  </si>
  <si>
    <t>Cambiamenti</t>
  </si>
  <si>
    <t>Zm?ny</t>
  </si>
  <si>
    <t>Cambios</t>
  </si>
  <si>
    <t>… delle conoscenze e esperienza</t>
  </si>
  <si>
    <t>…použít znalostí a zkušeností</t>
  </si>
  <si>
    <t xml:space="preserve">…conocimientos y experiencia </t>
  </si>
  <si>
    <t>Hoe kan ieder kenmerk, verandering, verandering en kenmerk, …. de oorzaak zijn van dit probleem?</t>
  </si>
  <si>
    <t>Comment chaque changement, changement plus une particularité, changement plus un autre changement,… auraient-ils pu causer cet écart?</t>
  </si>
  <si>
    <t>Come potrebbe questo "Cambiamento", "Cambiamento e particolarità", "Cabiamento e cambiamento", "Particolarità",… causare questo problema?</t>
  </si>
  <si>
    <t>Jak mohla každá "Zm?na", "Zm?na a rozdíl", "Zm?na a zm?na", "Rozdíl" ...zp?sobit odchylku?</t>
  </si>
  <si>
    <t>Possibili cause</t>
  </si>
  <si>
    <t>Možné p?í?iny</t>
  </si>
  <si>
    <t>Causas posibles</t>
  </si>
  <si>
    <t xml:space="preserve"> Valutare le cause possibili</t>
  </si>
  <si>
    <t>Vyhodno?te možné p?í?iny</t>
  </si>
  <si>
    <t>Evalue Posibles Causas</t>
  </si>
  <si>
    <t>Tester les causes possibles</t>
  </si>
  <si>
    <t>Fare il test delle cause possibili</t>
  </si>
  <si>
    <t>Testujte možné p?í?iny</t>
  </si>
  <si>
    <t xml:space="preserve"> Evalue las posibles causas</t>
  </si>
  <si>
    <t>Se…è la causa di…, come spiega sia i dati dell’È che del NON È?</t>
  </si>
  <si>
    <t>Jestliže___ je pravá p?í?ina___, jak to vysv?tluje údaje typu JE a sou?asn? typu NENÍ?</t>
  </si>
  <si>
    <t>No explica porque …</t>
  </si>
  <si>
    <t>Verklaart alleen, als …</t>
  </si>
  <si>
    <t>Explica solamente si ...</t>
  </si>
  <si>
    <t>Déterminer la cause la plus probable</t>
  </si>
  <si>
    <t>Determinare la causa più probabile</t>
  </si>
  <si>
    <t>Stanovte nejpravd?podobn?jší p?í?inu</t>
  </si>
  <si>
    <t>Determine la causa mas probable</t>
  </si>
  <si>
    <t>Quale delle cause risulta più attendibile?</t>
  </si>
  <si>
    <t>Která p?í?ina nejlépe vysv?tluje údaje typu JE a NENÍ?</t>
  </si>
  <si>
    <t xml:space="preserve">Confermare la vera causa </t>
  </si>
  <si>
    <t>Potvr?te pravou p?í?inu</t>
  </si>
  <si>
    <t xml:space="preserve"> Confirme la Causa Real</t>
  </si>
  <si>
    <t>Controllare le ipotesi fatte durante il test, andara ad osservare il problema, ricerca oppure provare un intervento e controllare I risultati</t>
  </si>
  <si>
    <t>Ov??te p?edpoklady, pozorujte, experimentujte nebo se snažte o opravu a monitorujte výsledek</t>
  </si>
  <si>
    <t>Think Beyond the Fix</t>
  </si>
  <si>
    <t>Andare oltre l’intervento</t>
  </si>
  <si>
    <t>P?emýšlejte, co oprava m?že zp?sobit</t>
  </si>
  <si>
    <t>Denk verder dan de oorzaak</t>
  </si>
  <si>
    <t>Elargir la portée de la cause</t>
  </si>
  <si>
    <t>Estendere la causa</t>
  </si>
  <si>
    <t>Rozši?te p?í?inu</t>
  </si>
  <si>
    <t>What other damage could this cause create?</t>
  </si>
  <si>
    <t>Quali altri problemi potrebbe determinare questa causa?</t>
  </si>
  <si>
    <t>Co dalšího by tato p?í?ina mohla zp?sobit?</t>
  </si>
  <si>
    <t>Where else could the cause create problems?</t>
  </si>
  <si>
    <t>A quels autres endroits cette cause pourrait-elle créer des problèmes?</t>
  </si>
  <si>
    <t>Questa causa potrebbe creare dei problemi altrove?</t>
  </si>
  <si>
    <t>Kde p?í?ina mohla generovat další problémy?</t>
  </si>
  <si>
    <t>What caused the cause?</t>
  </si>
  <si>
    <t>Quelle est la cause de la cause?</t>
  </si>
  <si>
    <t>Qual è la causa della causa?</t>
  </si>
  <si>
    <t>Co zp?sobilu p?í?inu?</t>
  </si>
  <si>
    <t>Elargir la portée de la solution</t>
  </si>
  <si>
    <t>Estendere l’intervento</t>
  </si>
  <si>
    <t>Rozši?te nápravu</t>
  </si>
  <si>
    <t>What identical things need the same Fix?</t>
  </si>
  <si>
    <t>What problems could this Fix cause?</t>
  </si>
  <si>
    <t>Quels problèmes cette solution pourrait-elle créer?</t>
  </si>
  <si>
    <t>Quali problemi potrebbe causare questo intervento?</t>
  </si>
  <si>
    <t>Jaké problémy by tato oprava mohla zp?sobit?</t>
  </si>
  <si>
    <t>It does explain.</t>
  </si>
  <si>
    <t>It doesn't explain, because…</t>
  </si>
  <si>
    <t>It only explains if…</t>
  </si>
  <si>
    <t>Performance System Analysis</t>
  </si>
  <si>
    <t>Analýza výkonnosti systému</t>
  </si>
  <si>
    <t>Performance Systeem Analyse (1)</t>
  </si>
  <si>
    <t>Analyse du Système de Performance (1)</t>
  </si>
  <si>
    <t>Analýza výkonnosti systému (1)</t>
  </si>
  <si>
    <t xml:space="preserve"> Performance Systeem Checklist</t>
  </si>
  <si>
    <t xml:space="preserve"> Checkliste du Système de Performance</t>
  </si>
  <si>
    <t xml:space="preserve"> Výkonnost systému - kontrolní seznam</t>
  </si>
  <si>
    <t xml:space="preserve"> Performance System Checklist (continued)</t>
  </si>
  <si>
    <t xml:space="preserve"> Performance Systeem Checklist (vervolgd)</t>
  </si>
  <si>
    <t xml:space="preserve"> Checkliste du Système de Performance (suite)</t>
  </si>
  <si>
    <t xml:space="preserve"> Výkonnost systému - kontrolní seznam (pokra?ování)</t>
  </si>
  <si>
    <t>Identification questions</t>
  </si>
  <si>
    <t>Identificerende vragen</t>
  </si>
  <si>
    <t>Questions d'identification</t>
  </si>
  <si>
    <t>Otázky pro identifikaci</t>
  </si>
  <si>
    <t xml:space="preserve">  Who is the Performer (individual or group)?</t>
  </si>
  <si>
    <t xml:space="preserve">  Wie is de performer (individu of groep)?</t>
  </si>
  <si>
    <t xml:space="preserve">  Qui est le Performeur (individu ou groupe) ?</t>
  </si>
  <si>
    <t xml:space="preserve"> Kdo je vykonavatel (jedinec nebo skupina)?</t>
  </si>
  <si>
    <t xml:space="preserve">  What is the desired Response?</t>
  </si>
  <si>
    <t xml:space="preserve">  Wat is het gewenste gedrag?</t>
  </si>
  <si>
    <t xml:space="preserve">  Quelle est la Réponse désirée?</t>
  </si>
  <si>
    <t xml:space="preserve"> Jaká je požadované chování?</t>
  </si>
  <si>
    <t xml:space="preserve">  What is the observed Response?</t>
  </si>
  <si>
    <t xml:space="preserve">  Wat is het waargenomen gedrag?</t>
  </si>
  <si>
    <t xml:space="preserve">  Quelle est la Réponse observée?</t>
  </si>
  <si>
    <t xml:space="preserve"> Jaká je pozorované chování?</t>
  </si>
  <si>
    <t>Analysis Questions</t>
  </si>
  <si>
    <t>Analyse vragen</t>
  </si>
  <si>
    <t>Questions d'analyse</t>
  </si>
  <si>
    <t>Otázky pro analýzu</t>
  </si>
  <si>
    <t>Performance System Comments</t>
  </si>
  <si>
    <t>Performance Systeem opmerkingen</t>
  </si>
  <si>
    <t>Commentaires sur le système de Performance</t>
  </si>
  <si>
    <t>Komentá? k výkonnosti systému</t>
  </si>
  <si>
    <t>Situation</t>
  </si>
  <si>
    <t>Situatie</t>
  </si>
  <si>
    <t>Situace</t>
  </si>
  <si>
    <t>Zijn de performance verwachtingen, inclusief meetpunten, vastgesteld voor het gewenste gedrag?</t>
  </si>
  <si>
    <t>Les attentes de performances (mesures y compris) ont-elles été établies en fonction de le Réponse désirée?</t>
  </si>
  <si>
    <t>Byla o?ekávání v oblasti výkonnosti v?etn? opat?ení ustanovena pro požadované chování?</t>
  </si>
  <si>
    <t>Have performance expectations been clarified with the Performer?</t>
  </si>
  <si>
    <t>Zijn de performance verwachtingen uitgelegd aan de performer?</t>
  </si>
  <si>
    <t>Les attentes de performances ont-elles été établies avec le Performeur?</t>
  </si>
  <si>
    <t>Byla o?ekávání v oblasti výkonnosti objasn?na vykonavateli?</t>
  </si>
  <si>
    <t>Does the Performer agree that these expectations are attainable?</t>
  </si>
  <si>
    <t>Is de performer het eens met de haalbaarheid van de verwachtingen?</t>
  </si>
  <si>
    <t>Le Performeur est-il d'accord sur la faisabilité de ces attentes?</t>
  </si>
  <si>
    <t>Souhlasí vykonavatel, že tato o?ekávání jsou dosažitelná?</t>
  </si>
  <si>
    <t>Can the Performer easily recognise the signal to perform?</t>
  </si>
  <si>
    <t>Is het signaal om gewenst gedrag te vertonen eenvoudig herkenbaar voor de performer?</t>
  </si>
  <si>
    <t>Le Performeur peut-il facilement reconnaître le signal d'agir?</t>
  </si>
  <si>
    <t>M?že vykonavatel lehce poznat signál k výkonu?</t>
  </si>
  <si>
    <t>Is the input the Performer receives appropriate, correct and timely?</t>
  </si>
  <si>
    <t>Is de input die de performer nodig heeft voldoende, correct en op tijd?</t>
  </si>
  <si>
    <t>Les informations que reçoit le Performeur sont-ellesappropriées, correctes et ponctuelles?</t>
  </si>
  <si>
    <t>Jsou vstupy které vykonatel dostává p?im??ené, správné a v?asné?</t>
  </si>
  <si>
    <t>Are job procedures and work flow effective?</t>
  </si>
  <si>
    <t>Zijn de werkprocedures en het werkproces effectief?</t>
  </si>
  <si>
    <t>Les procédures de travail sont-elles efficaces?</t>
  </si>
  <si>
    <t>Je zp?sob práce a pr?b?h operací efektivní?</t>
  </si>
  <si>
    <t>Have multiple or competing priorities been clarified?</t>
  </si>
  <si>
    <t>Zijn meervoudige of conflicterende prioriteiten verduidelijkt?</t>
  </si>
  <si>
    <t>Les priorités multiples ou concurrentes ont-elles été clarifiées?</t>
  </si>
  <si>
    <t>Byli mnohonásobné nebo protich?dné priority vyjasn?ny?</t>
  </si>
  <si>
    <t>Are adequate resources available:  time, people, money, information, tools, or support equipment?</t>
  </si>
  <si>
    <t>Zijn voldoende middelen beschikbaar: tijd, mensen, geld, informatie, tools of ondersteunende apparatuur/systemen?</t>
  </si>
  <si>
    <t>Les ressources adéquates sont-elles disponibles: temps, personnes, fonds, informations, outils ou équipements?</t>
  </si>
  <si>
    <t>Jsou dostate?né zdroje dostupné: ?as, lidé, peníze, informace, nástroje nebo vybavení?</t>
  </si>
  <si>
    <t>Do the physical surroundings support effective performance?</t>
  </si>
  <si>
    <t>Stimuleert de fysieke omgeving effectief gedrag?</t>
  </si>
  <si>
    <t>L'environnement physique est-il favorable à une performance efficace?</t>
  </si>
  <si>
    <t>Podporuje fyzické prost?edí efektivní výkonnost?</t>
  </si>
  <si>
    <t>Performer</t>
  </si>
  <si>
    <t>Performeur</t>
  </si>
  <si>
    <t>Vykonavatel</t>
  </si>
  <si>
    <t>Does the Performer have the necessary knowledge and skill to perform?</t>
  </si>
  <si>
    <t>Heeft de performer de noodzakelijke kennis en vaardigheden om het gewenst gedrag te kunnen vertonen?</t>
  </si>
  <si>
    <t>Le Performeur a-t-il la connaissances et les compétences pour agir?</t>
  </si>
  <si>
    <t>Má vykonavatel nezbytn? nutné znalosti a dovednosti pro výkon?</t>
  </si>
  <si>
    <t>Does the Performer know why the performance is expected?</t>
  </si>
  <si>
    <t>Weet de performer waarom het gewenste gedrag wordt verlangd?</t>
  </si>
  <si>
    <t>Le Performeur sait-il pourquoi la performance est attendue?</t>
  </si>
  <si>
    <t>Ví vykonavatel pro? je výkon o?ekáván?</t>
  </si>
  <si>
    <t>Is the Performer well suited to the job?</t>
  </si>
  <si>
    <t>Is de performer geschikt voor de taak?</t>
  </si>
  <si>
    <t>Le Performeur est-il adapté à la tâche?</t>
  </si>
  <si>
    <t>Hodí se vykonavatel dob?e pro tuto práci?</t>
  </si>
  <si>
    <t>Consequences</t>
  </si>
  <si>
    <t>Consequenties</t>
  </si>
  <si>
    <t>Conséquences</t>
  </si>
  <si>
    <t>Následky</t>
  </si>
  <si>
    <t>Are the Consequences immediate enough to encourage the desired Response?</t>
  </si>
  <si>
    <t>Zijn de consequenties direct genoeg om gewenst gedrag aan te moedigen?</t>
  </si>
  <si>
    <t>Les conséquences sont-elles assez rapides pour encourager la performance voulue?</t>
  </si>
  <si>
    <t>Jsou následky dostate?n? bezprost?ední aby povzbudily požadované chování?</t>
  </si>
  <si>
    <t>Are appropriate Consequences provided consistently?</t>
  </si>
  <si>
    <t>Worden de juiste consequenties consistent aangeleverd?</t>
  </si>
  <si>
    <t>Y'a-t-il des conséquences appropriées régulièrement?</t>
  </si>
  <si>
    <t>Jsou vhodné následky zajiš?ovány d?sledn??</t>
  </si>
  <si>
    <t>Are the Consequences significant to the Performer?</t>
  </si>
  <si>
    <t>Zijn de consequenties van belang voor de performer?</t>
  </si>
  <si>
    <t>Les conséquences sont-elles adaptées à la personne?</t>
  </si>
  <si>
    <t>Jsou následky pro vykonavatele významné?</t>
  </si>
  <si>
    <t>On balance, do the Consequences encourage the desired performance? Use the "Balance of consequences" below for additional analysis if needed.</t>
  </si>
  <si>
    <t>Zijn de consequenties doorslaggevend bevorderend (of beperkend) voor het gewenste gedrag? Gebruik de “Balans van consequentie” voor eventuele verdere analyse.</t>
  </si>
  <si>
    <t>En général, les conséquences encouragent-elles la performance désirée? Utiliser la "Balance des conséquences"</t>
  </si>
  <si>
    <t>Když se všechno pe?liv? uváží, povzbuzují následky k požadovanému chování? V p?ípad? pot?eby analýzy použijte níže uvedené "Porovnání následk?".</t>
  </si>
  <si>
    <t>Feedback</t>
  </si>
  <si>
    <t>Zp?tná vazba</t>
  </si>
  <si>
    <t>Does the Performer receive any information about performance?</t>
  </si>
  <si>
    <t>Ontvangt de performer informatie over zijn gedrag?</t>
  </si>
  <si>
    <t>Le Performeur reçoit-il des informations concernant sa performance?</t>
  </si>
  <si>
    <t>Dostává vykonavatel jakékoliv informace o výkonu?</t>
  </si>
  <si>
    <t>Is the Feedback used to encourage the desired performance?</t>
  </si>
  <si>
    <t>Wordt de feedback gebruikt om gewenst gedrag te bevorderen?</t>
  </si>
  <si>
    <t>Le Feedback est-il utililisé pour encourager la performance voulue?</t>
  </si>
  <si>
    <t>Je zp?tná vazba použita tak, aby povzbuzovala k požadovanému výkonu?</t>
  </si>
  <si>
    <t>Are relevant measures of performance being fed back?</t>
  </si>
  <si>
    <t>Worden relevante meetpunten gebruikt als feedback?</t>
  </si>
  <si>
    <t>Des mesures pertinentes de performances sont-elles rapportées?</t>
  </si>
  <si>
    <t xml:space="preserve">Je sd?lována zp?tná vazba o mí?e výkonnosti, která je relevantní? </t>
  </si>
  <si>
    <t>Does the Feedback include information about progress over time?</t>
  </si>
  <si>
    <t>Bevat de feedback informatie over voortgang in de tijd?</t>
  </si>
  <si>
    <t>Le Feedback inclut-il des informations sur la progression ou sur la durée?</t>
  </si>
  <si>
    <t>Zahrnuje zp?tná vazba informace o pokroku v pr?b?hu ?asu?</t>
  </si>
  <si>
    <t>Does the Performer receive timely Feedback?</t>
  </si>
  <si>
    <t>Ontvangt de performer tijdig feedback?</t>
  </si>
  <si>
    <t>Le performeur reçoit-il un Feedback régulier?</t>
  </si>
  <si>
    <t>Dostává vykonavatel v?asnou zp?tnou vazbu?</t>
  </si>
  <si>
    <t>Does the Performer receive Feedback frequently enough to maintain or enhance performance?</t>
  </si>
  <si>
    <t>Ontvangt de performer vaak genoeg feedback om het gewenste gedrag vast te houden of uit te breiden?</t>
  </si>
  <si>
    <t>Le performeur reçoit-il un Feedback assez fréquent pour maintenir ou encourager la performance?</t>
  </si>
  <si>
    <t xml:space="preserve">Dostává vykonavatel zp?tnou vazbu dostate?n? ?asto, aby mohl udržet nebo zvýšit výkon? </t>
  </si>
  <si>
    <t>Is the Feedback specific enough to influence performance?</t>
  </si>
  <si>
    <t>Is de feedback specifiek genoeg om de performer te beïnvloeden?</t>
  </si>
  <si>
    <t>Le Feedback est-il assez spécifique pour influencer la performance?</t>
  </si>
  <si>
    <t>Je zp?tná vazba dostate?n? specifická aby ovlivnila výkonnost?</t>
  </si>
  <si>
    <t>Does the Feedback include information about the value of the performance to the organisation?</t>
  </si>
  <si>
    <t>Bevat de feedback informatie over het belang van het gewenste gedrag voor de organisatie?</t>
  </si>
  <si>
    <t>Le Feedback inclut-il des informations sur la valeur de la performance pour l'entreprise?</t>
  </si>
  <si>
    <t>Zahrnuje zp?tná vazba informace o hodnot? výkonu pro organizaci?</t>
  </si>
  <si>
    <t>Is the Feedback communicated in a positive, non-threatening manner?</t>
  </si>
  <si>
    <t>Wordt de feedback op een positieve, niet bedreigende manier gecommuniceerd?</t>
  </si>
  <si>
    <t>Le Feedback est-il communiqué de manière positive, non menaçante?</t>
  </si>
  <si>
    <t xml:space="preserve">Je zp?tná vazba komunikována pozitivním nevýhružným zp?sobem? </t>
  </si>
  <si>
    <t xml:space="preserve"> Balance of Consequences</t>
  </si>
  <si>
    <t xml:space="preserve"> Balans van Consequenties</t>
  </si>
  <si>
    <t xml:space="preserve"> Balance des Conséquences</t>
  </si>
  <si>
    <t xml:space="preserve"> Porovnání následk?</t>
  </si>
  <si>
    <t>Desired Response</t>
  </si>
  <si>
    <t>Gewenste gedrag</t>
  </si>
  <si>
    <t>Réponse Désirée</t>
  </si>
  <si>
    <t>Požadované chování</t>
  </si>
  <si>
    <t>Ongewenste gedrag</t>
  </si>
  <si>
    <t>Réponse Non Désirée</t>
  </si>
  <si>
    <t>Nežádoucí chování</t>
  </si>
  <si>
    <t>Consequences to Performer</t>
  </si>
  <si>
    <t>Consequenties voor de Performer</t>
  </si>
  <si>
    <t>Conséquences pour le Performeur</t>
  </si>
  <si>
    <t>Následky pro vykonavatele</t>
  </si>
  <si>
    <t>Immediate</t>
  </si>
  <si>
    <t>Direct</t>
  </si>
  <si>
    <t>Immédiat-e-</t>
  </si>
  <si>
    <t>Okamžité</t>
  </si>
  <si>
    <t>Delayed</t>
  </si>
  <si>
    <t>Later</t>
  </si>
  <si>
    <t>Retardé</t>
  </si>
  <si>
    <t>Zpožd?né</t>
  </si>
  <si>
    <t>Consequences to Organisation</t>
  </si>
  <si>
    <t>Consequenties voor de Organisatie</t>
  </si>
  <si>
    <t>Conséquences pour l'organisation</t>
  </si>
  <si>
    <t>Následky pro firmu</t>
  </si>
  <si>
    <t>Performance System Analysis (2)</t>
  </si>
  <si>
    <t>Performance Systeem Analyse (2)</t>
  </si>
  <si>
    <t>Analyse du Système de Performance (2)</t>
  </si>
  <si>
    <t>Analýza výkonnosti systému (2)</t>
  </si>
  <si>
    <t>Decision Analysis</t>
  </si>
  <si>
    <t>Analyse de Décisions</t>
  </si>
  <si>
    <t>Rozhodovací Analýza</t>
  </si>
  <si>
    <t>Stanovte rozhodnutí</t>
  </si>
  <si>
    <t>Zahr?te možnosti, následky a 1 nebo 2 klí?ové  faktory.</t>
  </si>
  <si>
    <t>Rozvi?te cíle</t>
  </si>
  <si>
    <t>Desarrollar los objetivos</t>
  </si>
  <si>
    <t>Rozt?i?te cíle</t>
  </si>
  <si>
    <t>Clasificar los objetivos</t>
  </si>
  <si>
    <t>Jaké výsledky chceme?</t>
  </si>
  <si>
    <t>Jaké zdroje bychom m?li použít nebo ušet?it?</t>
  </si>
  <si>
    <t>Quelles contraintes influencent ce choix?</t>
  </si>
  <si>
    <t>Jaká omezení máme?</t>
  </si>
  <si>
    <t>Jaké cíle musí pot?ebují být více specifické?</t>
  </si>
  <si>
    <t>Jaké dlouhodobé a krátkodobé výsledky</t>
  </si>
  <si>
    <t xml:space="preserve">  pot?ebujeme?</t>
  </si>
  <si>
    <t>Cíle</t>
  </si>
  <si>
    <t>Objetivos</t>
  </si>
  <si>
    <t xml:space="preserve">Jestliž je cíl nutný </t>
  </si>
  <si>
    <t>Measurable and Realistic,</t>
  </si>
  <si>
    <t>m??itelný a realistický</t>
  </si>
  <si>
    <t>ozna?te ho M - musím</t>
  </si>
  <si>
    <t>Weigh the WANTs</t>
  </si>
  <si>
    <t>Zvažte žádoucí cíle</t>
  </si>
  <si>
    <t>Pondere los Wants (deseados)</t>
  </si>
  <si>
    <t xml:space="preserve">Pro ostatní cíle - jaká je </t>
  </si>
  <si>
    <t>Para los demas objetivos,</t>
  </si>
  <si>
    <t xml:space="preserve">relativní d?ležitost </t>
  </si>
  <si>
    <t xml:space="preserve">každého žádoucího cíle </t>
  </si>
  <si>
    <t>cada WANT (deseado)?</t>
  </si>
  <si>
    <t>ve srovnání s ostatnímy?</t>
  </si>
  <si>
    <t>M</t>
  </si>
  <si>
    <t>E</t>
  </si>
  <si>
    <t>I</t>
  </si>
  <si>
    <t>GO</t>
  </si>
  <si>
    <t>NO GO</t>
  </si>
  <si>
    <t xml:space="preserve"> Vyhodnocení Alternativ</t>
  </si>
  <si>
    <t>Ontwikkel alternatieven</t>
  </si>
  <si>
    <t>Rechercher des options</t>
  </si>
  <si>
    <t>Vytvo?te alternativy</t>
  </si>
  <si>
    <t>Genere alternativas</t>
  </si>
  <si>
    <t>Evalueer alternatieven</t>
  </si>
  <si>
    <t>Vyhodno?te alternativy</t>
  </si>
  <si>
    <t>Jaké možnosti máme?</t>
  </si>
  <si>
    <t>Jak tato alternativa spl?uje tento cíl?</t>
  </si>
  <si>
    <t>Výkonnost: NUTNÝ CÍL- Vy?a?te jakékoliv alternativy, které nespl?ují všechny nutné cíle (ozna?te je - NEJDE)</t>
  </si>
  <si>
    <t xml:space="preserve">Performance:  MUST - Elimine la(s) alternativa(s) que no cumplan todos los objetivos imperativos MUST </t>
  </si>
  <si>
    <t xml:space="preserve">                  ŽÁDOUCÍ CÍL - Ohodno?te výkonnost každé alternativy oproti žádoucím cíl?m</t>
  </si>
  <si>
    <t xml:space="preserve">P?idejte hodnoty pro každou alternativu </t>
  </si>
  <si>
    <t>Alternative 1</t>
  </si>
  <si>
    <t>Alternatief 1</t>
  </si>
  <si>
    <t>Option 1</t>
  </si>
  <si>
    <t>Alternativa 1</t>
  </si>
  <si>
    <t>Score</t>
  </si>
  <si>
    <t xml:space="preserve">Skóre </t>
  </si>
  <si>
    <t xml:space="preserve">Vážené </t>
  </si>
  <si>
    <t>skóre</t>
  </si>
  <si>
    <t>Ponderado</t>
  </si>
  <si>
    <t>Alternative 2</t>
  </si>
  <si>
    <t>Alternatief 2</t>
  </si>
  <si>
    <t>Option 2</t>
  </si>
  <si>
    <t>Alternativa 2</t>
  </si>
  <si>
    <t>Alternative 3</t>
  </si>
  <si>
    <t>Alternatief 3</t>
  </si>
  <si>
    <t>Option 3</t>
  </si>
  <si>
    <t>Alternativa 3</t>
  </si>
  <si>
    <t>Alternative 4</t>
  </si>
  <si>
    <t>Alternatief 4</t>
  </si>
  <si>
    <t>Option 4</t>
  </si>
  <si>
    <t>Alternativa 4</t>
  </si>
  <si>
    <t>Alternative 5</t>
  </si>
  <si>
    <t>Alternatief 5</t>
  </si>
  <si>
    <t>Option 5</t>
  </si>
  <si>
    <t>Alternativa 5</t>
  </si>
  <si>
    <t>Alternative 6</t>
  </si>
  <si>
    <t>Alternatief 6</t>
  </si>
  <si>
    <t>Option 6</t>
  </si>
  <si>
    <t>Alternativa 6</t>
  </si>
  <si>
    <t>Alternative 7</t>
  </si>
  <si>
    <t>Alternatief 7</t>
  </si>
  <si>
    <t>Option 7</t>
  </si>
  <si>
    <t>Alternativa 7</t>
  </si>
  <si>
    <t>Alternative 8</t>
  </si>
  <si>
    <t>Alternatief 8</t>
  </si>
  <si>
    <t>Option 8</t>
  </si>
  <si>
    <t>Alternativa 8</t>
  </si>
  <si>
    <t xml:space="preserve"> Assess Risks</t>
  </si>
  <si>
    <t xml:space="preserve"> Vyhodno?e rizika</t>
  </si>
  <si>
    <t>Identify adverse consequences</t>
  </si>
  <si>
    <t>Déterminer les conséquences négatives</t>
  </si>
  <si>
    <t>Identifikujte nep?íznivé d?sledky</t>
  </si>
  <si>
    <t>Identifique las consecuencias adversas o indeseables</t>
  </si>
  <si>
    <t>Jaké jsou d?sledky toho, že se octneme blízko kritéria nutného cíle (musím)?</t>
  </si>
  <si>
    <t>Kde mohou být informace o této alternativ? neplatné? Jaké to m?že mít d?sledky?</t>
  </si>
  <si>
    <t xml:space="preserve">Co se m?že pokazit krátkodob? a dlouhodob?, jestliže tato alternativa bude vybrána? </t>
  </si>
  <si>
    <t>Assess the threat</t>
  </si>
  <si>
    <t>Vyhodno?te hrozby</t>
  </si>
  <si>
    <t>Jak pravd?podobný je každý nep?íznívý d?sledek? (pravd?podobnost)</t>
  </si>
  <si>
    <t>Jaký dopad bude tento nep?íznivý d?sledek mít? (závažnost)</t>
  </si>
  <si>
    <t>Assess adverse consequences with H/M/L</t>
  </si>
  <si>
    <t>Beoordeel mogelijke nadelige gevolgen met H/M/L</t>
  </si>
  <si>
    <t xml:space="preserve"> Vyhodno?te nep?íznivé d?sledky s H/M/L</t>
  </si>
  <si>
    <t>Highest performing alternative</t>
  </si>
  <si>
    <t>Eerste voorkeur</t>
  </si>
  <si>
    <t>Nejvýkonn?jší alternativa</t>
  </si>
  <si>
    <t>La alternative que mejor se comporta</t>
  </si>
  <si>
    <t>Second highest performing alternative</t>
  </si>
  <si>
    <t>Tweede voorkeur</t>
  </si>
  <si>
    <t>Druhá nejvýkonn?jší alternativa</t>
  </si>
  <si>
    <t>La alternativa que mejor se comporta después de la primera, en orden decreciente</t>
  </si>
  <si>
    <t>Als</t>
  </si>
  <si>
    <t>Jestliže</t>
  </si>
  <si>
    <t>Si</t>
  </si>
  <si>
    <t>dan</t>
  </si>
  <si>
    <t>tak</t>
  </si>
  <si>
    <t>Probability</t>
  </si>
  <si>
    <t>Kans</t>
  </si>
  <si>
    <t>Pravd?podobnost</t>
  </si>
  <si>
    <t>Probabilidad</t>
  </si>
  <si>
    <t>Seriousness</t>
  </si>
  <si>
    <t>Ernst</t>
  </si>
  <si>
    <t>Gravedad</t>
  </si>
  <si>
    <t xml:space="preserve"> Make Decision</t>
  </si>
  <si>
    <t xml:space="preserve"> U?i?te rozhodnutí</t>
  </si>
  <si>
    <t xml:space="preserve"> Tome la Decision</t>
  </si>
  <si>
    <t>Ud?lejte nejlepší vyvážené rozhodnutí</t>
  </si>
  <si>
    <t>Elija la alternativa que tenga el mejor balance entre beneficios y riesgos</t>
  </si>
  <si>
    <t>Examine the risks and benefits. Mark your best choice.</t>
  </si>
  <si>
    <t>Kijk de voordelen en risico's na. Bepaal de best afgewogen keuze.</t>
  </si>
  <si>
    <t>P?ezkoumejte rizika a p?ínosy. Ozna?te své nejlepší rozhodnutí.</t>
  </si>
  <si>
    <t xml:space="preserve">Analýza potenciálních problem? </t>
  </si>
  <si>
    <t xml:space="preserve"> Identify Potential Problems</t>
  </si>
  <si>
    <t xml:space="preserve"> Identifikujte potenciální problemy</t>
  </si>
  <si>
    <t>Stanovte aktvitu</t>
  </si>
  <si>
    <t xml:space="preserve">  </t>
  </si>
  <si>
    <t>Zahr?te aktivitu, výsledek a ?asový rámec</t>
  </si>
  <si>
    <t>Bepaal potentiële problemen</t>
  </si>
  <si>
    <t>Vyjmenujte potencionální problémy</t>
  </si>
  <si>
    <t>Když toto ud?láme, co se m?že pokazit?</t>
  </si>
  <si>
    <t>Jaké problémy by tato aktivity mohla zp?sobit?</t>
  </si>
  <si>
    <t xml:space="preserve">Hoe groot is de kans? </t>
  </si>
  <si>
    <t xml:space="preserve">Jak pravd?podobný je tento </t>
  </si>
  <si>
    <t>problém? Jaký by byl dopad?</t>
  </si>
  <si>
    <t>Potential Problems</t>
  </si>
  <si>
    <t>Potentiële problemen</t>
  </si>
  <si>
    <t xml:space="preserve">Potencionální problém </t>
  </si>
  <si>
    <t>Pravd?po-dobnost</t>
  </si>
  <si>
    <t xml:space="preserve"> Identify Likely Causes</t>
  </si>
  <si>
    <t xml:space="preserve"> Identifikujte pravd?podobnou p?í?inu</t>
  </si>
  <si>
    <t>Consider causes for the potential problem</t>
  </si>
  <si>
    <t>Zvažte p?í?iny potencionálního problému</t>
  </si>
  <si>
    <t>Co by mohlo zp?sobit, aby se potenciální problém objevil?</t>
  </si>
  <si>
    <t>Co jiného by mohlo zp?sobit …?</t>
  </si>
  <si>
    <t>Likely Causes</t>
  </si>
  <si>
    <t>Waarschijnlijke oorzaken</t>
  </si>
  <si>
    <t xml:space="preserve">Pravd?podobné p?í?iny </t>
  </si>
  <si>
    <t>How likely is this cause?</t>
  </si>
  <si>
    <t xml:space="preserve">Jak pravd?po-dobná je tato p?í?ina? </t>
  </si>
  <si>
    <t xml:space="preserve"> Take Preventive Action</t>
  </si>
  <si>
    <t xml:space="preserve"> Podnikn?te preventivní opat?ení</t>
  </si>
  <si>
    <t>Zvolte ?innost, které vztahují k pravd?podobným p?í?inám</t>
  </si>
  <si>
    <t xml:space="preserve">Co m?žeme ud?lat, abychom zabránili </t>
  </si>
  <si>
    <t xml:space="preserve">  pravd?podobné p?í?in??</t>
  </si>
  <si>
    <t>Co m?žeme ud?lat, abychom snížili pravd?podobnost</t>
  </si>
  <si>
    <t xml:space="preserve">  toho, že tato p?í?ina p?sobí problém?</t>
  </si>
  <si>
    <t>Jak m?žeme zabránit tomu, aby pravd?podobná p?í?ina,</t>
  </si>
  <si>
    <t xml:space="preserve">  zp?sobila možný problém?</t>
  </si>
  <si>
    <t>Preventieve maatregelen</t>
  </si>
  <si>
    <t>Preventivní opat?ení</t>
  </si>
  <si>
    <t xml:space="preserve"> Plan Contingent Action and Set Triggers</t>
  </si>
  <si>
    <t xml:space="preserve"> Naplánujte nápravná opat?ení a stanovte spoušt??e</t>
  </si>
  <si>
    <t>P?ipravte ?innosti, které by zredukovaly pravd?podobné následky</t>
  </si>
  <si>
    <t xml:space="preserve">Co ud?láme, když dojde k potencionálnímu </t>
  </si>
  <si>
    <t xml:space="preserve">  problému?</t>
  </si>
  <si>
    <t xml:space="preserve">Co bude minimalizovat následky v p?ípad?, </t>
  </si>
  <si>
    <t xml:space="preserve">  že dojde k možnému problému? </t>
  </si>
  <si>
    <t>Contingent Actions</t>
  </si>
  <si>
    <t>Gevolgbestrijdende maatregelen</t>
  </si>
  <si>
    <t>Podmín?né Akce</t>
  </si>
  <si>
    <t>Bepaal triggers voor gevolgbestrijdende maatregelen</t>
  </si>
  <si>
    <t>Stanovt? spošt??e pro nápravná opat?ení</t>
  </si>
  <si>
    <t xml:space="preserve">Jak zjistíme, že došlo k potencionálnímu </t>
  </si>
  <si>
    <t>Jak lze aktivovat každé nápravné opat?ení?</t>
  </si>
  <si>
    <t>Triggers</t>
  </si>
  <si>
    <t>Spošt??e</t>
  </si>
  <si>
    <t xml:space="preserve">Analýza potencionálních p?íležitostí </t>
  </si>
  <si>
    <t xml:space="preserve"> Identify Potential Opportunities</t>
  </si>
  <si>
    <t xml:space="preserve"> Identifikujte Potencionální P?íležitosti</t>
  </si>
  <si>
    <t>Definujte ?innost</t>
  </si>
  <si>
    <t>Ud?lejte seznam potencionálních p?íležitostí</t>
  </si>
  <si>
    <t xml:space="preserve">Když toto ud?láme, co m?že jít lépe než jsme o?ekávali?     </t>
  </si>
  <si>
    <t>Co dobrého by mohlo vyplynout z této ?innosti?</t>
  </si>
  <si>
    <t>Jak pravd?podobná je tato p?íleži-</t>
  </si>
  <si>
    <t>tost? Jaká by byla hodnota?</t>
  </si>
  <si>
    <t>Potential Opportunities</t>
  </si>
  <si>
    <t xml:space="preserve">Potencionální p?íležitosti </t>
  </si>
  <si>
    <t>Benefit</t>
  </si>
  <si>
    <t>Voordeel</t>
  </si>
  <si>
    <t>Výhody</t>
  </si>
  <si>
    <t xml:space="preserve"> Identifikujte pravd?podobné p?í?iny</t>
  </si>
  <si>
    <t>Consider causes for the potential opportunity</t>
  </si>
  <si>
    <t>Zvažte p?í?iny možných p?íležitostí</t>
  </si>
  <si>
    <t>Co by mohlo zp?sobit možnou p?íležitosti?</t>
  </si>
  <si>
    <t>Co ješt?…?</t>
  </si>
  <si>
    <t>Pravd?podobné p?í?iny</t>
  </si>
  <si>
    <t xml:space="preserve">Jak pravd?-podobná je tato p?í?ina? </t>
  </si>
  <si>
    <t xml:space="preserve"> Take Promoting Action</t>
  </si>
  <si>
    <t xml:space="preserve"> Prove?te podp?rné opat?ení</t>
  </si>
  <si>
    <t>Zrealizujte ?innosti, které by podpo?ily pravd?podobné p?í?iny</t>
  </si>
  <si>
    <t>Co m?žeme ud?lat, abychom zajistili, že pravd?podobná</t>
  </si>
  <si>
    <t xml:space="preserve">  p?í?ina nastane?</t>
  </si>
  <si>
    <t xml:space="preserve">Co m?žeme ud?lat abychom zvýšili pravd?podobnost, že tato </t>
  </si>
  <si>
    <t xml:space="preserve">  možná p?í?ina nastane?</t>
  </si>
  <si>
    <t>Hoe kunnen we verzekeren dat deze waarschijnlijke oorzaak</t>
  </si>
  <si>
    <t xml:space="preserve">Jak m?žeme zajistit, že tato pravd?podobná p?í?ina vytvo?í </t>
  </si>
  <si>
    <t xml:space="preserve">  de potentiële opportuniteit creëert?</t>
  </si>
  <si>
    <t xml:space="preserve">  potencionální p?íležitost?</t>
  </si>
  <si>
    <t>Podporující akce</t>
  </si>
  <si>
    <t xml:space="preserve"> Naplánujte akce zhodnocující kapitál a stanovte spoušt??e</t>
  </si>
  <si>
    <t>P?ipravte akce, které zvýší pravd?podobný efekt</t>
  </si>
  <si>
    <t>Co budeme d?lat, když tato potencionální p?íležitost nastane?</t>
  </si>
  <si>
    <t xml:space="preserve">Co bude maximalizovat p?íznivý efekt, když potencionální </t>
  </si>
  <si>
    <t xml:space="preserve">  p?íležitost nastane?</t>
  </si>
  <si>
    <t>Capitalizing Actions</t>
  </si>
  <si>
    <t>Gevolgbevorderende maatregelen</t>
  </si>
  <si>
    <t>Akce zhodnocující kapitál</t>
  </si>
  <si>
    <t>Bepaal triggers voor gevolgbevorderende maatregelen</t>
  </si>
  <si>
    <t>Stanovte spoušt??e pro akce zhodnocující kapitál</t>
  </si>
  <si>
    <t>How will we know the potential opportunity has occurred?</t>
  </si>
  <si>
    <t>Jak budeme v?d?t že potencionální p?íležitost nastala?</t>
  </si>
  <si>
    <t>Co bude aktivovat každou akci, která zhodnotí kapitál?</t>
  </si>
  <si>
    <t xml:space="preserve">Spoušt??e </t>
  </si>
  <si>
    <t>List of Actions</t>
  </si>
  <si>
    <t>Actiepunten</t>
  </si>
  <si>
    <t>Action Points</t>
  </si>
  <si>
    <t>Gather and monitor the action points</t>
  </si>
  <si>
    <t>Verzamel en monitor de uitstaande actiepunten</t>
  </si>
  <si>
    <t>Actionpoints</t>
  </si>
  <si>
    <t>Actiepunt</t>
  </si>
  <si>
    <t>Initiated</t>
  </si>
  <si>
    <t>Geïnitieerd</t>
  </si>
  <si>
    <t>(to be) Handled by</t>
  </si>
  <si>
    <t>Uitvoeren door</t>
  </si>
  <si>
    <t>To be handled before</t>
  </si>
  <si>
    <t>Uitvoeren voor</t>
  </si>
  <si>
    <t>Date</t>
  </si>
  <si>
    <t>Datum</t>
  </si>
  <si>
    <t>chosen language</t>
  </si>
  <si>
    <t>Analysis in progress</t>
  </si>
  <si>
    <t>+</t>
  </si>
  <si>
    <t>?</t>
  </si>
  <si>
    <t>-</t>
  </si>
  <si>
    <t>Verklaart</t>
  </si>
  <si>
    <t>Verklaart niet omdat…</t>
  </si>
  <si>
    <t>Change</t>
  </si>
  <si>
    <r>
      <t>Evaluaci</t>
    </r>
    <r>
      <rPr>
        <sz val="11"/>
        <color indexed="8"/>
        <rFont val="Calibri"/>
        <family val="2"/>
      </rPr>
      <t>ón de Situaciones</t>
    </r>
  </si>
  <si>
    <t>Identificar Preocupaciones</t>
  </si>
  <si>
    <t>Preocupaciones</t>
  </si>
  <si>
    <t>Separar y Aclarar Preocupaciones</t>
  </si>
  <si>
    <t>Fijar Prioridades</t>
  </si>
  <si>
    <t>Considerar Gravedad, Urgencia, Tendencia</t>
  </si>
  <si>
    <t>Urgencia</t>
  </si>
  <si>
    <t>Tendencia</t>
  </si>
  <si>
    <t>Alta</t>
  </si>
  <si>
    <t>Prioridad</t>
  </si>
  <si>
    <r>
      <t>Planear Pr</t>
    </r>
    <r>
      <rPr>
        <sz val="11"/>
        <color indexed="8"/>
        <rFont val="Calibri"/>
        <family val="2"/>
      </rPr>
      <t>óximos Pasos</t>
    </r>
  </si>
  <si>
    <r>
      <t>Determinar el an</t>
    </r>
    <r>
      <rPr>
        <sz val="11"/>
        <color indexed="8"/>
        <rFont val="Calibri"/>
        <family val="2"/>
      </rPr>
      <t>álisis requerido</t>
    </r>
  </si>
  <si>
    <r>
      <t>Acci</t>
    </r>
    <r>
      <rPr>
        <sz val="11"/>
        <color indexed="8"/>
        <rFont val="Calibri"/>
        <family val="2"/>
      </rPr>
      <t>ón requerida</t>
    </r>
  </si>
  <si>
    <t>Determinar la ayuda necesaria</t>
  </si>
  <si>
    <t>Análisis de Problemas Potenciales</t>
  </si>
  <si>
    <t>Análisis de Oportunidades Potenciales</t>
  </si>
  <si>
    <t>Identificar Problemas Potenciales</t>
  </si>
  <si>
    <t>Hacer una lista de Problemas Potenciales</t>
  </si>
  <si>
    <t>Problemas Potenciales</t>
  </si>
  <si>
    <t>Considerar las causas del problema potencial</t>
  </si>
  <si>
    <t>Tomar las acciones preventivas</t>
  </si>
  <si>
    <t>Tomas las acciones que enfrenten a las causas probables</t>
  </si>
  <si>
    <t>Acciones Preventivas</t>
  </si>
  <si>
    <t>Preparar las acciones que sean capaces de minimizar los efectos probables</t>
  </si>
  <si>
    <t>Acciones Contingentes</t>
  </si>
  <si>
    <t>Establecer los disparadores para las acciones contingentes</t>
  </si>
  <si>
    <t>Disparadores</t>
  </si>
  <si>
    <t>Eigenaar</t>
  </si>
  <si>
    <t>Analyse de Problèmes Potentiels</t>
  </si>
  <si>
    <t>Identifier les Causes Eventuelles</t>
  </si>
  <si>
    <t>Problèmes potentiels</t>
  </si>
  <si>
    <t>Probabilité</t>
  </si>
  <si>
    <t>Déterminer les causes éventuelles du problème potentiel</t>
  </si>
  <si>
    <t>Qu'est ce qui pourrait causer le problème potentiel?</t>
  </si>
  <si>
    <t>Quoi d'autre …?</t>
  </si>
  <si>
    <t>Mesures de Secours</t>
  </si>
  <si>
    <t>Déterminer les déclencheurs des mesures de secours</t>
  </si>
  <si>
    <t>Déclencheurs</t>
  </si>
  <si>
    <t>classer en impératifs (M).</t>
  </si>
  <si>
    <t>mesurable, et Realiste, le</t>
  </si>
  <si>
    <t>Pondérer les souhaits</t>
  </si>
  <si>
    <t>quelle est l'importance</t>
  </si>
  <si>
    <t>Option la plus performante</t>
  </si>
  <si>
    <t>Deuxième option la plus performante</t>
  </si>
  <si>
    <t>Alors</t>
  </si>
  <si>
    <t>Examiner les risques et les avantages Marquer le meilleur choix.</t>
  </si>
  <si>
    <t>Quoi d'autre ...?</t>
  </si>
  <si>
    <t>Quelle est la probabilité?</t>
  </si>
  <si>
    <t>Prendre des Mesures de Promotion</t>
  </si>
  <si>
    <t>Mesures de Promotion</t>
  </si>
  <si>
    <t>Primaire gebeurtenis</t>
  </si>
  <si>
    <t>Liste d'actions</t>
  </si>
  <si>
    <r>
      <t xml:space="preserve">Actions </t>
    </r>
    <r>
      <rPr>
        <sz val="11"/>
        <color indexed="8"/>
        <rFont val="Calibri"/>
        <family val="2"/>
      </rPr>
      <t>à faire</t>
    </r>
  </si>
  <si>
    <t>Rassembler et Surveiller les actions</t>
  </si>
  <si>
    <r>
      <t>Initi</t>
    </r>
    <r>
      <rPr>
        <sz val="11"/>
        <color indexed="8"/>
        <rFont val="Calibri"/>
        <family val="2"/>
      </rPr>
      <t>é le</t>
    </r>
  </si>
  <si>
    <t>Fait par</t>
  </si>
  <si>
    <r>
      <t>Ferm</t>
    </r>
    <r>
      <rPr>
        <sz val="11"/>
        <color indexed="8"/>
        <rFont val="Calibri"/>
        <family val="2"/>
      </rPr>
      <t>é</t>
    </r>
  </si>
  <si>
    <t>à faire avant</t>
  </si>
  <si>
    <t xml:space="preserve"> Liste d'actions</t>
  </si>
  <si>
    <t>Analisi del problema potenziale (APP)</t>
  </si>
  <si>
    <t>Elenco dei problemi potenziali</t>
  </si>
  <si>
    <t xml:space="preserve"> Elenco dei problemi potenziali</t>
  </si>
  <si>
    <t xml:space="preserve"> Probabilità</t>
  </si>
  <si>
    <t xml:space="preserve"> Gravità</t>
  </si>
  <si>
    <t xml:space="preserve"> Identificare cause probabili</t>
  </si>
  <si>
    <t>Adottare azioni preventive</t>
  </si>
  <si>
    <t xml:space="preserve"> Prevedere azioni di soccorso</t>
  </si>
  <si>
    <t xml:space="preserve"> Individuare allarmi</t>
  </si>
  <si>
    <t xml:space="preserve"> Analisi del problema potenziale</t>
  </si>
  <si>
    <t>Performance System Design</t>
  </si>
  <si>
    <t>Identification Questions</t>
  </si>
  <si>
    <t>Who is the Performer (individual or group)?</t>
  </si>
  <si>
    <t>Design Questions</t>
  </si>
  <si>
    <t>How will we ensure the Performer agrees that these expectations are attainable?</t>
  </si>
  <si>
    <t>How will performance expectations be clarified with the Performer?</t>
  </si>
  <si>
    <t>How will we ensure the input the Performer receives is appropriate, correct and timely?</t>
  </si>
  <si>
    <t>How will we ensure the physical surroundings support effective performance?</t>
  </si>
  <si>
    <t>How will we ensure the Performer has the necessary knowledge and skill to perform?</t>
  </si>
  <si>
    <t>How will the Performer know why the performance is expected?</t>
  </si>
  <si>
    <t>How will we ensure appropriate Consequences are provided consistently?</t>
  </si>
  <si>
    <t>How will we ensure the Consequences are significant to the Performer?</t>
  </si>
  <si>
    <t>How will the Feedback be used to encourage the desired performance?</t>
  </si>
  <si>
    <t>How will relevant measures of performance be fed back?</t>
  </si>
  <si>
    <t>How will the Performer receive timely Feedback?</t>
  </si>
  <si>
    <t>How will the Performer receive Feedback frequently enough to maintain or enhance performance?</t>
  </si>
  <si>
    <t>How will the Feedback be specific enough to influence performance?</t>
  </si>
  <si>
    <t>How will the Feedback include information about the value of the performance to the organisation?</t>
  </si>
  <si>
    <t>How will we ensure the Feedback is communicated in a positive, non-threatening manner?</t>
  </si>
  <si>
    <t>Performance Systeem Ontwerp</t>
  </si>
  <si>
    <t>Ontwerp vragen</t>
  </si>
  <si>
    <t>Welke performance verwachtingen, inclusief meetpunten dienen te worden vastgesteld voor het gewenste gedrag?</t>
  </si>
  <si>
    <t>Hoe zullen de performance verwachtingen worden uitgelegd aan de performer?</t>
  </si>
  <si>
    <t>Hoe weten we of de performer het eens is met de haalbaarheid van de verwachtingen?</t>
  </si>
  <si>
    <t>Wat of wie geeft de noodzaak tot gewenst gedrag aan? Welke signalen kunnen gebruikt worden die de performer duidelijk aangeven om te beginnen met gewenst gedrag?</t>
  </si>
  <si>
    <t>Welke input heeft de performer wanneer nodig?</t>
  </si>
  <si>
    <t>Welke werkprocedures, processen moeten ingericht of verbeterd worden om het gewenste gedrag te bereiken?</t>
  </si>
  <si>
    <t>Wat zal de prioriteit voor het gewenste gedrag zijn t.o.v. andere verwachtingen? Hoe  worden meervoudige of conflicterende prioriteiten verduidelijkt?</t>
  </si>
  <si>
    <t>Welke middelen zijn nodig om het gewenste gedrag te bereiken (tijd, mensen, geld, informatie, tools of ondersteunende apparatuur/systemen)?</t>
  </si>
  <si>
    <t>Wie is het individu of de groep waarvan het gedrag verwacht wordt?</t>
  </si>
  <si>
    <t>Welke vereisten (kennis, ervaring, vaardigheden, fysieke mogelijkheden, interesses, emotioneel) heeft de Performer nodig om het gewenste gedrag te kunnen vertonen?</t>
  </si>
  <si>
    <t>Zal de performer geschikt zijn voor de taak?</t>
  </si>
  <si>
    <t>Welke consequenties zal de Performer ontvangen indien de Respons voltooid is?</t>
  </si>
  <si>
    <t>Wat kunnen we doen om de consequenties direct genoeg te laten zijn om gewenst gedrag te bevorderen?</t>
  </si>
  <si>
    <t>Hoe consistent zullen de juiste consequenties worden aangeleverd?</t>
  </si>
  <si>
    <t>Hoe zullen we te weten komen dat de consequenties van belang zijn voor de performer?</t>
  </si>
  <si>
    <t>Welke informatie dient de Performer te ontvangen over zijn gedrag t.o.v. de verwachtingen?</t>
  </si>
  <si>
    <t>Hoe zorgen we ervoor dat de feedback wordt gebruikt om gewenst gedrag te bevorderen?</t>
  </si>
  <si>
    <t>Hoe worden relevante meetpunten doorgegeven aan de Performer?</t>
  </si>
  <si>
    <t>Hoe zorgen we ervoor dat de feedback informatie bevat over voortgang in de tijd?</t>
  </si>
  <si>
    <t>Hoe tijdig dient de feedback gecommuniceerd te worden?</t>
  </si>
  <si>
    <t>Hoe vaak dient de performer feedback te ontvangen om het gewenste gedrag vast te houden of uit te breiden?</t>
  </si>
  <si>
    <t>Hoe zorgen we ervoor dat de feedback specifiek genoeg is om het gedrag van de performer te beinvloeden?</t>
  </si>
  <si>
    <t>Welke informatie over het belang van het gewenste gedrag voor de organisatie zal in de feedback opgenomen moeten worden?</t>
  </si>
  <si>
    <t>Hoe zorgen we ervoor dat de feedback op een positieve, niet bedreigende manier wordt gecommuniceerd?</t>
  </si>
  <si>
    <t xml:space="preserve"> Performance System Design</t>
  </si>
  <si>
    <t>How will multiple or competing priorities be clarified?</t>
  </si>
  <si>
    <t>Hoe stimuleert de fysieke omgeving effectief gedrag?</t>
  </si>
  <si>
    <t>Plantilla Universal para la Aplicación de los Procesos Kepner Tregoe</t>
  </si>
  <si>
    <t>Objeto:</t>
  </si>
  <si>
    <t>Versión:</t>
  </si>
  <si>
    <t>Versión fecha:</t>
  </si>
  <si>
    <t>Estatus:</t>
  </si>
  <si>
    <t>Validación:</t>
  </si>
  <si>
    <t>Idioma:</t>
  </si>
  <si>
    <t>Cartografía de Incidentes</t>
  </si>
  <si>
    <t>Análisis de Problemas</t>
  </si>
  <si>
    <t>Sistema de Desempeño: Análisis</t>
  </si>
  <si>
    <t>Sistema de Desempeño: Diseño</t>
  </si>
  <si>
    <r>
      <t>An</t>
    </r>
    <r>
      <rPr>
        <sz val="11"/>
        <color indexed="8"/>
        <rFont val="Calibri"/>
        <family val="2"/>
      </rPr>
      <t>álisis de Decisiones</t>
    </r>
  </si>
  <si>
    <t>Lista de Acciones</t>
  </si>
  <si>
    <t>Evaluación de Situaciones</t>
  </si>
  <si>
    <t>Evaluación</t>
  </si>
  <si>
    <t>Análisis en curso</t>
  </si>
  <si>
    <t>Recomendaciones / medidas en ejecución</t>
  </si>
  <si>
    <t>Evaluación realizada</t>
  </si>
  <si>
    <t>Cerrado</t>
  </si>
  <si>
    <t>Borrador para comentarios</t>
  </si>
  <si>
    <t>Borrador validado por el Gerente de la Planta</t>
  </si>
  <si>
    <t>Versión final validad por el Gerente de Seguridad de la División o el Director de Operaciones</t>
  </si>
  <si>
    <t>Hacer una lista de amenazas y oportunidades</t>
  </si>
  <si>
    <t>¿Qué desviaciones están ocurriendo?</t>
  </si>
  <si>
    <t>¿Qué decisiones debemos hacer?</t>
  </si>
  <si>
    <t>¿Qué planes debemos poner en marcha?</t>
  </si>
  <si>
    <t>¿Qué cambios anticipamos?</t>
  </si>
  <si>
    <t>¿Qué oportunidades existen?</t>
  </si>
  <si>
    <t xml:space="preserve"> ¿Qué nos preocupa acerca de…?</t>
  </si>
  <si>
    <t>Separar y Aclarar</t>
  </si>
  <si>
    <t>¿Qué queremos decir con…?</t>
  </si>
  <si>
    <t>¿Qué es exactamente …?</t>
  </si>
  <si>
    <t>¿Qué evidencia tenemos de que …?</t>
  </si>
  <si>
    <t>¿Qué más nos preocupa acerca de …?</t>
  </si>
  <si>
    <t xml:space="preserve"> ¿Qué diversas desviaciones, decisiones o planes forman</t>
  </si>
  <si>
    <t>parte de esta preocupación?</t>
  </si>
  <si>
    <t xml:space="preserve">  el personal, seguridad, etc.?</t>
  </si>
  <si>
    <t xml:space="preserve"> ¿Cuál es el impacto que actualmente tiene sobre</t>
  </si>
  <si>
    <t>¿Cuál es la fecha límite?</t>
  </si>
  <si>
    <t xml:space="preserve">  de resolver después?</t>
  </si>
  <si>
    <t>¿Cuál será el impacto</t>
  </si>
  <si>
    <t xml:space="preserve">  futuro?</t>
  </si>
  <si>
    <t xml:space="preserve">   con el tiempo?</t>
  </si>
  <si>
    <t>¿Qué preocupación será la más difícil</t>
  </si>
  <si>
    <t>¿Tenemos una desviación?</t>
  </si>
  <si>
    <t>¿Necesitamos conocer la causa para tomar acción eficaz?</t>
  </si>
  <si>
    <t>¿Necesitamos tomar una decisión?</t>
  </si>
  <si>
    <t>¿Tenemos un plan o una acción que proteger (optimizar)?</t>
  </si>
  <si>
    <t xml:space="preserve">    Proceso</t>
  </si>
  <si>
    <t>SA, PA, DA, PPA/POA</t>
  </si>
  <si>
    <t>Planificar el Involucramiento</t>
  </si>
  <si>
    <t>¿Qué necesitamos hacer y cuándo?</t>
  </si>
  <si>
    <t>¿Quién documentará nuestros procesos y</t>
  </si>
  <si>
    <t xml:space="preserve">  sus resultados?</t>
  </si>
  <si>
    <t xml:space="preserve"> Dónde:</t>
  </si>
  <si>
    <t xml:space="preserve"> Cuándo:</t>
  </si>
  <si>
    <t xml:space="preserve"> Cuánto:</t>
  </si>
  <si>
    <t xml:space="preserve"> Comentarios:</t>
  </si>
  <si>
    <t xml:space="preserve"> Leyenda:</t>
  </si>
  <si>
    <t xml:space="preserve"> Causa - Efecto</t>
  </si>
  <si>
    <t xml:space="preserve"> Acción</t>
  </si>
  <si>
    <t xml:space="preserve"> Nueva barrera</t>
  </si>
  <si>
    <t xml:space="preserve"> Evento primario</t>
  </si>
  <si>
    <t xml:space="preserve"> Causa conocida</t>
  </si>
  <si>
    <t xml:space="preserve"> Circunstancia</t>
  </si>
  <si>
    <t xml:space="preserve"> Barrera infringida</t>
  </si>
  <si>
    <t>Dueño del tema</t>
  </si>
  <si>
    <t>Causa conocida después del Análisis del Problema o del Sistema de Desempeño</t>
  </si>
  <si>
    <t>Causa desconocida</t>
  </si>
  <si>
    <t>Posible barrera</t>
  </si>
  <si>
    <t>Acción posible</t>
  </si>
  <si>
    <t>Barrera seleccionada</t>
  </si>
  <si>
    <t>Acción seleccionada</t>
  </si>
  <si>
    <t>Enuncie el problema: Incluya el objeto y la desviación</t>
  </si>
  <si>
    <r>
      <t>QU</t>
    </r>
    <r>
      <rPr>
        <sz val="11"/>
        <color indexed="8"/>
        <rFont val="Calibri"/>
        <family val="2"/>
      </rPr>
      <t>É</t>
    </r>
  </si>
  <si>
    <t>¿Qué objeto?</t>
  </si>
  <si>
    <t>¿Qué defecto?</t>
  </si>
  <si>
    <t>¿Dónde</t>
  </si>
  <si>
    <t xml:space="preserve"> geográficamente?</t>
  </si>
  <si>
    <t>¿Dónde en</t>
  </si>
  <si>
    <r>
      <t>CU</t>
    </r>
    <r>
      <rPr>
        <sz val="11"/>
        <color indexed="8"/>
        <rFont val="Calibri"/>
        <family val="2"/>
      </rPr>
      <t>Á</t>
    </r>
    <r>
      <rPr>
        <sz val="11"/>
        <color theme="1"/>
        <rFont val="Calibri"/>
        <family val="2"/>
        <scheme val="minor"/>
      </rPr>
      <t>NDO</t>
    </r>
  </si>
  <si>
    <t>¿Cuándo desde</t>
  </si>
  <si>
    <t>¿Cuándo en la</t>
  </si>
  <si>
    <r>
      <t>CU</t>
    </r>
    <r>
      <rPr>
        <sz val="11"/>
        <color indexed="8"/>
        <rFont val="Calibri"/>
        <family val="2"/>
      </rPr>
      <t>Á</t>
    </r>
    <r>
      <rPr>
        <sz val="11"/>
        <color theme="1"/>
        <rFont val="Calibri"/>
        <family val="2"/>
        <scheme val="minor"/>
      </rPr>
      <t>NTO</t>
    </r>
  </si>
  <si>
    <r>
      <t>D</t>
    </r>
    <r>
      <rPr>
        <sz val="11"/>
        <color indexed="8"/>
        <rFont val="Calibri"/>
        <family val="2"/>
      </rPr>
      <t>Ó</t>
    </r>
    <r>
      <rPr>
        <sz val="11"/>
        <color theme="1"/>
        <rFont val="Calibri"/>
        <family val="2"/>
        <scheme val="minor"/>
      </rPr>
      <t>NDE</t>
    </r>
  </si>
  <si>
    <t>¿Cuántos objetos?</t>
  </si>
  <si>
    <t>¿De qué tamaño?</t>
  </si>
  <si>
    <t>¿Cuántas</t>
  </si>
  <si>
    <t>¿Tendencia?</t>
  </si>
  <si>
    <t>Use particularidades/diferencias y cambios, o …</t>
  </si>
  <si>
    <t>¿Qué es diferente, especial, particular o único acerca del "ES" comparado con su "NO ES"?</t>
  </si>
  <si>
    <t>Diferencias</t>
  </si>
  <si>
    <t>¿Qué ha cambiado en, sobre, acerca, o alrededor de cada distincion? ¿Cuándo ocurrió el cambio?</t>
  </si>
  <si>
    <t>Fecha</t>
  </si>
  <si>
    <t>¿Cómo podría cada… "Cambio", "Cambio más una diferencia", "Cambio más otro cambio", "Diferencia" … causar esta deviación?</t>
  </si>
  <si>
    <t>Si ____ es la causa real de ____, ¿cómo explica tanto el ES como el NO ES?</t>
  </si>
  <si>
    <t>Listar supuestos</t>
  </si>
  <si>
    <t>¿Cuál de las causas explica mejor el ES y el NO ES?</t>
  </si>
  <si>
    <t>Utilice: Verifique sus supuestos, Observe, Experimente, Pruebe una solucion y monitoree</t>
  </si>
  <si>
    <t>Pensar más allá de la solución</t>
  </si>
  <si>
    <t>Extender la Causa</t>
  </si>
  <si>
    <t>¿Qué otro daño podría esta causa haber creado?</t>
  </si>
  <si>
    <t>¿Dónde más podría esta causa habernos creado problemas?</t>
  </si>
  <si>
    <t>¿Qué fue lo que provocó la causa?</t>
  </si>
  <si>
    <t>Pensar mas allá de la solucion</t>
  </si>
  <si>
    <t>¿Qué problemas podría crear esta solución más adelante?</t>
  </si>
  <si>
    <t>Sí explica.</t>
  </si>
  <si>
    <t>Análisis del Sistema de Desempeño</t>
  </si>
  <si>
    <t>Diseño del Sistema de Desempeño</t>
  </si>
  <si>
    <t>Lista de Control del Sistema de Desempeño (continuación)</t>
  </si>
  <si>
    <t>Preguntas de identificación</t>
  </si>
  <si>
    <t xml:space="preserve"> ¿Quién está a cargo del desempeño? (individuo o grupo)</t>
  </si>
  <si>
    <t xml:space="preserve"> ¿Cuál es la Respuesta Deseada?</t>
  </si>
  <si>
    <t xml:space="preserve">  ¿Cuál es la Respuesta Observada?</t>
  </si>
  <si>
    <t>Preguntas de Análisis</t>
  </si>
  <si>
    <t>Comentarios sobre el Sistema de Desempeño</t>
  </si>
  <si>
    <t>Situación</t>
  </si>
  <si>
    <t xml:space="preserve">  ¿Se han establecido expectativcas de desempeño para la Respuesta Deseada, incluyendo medidas?</t>
  </si>
  <si>
    <t xml:space="preserve">  ¿Se han aclarado las expectativas con la persona que desempeña?</t>
  </si>
  <si>
    <t xml:space="preserve">  ¿La persona que desempeña está de acuerdo que esas expectativas son realistas?</t>
  </si>
  <si>
    <t xml:space="preserve">  ¿La persona que desempeña puede reconocer fácilmente la señal para comenzar a actuar?</t>
  </si>
  <si>
    <t xml:space="preserve">  ¿Recibe la persona que desempeña información apropiada, correcta y oportuna?</t>
  </si>
  <si>
    <t xml:space="preserve"> ¿Son los procedimientos y el flujo de trabajo eficaces?</t>
  </si>
  <si>
    <t xml:space="preserve">  ¿Se han aclarado las prioridades conflictivas o múltiples?</t>
  </si>
  <si>
    <t xml:space="preserve">  ¿Los recursos necesarios están disponibles: tiempo, personal, dinero, información, herramientas o equipo de soporte?</t>
  </si>
  <si>
    <t xml:space="preserve">  ¿El entorno físico apoya un desempeño eficaz?</t>
  </si>
  <si>
    <t>Persona que desempeña</t>
  </si>
  <si>
    <t xml:space="preserve">  ¿Sabe la persona por qué ese desempeño es necesario?</t>
  </si>
  <si>
    <t xml:space="preserve">  ¿Tiene la persona las habilidades y conocimientos necesarios para desempeñar correctamente la tarea?</t>
  </si>
  <si>
    <t xml:space="preserve">   ¿Es esta persona capaz de realizar este trabajo?</t>
  </si>
  <si>
    <t>Consecuencias</t>
  </si>
  <si>
    <t xml:space="preserve">  ¿Son las Consecuencia lo suficientemente inmediatas para fomentar la Respuesta Deseada?</t>
  </si>
  <si>
    <t xml:space="preserve"> ¿Se proporcionan Consecuencias apropiadas de manera consistente?</t>
  </si>
  <si>
    <t xml:space="preserve"> ¿Son las Consecuencias significativas para la persona que desempeña la tarea?</t>
  </si>
  <si>
    <t>En términos del balance final ¿apoyan las Consecuencias el comportamiento deseado? Usar la "Balanza de Consecuencias" más adelante para profundizar el análisis, si se requiere.</t>
  </si>
  <si>
    <t>¿Qué recursos debemos usar, salvaguardar?</t>
  </si>
  <si>
    <t>¿Qué restricciones tenemos?</t>
  </si>
  <si>
    <t>¿qué importancia relativa tiene</t>
  </si>
  <si>
    <t>¿Qué opciones tenemos?</t>
  </si>
  <si>
    <t>¿Qué tan probable es que ocurra esta amenaza? (probabilidad)</t>
  </si>
  <si>
    <t>¿Se comunica el Feedback de manera positiva y no-amenazante?</t>
  </si>
  <si>
    <t>¿Incluye el Feedback información sobre el valor que este desempeño aporta a la organización?</t>
  </si>
  <si>
    <t>¿Es suficientemente específico el Feedback que se le da a la persona para ejercer una influencia en su comportamiento?</t>
  </si>
  <si>
    <t>¿Recibe la persona Feedback con suficiente frecuencia para mantener o mejorar su desempeño?</t>
  </si>
  <si>
    <t>¿Recibe la persona que desempeña Feedback oportuno?</t>
  </si>
  <si>
    <t>¿Incluye el Feedback información sobre el progreso en el tiempo?</t>
  </si>
  <si>
    <t>¿Se le da a la persona que desempeña información (Feedback) relevante sobre cómo se mide su comportamiento?</t>
  </si>
  <si>
    <t>¿Se usa el Feedback para motivar el comportamiento deseado?</t>
  </si>
  <si>
    <t xml:space="preserve"> ¿Recibe la persona que desempeña información (Feedback) sobre su desempeño?</t>
  </si>
  <si>
    <t>Feedback (Retroinformación)</t>
  </si>
  <si>
    <t>Balanza de Consecuencias</t>
  </si>
  <si>
    <t>Respuesta Deseada</t>
  </si>
  <si>
    <t>Respuesta Indeseada</t>
  </si>
  <si>
    <t>Consecuencias para la persona que desempeña la tarea</t>
  </si>
  <si>
    <t>Inmediatas</t>
  </si>
  <si>
    <t>Mediatas</t>
  </si>
  <si>
    <t>Consecuencias para la Organización</t>
  </si>
  <si>
    <t>Análisis del Sistema de Desempeño (1)</t>
  </si>
  <si>
    <t>Análisis del Sistema de Desempeño (2)</t>
  </si>
  <si>
    <t>Preguntas de Identificación</t>
  </si>
  <si>
    <t>¿Cuál es el tema principal de esta situación de desempeño?</t>
  </si>
  <si>
    <t>¿Cuál es la respuesta deseada?</t>
  </si>
  <si>
    <t>¿Quién va a desempeñar la tarea (individuo o grupo)?</t>
  </si>
  <si>
    <t>Preguntas de Diseño</t>
  </si>
  <si>
    <t>Comentarios al Sistema de Desempeño</t>
  </si>
  <si>
    <t>¿Cuáles son las expectativas de desempeño para la respuesta deseada, incluyendo medidas?</t>
  </si>
  <si>
    <t>¿Cómo serán aclaradas las expectativas de desempeño con la persona que realizará el trabajo?</t>
  </si>
  <si>
    <t>¿Cómo estaremos seguros de que la Persona está de acuerdo que estas expectativas son realistas?</t>
  </si>
  <si>
    <t>¿Cómo estaremos seguros de que la Persona que va a desempeñar el trabajo reconocerá la señal para comenzar a actuar?</t>
  </si>
  <si>
    <t>¿Cómo estaremos seguros de que la información y los recursos que la Persona recibe son apropiados, correctos y oportunos?</t>
  </si>
  <si>
    <t>¿Cómo estaremos seguros de que los procedimientos y flujos de trabajo son eficaces?</t>
  </si>
  <si>
    <t>¿Cómo serán aclaradas las prioridades múltiples o en conflicto?</t>
  </si>
  <si>
    <t>¿Cómo estaremos seguros de que los recursos necesarios (tiempo, personal, dinero, información herramientas o equipo) estarán a su disposición?</t>
  </si>
  <si>
    <t>¿Cómo estaremos seguros de que el entorno físico apoyará el desempeño deseado?</t>
  </si>
  <si>
    <t>Persona que va a desempeñar la tarea</t>
  </si>
  <si>
    <t>¿Cómo estaremos seguros de que la Persona tiene la capacidad y los conocimientos para desempeñar la tarea?</t>
  </si>
  <si>
    <t>¿Cómo sabrá la Persona por qué ese desempeño es necesario?</t>
  </si>
  <si>
    <t>¿Será esta la persona apta para realizar el trabajo?</t>
  </si>
  <si>
    <t>¿Cómo proporcionaremos Consecuencias lo suficientemente inmediatas para motivar la Respuesta Deseada?</t>
  </si>
  <si>
    <t>¿Cómo estaremos seguros de que las Consecuencias son proporcionadas de manera consistente?</t>
  </si>
  <si>
    <t>¿Cómo estaremos seguros de que las Consecuencias son significativas para la Persona?</t>
  </si>
  <si>
    <t>¿Cómo estaremos seguros de que, en el balance final, las Consecuencias favorecerán el desempeño deseado?</t>
  </si>
  <si>
    <t>¿Cómo recibirá la Persona información sobre su desempeño?</t>
  </si>
  <si>
    <t>¿Cómo se usará el Feedback para promover el desempeño deseado?</t>
  </si>
  <si>
    <t>¿Cómo se le comunicará a la Persona la información sobre las medidas de su desemepeño?</t>
  </si>
  <si>
    <t>¿Qué información incluirá el Feedback respecto al avance en el tiempo?</t>
  </si>
  <si>
    <t>¿Cómo recibirá la Persona Feedback oportuno?</t>
  </si>
  <si>
    <t>¿Cómo recibirá la Persona Feedback frecuente, a fin de mantener o mejorar su desempeño?</t>
  </si>
  <si>
    <t>¿Cómo sabremos que el Feedback es lo suficientemente específico para influenciar el desempeño?</t>
  </si>
  <si>
    <t>¿Cómo incluirá el Feedback información sobre el valor que este desempeño aporta a la organización?</t>
  </si>
  <si>
    <t>¿Cómo estaremos seguros de que el Feedback se comunica de manera positiva y no amenazante?</t>
  </si>
  <si>
    <t>Balance de Consecuencias</t>
  </si>
  <si>
    <t>Análisis de Decisiones</t>
  </si>
  <si>
    <t xml:space="preserve"> Aclarar el Propósito</t>
  </si>
  <si>
    <t xml:space="preserve">Enuncie la decisión  </t>
  </si>
  <si>
    <t>Incluya una palabra de "selección", un resultado y 1 ó 2 modificadores.</t>
  </si>
  <si>
    <t>¿Qué objetivos necesitan ser más específicos?</t>
  </si>
  <si>
    <t>¿Qué resultados a corto y largo plazo queremos lograr?</t>
  </si>
  <si>
    <t>Medible y Realista,</t>
  </si>
  <si>
    <t>Si el objetivo es Mandatorio,</t>
  </si>
  <si>
    <t xml:space="preserve"> Evalúe las alternativas</t>
  </si>
  <si>
    <t>Evalúe las alternativas</t>
  </si>
  <si>
    <t>¿Como satisface esta alternativa el objetivo mencionado?</t>
  </si>
  <si>
    <t xml:space="preserve">                     WANT - Evalúe el valor de cada alternativa tiene cuando se le compara con cada WANT</t>
  </si>
  <si>
    <t>Agregue la información para cada alternativa</t>
  </si>
  <si>
    <t>Puntos</t>
  </si>
  <si>
    <t>Evaluúe los Riesgos</t>
  </si>
  <si>
    <t>¿Qué implicaciones hay al estar cerca de un límite MUST (imperativo)?</t>
  </si>
  <si>
    <r>
      <t xml:space="preserve">¿Dónde podríamos encontrar información inválida acerca de esta alternativa? </t>
    </r>
    <r>
      <rPr>
        <sz val="11"/>
        <color indexed="8"/>
        <rFont val="Calibri"/>
        <family val="2"/>
      </rPr>
      <t>¿</t>
    </r>
    <r>
      <rPr>
        <sz val="11"/>
        <color theme="1"/>
        <rFont val="Calibri"/>
        <family val="2"/>
        <scheme val="minor"/>
      </rPr>
      <t>Cuáles son las implicaciones?</t>
    </r>
  </si>
  <si>
    <t>¿Qué podria ocurrir, a corto o largo plazo, si escogemos esta alternativa?</t>
  </si>
  <si>
    <t>Evalúe la amenaza</t>
  </si>
  <si>
    <t>¿Cuál sería el impacto negativo de esta consecuencia si la escogiésemos?</t>
  </si>
  <si>
    <t>Evalúe las consecuencias adversas con A/M/B</t>
  </si>
  <si>
    <t>entonces</t>
  </si>
  <si>
    <t>Examine los risgos y los beneficios. Anote su mejor opción.</t>
  </si>
  <si>
    <r>
      <t>Enunciar la acci</t>
    </r>
    <r>
      <rPr>
        <sz val="11"/>
        <color indexed="8"/>
        <rFont val="Calibri"/>
        <family val="2"/>
      </rPr>
      <t>ón</t>
    </r>
  </si>
  <si>
    <t>Incluya una palabra de acción, un resultado y un lapso de tiempo</t>
  </si>
  <si>
    <t>¿Qué podría salir mal si seguimos adelante con este plan?</t>
  </si>
  <si>
    <t>¿Qué problema(s) podría esta acción causar?</t>
  </si>
  <si>
    <t>¿ Cuál sería el impacto?</t>
  </si>
  <si>
    <t>Identificar las Causas Posibles</t>
  </si>
  <si>
    <t>¿Cuál podría ser la causa de este problema potencial?</t>
  </si>
  <si>
    <t>¿Qué otra causa …?</t>
  </si>
  <si>
    <t>Causas Posibles</t>
  </si>
  <si>
    <t>¿Qué tan probable es esta causa?</t>
  </si>
  <si>
    <t>¿Qué podemos hacer para impedir que esta causa</t>
  </si>
  <si>
    <t xml:space="preserve">  posible ocurra?</t>
  </si>
  <si>
    <t>¿Cómo podemos reducir la probabilidad de que esta</t>
  </si>
  <si>
    <t xml:space="preserve">  causa posible ocurra?</t>
  </si>
  <si>
    <t>¿Cómo podemos impedir que esta causa cree el</t>
  </si>
  <si>
    <t xml:space="preserve">  problema potencial?</t>
  </si>
  <si>
    <t>Planificar Acciones Contingentes y Establecer los Disparadores</t>
  </si>
  <si>
    <t>¿Qué haremos si este problema potencial ocurre?</t>
  </si>
  <si>
    <t>¿Cómo podríamos minimizar los efectos si este problema potencial ocurre?</t>
  </si>
  <si>
    <t xml:space="preserve">¿Cómo sabremos que el problema potencial </t>
  </si>
  <si>
    <t xml:space="preserve">  ha ocurrido?</t>
  </si>
  <si>
    <t>¿Qué dispositivo disparaá cada acción contingente?</t>
  </si>
  <si>
    <t xml:space="preserve"> Análisis de Oportunidades Potenciales</t>
  </si>
  <si>
    <t>Identifique Oportunidades Potenciales</t>
  </si>
  <si>
    <t>Enuncie la Acción</t>
  </si>
  <si>
    <t>Hacer una lista de oportunidades potenciales</t>
  </si>
  <si>
    <t>Si hacemos esto, ¿qué podría salir mejor de lo esperado?</t>
  </si>
  <si>
    <t>¿Qué beneficios podría traernos esta acción?</t>
  </si>
  <si>
    <t>¿Cuál sería el valor?</t>
  </si>
  <si>
    <t>¿Qué tan probable es esta oportunidad?</t>
  </si>
  <si>
    <t>Oportunidades Potenciales</t>
  </si>
  <si>
    <t xml:space="preserve"> Probabilidad</t>
  </si>
  <si>
    <t xml:space="preserve"> Beneficio</t>
  </si>
  <si>
    <t xml:space="preserve"> Identificar Causas Posibles</t>
  </si>
  <si>
    <t>Considerar las causas de la oportunidad potencial</t>
  </si>
  <si>
    <t>¿Cuáles serían las causas de esta oportunidad potencial?</t>
  </si>
  <si>
    <t>¿Qué más podría causar esa oportunidad...?</t>
  </si>
  <si>
    <t xml:space="preserve"> Tomar Acción Promotora</t>
  </si>
  <si>
    <t>Tomar acciones para fomentar las causas posibles</t>
  </si>
  <si>
    <t xml:space="preserve">¿Qué podemos hacer para asegurarnos de que esta </t>
  </si>
  <si>
    <t>causa posible ocurra?</t>
  </si>
  <si>
    <t>¿Qué podemos hacer para aumentar la probabilidad de que esta causa</t>
  </si>
  <si>
    <t xml:space="preserve">  probable ocurra?</t>
  </si>
  <si>
    <t>¿Cómo podemos estar seguros de que esta causa creará la</t>
  </si>
  <si>
    <t xml:space="preserve">  oportunidad potencial?</t>
  </si>
  <si>
    <t>Acciones Promotoras</t>
  </si>
  <si>
    <t>Planificar las Acciones Capitalizadoras y Establecer los Disparadores</t>
  </si>
  <si>
    <t>Preparar las Acciones para maximizar los efectos probables</t>
  </si>
  <si>
    <t>¿Qué haremos si esta oportunidad potencial ocurre?</t>
  </si>
  <si>
    <t>¿Qué acciones maximizarán los efectos de la oportunidad potencial</t>
  </si>
  <si>
    <t xml:space="preserve"> si esta llega a ocurrir?</t>
  </si>
  <si>
    <t>Acciones de Capitalización</t>
  </si>
  <si>
    <t>Fijar Disparadores para las Acciones Capitalizadoras</t>
  </si>
  <si>
    <t>¿Cómo sabremos que la oportunidad potencial ha ocurrido?</t>
  </si>
  <si>
    <t>¿Qué gatillo disparará cada acción capitalizadora?</t>
  </si>
  <si>
    <t>Puntos de Acción</t>
  </si>
  <si>
    <t>Recabar y monitorear los puntos de acción</t>
  </si>
  <si>
    <t>Iniciado</t>
  </si>
  <si>
    <t>Manejado por</t>
  </si>
  <si>
    <t>Manejar antes del</t>
  </si>
  <si>
    <t xml:space="preserve"> ¿Qué preocupación es la  </t>
  </si>
  <si>
    <t xml:space="preserve"> más grave?</t>
  </si>
  <si>
    <t xml:space="preserve">¿Qué preocupación está </t>
  </si>
  <si>
    <t xml:space="preserve">   empeorando más</t>
  </si>
  <si>
    <t xml:space="preserve">¿Cuándo necesitamos </t>
  </si>
  <si>
    <t xml:space="preserve">  empezar?</t>
  </si>
  <si>
    <t>llámelo MUST M, imperativo</t>
  </si>
  <si>
    <t>u obligatorio.</t>
  </si>
  <si>
    <t xml:space="preserve">¿Qué tan probable es este </t>
  </si>
  <si>
    <t xml:space="preserve"> problema?</t>
  </si>
  <si>
    <t>Danish</t>
  </si>
  <si>
    <t>Emne:</t>
  </si>
  <si>
    <t>Forfatter:</t>
  </si>
  <si>
    <t>HVAD?</t>
  </si>
  <si>
    <t>HVOR?</t>
  </si>
  <si>
    <r>
      <t>HVORN</t>
    </r>
    <r>
      <rPr>
        <sz val="11"/>
        <color theme="1"/>
        <rFont val="Calibri"/>
        <family val="2"/>
      </rPr>
      <t>Å</t>
    </r>
    <r>
      <rPr>
        <sz val="11"/>
        <color theme="1"/>
        <rFont val="Calibri"/>
        <family val="2"/>
        <scheme val="minor"/>
      </rPr>
      <t>R?</t>
    </r>
  </si>
  <si>
    <t>OMFANG?</t>
  </si>
  <si>
    <t>ER</t>
  </si>
  <si>
    <t>ER IKKE</t>
  </si>
  <si>
    <t>Hvad er defekten?</t>
  </si>
  <si>
    <t>… Brug viden og  erfaring</t>
  </si>
  <si>
    <t>Find den mest sandsynlige årsag</t>
  </si>
  <si>
    <t>Hvilken af disse mulige årsager lyder mest rigtig?</t>
  </si>
  <si>
    <t>Verificer virkelige årsag</t>
  </si>
  <si>
    <t xml:space="preserve"> Problembeskrivelse </t>
  </si>
  <si>
    <t>Problemdefinition (objekt &amp; defekt)</t>
  </si>
  <si>
    <t>Specificér Problemet</t>
  </si>
  <si>
    <t xml:space="preserve"> Geografisk?</t>
  </si>
  <si>
    <t>Hvor</t>
  </si>
  <si>
    <t>Hvor på</t>
  </si>
  <si>
    <t xml:space="preserve"> objektet?</t>
  </si>
  <si>
    <t>Hvornår konstateres</t>
  </si>
  <si>
    <t>Hvornår siden da?</t>
  </si>
  <si>
    <t>gang?</t>
  </si>
  <si>
    <t>Hvornår i objektets</t>
  </si>
  <si>
    <t>livscycklys?</t>
  </si>
  <si>
    <t>Hvad er omfanget</t>
  </si>
  <si>
    <t>af én defekt?</t>
  </si>
  <si>
    <t>Hvor mange defekter</t>
  </si>
  <si>
    <t>pr. objekt?</t>
  </si>
  <si>
    <t>Hvad er tendensen?</t>
  </si>
  <si>
    <t>Hvad er objektet(er)?</t>
  </si>
  <si>
    <t>har defekten?</t>
  </si>
  <si>
    <t>Hvor mange objekter</t>
  </si>
  <si>
    <t>Identificér mulige årsager</t>
  </si>
  <si>
    <t>Anvend særpræg og ændringer, eller…</t>
  </si>
  <si>
    <t>Hvad er forskelligt, usædvanligt, undeligt, specielt, når ER sammenlignes med ER IKKE?</t>
  </si>
  <si>
    <t>Særpræg</t>
  </si>
  <si>
    <t>Hvad er ændret vedrørende hver særpræg (dato, tid)?</t>
  </si>
  <si>
    <t>Ændringer</t>
  </si>
  <si>
    <t>Dato</t>
  </si>
  <si>
    <t>Hvordan kunne hver "ændring", "ændring plus særpræg","ændring plus ændring","særpræg",…være årsag til defekten?</t>
  </si>
  <si>
    <t>Mulige årsager</t>
  </si>
  <si>
    <t>Test af mulige årsager</t>
  </si>
  <si>
    <t>Hvis ______  er den rigtige årsag til ______, hvordan forklarer det både ER og ER IKKE?</t>
  </si>
  <si>
    <t>Vurdér mulige årsager</t>
  </si>
  <si>
    <t>Antagelser</t>
  </si>
  <si>
    <t>Situationsvurdering</t>
  </si>
  <si>
    <t>Kortlægning af hændelser</t>
  </si>
  <si>
    <t>Beslutningsanalyse</t>
  </si>
  <si>
    <t>Potential problemanalyse</t>
  </si>
  <si>
    <t xml:space="preserve">Potential </t>
  </si>
  <si>
    <t>ToDo-list</t>
  </si>
  <si>
    <t>Evaluering</t>
  </si>
  <si>
    <t>Analysefase</t>
  </si>
  <si>
    <t>Anbefalinger</t>
  </si>
  <si>
    <t>Evaluering udført</t>
  </si>
  <si>
    <t>Lukket</t>
  </si>
  <si>
    <t>Kommentar</t>
  </si>
  <si>
    <t>Kommentar godkendt af ansvarlig leder</t>
  </si>
  <si>
    <t>Forbyggelse</t>
  </si>
  <si>
    <t>Uddyb årsagen</t>
  </si>
  <si>
    <t>Uddyb løsningen</t>
  </si>
  <si>
    <t>Hvilke andre skader kan denne årsag have forvoldt?</t>
  </si>
  <si>
    <t>Hvilke andre steder kan denne årsag skabe problemer?</t>
  </si>
  <si>
    <t>Hvad er årsagen til årsagen?</t>
  </si>
  <si>
    <t>Hvilke problemer kan denne løsning forårsage?</t>
  </si>
  <si>
    <t>Det forklarer</t>
  </si>
  <si>
    <t>Det forklarer ikke, fordi…</t>
  </si>
  <si>
    <t>Det forklarer kun, hvis…</t>
  </si>
  <si>
    <t>Verificér antagelser, observér, eksperimentér, eller forsøg løsning og observér effekten</t>
  </si>
  <si>
    <t>User</t>
  </si>
  <si>
    <t>H+</t>
  </si>
  <si>
    <t>H</t>
  </si>
  <si>
    <t>H-</t>
  </si>
  <si>
    <t>M+</t>
  </si>
  <si>
    <t xml:space="preserve">M </t>
  </si>
  <si>
    <t>M-</t>
  </si>
  <si>
    <t>L+</t>
  </si>
  <si>
    <t>L</t>
  </si>
  <si>
    <t>L-</t>
  </si>
  <si>
    <t>SA</t>
  </si>
  <si>
    <t>DA</t>
  </si>
  <si>
    <t>PA</t>
  </si>
  <si>
    <t>PPA</t>
  </si>
  <si>
    <t>POA</t>
  </si>
  <si>
    <t>JUST DO IT</t>
  </si>
  <si>
    <t>Alternativo n</t>
  </si>
  <si>
    <t>Alternative n</t>
  </si>
  <si>
    <t>Who</t>
  </si>
  <si>
    <t>¿Cuándo?</t>
  </si>
  <si>
    <r>
      <t xml:space="preserve"> </t>
    </r>
    <r>
      <rPr>
        <sz val="11"/>
        <color indexed="8"/>
        <rFont val="Calibri"/>
        <family val="2"/>
      </rPr>
      <t xml:space="preserve">¿Quién? </t>
    </r>
  </si>
  <si>
    <t>What are the primary areas of concern?</t>
  </si>
  <si>
    <t>What boundaries will help focus our attention and resources?</t>
  </si>
  <si>
    <t>Do we simply need to get something done?</t>
  </si>
  <si>
    <t>Set Priority</t>
  </si>
  <si>
    <t>Who needs to do what and by when?</t>
  </si>
  <si>
    <t>State the Problem</t>
  </si>
  <si>
    <t>How will we know the potential problem has occurred?</t>
  </si>
  <si>
    <t>What will cause the contingent action to start?</t>
  </si>
  <si>
    <t>How likely is this potential opportunity? (probability)</t>
  </si>
  <si>
    <t>How beneficial is it likely to be? (benefit)</t>
  </si>
  <si>
    <t>What will cause the capitalizing action to start?</t>
  </si>
  <si>
    <t>What is the relative importance of each WANT?</t>
  </si>
  <si>
    <t>Y, N, A</t>
  </si>
  <si>
    <t>Possible Cause</t>
  </si>
  <si>
    <t>Increasing</t>
  </si>
  <si>
    <t>Decreasing</t>
  </si>
  <si>
    <t>Stable</t>
  </si>
  <si>
    <t>Periodic</t>
  </si>
  <si>
    <t>Sporadic</t>
  </si>
  <si>
    <t>Identify the Theme</t>
  </si>
  <si>
    <t>What else?</t>
  </si>
  <si>
    <t>What exactly is….?</t>
  </si>
  <si>
    <t>Separate</t>
  </si>
  <si>
    <t>Clarify</t>
  </si>
  <si>
    <t xml:space="preserve">     What's the evidence?</t>
  </si>
  <si>
    <t xml:space="preserve">Can this concern be resolved by a single analysis or action?  </t>
  </si>
  <si>
    <t>Separated and Clarified Concerns</t>
  </si>
  <si>
    <t>Action Statements</t>
  </si>
  <si>
    <t>Create Action Statements</t>
  </si>
  <si>
    <t xml:space="preserve">Does each separated and clarified concern </t>
  </si>
  <si>
    <t xml:space="preserve">     indicate the action needed to resolve it?</t>
  </si>
  <si>
    <t xml:space="preserve">     a threat, or an opportunity?</t>
  </si>
  <si>
    <t>Use Knowledge and Experience…OR</t>
  </si>
  <si>
    <t xml:space="preserve">Assess  </t>
  </si>
  <si>
    <t>combinations</t>
  </si>
  <si>
    <t>Overall Priority</t>
  </si>
  <si>
    <t xml:space="preserve">      Which concerns should we work on first?   What is the priority order of the remaining concerns?  Mark highest overall priority (*)</t>
  </si>
  <si>
    <t xml:space="preserve">Process Needed  </t>
  </si>
  <si>
    <t>What analytic process (and how much) is needed?</t>
  </si>
  <si>
    <t>What follow-on actions are needed?  What else?</t>
  </si>
  <si>
    <t>Next Steps (What)</t>
  </si>
  <si>
    <t xml:space="preserve">By When  </t>
  </si>
  <si>
    <t>Who needs to be involved for:</t>
  </si>
  <si>
    <t>BLUE` C90 M61 Y10 B0</t>
  </si>
  <si>
    <t>RED` C3 M95 Y88 B0</t>
  </si>
  <si>
    <t>GREEN`  C75 M5 Y100 B0</t>
  </si>
  <si>
    <t>ORANGE` C10 M50 Y100 B0</t>
  </si>
  <si>
    <t>YELLOW` C10 M0 Y80 B0</t>
  </si>
  <si>
    <t>R0 G22 B57</t>
  </si>
  <si>
    <t>R231 G50 B51</t>
  </si>
  <si>
    <t>R65 G173 B73</t>
  </si>
  <si>
    <t>R226 G141 B38</t>
  </si>
  <si>
    <t>R236 G233 B86</t>
  </si>
  <si>
    <t>R39 G94 B161</t>
  </si>
  <si>
    <t>R213 G25 B25</t>
  </si>
  <si>
    <t>R56 G148 B65</t>
  </si>
  <si>
    <t>R242 G226 B18</t>
  </si>
  <si>
    <t>Separate and Clarify Concerns</t>
  </si>
  <si>
    <t>Determine Help Needed</t>
  </si>
  <si>
    <t>Test Possible Causes</t>
  </si>
  <si>
    <t>Look for Changes</t>
  </si>
  <si>
    <t>* Based on facts    *New information    *True only of the IS</t>
  </si>
  <si>
    <t>What else has changed…?</t>
  </si>
  <si>
    <t>Use:</t>
  </si>
  <si>
    <t>√</t>
  </si>
  <si>
    <t>√ MPC</t>
  </si>
  <si>
    <t>No</t>
  </si>
  <si>
    <r>
      <t xml:space="preserve">MPC  </t>
    </r>
    <r>
      <rPr>
        <sz val="11"/>
        <color theme="1"/>
        <rFont val="Calibri"/>
        <family val="2"/>
      </rPr>
      <t>↑</t>
    </r>
  </si>
  <si>
    <t xml:space="preserve">      Overall simplest assumptions</t>
  </si>
  <si>
    <t xml:space="preserve">      Fewest assumptions</t>
  </si>
  <si>
    <t>Most probable cause (MPC) has:</t>
  </si>
  <si>
    <t xml:space="preserve">      Most reasonable assumptions                                                                 Indicate MPC using pull down menu</t>
  </si>
  <si>
    <t>Verify Assumptions, Observe, Experiment or Try a Fix and Monitor</t>
  </si>
  <si>
    <t>Use the safest, easiest, quickest, cheapest, surest way</t>
  </si>
  <si>
    <t>Confirmation</t>
  </si>
  <si>
    <t>What is the Pattern?</t>
  </si>
  <si>
    <t>Click here for formatting notes:</t>
  </si>
  <si>
    <t>Formatting Notes</t>
  </si>
  <si>
    <t>Kepner-Tregoe Process Worksheet</t>
  </si>
  <si>
    <t>Continuous</t>
  </si>
  <si>
    <t>Single Instance</t>
  </si>
  <si>
    <t>Provide Feedback</t>
  </si>
  <si>
    <t>View License</t>
  </si>
  <si>
    <t>Instructions:  Enter appropriate data in fields above, then click process on globe</t>
  </si>
  <si>
    <t>Include:</t>
  </si>
  <si>
    <t>Be clear and specific        Use short statements</t>
  </si>
  <si>
    <t>Measures</t>
  </si>
  <si>
    <t xml:space="preserve">Establish measures for </t>
  </si>
  <si>
    <t>(as measured by…)</t>
  </si>
  <si>
    <t>Consider:</t>
  </si>
  <si>
    <t>Time, speed,</t>
  </si>
  <si>
    <t xml:space="preserve">monetary units, </t>
  </si>
  <si>
    <t xml:space="preserve">accepted norms, </t>
  </si>
  <si>
    <t>or other hard numbers.</t>
  </si>
  <si>
    <t>label it a MUST.</t>
  </si>
  <si>
    <t>Weighted  score</t>
  </si>
  <si>
    <t>Total =</t>
  </si>
  <si>
    <t xml:space="preserve">     Consult experts and research many sources</t>
  </si>
  <si>
    <t xml:space="preserve">     Ask stakeholders who will approve or implement</t>
  </si>
  <si>
    <t xml:space="preserve">     List alternatives without debate</t>
  </si>
  <si>
    <t xml:space="preserve">     Use creative thinking techniques </t>
  </si>
  <si>
    <t xml:space="preserve">     If necessary, combine or design alternatives or consider the status quo</t>
  </si>
  <si>
    <t>Screen Alternatives Through the MUSTs</t>
  </si>
  <si>
    <t xml:space="preserve">     Gather and record factual data</t>
  </si>
  <si>
    <t xml:space="preserve">     Determine if Go or No Go</t>
  </si>
  <si>
    <t xml:space="preserve">     Mark the best performers with an asterisk (*)</t>
  </si>
  <si>
    <t xml:space="preserve">     The alternative with the most * is the best performer</t>
  </si>
  <si>
    <t>Add for total weighted scores</t>
  </si>
  <si>
    <t xml:space="preserve">     Find the best performing alternative and give it a score of 10</t>
  </si>
  <si>
    <t xml:space="preserve">     Score other alternatives (0-10) relative to the best performer</t>
  </si>
  <si>
    <t>Start with the highest performing alternative</t>
  </si>
  <si>
    <t>Imagine you have implemented this alternative</t>
  </si>
  <si>
    <t>Consider how time, cost, customers, etc., influence this choice</t>
  </si>
  <si>
    <t>Use “If…, then…” format; e.g., If X happens, then Y is the adverse consequence</t>
  </si>
  <si>
    <t>Identify adverse consequences for all alternatives that are close to the best performer</t>
  </si>
  <si>
    <t>Can we manage the risk(s) to an acceptable level?</t>
  </si>
  <si>
    <t>Make the Choice</t>
  </si>
  <si>
    <t>If yes, pick it</t>
  </si>
  <si>
    <t>If no, repeat for the next best alternative</t>
  </si>
  <si>
    <t>Plan and take action to implement the alternative</t>
  </si>
  <si>
    <t>Plan how you will manage the risk(s)</t>
  </si>
  <si>
    <t>R231 G159B71</t>
  </si>
  <si>
    <t>Visualize what problems could occur while taking the action</t>
  </si>
  <si>
    <t>State the Action</t>
  </si>
  <si>
    <t>List Potential Problems</t>
  </si>
  <si>
    <t>Document a short, clear statement:  action, end result, modifiers. Time frame and cost are optional</t>
  </si>
  <si>
    <t>Which is likely to cause the greatest damage?</t>
  </si>
  <si>
    <t>Use Knowledge and Experience….OR</t>
  </si>
  <si>
    <t>Use Assess the Threat</t>
  </si>
  <si>
    <t xml:space="preserve">Probability </t>
  </si>
  <si>
    <t>Which should we work on first? Mark with *</t>
  </si>
  <si>
    <t>*</t>
  </si>
  <si>
    <t xml:space="preserve">Record (P) and (S) data.  Rate H M L. </t>
  </si>
  <si>
    <t>Work on highest combinations first.</t>
  </si>
  <si>
    <t xml:space="preserve">Review similar experiences </t>
  </si>
  <si>
    <t>List many likely causes for each potential problem</t>
  </si>
  <si>
    <t>Explain how each cause could create the potential problem</t>
  </si>
  <si>
    <t>List many preventive actions.</t>
  </si>
  <si>
    <t xml:space="preserve">Assign responsibility, resources, and time frame for each </t>
  </si>
  <si>
    <t>Preventive Actions</t>
  </si>
  <si>
    <t>What can we do to recover as quickly, cheaply, and effectively as possible?</t>
  </si>
  <si>
    <t>Brainstorm a list of contingent actions</t>
  </si>
  <si>
    <t>Involve others who will complete or judge the action or plan</t>
  </si>
  <si>
    <t>Set a trigger for each contingent action</t>
  </si>
  <si>
    <t>One trigger can initiate more than one contingent action</t>
  </si>
  <si>
    <t>Identify the system or person that will initiate the contingent action</t>
  </si>
  <si>
    <t>Automatic triggers are preferable—they do not require judgment</t>
  </si>
  <si>
    <t xml:space="preserve">Use manual triggers when there is a choice of contingent actions </t>
  </si>
  <si>
    <t>or when the need for action has to be assessed</t>
  </si>
  <si>
    <t>Assign responsibility, resources, and time frame for each</t>
  </si>
  <si>
    <t>Visualize what opportunities could occur while taking the action</t>
  </si>
  <si>
    <t>Which is likely to offer the greatest benefit?</t>
  </si>
  <si>
    <t>List Potential Opportunities</t>
  </si>
  <si>
    <t>List many likely causes for each potential opportunity</t>
  </si>
  <si>
    <t>Explain how each cause could create the potential opportunity</t>
  </si>
  <si>
    <t>Take Actions to Encourage Likely Causes</t>
  </si>
  <si>
    <t>Take Actions to Address Likely Causes</t>
  </si>
  <si>
    <t>Promoting Actions</t>
  </si>
  <si>
    <t>Prepare Actions to Enhance Likely Effects</t>
  </si>
  <si>
    <t>Prepare Actions to Reduce Likely Impact</t>
  </si>
  <si>
    <t xml:space="preserve">  Prepare Capitalizing Action and Set Triggers</t>
  </si>
  <si>
    <t>What can we do to respond as quickly, cheaply, and effectively as possible?</t>
  </si>
  <si>
    <t xml:space="preserve">Prepare capitalizing actions in advance                                                                                            </t>
  </si>
  <si>
    <t>Set Triggers for Contingent Actions</t>
  </si>
  <si>
    <t>Set Triggers for Capitalizing Actions</t>
  </si>
  <si>
    <t>Set a trigger for each capitalizing action</t>
  </si>
  <si>
    <t>One trigger can initiate more than one capitalizing action</t>
  </si>
  <si>
    <t>Identify the system or person that will initiate the capitalizing action</t>
  </si>
  <si>
    <t xml:space="preserve">Use manual triggers when there is a choice of capitalizing actions </t>
  </si>
  <si>
    <t>A feeling that you need to do something…</t>
  </si>
  <si>
    <t>A concern can be a single issue or a group of issues</t>
  </si>
  <si>
    <t xml:space="preserve">Different types of concerns require different approaches  </t>
  </si>
  <si>
    <t>q</t>
  </si>
  <si>
    <t xml:space="preserve">     Fix a problem</t>
  </si>
  <si>
    <t xml:space="preserve">     Make a choice</t>
  </si>
  <si>
    <t xml:space="preserve">     Make sure an action or plan works</t>
  </si>
  <si>
    <t xml:space="preserve">     Understand unclear issues</t>
  </si>
  <si>
    <t>Are any of the concerns facing us unclear?</t>
  </si>
  <si>
    <t>Is the number of concerns facing us overwhelming?</t>
  </si>
  <si>
    <t>Are we unclear in which order to address the concerns?</t>
  </si>
  <si>
    <t>Are we unclear about how to resolve the concerns?</t>
  </si>
  <si>
    <t>If the action is not clear, rewrite the concern as a…</t>
  </si>
  <si>
    <t>If the action required is still unclear, separate and clarify further</t>
  </si>
  <si>
    <t xml:space="preserve">     Decision Statement (choice word, result, and modifiers)</t>
  </si>
  <si>
    <t xml:space="preserve">          protecting and end result)</t>
  </si>
  <si>
    <t xml:space="preserve">     Potential Opportunity Statement (action or plan that </t>
  </si>
  <si>
    <t xml:space="preserve">          needs leveraging and end result)</t>
  </si>
  <si>
    <t xml:space="preserve">     Situation Theme Statement (a separate category </t>
  </si>
  <si>
    <t xml:space="preserve">          of concerns that need appraising)</t>
  </si>
  <si>
    <t>Which concerns should we work on first?</t>
  </si>
  <si>
    <t>If clear, or if immediate action is needed, set the priority order:</t>
  </si>
  <si>
    <t xml:space="preserve">     Examine the list of action statements</t>
  </si>
  <si>
    <t xml:space="preserve">     Identify those to address immediately and those to delay</t>
  </si>
  <si>
    <t xml:space="preserve">     Mark the highest priority concerns with asterisks (*)</t>
  </si>
  <si>
    <t>Mechanics of priority setting</t>
  </si>
  <si>
    <t>Rate other concerns vertically relative to the H. Assign H, M, L</t>
  </si>
  <si>
    <t>Use plus (+) or minus (-) signs for additional separation</t>
  </si>
  <si>
    <t>Assess combinations horizontally to set overall priority of each concern</t>
  </si>
  <si>
    <t xml:space="preserve">Set priority order based on overall combinations </t>
  </si>
  <si>
    <t>Record the process and other actions needed for resolution</t>
  </si>
  <si>
    <t xml:space="preserve">Record and communicate responsibility and time frame </t>
  </si>
  <si>
    <t xml:space="preserve">Confirm agreement </t>
  </si>
  <si>
    <t>Yes</t>
  </si>
  <si>
    <t>Does it make a big difference which course of action is adopted?</t>
  </si>
  <si>
    <t>Superior Solution</t>
  </si>
  <si>
    <t>Information</t>
  </si>
  <si>
    <t>Structure</t>
  </si>
  <si>
    <t>Commitment</t>
  </si>
  <si>
    <t>Commitment Without Participation</t>
  </si>
  <si>
    <t>Goal Agreement</t>
  </si>
  <si>
    <t>Conflict About Alternatives</t>
  </si>
  <si>
    <t>Do you now have enough information to find a superior solution?</t>
  </si>
  <si>
    <t>Do you know exactly what information is missing and how to get it?</t>
  </si>
  <si>
    <t>Is the commitment of others critical to effective implementation?</t>
  </si>
  <si>
    <t>Will the group commit to a conclusion made by you without their active participation?</t>
  </si>
  <si>
    <t>Is there general agreement about goals between the group and the organization in this situation?</t>
  </si>
  <si>
    <t>Is there likely to be conflict about alternatives within the group?</t>
  </si>
  <si>
    <t xml:space="preserve">   A1, A2, C1, C2, G2</t>
  </si>
  <si>
    <t xml:space="preserve">    A1, A2, C1, C2</t>
  </si>
  <si>
    <t xml:space="preserve">   G2</t>
  </si>
  <si>
    <t xml:space="preserve">   A1,  A2, C1, C2, G2</t>
  </si>
  <si>
    <t xml:space="preserve">   C2</t>
  </si>
  <si>
    <t xml:space="preserve">   C1, C2</t>
  </si>
  <si>
    <t xml:space="preserve">    A2, C1, C2, G2</t>
  </si>
  <si>
    <t xml:space="preserve">    A2, C1, C2</t>
  </si>
  <si>
    <t xml:space="preserve">    C2, G2</t>
  </si>
  <si>
    <t xml:space="preserve">    C2</t>
  </si>
  <si>
    <t xml:space="preserve">    G2</t>
  </si>
  <si>
    <t>Managing Involvement</t>
  </si>
  <si>
    <t>Supplemental Processes</t>
  </si>
  <si>
    <t>Resolve Alone</t>
  </si>
  <si>
    <t>Consult Individuals</t>
  </si>
  <si>
    <t>Question Individuals</t>
  </si>
  <si>
    <t>Consult Group</t>
  </si>
  <si>
    <t>Resolve as Group</t>
  </si>
  <si>
    <t>Next Steps</t>
  </si>
  <si>
    <t>Effective Leader Behaviors in this situation</t>
  </si>
  <si>
    <t>A1</t>
  </si>
  <si>
    <t>A2</t>
  </si>
  <si>
    <t>C1</t>
  </si>
  <si>
    <t>C2</t>
  </si>
  <si>
    <t>G2</t>
  </si>
  <si>
    <t>Record selected Leader Behavior(s)</t>
  </si>
  <si>
    <t xml:space="preserve">     * Superior Solution?        * Creativity?                  * Information?            </t>
  </si>
  <si>
    <t xml:space="preserve">     * Approval?                       * Structure?                   * Analysis?           </t>
  </si>
  <si>
    <t xml:space="preserve">     * Commitment?                * Implementation?      * Goal Agreement?</t>
  </si>
  <si>
    <t>Enter decision statement here</t>
  </si>
  <si>
    <t>(Select 'MUST' from drop-down)</t>
  </si>
  <si>
    <t>O</t>
  </si>
  <si>
    <t>Enter alternative here</t>
  </si>
  <si>
    <t>To place 'enter text here' in a cell, then have it disappear when text is entered:</t>
  </si>
  <si>
    <t>I entered the code by right-clicking on the worksheet tab and pressing "view code". Then by default I get the "Worksheet_SelectionChange" sub, you have to click on the drop down box that says "Selection Change" and choose just "Change", after you do this you'll probably see both the "Worksheet_SelectionChange" and the "Worksheet_Change" subs. Paste the code in the Worksheet_Change sub above where it says "end sub".</t>
  </si>
  <si>
    <t>End If
 If Range("aj20").Value = Empty Then
 Range("aj20").Value = "=OFFSET(Lexicon!B475,0,$B$3)"
End If
 If Range("aj20").Value = Empty Then
 Range("aj20").Value = "=OFFSET(Lexicon!B475,0,$B$3)"
(insert as many End if statements as you need, then end with 'end if' and 'end sub'
End If
End Sub</t>
  </si>
  <si>
    <t>using lexicon location will ensure language in cell changes when master language drop-down on home page is used</t>
  </si>
  <si>
    <t xml:space="preserve">Set conditional formatting rule so that it recognizes a word that will be in all </t>
  </si>
  <si>
    <t>languages of the cell</t>
  </si>
  <si>
    <t xml:space="preserve"> = Indicate final choice</t>
  </si>
  <si>
    <t>X</t>
  </si>
  <si>
    <t>If…</t>
  </si>
  <si>
    <t>then…</t>
  </si>
  <si>
    <t>PROGRAMMING NOTE: UNHIDE CELLS TO SEE IM INFO</t>
  </si>
  <si>
    <t>Do we need to make a choice?</t>
  </si>
  <si>
    <t>Does it make a difference which alternative is chosen?</t>
  </si>
  <si>
    <t>Are we unclear about which alternative is the best?</t>
  </si>
  <si>
    <t>Do we need the consensus of a group of stakeholders to successfully implement the choice?</t>
  </si>
  <si>
    <t>Write a short statement that includes:</t>
  </si>
  <si>
    <t>Choice word (decide, pick, select…)</t>
  </si>
  <si>
    <t>Result</t>
  </si>
  <si>
    <t>1 or 2 key modifiers</t>
  </si>
  <si>
    <t>The words you use will broaden or narrow the range of alternatives</t>
  </si>
  <si>
    <t>State the Decision</t>
  </si>
  <si>
    <t>Consider how time, cost, customers, management, etc., influence this choice</t>
  </si>
  <si>
    <t>Involve stakeholders who will approve or implement</t>
  </si>
  <si>
    <t xml:space="preserve">‘Who’ will make the measurement  </t>
  </si>
  <si>
    <t xml:space="preserve">If subjective, determine who will ‘make the call’ – the FINAL assessment, if there are conflicting opinions. </t>
  </si>
  <si>
    <t>Consider things like speed, monetary units, time, accepted norms,                       ‘the should’, etc.</t>
  </si>
  <si>
    <t>Yes to all 3 = MUST—label   M</t>
  </si>
  <si>
    <t>All others are WANTs</t>
  </si>
  <si>
    <t>Identify the most important WANT(s)</t>
  </si>
  <si>
    <t>Give it (them) a weight of 10</t>
  </si>
  <si>
    <t xml:space="preserve">Compare others to the 10(s) </t>
  </si>
  <si>
    <t>Assign numbered weights</t>
  </si>
  <si>
    <t>Confirm weights by comparing to the 10(s)</t>
  </si>
  <si>
    <t>Find the best performing alternative and give it a score of 10</t>
  </si>
  <si>
    <t>Compare the performance of other alternatives and score (0-10) relative to the best performer</t>
  </si>
  <si>
    <t>MI</t>
  </si>
  <si>
    <t>MI!A1</t>
  </si>
  <si>
    <t>Is cause unknown?</t>
  </si>
  <si>
    <t>Do we need to know cause to take effective action?</t>
  </si>
  <si>
    <t>Be specific; separate if needed</t>
  </si>
  <si>
    <t>•  What is the trend in the size?</t>
  </si>
  <si>
    <t>•  What could be the trend, but is not?</t>
  </si>
  <si>
    <t>Ask IS/IS NOT questions in four areas:</t>
  </si>
  <si>
    <t>WHAT - Identity</t>
  </si>
  <si>
    <t>WHERE - Location</t>
  </si>
  <si>
    <t>WHEN - Timing</t>
  </si>
  <si>
    <t>EXTENT - Size</t>
  </si>
  <si>
    <t>Describe the problem in detail</t>
  </si>
  <si>
    <t>Tighten the IS data.  Help eliminate false possible causes.</t>
  </si>
  <si>
    <t>For each IS, ask questions to find IS NOTs that are:</t>
  </si>
  <si>
    <t xml:space="preserve"> “…could be, but is not.” </t>
  </si>
  <si>
    <t xml:space="preserve">If you “need more data” (NMD), determine who will obtain it, how and by when </t>
  </si>
  <si>
    <t>Refer to the Problem Specification to generate possible causes</t>
  </si>
  <si>
    <t xml:space="preserve">      What else is different..?</t>
  </si>
  <si>
    <t>* Based on facts  *New information about that IS/IS NOT pair  *True only of the IS</t>
  </si>
  <si>
    <t>When did the change occur?  Record date and time.</t>
  </si>
  <si>
    <t>If no change, use NKC - No Known Change</t>
  </si>
  <si>
    <t xml:space="preserve">           Change</t>
  </si>
  <si>
    <t>How could this…</t>
  </si>
  <si>
    <t>List without debate</t>
  </si>
  <si>
    <t>The answer will be:</t>
  </si>
  <si>
    <t>Eliminate any cause that fails</t>
  </si>
  <si>
    <t>List all assumptions</t>
  </si>
  <si>
    <t>Complete testing one possible cause at a time</t>
  </si>
  <si>
    <t xml:space="preserve">      Most reasonable assumptions</t>
  </si>
  <si>
    <t>Record supporting data</t>
  </si>
  <si>
    <t xml:space="preserve"> YES, explains because…, or</t>
  </si>
  <si>
    <t xml:space="preserve">              NO, it does not explain because…, or</t>
  </si>
  <si>
    <t xml:space="preserve">           Yes, explains ONLY IF (assumption)…</t>
  </si>
  <si>
    <t>Do we have a decision, an action, or plan that could be at risk?</t>
  </si>
  <si>
    <t>Do we need to know the likely causes to reduce or remove the risk?</t>
  </si>
  <si>
    <t>Do we need to have actions in place ready for deployment to minimize the impact?</t>
  </si>
  <si>
    <t>Document a short, clear statement</t>
  </si>
  <si>
    <t>Include action, end result, modifiers</t>
  </si>
  <si>
    <t>Time frame and cost are optional</t>
  </si>
  <si>
    <t>List quickly without discussion</t>
  </si>
  <si>
    <t>Looking at the list of potential problems, ask:</t>
  </si>
  <si>
    <t>If priority order is clear, mark the potential problems to work on first with an asterisk (*)</t>
  </si>
  <si>
    <t>Continue the analysis starting with the highest priority potential problems</t>
  </si>
  <si>
    <t>If priority order is not clear, then Use Assess the Threat to determine the priority before proceeding with the analysis</t>
  </si>
  <si>
    <t>Use Assess the Threat to Set Priority</t>
  </si>
  <si>
    <t xml:space="preserve">Assess overall probability of the potential problems and mark High, Medium, or Low (H/M/L) </t>
  </si>
  <si>
    <t>Assess overall seriousness of the potential problems and mark High, Medium, or Low (H/M/L)</t>
  </si>
  <si>
    <t>Use “+” or “-” to further refine the ratings</t>
  </si>
  <si>
    <t>Select highest combination of probability and seriousness (H-H, M-H) to work on first</t>
  </si>
  <si>
    <t>If it is difficult to assess probability, then first identify likely causes</t>
  </si>
  <si>
    <t>If it is difficult to assess seriousness, then first identify likely impact</t>
  </si>
  <si>
    <t>After true cause has been confirmed and prior to selecting the fix, think about extending the cause</t>
  </si>
  <si>
    <t>After true cause is confirmed and the fix is obvious, extend the fix</t>
  </si>
  <si>
    <t>Do we have a decision, an action, or plan that could be leveraged?</t>
  </si>
  <si>
    <t>Do we need to know the likely causes to cultivate or enhance the benefit?</t>
  </si>
  <si>
    <t>Do we need to have actions in place ready for deployment to maximize the impact?</t>
  </si>
  <si>
    <t>Looking at the list of opportunities problems, ask:</t>
  </si>
  <si>
    <t>If priority order is clear, mark the potential opportunities to work on first with an asterisk (*)</t>
  </si>
  <si>
    <t>Continue the analysis starting with the highest priority potential opportunities</t>
  </si>
  <si>
    <t>If priority order is not clear, then Use Assess the Benefit to determine the priority before proceeding with the analysis</t>
  </si>
  <si>
    <t>Use Assess the Benefit</t>
  </si>
  <si>
    <t>Use Assess the Benefit to Set Priority</t>
  </si>
  <si>
    <t xml:space="preserve">Assess overall probability of the potential opportunities and mark High, Medium, or Low (H/M/L) </t>
  </si>
  <si>
    <t>Assess overall benefit of the potential opportunities and mark High, Medium, or Low (H/M/L)</t>
  </si>
  <si>
    <t>Select highest combination of probability and benefit (H-H, M-H) to work on first</t>
  </si>
  <si>
    <t>If it is difficult to assess benefit then first identify likely impact</t>
  </si>
  <si>
    <t>List many promoting actions</t>
  </si>
  <si>
    <t xml:space="preserve">To set the color of cell described above </t>
  </si>
  <si>
    <t>Select from list</t>
  </si>
  <si>
    <t>Increasing ↑</t>
  </si>
  <si>
    <t>Decreasing ↓</t>
  </si>
  <si>
    <t>Stable →</t>
  </si>
  <si>
    <t>NMD</t>
  </si>
  <si>
    <t>Remaining trend types</t>
  </si>
  <si>
    <t>Remaining  pattern types</t>
  </si>
  <si>
    <t>Enter problem statement here</t>
  </si>
  <si>
    <t>Actions to Confirm</t>
  </si>
  <si>
    <t>Measures can be subjective</t>
  </si>
  <si>
    <t>For each IS/IS NOT pair, answer the following question:</t>
  </si>
  <si>
    <t>Responsibility/Timing</t>
  </si>
  <si>
    <t xml:space="preserve">                                   Record proposed Fix      </t>
  </si>
  <si>
    <r>
      <t>How likely is this potential problem? (</t>
    </r>
    <r>
      <rPr>
        <u/>
        <sz val="11"/>
        <color theme="1"/>
        <rFont val="Calibri"/>
        <family val="2"/>
        <scheme val="minor"/>
      </rPr>
      <t>P</t>
    </r>
    <r>
      <rPr>
        <sz val="11"/>
        <color theme="1"/>
        <rFont val="Calibri"/>
        <family val="2"/>
        <scheme val="minor"/>
      </rPr>
      <t>robability)</t>
    </r>
  </si>
  <si>
    <r>
      <t>How damaging is it likely to be? (</t>
    </r>
    <r>
      <rPr>
        <u/>
        <sz val="11"/>
        <color theme="1"/>
        <rFont val="Calibri"/>
        <family val="2"/>
        <scheme val="minor"/>
      </rPr>
      <t>S</t>
    </r>
    <r>
      <rPr>
        <sz val="11"/>
        <color theme="1"/>
        <rFont val="Calibri"/>
        <family val="2"/>
        <scheme val="minor"/>
      </rPr>
      <t>eriousness)</t>
    </r>
  </si>
  <si>
    <t>•  similar to the IS      •  closely related to the IS</t>
  </si>
  <si>
    <t xml:space="preserve">•  specific                    •  factual           </t>
  </si>
  <si>
    <t>Problem Specifcation</t>
  </si>
  <si>
    <t>Performance System</t>
  </si>
  <si>
    <t>Additional Balance of Consequences Worksheet</t>
  </si>
  <si>
    <t>=g8</t>
  </si>
  <si>
    <t>=H8</t>
  </si>
  <si>
    <t>_</t>
  </si>
  <si>
    <t>Y / N / ?</t>
  </si>
  <si>
    <t>Leader Behaviors</t>
  </si>
  <si>
    <t>What is the desired Response?</t>
  </si>
  <si>
    <t>What is the result to be achieved?</t>
  </si>
  <si>
    <t>What behavior(s) is needed to achieve the result?</t>
  </si>
  <si>
    <t>For which behavior is the Performance System being designed?</t>
  </si>
  <si>
    <t>What are the performance expectations, including measures and standards, for the desired Response?</t>
  </si>
  <si>
    <t xml:space="preserve">What is the signal to perform? How will we ensure the Performer easily recognises the signal to perform? </t>
  </si>
  <si>
    <t>How will we ensure job procedures, processes and work flows are effective?</t>
  </si>
  <si>
    <t>How will we ensure the Performer be well suited to the job?</t>
  </si>
  <si>
    <t>How will we provide appropriate Consequences immediate enough to encourage the desired Response?</t>
  </si>
  <si>
    <t>How will we ensure, on balance, that the Consequences encourage the desired performance? [Complete a Balance of Consequences worksheet as needed.]</t>
  </si>
  <si>
    <t>What information (Feedback) will be received about performance, and how will the Performer receive the information?</t>
  </si>
  <si>
    <t>How will the Feedback include progress over time?</t>
  </si>
  <si>
    <t>What will be the consequences to the organization?</t>
  </si>
  <si>
    <t>Alternative or Undesired Response</t>
  </si>
  <si>
    <t>Starting point: Identify the Response</t>
  </si>
  <si>
    <t>DESIGN Checklist</t>
  </si>
  <si>
    <t>ANALYSIS Checklist</t>
  </si>
  <si>
    <t xml:space="preserve">•  </t>
  </si>
  <si>
    <t>How will we ensure adequate resources are available:  time, people, money, information, tools, space, or equipment?</t>
  </si>
  <si>
    <t>Have performance expectations, including measures and standards, been established for the desired Response?</t>
  </si>
  <si>
    <t>S</t>
  </si>
  <si>
    <t>P</t>
  </si>
  <si>
    <t>R</t>
  </si>
  <si>
    <t>Response</t>
  </si>
  <si>
    <t>Fb</t>
  </si>
  <si>
    <t>C</t>
  </si>
  <si>
    <t>Starting Point: Identify the Response</t>
  </si>
  <si>
    <t>Can the Performer easily recognize the signal to perform?</t>
  </si>
  <si>
    <t>Is the input the Performer receives appropriate, correct, and timely?</t>
  </si>
  <si>
    <t>On balance, do the Consequences encourage the desired performance?</t>
  </si>
  <si>
    <t>What are the desired and undesired, or alternative, Responses?</t>
  </si>
  <si>
    <t xml:space="preserve">Response </t>
  </si>
  <si>
    <t xml:space="preserve">Performer </t>
  </si>
  <si>
    <t xml:space="preserve">Feedback </t>
  </si>
  <si>
    <t xml:space="preserve">Consequences </t>
  </si>
  <si>
    <t>Are adequate resources available: time, people, money, information, tools, space, or equipment?</t>
  </si>
  <si>
    <t>Does the Feedback include information about the value of the performance to the organization?</t>
  </si>
  <si>
    <t>What specific concern needs to be resolved?</t>
  </si>
  <si>
    <t>What end result needs to be achieved?</t>
  </si>
  <si>
    <t>What decision or recommendation needs to be made?</t>
  </si>
  <si>
    <t>Is this situation a high-priority concern?</t>
  </si>
  <si>
    <t>Do all possible solutions perform equally?</t>
  </si>
  <si>
    <t>Do you, the leader, now have adequate information to analyze the issue?</t>
  </si>
  <si>
    <t>Do you know where and how it can be obtained?</t>
  </si>
  <si>
    <t>Do you know how to analyze it?</t>
  </si>
  <si>
    <t>Is judgment, independent action, or creativity required of those implementing the action?</t>
  </si>
  <si>
    <t>Does effective implementation require more than compliance?</t>
  </si>
  <si>
    <t>Are there serious, negative side effects to forced compliance?</t>
  </si>
  <si>
    <t>Will they commit without active participation?</t>
  </si>
  <si>
    <t>Is there agreement about goals between the group and the organization in this situation?</t>
  </si>
  <si>
    <t>Do they share common goals in this situation?</t>
  </si>
  <si>
    <t>Are those goals compatible with the interests of the organization or work unit?</t>
  </si>
  <si>
    <t>Will others prefer alternative solutions?</t>
  </si>
  <si>
    <t>Are alternatives in conflict?</t>
  </si>
  <si>
    <t>Which leader behavior is most likely to be effective given the outcome of the assessment?</t>
  </si>
  <si>
    <t>How much time is available to resolve the situation?</t>
  </si>
  <si>
    <t xml:space="preserve">What might go wrong with your choice? </t>
  </si>
  <si>
    <t xml:space="preserve">Define the Situation </t>
  </si>
  <si>
    <t xml:space="preserve">Assess the Variables </t>
  </si>
  <si>
    <t xml:space="preserve">Select the Behavior </t>
  </si>
  <si>
    <t>•  How appropriate is the Feedback and how well is it used to influence performance?</t>
  </si>
  <si>
    <t>•  How well do the Consequences encourage expected performance?</t>
  </si>
  <si>
    <t>•  What is the observed performance?
•  How does it compare with expectations?</t>
  </si>
  <si>
    <t>•  How capable is the Performer to meet the performance expectations?</t>
  </si>
  <si>
    <t>•  How clear are the performance expectations and how well are they understood?
•  How clear is the signal to perform?
•  How well does the work environment support expected performance?</t>
  </si>
  <si>
    <t xml:space="preserve">SPRCFb </t>
  </si>
  <si>
    <t>IF(I27='Managing Involvement', =HYPERLINK("#MI!A"&amp;A1))</t>
  </si>
  <si>
    <t xml:space="preserve">      Assumptions that make the most sense in this situation</t>
  </si>
  <si>
    <t>WS</t>
  </si>
  <si>
    <t xml:space="preserve"> Final cleanup for release
Home Page:
- Removed supporting processes links (until fully tested and approved)
- Removed feedback link (until fully tested and approved)
- Made English only avialable language
SA:
- Deleted mouse over comments (cannot link to lexicon at this time)
PA: 
- Removed 'insert new possible cause' button (until fully tested and approved)
- Added 4 additional possible causes (until new PC button works properly)
DA
- Removed 'insert new alternative' button (until fully tested and approved)</t>
  </si>
  <si>
    <t>What is a Concern?</t>
  </si>
  <si>
    <t>What exactly do we mean by...?</t>
  </si>
  <si>
    <t xml:space="preserve">     * Development?               * Support?                       * Consensus?     </t>
  </si>
  <si>
    <t>Verify Assumptions</t>
  </si>
  <si>
    <t>Observe</t>
  </si>
  <si>
    <t>Experiment</t>
  </si>
  <si>
    <t>Try a Fix and Monitor</t>
  </si>
  <si>
    <t xml:space="preserve">License </t>
  </si>
  <si>
    <t>TEMPLATE LIZENZVERTRAG
BITTE BITTE LESEN , BEVOR SIE DIE Kepner- Tregoe (R) Vorlagen / Arbeitsblätter ( "Templates "). Durch die Installation oder Verwendung der Vorlagen STIMMEN SIE DEN BEDINGUNGEN DIESER LIZENZ AN.
ALLGEMEINE . Außer wie unten ermächtigt, die Vorlagen nicht , im Ganzen oder in Teilen verwendet, kopiert , fotokopiert, gedruckt , vervielfältigt, übersetzt oder auf ein elektronisches reduziert, ohne vorherige schriftliche Zustimmung von Kepner- Tregoe , Inc. ( " KT ").
LIZENZ. KT gewährt Ihnen hiermit eine nicht exklusive und nicht übertragbare Lizenz , um in Microsoft (R) Excel-Format unter den folgenden Bedingungen ausdrucken , vervielfältigen und verwenden Sie die Vorlagen:
1 . Sie sind nicht berechtigt , in irgendeiner Weise zu modifizieren oder zu ändern das Format der Vorlagen ohne schriftliche Genehmigung KT .
2 . Diese Lizenz wird Ihnen nur gewährt, wenn Sie in einer KT genehmigte Programm der Problem Solving &amp; Decision Making ausgebildet wurden gekauft und erhielt eine Reihe von KT Problemlösung und Entscheidungsfindung Werkstattmaterialien .
3 . Die KT Copyright Legende muss auf allen Bildschirm-und Druck Kopien der Vorlagen bleiben .
4 . Die Vorlagen können nicht heruntergeladen werden , zu übertragen oder von anderen abgerufen , es sei denn diese Personen damit einverstanden,
die Bedingungen dieser Lizenz und sind speziell geeignet , um die Vorlagen nach Absatz 2 oben zu verwenden.
5 . Die Vorlagen dürfen nicht in Verbindung mit oder als Teil einer Software , die den Benutzer auffordert , um verwendet werden
vervollständigen Sie die Vorlagen. Der begrenzte Zweck dieser Lizenz ist es, dass Sie die Vorlagen in elektronischer speichern
bilden anstelle von oder zusätzlich zu Papierkopien und elektronischen Zugang zu und Speicherung von ausgefüllten Formularen zu ermöglichen.
Beendigung . Diese Lizenz ist bis zu ihrer Beendigung . Sie können diese Lizenz jederzeit beenden, indem Sie die Vorlagen und alle Kopien davon . Diese Lizenz wird sofort ohne Vorankündigung durch KT zu kündigen, wenn Sie gegen die
eine Bestimmung dieser Lizenz. Nach der Kündigung müssen Sie alle Kopien der Vorlagen zu zerstören.
Regierungs-Endnutzer . Wenn Sie den Erwerb der Vorlagen im Namen einer Abteilung oder Behörde der Regierung der Vereinigten Staaten , gelten die folgenden Bestimmungen . Die Regierung stimmt zu: (1) Wenn die Vorlagen werden an das Department of Defense (DoD) geliefert wird, werden die Vorlagen als " Commercial Computer Software" klassifiziert und die Regierung wird nur "eingeschränkte Rechte " in den Erwerb von Vorlagen wie dieser Begriff ist definiert in Klausel 252.227-7013 ( c) (1 ) DFARS und (2 ) Werden die Vorlagen werden zu jeder Abteilung oder Behörde der Regierung der Vereinigten Staaten als dem Verteidigungsministerium zugeführt wird, die Rechte der Regierung in den Vorlagen wird in Ziffer 52,227 definiert werden -19 (c) ( 2) der FAR oder , im Fall der NASA, in der Klausel 18-52.227-86 ( d) des NASA-Zusatzes zu den FAR.
HAFTUNGSAUSSCHLUSS auf Vorlagen . Sie erkennen ausdrücklich an, dass die Verwendung der Vorlagen erfolgt auf eigene Gefahr. Die Vorlagen werden "AS IS " und ohne Gewährleistung jeglicher Art und KT AUSDRÜCKLICH ALLE AUSDRÜCKLICHEN EINSCHLIESSLICH, ABER NICHT BESCHRÄNKT AUF DIE GESETZLICHE GEWÄHRLEISTUNG DER EIGNUNG FÜR EINEN BESTIMMTEN ZWECK. AUSSERDEM KT GARANTIERT NICHT ODER SONSTIGE FÜR DIE NUTZUNG ODER DER ERGEBNISSE DER NUTZUNG DER VORLAGE IN BEZUG AUF Richtigkeit, Genauigkeit, Zuverlässigkeit AKTUALITÄT ODER SONSTIGE . EINIGE RECHTS LASSEN DEN Ausschluss der gesetzlichen Gewährleistung , SO DASS DIE OBEN AUSSCHLUSS NICHT FÜR SIE.
HAFTUNGS . AUF KEINEN FALL einschließlich Fahrlässigkeit IST kt HAFTUNG FÜR JEDE INDIREKTEN ODER FOLGE die sich aus der dem Gebrauch, Missbrauch oder der Unmöglichkeit der Vorlagen verwenden , AUCH WENN KT ODER KT BEAUFTRAGTEN hingewiesen wurden auf die Möglichkeit solcher SCHÄDEN . EINIGE RECHTS LASSEN DEN AUSSCHLUSS DER HAFTUNG FÜR FOLGESCHÄDEN , SO DASS DIE EINSCHRÄNKUNGEN ODER AUSSCHLUSS NICHT FÜR SIE.
Recht und Teilnichtigkeit . Diese Lizenz unterliegt englischem Recht und in Übereinstimmung mit den Gesetzen der Vereinigten Staaten und dem Staat New Jersey ausgelegt werden. Wenn aus irgendeinem Grund ein zuständiges Gericht eine Bestimmung dieser Lizenz oder einen Teil davon , nicht durchsetzbar zu sein findet , gilt diese Bestimmung der Lizenz zur maximalen zulässigen Umfang durchgesetzt werden , um so die Absicht der Parteien zu bewirken , und der Rest der diese Lizenz bleibt in vollem Umfang in Kraft und Wirkung .
GESAMTVERTRAG . Diese Lizenz stellt die gesamte Vereinbarung zwischen den Parteien in Bezug auf die Verwendung der Vorlagen und ersetzt alle vorherigen oder gleichzeitigen Absprachen oder Vereinbarungen , schriftlich oder mündlich, hinsichtlich dieses Gegenstands. Keine Änderungen und Ergänzungen dieser Lizenz werden nur in schriftlicher Form verbindlich und von einem bevollmächtigten Vertreter des KT unterzeichnet.</t>
  </si>
  <si>
    <t>Managing Involvement - cells hidden</t>
  </si>
  <si>
    <t>Managing Involvement Process Questions  - cells hidden</t>
  </si>
  <si>
    <t>The Performance System Analysis Questions  - cells hidden</t>
  </si>
  <si>
    <t>SPRCFb Questions  - cells hidden</t>
  </si>
  <si>
    <t>SPRCFb Worksheet  - cells hidden</t>
  </si>
  <si>
    <t>Performance System Design  - cells hidden</t>
  </si>
  <si>
    <t>Performance System Analysis  - cells hidden</t>
  </si>
  <si>
    <t xml:space="preserve">license text - see row 1072 </t>
  </si>
  <si>
    <t>back to top</t>
  </si>
  <si>
    <t>Deutsch</t>
  </si>
  <si>
    <t>HIER KLICKEN, um die Lizenz zu akzeptieren und das Arbeitsblatt zu aktivieren</t>
  </si>
  <si>
    <r>
      <rPr>
        <sz val="11"/>
        <color theme="1"/>
        <rFont val="Calibri"/>
        <family val="2"/>
      </rPr>
      <t xml:space="preserve">Betreff: </t>
    </r>
  </si>
  <si>
    <r>
      <rPr>
        <sz val="11"/>
        <color theme="1"/>
        <rFont val="Calibri"/>
        <family val="2"/>
      </rPr>
      <t xml:space="preserve">Autor: </t>
    </r>
  </si>
  <si>
    <r>
      <rPr>
        <sz val="11"/>
        <color theme="1"/>
        <rFont val="Calibri"/>
        <family val="2"/>
      </rPr>
      <t xml:space="preserve">Version: </t>
    </r>
  </si>
  <si>
    <r>
      <rPr>
        <sz val="11"/>
        <color theme="1"/>
        <rFont val="Calibri"/>
        <family val="2"/>
      </rPr>
      <t xml:space="preserve">Versionsdatum: </t>
    </r>
  </si>
  <si>
    <r>
      <rPr>
        <sz val="11"/>
        <color theme="1"/>
        <rFont val="Calibri"/>
        <family val="2"/>
      </rPr>
      <t xml:space="preserve">Status: </t>
    </r>
  </si>
  <si>
    <r>
      <rPr>
        <sz val="11"/>
        <color theme="1"/>
        <rFont val="Calibri"/>
        <family val="2"/>
      </rPr>
      <t xml:space="preserve">Prüfung: </t>
    </r>
  </si>
  <si>
    <r>
      <rPr>
        <sz val="11"/>
        <color theme="1"/>
        <rFont val="Calibri"/>
        <family val="2"/>
      </rPr>
      <t xml:space="preserve">Sprache: </t>
    </r>
  </si>
  <si>
    <r>
      <rPr>
        <sz val="11"/>
        <color theme="1"/>
        <rFont val="Calibri"/>
        <family val="2"/>
      </rPr>
      <t xml:space="preserve"> Incident Mapping</t>
    </r>
  </si>
  <si>
    <r>
      <rPr>
        <sz val="11"/>
        <color theme="1"/>
        <rFont val="Calibri"/>
        <family val="2"/>
      </rPr>
      <t>Performance System Analyse</t>
    </r>
  </si>
  <si>
    <r>
      <rPr>
        <sz val="11"/>
        <color theme="1"/>
        <rFont val="Calibri"/>
        <family val="2"/>
      </rPr>
      <t>Performance System Design</t>
    </r>
  </si>
  <si>
    <r>
      <rPr>
        <sz val="11"/>
        <color theme="1"/>
        <rFont val="Calibri"/>
        <family val="2"/>
      </rPr>
      <t>ANALYSE POTENTIELLER PROBLEME</t>
    </r>
  </si>
  <si>
    <r>
      <rPr>
        <sz val="11"/>
        <color theme="1"/>
        <rFont val="Calibri"/>
        <family val="2"/>
      </rPr>
      <t>ANALYSE POTENTIELLER CHANCEN</t>
    </r>
  </si>
  <si>
    <r>
      <rPr>
        <sz val="11"/>
        <color theme="1"/>
        <rFont val="Calibri"/>
        <family val="2"/>
      </rPr>
      <t>Beteiligung verwalten</t>
    </r>
  </si>
  <si>
    <r>
      <rPr>
        <sz val="11"/>
        <color theme="1"/>
        <rFont val="Calibri"/>
        <family val="2"/>
      </rPr>
      <t xml:space="preserve"> Maßnahmenliste </t>
    </r>
  </si>
  <si>
    <r>
      <rPr>
        <sz val="11"/>
        <color theme="1"/>
        <rFont val="Calibri"/>
        <family val="2"/>
      </rPr>
      <t xml:space="preserve"> Bewertung</t>
    </r>
  </si>
  <si>
    <r>
      <rPr>
        <sz val="11"/>
        <color theme="1"/>
        <rFont val="Calibri"/>
        <family val="2"/>
      </rPr>
      <t>Analyse in Bearbeitung</t>
    </r>
  </si>
  <si>
    <r>
      <rPr>
        <sz val="11"/>
        <color theme="1"/>
        <rFont val="Calibri"/>
        <family val="2"/>
      </rPr>
      <t>Bewertung durchgeführt</t>
    </r>
  </si>
  <si>
    <r>
      <rPr>
        <sz val="11"/>
        <color theme="1"/>
        <rFont val="Calibri"/>
        <family val="2"/>
      </rPr>
      <t>Abgeschlossen</t>
    </r>
  </si>
  <si>
    <r>
      <rPr>
        <sz val="11"/>
        <color theme="1"/>
        <rFont val="Calibri"/>
        <family val="2"/>
      </rPr>
      <t>Entwurf zur Besprechung</t>
    </r>
  </si>
  <si>
    <r>
      <rPr>
        <sz val="11"/>
        <color theme="1"/>
        <rFont val="Calibri"/>
        <family val="2"/>
      </rPr>
      <t>Entwurf von Werksleiter abgezeichnet</t>
    </r>
  </si>
  <si>
    <r>
      <rPr>
        <sz val="11"/>
        <color theme="1"/>
        <rFont val="Calibri"/>
        <family val="2"/>
      </rPr>
      <t>Endgültige Version wurde durch den Abteilungsleiter für Sicherheit oder den Betriebsleiter abgezeichnet</t>
    </r>
  </si>
  <si>
    <r>
      <rPr>
        <sz val="11"/>
        <color theme="1"/>
        <rFont val="Calibri"/>
        <family val="2"/>
      </rPr>
      <t>Feedback liefern</t>
    </r>
  </si>
  <si>
    <r>
      <rPr>
        <sz val="11"/>
        <color theme="1"/>
        <rFont val="Calibri"/>
        <family val="2"/>
      </rPr>
      <t>Ergänzende Prozesse</t>
    </r>
  </si>
  <si>
    <r>
      <rPr>
        <sz val="11"/>
        <color theme="1"/>
        <rFont val="Calibri"/>
        <family val="2"/>
      </rPr>
      <t xml:space="preserve">SPRCFb </t>
    </r>
  </si>
  <si>
    <r>
      <rPr>
        <sz val="11"/>
        <color theme="1"/>
        <rFont val="Calibri"/>
        <family val="2"/>
      </rPr>
      <t>Situationsanalyse</t>
    </r>
  </si>
  <si>
    <r>
      <rPr>
        <sz val="11"/>
        <color theme="1"/>
        <rFont val="Calibri"/>
        <family val="2"/>
      </rPr>
      <t>Was ist eine Situation/Aufgabe?</t>
    </r>
  </si>
  <si>
    <r>
      <rPr>
        <sz val="11"/>
        <color theme="1"/>
        <rFont val="Calibri"/>
        <family val="2"/>
      </rPr>
      <t>Ein Gefühl, dass Sie etwas tun müssen...</t>
    </r>
  </si>
  <si>
    <r>
      <rPr>
        <sz val="11"/>
        <color theme="1"/>
        <rFont val="Calibri"/>
        <family val="2"/>
      </rPr>
      <t xml:space="preserve">     Ein Problem lösen</t>
    </r>
  </si>
  <si>
    <r>
      <rPr>
        <sz val="11"/>
        <color theme="1"/>
        <rFont val="Calibri"/>
        <family val="2"/>
      </rPr>
      <t xml:space="preserve">     Eine Wahl treffen</t>
    </r>
  </si>
  <si>
    <r>
      <rPr>
        <sz val="11"/>
        <color theme="1"/>
        <rFont val="Calibri"/>
        <family val="2"/>
      </rPr>
      <t xml:space="preserve">     Eine Maßnahme oder einen Plan absichern</t>
    </r>
  </si>
  <si>
    <r>
      <rPr>
        <sz val="11"/>
        <color theme="1"/>
        <rFont val="Calibri"/>
        <family val="2"/>
      </rPr>
      <t xml:space="preserve">     Unklare Angelegenheiten verstehen</t>
    </r>
  </si>
  <si>
    <r>
      <rPr>
        <sz val="11"/>
        <color theme="1"/>
        <rFont val="Calibri"/>
        <family val="2"/>
      </rPr>
      <t>Eine Situation/Aufgabe kann eine einzelne Angelegenheit oder eine Gruppe von Angelegenheiten sein</t>
    </r>
  </si>
  <si>
    <r>
      <rPr>
        <sz val="11"/>
        <color theme="1"/>
        <rFont val="Calibri"/>
        <family val="2"/>
      </rPr>
      <t xml:space="preserve">Unterschiedliche Situationen/Aufgaben erfordern unterschiedliche Lösungsansätze  </t>
    </r>
  </si>
  <si>
    <r>
      <rPr>
        <sz val="11"/>
        <color theme="1"/>
        <rFont val="Calibri"/>
        <family val="2"/>
      </rPr>
      <t>Wann wird die Situationsanalyse eingesetzt?</t>
    </r>
  </si>
  <si>
    <r>
      <rPr>
        <sz val="11"/>
        <color theme="1"/>
        <rFont val="Calibri"/>
        <family val="2"/>
      </rPr>
      <t>Sind Situationen/Aufgaben, die uns bevorstehen, unklar?</t>
    </r>
  </si>
  <si>
    <r>
      <rPr>
        <sz val="11"/>
        <color theme="1"/>
        <rFont val="Calibri"/>
        <family val="2"/>
      </rPr>
      <t>Ist die Anzahl der Situationen/Aufgaben überwältigend?</t>
    </r>
  </si>
  <si>
    <r>
      <rPr>
        <sz val="11"/>
        <color theme="1"/>
        <rFont val="Calibri"/>
        <family val="2"/>
      </rPr>
      <t>Thema identifizieren</t>
    </r>
  </si>
  <si>
    <r>
      <rPr>
        <sz val="11"/>
        <color theme="1"/>
        <rFont val="Calibri"/>
        <family val="2"/>
      </rPr>
      <t xml:space="preserve">Welches Thema hat diese Situationsanalyse? </t>
    </r>
  </si>
  <si>
    <r>
      <rPr>
        <sz val="11"/>
        <color theme="1"/>
        <rFont val="Calibri"/>
        <family val="2"/>
      </rPr>
      <t xml:space="preserve"> Situationen/Aufgaben erfassen</t>
    </r>
  </si>
  <si>
    <r>
      <rPr>
        <sz val="11"/>
        <color theme="1"/>
        <rFont val="Calibri"/>
        <family val="2"/>
      </rPr>
      <t>Situationen/Aufgaben auflisten</t>
    </r>
  </si>
  <si>
    <r>
      <rPr>
        <sz val="11"/>
        <color theme="1"/>
        <rFont val="Calibri"/>
        <family val="2"/>
      </rPr>
      <t>Welche Abweichungen liegen vor?</t>
    </r>
  </si>
  <si>
    <r>
      <rPr>
        <sz val="11"/>
        <color theme="1"/>
        <rFont val="Calibri"/>
        <family val="2"/>
      </rPr>
      <t>Welche Entscheidungen müssen getroffen werden?</t>
    </r>
  </si>
  <si>
    <r>
      <rPr>
        <sz val="11"/>
        <color theme="1"/>
        <rFont val="Calibri"/>
        <family val="2"/>
      </rPr>
      <t>Welche Pläne sollen implementiert werden?</t>
    </r>
  </si>
  <si>
    <r>
      <rPr>
        <sz val="11"/>
        <color theme="1"/>
        <rFont val="Calibri"/>
        <family val="2"/>
      </rPr>
      <t>Welche Veränderungen sind vorauszusehen?</t>
    </r>
  </si>
  <si>
    <r>
      <rPr>
        <sz val="11"/>
        <color theme="1"/>
        <rFont val="Calibri"/>
        <family val="2"/>
      </rPr>
      <t>Welche Bedrohungen existieren?</t>
    </r>
  </si>
  <si>
    <r>
      <rPr>
        <sz val="11"/>
        <color theme="1"/>
        <rFont val="Calibri"/>
        <family val="2"/>
      </rPr>
      <t>Welche Chancen bieten sich?</t>
    </r>
  </si>
  <si>
    <r>
      <rPr>
        <sz val="11"/>
        <color theme="1"/>
        <rFont val="Calibri"/>
        <family val="2"/>
      </rPr>
      <t>Was sonst noch?</t>
    </r>
  </si>
  <si>
    <r>
      <rPr>
        <sz val="11"/>
        <color theme="1"/>
        <rFont val="Calibri"/>
        <family val="2"/>
      </rPr>
      <t>Situationen/Aufgaben</t>
    </r>
  </si>
  <si>
    <r>
      <rPr>
        <sz val="11"/>
        <color theme="1"/>
        <rFont val="Calibri"/>
        <family val="2"/>
      </rPr>
      <t xml:space="preserve"> Zergliedern und klären</t>
    </r>
  </si>
  <si>
    <r>
      <rPr>
        <sz val="11"/>
        <color theme="1"/>
        <rFont val="Calibri"/>
        <family val="2"/>
      </rPr>
      <t>Situationen/Aufgaben zergliedern und klären</t>
    </r>
  </si>
  <si>
    <r>
      <rPr>
        <sz val="11"/>
        <color theme="1"/>
        <rFont val="Calibri"/>
        <family val="2"/>
      </rPr>
      <t>Zergliederte und geklärte Situationen/Aufgaben</t>
    </r>
  </si>
  <si>
    <r>
      <rPr>
        <sz val="11"/>
        <color theme="1"/>
        <rFont val="Calibri"/>
        <family val="2"/>
      </rPr>
      <t>Zergliedern</t>
    </r>
  </si>
  <si>
    <r>
      <rPr>
        <sz val="11"/>
        <color theme="1"/>
        <rFont val="Calibri"/>
        <family val="2"/>
      </rPr>
      <t>Was sonst besorgt uns bei…?</t>
    </r>
  </si>
  <si>
    <r>
      <rPr>
        <sz val="11"/>
        <color theme="1"/>
        <rFont val="Calibri"/>
        <family val="2"/>
      </rPr>
      <t xml:space="preserve">Kann diese Situation/Aufgabe durch eine einzelne Analyse oder Maßnahme gelöst werden?  </t>
    </r>
  </si>
  <si>
    <r>
      <rPr>
        <sz val="11"/>
        <color theme="1"/>
        <rFont val="Calibri"/>
        <family val="2"/>
      </rPr>
      <t>Klären</t>
    </r>
  </si>
  <si>
    <r>
      <rPr>
        <sz val="11"/>
        <color theme="1"/>
        <rFont val="Calibri"/>
        <family val="2"/>
      </rPr>
      <t>Was genau meinen wir mit...?</t>
    </r>
  </si>
  <si>
    <r>
      <rPr>
        <sz val="11"/>
        <color theme="1"/>
        <rFont val="Calibri"/>
        <family val="2"/>
      </rPr>
      <t>Was genau ist...?</t>
    </r>
  </si>
  <si>
    <r>
      <rPr>
        <sz val="11"/>
        <color theme="1"/>
        <rFont val="Calibri"/>
        <family val="2"/>
      </rPr>
      <t>Maßnahmen formulieren</t>
    </r>
  </si>
  <si>
    <r>
      <rPr>
        <sz val="11"/>
        <color theme="1"/>
        <rFont val="Calibri"/>
        <family val="2"/>
      </rPr>
      <t>Maßnahmenformulierungen</t>
    </r>
  </si>
  <si>
    <r>
      <rPr>
        <sz val="11"/>
        <color rgb="FF000000"/>
        <rFont val="Calibri"/>
        <family val="2"/>
      </rPr>
      <t xml:space="preserve">Ist bei jeder zergliederten und geklärten Situation/Aufgabe </t>
    </r>
  </si>
  <si>
    <r>
      <rPr>
        <sz val="11"/>
        <color rgb="FF000000"/>
        <rFont val="Calibri"/>
        <family val="2"/>
      </rPr>
      <t xml:space="preserve">     die für ihre Lösung erforderliche Maßnahme ersichtlich?</t>
    </r>
  </si>
  <si>
    <r>
      <rPr>
        <sz val="11"/>
        <color rgb="FF000000"/>
        <rFont val="Calibri"/>
        <family val="2"/>
      </rPr>
      <t xml:space="preserve">Geht es bei der Maßnahme um eine Abweichung, eine Wahl, </t>
    </r>
  </si>
  <si>
    <r>
      <rPr>
        <sz val="11"/>
        <color rgb="FF000000"/>
        <rFont val="Calibri"/>
        <family val="2"/>
      </rPr>
      <t xml:space="preserve">      eine Bedrohung oder eine Chance?</t>
    </r>
  </si>
  <si>
    <r>
      <rPr>
        <sz val="11"/>
        <color rgb="FF000000"/>
        <rFont val="Calibri"/>
        <family val="2"/>
      </rPr>
      <t>Müssen wir einfach etwas tun?</t>
    </r>
  </si>
  <si>
    <r>
      <rPr>
        <sz val="11"/>
        <color rgb="FF000000"/>
        <rFont val="Calibri"/>
        <family val="2"/>
      </rPr>
      <t>Wenn die Maßnahme nicht klar ist, formulieren Sie die Situation/Aufgabe als...</t>
    </r>
  </si>
  <si>
    <r>
      <rPr>
        <sz val="11"/>
        <color rgb="FF000000"/>
        <rFont val="Calibri"/>
        <family val="2"/>
      </rPr>
      <t xml:space="preserve">     Problemdefinition (Objekt und Abweichung)</t>
    </r>
  </si>
  <si>
    <r>
      <rPr>
        <sz val="11"/>
        <color rgb="FF000000"/>
        <rFont val="Calibri"/>
        <family val="2"/>
      </rPr>
      <t xml:space="preserve">          abgesichert werden soll, und Endergebnis)</t>
    </r>
  </si>
  <si>
    <r>
      <rPr>
        <sz val="11"/>
        <color rgb="FF000000"/>
        <rFont val="Calibri"/>
        <family val="2"/>
      </rPr>
      <t xml:space="preserve">     Formulierung potentieller Chancen (Maßnahme oder Plan, der </t>
    </r>
  </si>
  <si>
    <r>
      <rPr>
        <sz val="11"/>
        <color rgb="FF000000"/>
        <rFont val="Calibri"/>
        <family val="2"/>
      </rPr>
      <t xml:space="preserve">          gefördert werden soll, und Endergebnis)</t>
    </r>
  </si>
  <si>
    <r>
      <rPr>
        <sz val="11"/>
        <color rgb="FF000000"/>
        <rFont val="Calibri"/>
        <family val="2"/>
      </rPr>
      <t xml:space="preserve">     Formulierung eines Situationsthemas (separate Kategorie für </t>
    </r>
  </si>
  <si>
    <r>
      <rPr>
        <sz val="11"/>
        <color rgb="FF000000"/>
        <rFont val="Calibri"/>
        <family val="2"/>
      </rPr>
      <t xml:space="preserve">          Situationen/Aufgaben, die analysiert werden müssen)</t>
    </r>
  </si>
  <si>
    <r>
      <rPr>
        <sz val="11"/>
        <color rgb="FF000000"/>
        <rFont val="Calibri"/>
        <family val="2"/>
      </rPr>
      <t>Wenn die erforderliche Maßnahme noch immer unklar ist, dann zergliedern und klären Sie weiter</t>
    </r>
  </si>
  <si>
    <r>
      <rPr>
        <sz val="11"/>
        <color theme="1"/>
        <rFont val="Calibri"/>
        <family val="2"/>
      </rPr>
      <t xml:space="preserve"> Priorität festlegen</t>
    </r>
  </si>
  <si>
    <r>
      <rPr>
        <sz val="11"/>
        <color theme="1"/>
        <rFont val="Calibri"/>
        <family val="2"/>
      </rPr>
      <t>Wissen und Erfahrung verwenden...ODER</t>
    </r>
  </si>
  <si>
    <r>
      <rPr>
        <sz val="11"/>
        <color rgb="FF000000"/>
        <rFont val="Calibri"/>
        <family val="2"/>
      </rPr>
      <t xml:space="preserve">      An welcher Situation/Aufgabe sollten wir zuerst arbeiten?   Wie ist die Reihenfolge der Prioritäten für die übrigen Situationen/Aufgaben?  Markieren Sie die höchste Gesamtpriorität (*)</t>
    </r>
  </si>
  <si>
    <r>
      <rPr>
        <sz val="11"/>
        <color rgb="FF000000"/>
        <rFont val="Calibri"/>
        <family val="2"/>
      </rPr>
      <t>An welcher Situation/Aufgabe sollten wir zuerst arbeiten?</t>
    </r>
  </si>
  <si>
    <r>
      <rPr>
        <sz val="11"/>
        <color rgb="FF000000"/>
        <rFont val="Calibri"/>
        <family val="2"/>
      </rPr>
      <t>Falls dies klar ist oder sofortige Maßnahmen erforderlich sind, legen Sie die Reihenfolge der Prioritäten fest:</t>
    </r>
  </si>
  <si>
    <r>
      <rPr>
        <sz val="11"/>
        <color rgb="FF000000"/>
        <rFont val="Calibri"/>
        <family val="2"/>
      </rPr>
      <t xml:space="preserve">     Überprüfen Sie die Liste mit Maßnahmenformulierungen</t>
    </r>
  </si>
  <si>
    <r>
      <rPr>
        <sz val="11"/>
        <color rgb="FF000000"/>
        <rFont val="Calibri"/>
        <family val="2"/>
      </rPr>
      <t xml:space="preserve">     Identifizieren Sie diejenigen, denen Sie sich sofort zuwenden müssen, und solche, die Zeit haben</t>
    </r>
  </si>
  <si>
    <r>
      <rPr>
        <sz val="11"/>
        <color rgb="FF000000"/>
        <rFont val="Calibri"/>
        <family val="2"/>
      </rPr>
      <t xml:space="preserve">     Markieren Sie die Situationen/Aufgaben mit höchster Priorität durch ein Sternchen (*)</t>
    </r>
  </si>
  <si>
    <r>
      <rPr>
        <sz val="11"/>
        <color rgb="FF000000"/>
        <rFont val="Calibri"/>
        <family val="2"/>
      </rPr>
      <t xml:space="preserve">Falls dies unklar ist oder Sie sich nicht auf eine Reihenfolge der Prioritäten einigen können, verwenden Sie Gegenwärtige Auswirkungen, Zukünftige Auswirkungen und Zeitrahmen </t>
    </r>
  </si>
  <si>
    <r>
      <rPr>
        <sz val="11"/>
        <rFont val="Calibri"/>
        <family val="2"/>
      </rPr>
      <t>Gegenwärtige Auswirkungen</t>
    </r>
  </si>
  <si>
    <r>
      <rPr>
        <sz val="11"/>
        <color theme="1"/>
        <rFont val="Calibri"/>
        <family val="2"/>
      </rPr>
      <t xml:space="preserve">Was sind die </t>
    </r>
    <r>
      <rPr>
        <i/>
        <sz val="11"/>
        <color theme="1"/>
        <rFont val="Calibri"/>
        <family val="2"/>
      </rPr>
      <t>tatsächlichen</t>
    </r>
    <r>
      <rPr>
        <sz val="11"/>
        <color theme="1"/>
        <rFont val="Calibri"/>
        <family val="2"/>
      </rPr>
      <t xml:space="preserve"> Auswirkungen (bis zu diesem Zeitpunkt)</t>
    </r>
  </si>
  <si>
    <r>
      <rPr>
        <sz val="11"/>
        <color theme="1"/>
        <rFont val="Calibri"/>
        <family val="2"/>
      </rPr>
      <t xml:space="preserve">   dieser ungelösten Situation/Aufgabe?</t>
    </r>
  </si>
  <si>
    <r>
      <rPr>
        <sz val="11"/>
        <color theme="1"/>
        <rFont val="Calibri"/>
        <family val="2"/>
      </rPr>
      <t xml:space="preserve">   (im Hinblick auf Personen, Sicherheit, Kosten, etc.)</t>
    </r>
  </si>
  <si>
    <r>
      <rPr>
        <sz val="11"/>
        <color theme="1"/>
        <rFont val="Calibri"/>
        <family val="2"/>
      </rPr>
      <t xml:space="preserve">Welche Situationen/Aufgaben haben die größten </t>
    </r>
  </si>
  <si>
    <r>
      <rPr>
        <sz val="11"/>
        <color theme="1"/>
        <rFont val="Calibri"/>
        <family val="2"/>
      </rPr>
      <t xml:space="preserve">     gegenwärtigen Auswirkungen? Bewerten Sie entsprechend mit H/M/N</t>
    </r>
  </si>
  <si>
    <r>
      <rPr>
        <sz val="11"/>
        <color theme="1"/>
        <rFont val="Calibri"/>
        <family val="2"/>
      </rPr>
      <t>Zukünftige Auswirkungen</t>
    </r>
  </si>
  <si>
    <r>
      <rPr>
        <sz val="11"/>
        <color theme="1"/>
        <rFont val="Calibri"/>
        <family val="2"/>
      </rPr>
      <t xml:space="preserve">Was wären die </t>
    </r>
    <r>
      <rPr>
        <i/>
        <sz val="11"/>
        <color theme="1"/>
        <rFont val="Calibri"/>
        <family val="2"/>
      </rPr>
      <t>erwarteten</t>
    </r>
    <r>
      <rPr>
        <sz val="11"/>
        <color theme="1"/>
        <rFont val="Calibri"/>
        <family val="2"/>
      </rPr>
      <t xml:space="preserve"> Auswirkungen</t>
    </r>
  </si>
  <si>
    <r>
      <rPr>
        <sz val="11"/>
        <color theme="1"/>
        <rFont val="Calibri"/>
        <family val="2"/>
      </rPr>
      <t xml:space="preserve">  (von diesem Zeitpunkt an), wenn sie nicht gelöst wird?</t>
    </r>
  </si>
  <si>
    <r>
      <rPr>
        <sz val="11"/>
        <color theme="1"/>
        <rFont val="Calibri"/>
        <family val="2"/>
      </rPr>
      <t>Welche Situationen/Aufgaben haben die größten</t>
    </r>
  </si>
  <si>
    <r>
      <rPr>
        <sz val="11"/>
        <color theme="1"/>
        <rFont val="Calibri"/>
        <family val="2"/>
      </rPr>
      <t xml:space="preserve">    zukünftigen Auswirkungen?  Bewerten Sie entsprechend mit H/M/N</t>
    </r>
  </si>
  <si>
    <r>
      <rPr>
        <sz val="11"/>
        <color theme="1"/>
        <rFont val="Calibri"/>
        <family val="2"/>
      </rPr>
      <t>Zeitrahmen</t>
    </r>
  </si>
  <si>
    <r>
      <rPr>
        <sz val="11"/>
        <color theme="1"/>
        <rFont val="Calibri"/>
        <family val="2"/>
      </rPr>
      <t xml:space="preserve">Ab welcher </t>
    </r>
    <r>
      <rPr>
        <i/>
        <sz val="11"/>
        <color theme="1"/>
        <rFont val="Calibri"/>
        <family val="2"/>
      </rPr>
      <t>Frist</t>
    </r>
    <r>
      <rPr>
        <sz val="11"/>
        <color theme="1"/>
        <rFont val="Calibri"/>
        <family val="2"/>
      </rPr>
      <t xml:space="preserve"> wird die Lösung</t>
    </r>
  </si>
  <si>
    <r>
      <rPr>
        <sz val="11"/>
        <color theme="1"/>
        <rFont val="Calibri"/>
        <family val="2"/>
      </rPr>
      <t xml:space="preserve">     schwierig, teuer, unmöglich oder bedeutungslos?</t>
    </r>
  </si>
  <si>
    <r>
      <rPr>
        <sz val="11"/>
        <color theme="1"/>
        <rFont val="Calibri"/>
        <family val="2"/>
      </rPr>
      <t>Wann müssen wir beginnen?</t>
    </r>
  </si>
  <si>
    <r>
      <rPr>
        <sz val="11"/>
        <color theme="1"/>
        <rFont val="Calibri"/>
        <family val="2"/>
      </rPr>
      <t>Welche Situationen/Aufgaben werden später</t>
    </r>
  </si>
  <si>
    <r>
      <rPr>
        <sz val="11"/>
        <color theme="1"/>
        <rFont val="Calibri"/>
        <family val="2"/>
      </rPr>
      <t xml:space="preserve">    am schwierigsten zu lösen sein? Bewerten Sie entsprechend mit H/M/N</t>
    </r>
  </si>
  <si>
    <r>
      <rPr>
        <sz val="11"/>
        <color theme="1"/>
        <rFont val="Calibri"/>
        <family val="2"/>
      </rPr>
      <t xml:space="preserve"> ...Gegenwärtige Auswirkungen, Zukünftige Auswirkungen und Zeitrahmen verwenden</t>
    </r>
  </si>
  <si>
    <r>
      <rPr>
        <sz val="11"/>
        <color theme="1"/>
        <rFont val="Calibri"/>
        <family val="2"/>
      </rPr>
      <t>Gegenwärtige Auswirkungen = die tatsächlichen Auswirkungen, bis zu diesem Zeitpunkt, im Hinblick auf Personen, Sicherheit, Kosten, Kunden, Produktivität, unseren guten Ruf, usw.</t>
    </r>
  </si>
  <si>
    <r>
      <rPr>
        <sz val="11"/>
        <color theme="1"/>
        <rFont val="Calibri"/>
        <family val="2"/>
      </rPr>
      <t>Zukünftige Auswirkungen = erwartete Auswirkungen, von diesem Zeitpunkt an, falls die Situation/Aufgabe nicht gelöst wird, im Hinblick auf Personen, Sicherheit, Kosten, Kunden, Produktivität, unseren guten Ruf, usw.</t>
    </r>
  </si>
  <si>
    <r>
      <rPr>
        <sz val="11"/>
        <color theme="1"/>
        <rFont val="Calibri"/>
        <family val="2"/>
      </rPr>
      <t>Zeitrahmen = Frist (Uhrzeit und Datum), nach der eine Lösung schwierig, teuer, unmöglich oder bedeutungslos wird</t>
    </r>
  </si>
  <si>
    <r>
      <rPr>
        <sz val="11"/>
        <color theme="1"/>
        <rFont val="Calibri"/>
        <family val="2"/>
      </rPr>
      <t>Was ist die gegenwärtige Auswirkung dieser ungelösten Situation/Aufgabe?</t>
    </r>
  </si>
  <si>
    <r>
      <rPr>
        <sz val="11"/>
        <color theme="1"/>
        <rFont val="Calibri"/>
        <family val="2"/>
      </rPr>
      <t>Was wäre die zukünftige Auswirkung, wenn sie nicht gelöst wird?</t>
    </r>
  </si>
  <si>
    <r>
      <rPr>
        <sz val="11"/>
        <color theme="1"/>
        <rFont val="Calibri"/>
        <family val="2"/>
      </rPr>
      <t>Was ist der Zeitrahmen (Uhrzeit oder Datum), nach dem eine Lösung schwierig, teuer, unmöglich oder bedeutungslos wird?</t>
    </r>
  </si>
  <si>
    <r>
      <rPr>
        <sz val="11"/>
        <color theme="1"/>
        <rFont val="Calibri"/>
        <family val="2"/>
      </rPr>
      <t xml:space="preserve">Ermitteln und notieren Sie spezifische Informationen über gegenwärtige Auswirkungen, zukünftige Auswirkungen und den Zeitrahmen </t>
    </r>
  </si>
  <si>
    <r>
      <rPr>
        <sz val="11"/>
        <color theme="1"/>
        <rFont val="Calibri"/>
        <family val="2"/>
      </rPr>
      <t>Techniken für die Prioritätensetzung</t>
    </r>
  </si>
  <si>
    <r>
      <rPr>
        <sz val="11"/>
        <color theme="1"/>
        <rFont val="Calibri"/>
        <family val="2"/>
      </rPr>
      <t xml:space="preserve">Bestimmen Sie die relativen gegenwärtigen Auswirkungen: </t>
    </r>
  </si>
  <si>
    <r>
      <rPr>
        <sz val="11"/>
        <color theme="1"/>
        <rFont val="Calibri"/>
        <family val="2"/>
      </rPr>
      <t>Identifizieren Sie, welche Situation/Aufgabe die größten gegenwärtigen Auswirkungen hat. Markieren Sie diese mit H</t>
    </r>
  </si>
  <si>
    <r>
      <rPr>
        <sz val="11"/>
        <color theme="1"/>
        <rFont val="Calibri"/>
        <family val="2"/>
      </rPr>
      <t>Bewerten Sie die anderen Situationen/Aufgaben vertikal in Relation zu dem H. Weisen Sie ihnen H, M, N zu</t>
    </r>
  </si>
  <si>
    <r>
      <rPr>
        <sz val="11"/>
        <color theme="1"/>
        <rFont val="Calibri"/>
        <family val="2"/>
      </rPr>
      <t>Verwenden Sie Plus- (+) oder Minuszeichen (-) zur Verfeinerung</t>
    </r>
  </si>
  <si>
    <r>
      <rPr>
        <sz val="11"/>
        <color theme="1"/>
        <rFont val="Calibri"/>
        <family val="2"/>
      </rPr>
      <t>Wiederholen Sie die vertikale Bewertung für die relativen zukünftigen Auswirkungen und den Zeitrahmen</t>
    </r>
  </si>
  <si>
    <r>
      <rPr>
        <sz val="11"/>
        <color theme="1"/>
        <rFont val="Calibri"/>
        <family val="2"/>
      </rPr>
      <t>Bewerten Sie die Kombinationen horizontal, um die Gesamtpriorität für jede Situation/Aufgabe zu bestimmen</t>
    </r>
  </si>
  <si>
    <r>
      <rPr>
        <sz val="11"/>
        <color theme="1"/>
        <rFont val="Calibri"/>
        <family val="2"/>
      </rPr>
      <t xml:space="preserve">Legen Sie die Reihenfolge der Prioritäten basierend auf ihrer Gesamtkombination fest </t>
    </r>
  </si>
  <si>
    <r>
      <rPr>
        <sz val="11"/>
        <color theme="1"/>
        <rFont val="Calibri"/>
        <family val="2"/>
      </rPr>
      <t xml:space="preserve">Bewerten Sie  </t>
    </r>
  </si>
  <si>
    <r>
      <rPr>
        <sz val="11"/>
        <color theme="1"/>
        <rFont val="Calibri"/>
        <family val="2"/>
      </rPr>
      <t>die Kombinationen</t>
    </r>
  </si>
  <si>
    <r>
      <rPr>
        <sz val="11"/>
        <color theme="1"/>
        <rFont val="Calibri"/>
        <family val="2"/>
      </rPr>
      <t xml:space="preserve"> Lösungsschritte planen</t>
    </r>
  </si>
  <si>
    <r>
      <rPr>
        <sz val="11"/>
        <color theme="1"/>
        <rFont val="Calibri"/>
        <family val="2"/>
      </rPr>
      <t>Den Lösungsansatz bestimmen</t>
    </r>
  </si>
  <si>
    <r>
      <rPr>
        <sz val="11"/>
        <color theme="1"/>
        <rFont val="Calibri"/>
        <family val="2"/>
      </rPr>
      <t>Welche Schritte oder Maßnahmen sind erforderlich, um diese Situation/Aufgabe zu lösen?</t>
    </r>
  </si>
  <si>
    <r>
      <rPr>
        <sz val="11"/>
        <color theme="1"/>
        <rFont val="Calibri"/>
        <family val="2"/>
      </rPr>
      <t>Welcher Analyseprozess (und wie viel) ist für die Lösung erforderlich?</t>
    </r>
  </si>
  <si>
    <r>
      <rPr>
        <sz val="11"/>
        <color theme="1"/>
        <rFont val="Calibri"/>
        <family val="2"/>
      </rPr>
      <t>Notieren Sie den Prozess und weitere Maßnahmen, die für die Lösung erforderlich sind</t>
    </r>
  </si>
  <si>
    <r>
      <rPr>
        <sz val="11"/>
        <color theme="1"/>
        <rFont val="Calibri"/>
        <family val="2"/>
      </rPr>
      <t xml:space="preserve">Benötigte Prozesse  </t>
    </r>
  </si>
  <si>
    <r>
      <rPr>
        <sz val="11"/>
        <color theme="1"/>
        <rFont val="Calibri"/>
        <family val="2"/>
      </rPr>
      <t>Nächste Schritte (Was)</t>
    </r>
  </si>
  <si>
    <r>
      <rPr>
        <sz val="11"/>
        <color theme="1"/>
        <rFont val="Calibri"/>
        <family val="2"/>
      </rPr>
      <t xml:space="preserve"> Beteiligung planen</t>
    </r>
  </si>
  <si>
    <r>
      <rPr>
        <sz val="11"/>
        <color theme="1"/>
        <rFont val="Calibri"/>
        <family val="2"/>
      </rPr>
      <t>Aufgaben verteilen</t>
    </r>
  </si>
  <si>
    <r>
      <rPr>
        <sz val="11"/>
        <color theme="1"/>
        <rFont val="Calibri"/>
        <family val="2"/>
      </rPr>
      <t>Wer macht was bis wann?</t>
    </r>
  </si>
  <si>
    <r>
      <rPr>
        <sz val="11"/>
        <color theme="1"/>
        <rFont val="Calibri"/>
        <family val="2"/>
      </rPr>
      <t>Wer sollte hinzugezogen werden für:</t>
    </r>
  </si>
  <si>
    <r>
      <rPr>
        <sz val="11"/>
        <color theme="1"/>
        <rFont val="Calibri"/>
        <family val="2"/>
      </rPr>
      <t>Wer</t>
    </r>
  </si>
  <si>
    <r>
      <rPr>
        <sz val="11"/>
        <color theme="1"/>
        <rFont val="Calibri"/>
        <family val="2"/>
      </rPr>
      <t xml:space="preserve">Bis wann  </t>
    </r>
  </si>
  <si>
    <r>
      <rPr>
        <sz val="11"/>
        <color theme="1"/>
        <rFont val="Calibri"/>
        <family val="2"/>
      </rPr>
      <t xml:space="preserve">Notieren und kommunizieren Sie die Verantwortlichkeiten und den Zeitplan </t>
    </r>
  </si>
  <si>
    <r>
      <rPr>
        <sz val="11"/>
        <color theme="1"/>
        <rFont val="Calibri"/>
        <family val="2"/>
      </rPr>
      <t xml:space="preserve">Bestätigen Sie die Vereinbarung </t>
    </r>
  </si>
  <si>
    <r>
      <rPr>
        <sz val="11"/>
        <color theme="1"/>
        <rFont val="Calibri"/>
        <family val="2"/>
      </rPr>
      <t>Incident Mapping</t>
    </r>
  </si>
  <si>
    <r>
      <rPr>
        <sz val="11"/>
        <color theme="1"/>
        <rFont val="Calibri"/>
        <family val="2"/>
      </rPr>
      <t>PROGRAMMING NOTE: UNHIDE CELLS TO SEE IM INFO</t>
    </r>
  </si>
  <si>
    <r>
      <rPr>
        <sz val="11"/>
        <color theme="1"/>
        <rFont val="Calibri"/>
        <family val="2"/>
      </rPr>
      <t xml:space="preserve"> Wo:</t>
    </r>
  </si>
  <si>
    <r>
      <rPr>
        <sz val="11"/>
        <color theme="1"/>
        <rFont val="Calibri"/>
        <family val="2"/>
      </rPr>
      <t xml:space="preserve"> Wann:</t>
    </r>
  </si>
  <si>
    <r>
      <rPr>
        <sz val="11"/>
        <color theme="1"/>
        <rFont val="Calibri"/>
        <family val="2"/>
      </rPr>
      <t xml:space="preserve"> Ausmaß:</t>
    </r>
  </si>
  <si>
    <r>
      <rPr>
        <sz val="11"/>
        <color theme="1"/>
        <rFont val="Calibri"/>
        <family val="2"/>
      </rPr>
      <t xml:space="preserve"> Kommentare:</t>
    </r>
  </si>
  <si>
    <r>
      <rPr>
        <sz val="11"/>
        <color theme="1"/>
        <rFont val="Calibri"/>
        <family val="2"/>
      </rPr>
      <t xml:space="preserve"> Legende</t>
    </r>
  </si>
  <si>
    <r>
      <rPr>
        <sz val="11"/>
        <color theme="1"/>
        <rFont val="Calibri"/>
        <family val="2"/>
      </rPr>
      <t>Maßnahme</t>
    </r>
  </si>
  <si>
    <r>
      <rPr>
        <sz val="11"/>
        <color theme="1"/>
        <rFont val="Calibri"/>
        <family val="2"/>
      </rPr>
      <t>Problemanalyse</t>
    </r>
  </si>
  <si>
    <r>
      <rPr>
        <sz val="11"/>
        <color theme="1"/>
        <rFont val="Calibri"/>
        <family val="2"/>
      </rPr>
      <t xml:space="preserve"> Problem beschreiben</t>
    </r>
  </si>
  <si>
    <r>
      <rPr>
        <sz val="11"/>
        <color theme="1"/>
        <rFont val="Calibri"/>
        <family val="2"/>
      </rPr>
      <t>Wann wird die Problemanalyse eingesetzt?</t>
    </r>
  </si>
  <si>
    <r>
      <rPr>
        <sz val="11"/>
        <color theme="1"/>
        <rFont val="Calibri"/>
        <family val="2"/>
      </rPr>
      <t>Liegt eine Abweichung vor?</t>
    </r>
  </si>
  <si>
    <r>
      <rPr>
        <sz val="11"/>
        <color theme="1"/>
        <rFont val="Calibri"/>
        <family val="2"/>
      </rPr>
      <t>Ist die Ursache unbekannt?</t>
    </r>
  </si>
  <si>
    <r>
      <rPr>
        <sz val="11"/>
        <color theme="1"/>
        <rFont val="Calibri"/>
        <family val="2"/>
      </rPr>
      <t>Müssen wir die Ursache kennen, um eine effektive Maßnahme ergreifen zu können?</t>
    </r>
  </si>
  <si>
    <r>
      <rPr>
        <sz val="11"/>
        <color theme="1"/>
        <rFont val="Calibri"/>
        <family val="2"/>
      </rPr>
      <t>Ja auf alle drei Fragen = wenden Sie die Problemanalyse an</t>
    </r>
  </si>
  <si>
    <r>
      <rPr>
        <sz val="11"/>
        <color theme="1"/>
        <rFont val="Calibri"/>
        <family val="2"/>
      </rPr>
      <t>Das Problem definieren</t>
    </r>
  </si>
  <si>
    <r>
      <rPr>
        <sz val="11"/>
        <color theme="1"/>
        <rFont val="Calibri"/>
        <family val="2"/>
      </rPr>
      <t>Problemdefinition hier eingeben</t>
    </r>
  </si>
  <si>
    <r>
      <rPr>
        <sz val="11"/>
        <color theme="1"/>
        <rFont val="Calibri"/>
        <family val="2"/>
      </rPr>
      <t>Problem definieren (ein Objekt, eine Abweichung)</t>
    </r>
  </si>
  <si>
    <r>
      <rPr>
        <sz val="11"/>
        <color theme="1"/>
        <rFont val="Calibri"/>
        <family val="2"/>
      </rPr>
      <t xml:space="preserve">Woran können wir sehen, hören, fühlen, schmecken, riechen oder messen, dass eine Abweichung vorliegt?      </t>
    </r>
  </si>
  <si>
    <r>
      <rPr>
        <sz val="11"/>
        <color theme="1"/>
        <rFont val="Calibri"/>
        <family val="2"/>
      </rPr>
      <t>Schreiben Sie eine kurze Aussage mit einem Objekt und einer Abweichung</t>
    </r>
  </si>
  <si>
    <r>
      <rPr>
        <sz val="11"/>
        <color theme="1"/>
        <rFont val="Calibri"/>
        <family val="2"/>
      </rPr>
      <t>So genau wie möglich aufschreiben, wenn nötig zergliedern</t>
    </r>
  </si>
  <si>
    <r>
      <rPr>
        <sz val="11"/>
        <color theme="1"/>
        <rFont val="Calibri"/>
        <family val="2"/>
      </rPr>
      <t xml:space="preserve"> Problem spezifizieren</t>
    </r>
  </si>
  <si>
    <r>
      <rPr>
        <sz val="11"/>
        <color theme="1"/>
        <rFont val="Calibri"/>
        <family val="2"/>
      </rPr>
      <t>Stellen Sie IST/IST-NICHT-Fragen in vier Bereichen:</t>
    </r>
  </si>
  <si>
    <r>
      <rPr>
        <sz val="11"/>
        <color theme="1"/>
        <rFont val="Calibri"/>
        <family val="2"/>
      </rPr>
      <t>WAS – Identität</t>
    </r>
  </si>
  <si>
    <r>
      <rPr>
        <sz val="11"/>
        <color theme="1"/>
        <rFont val="Calibri"/>
        <family val="2"/>
      </rPr>
      <t>WO – Ort</t>
    </r>
  </si>
  <si>
    <r>
      <rPr>
        <sz val="11"/>
        <color theme="1"/>
        <rFont val="Calibri"/>
        <family val="2"/>
      </rPr>
      <t>WANN – Zeitpunkt</t>
    </r>
  </si>
  <si>
    <r>
      <rPr>
        <sz val="11"/>
        <color theme="1"/>
        <rFont val="Calibri"/>
        <family val="2"/>
      </rPr>
      <t>AUSMASS – Größe</t>
    </r>
  </si>
  <si>
    <r>
      <rPr>
        <sz val="11"/>
        <color theme="1"/>
        <rFont val="Calibri"/>
        <family val="2"/>
      </rPr>
      <t>Problem detailliert beschreiben</t>
    </r>
  </si>
  <si>
    <r>
      <rPr>
        <sz val="11"/>
        <color theme="1"/>
        <rFont val="Calibri"/>
        <family val="2"/>
      </rPr>
      <t>IST-Informationen eingrenzen.  Unzutreffende mögliche Ursachen eliminieren.</t>
    </r>
  </si>
  <si>
    <r>
      <rPr>
        <sz val="11"/>
        <color theme="1"/>
        <rFont val="Calibri"/>
        <family val="2"/>
      </rPr>
      <t>Für jedes IST, fragen Sie nach IST-NICHTs, die:</t>
    </r>
  </si>
  <si>
    <r>
      <rPr>
        <sz val="11"/>
        <color theme="1"/>
        <rFont val="Calibri"/>
        <family val="2"/>
      </rPr>
      <t>• dem IST ähnlich sind      •  mit dem IST verwandt sind</t>
    </r>
  </si>
  <si>
    <r>
      <rPr>
        <sz val="11"/>
        <color theme="1"/>
        <rFont val="Calibri"/>
        <family val="2"/>
      </rPr>
      <t xml:space="preserve">• spezifisch sind                    •  Fakten sind           </t>
    </r>
  </si>
  <si>
    <r>
      <rPr>
        <sz val="11"/>
        <color theme="1"/>
        <rFont val="Calibri"/>
        <family val="2"/>
      </rPr>
      <t xml:space="preserve"> „…könnte sein, ist aber nicht.” </t>
    </r>
  </si>
  <si>
    <r>
      <rPr>
        <sz val="11"/>
        <color theme="1"/>
        <rFont val="Calibri"/>
        <family val="2"/>
      </rPr>
      <t xml:space="preserve">Wenn „mehr Daten erforderlich” sind (MDE), bestimmen Sie, wer diese beschafft, wie und bis wann </t>
    </r>
  </si>
  <si>
    <r>
      <rPr>
        <sz val="11"/>
        <color theme="1"/>
        <rFont val="Calibri"/>
        <family val="2"/>
      </rPr>
      <t>Problemspezifikation</t>
    </r>
  </si>
  <si>
    <r>
      <rPr>
        <sz val="11"/>
        <color theme="1"/>
        <rFont val="Calibri"/>
        <family val="2"/>
      </rPr>
      <t>IST</t>
    </r>
  </si>
  <si>
    <r>
      <rPr>
        <sz val="11"/>
        <color theme="1"/>
        <rFont val="Calibri"/>
        <family val="2"/>
      </rPr>
      <t>IST-NICHT</t>
    </r>
  </si>
  <si>
    <r>
      <rPr>
        <sz val="11"/>
        <color theme="1"/>
        <rFont val="Calibri"/>
        <family val="2"/>
      </rPr>
      <t>WAS</t>
    </r>
  </si>
  <si>
    <r>
      <rPr>
        <sz val="11"/>
        <color theme="1"/>
        <rFont val="Calibri"/>
        <family val="2"/>
      </rPr>
      <t>Welches Objekt?</t>
    </r>
  </si>
  <si>
    <r>
      <rPr>
        <sz val="11"/>
        <color theme="1"/>
        <rFont val="Calibri"/>
        <family val="2"/>
      </rPr>
      <t>Welche Abweichung?</t>
    </r>
  </si>
  <si>
    <r>
      <rPr>
        <sz val="11"/>
        <color theme="1"/>
        <rFont val="Calibri"/>
        <family val="2"/>
      </rPr>
      <t>WO</t>
    </r>
  </si>
  <si>
    <r>
      <rPr>
        <sz val="11"/>
        <color theme="1"/>
        <rFont val="Calibri"/>
        <family val="2"/>
      </rPr>
      <t xml:space="preserve">Wo </t>
    </r>
  </si>
  <si>
    <r>
      <rPr>
        <sz val="11"/>
        <color theme="1"/>
        <rFont val="Calibri"/>
        <family val="2"/>
      </rPr>
      <t xml:space="preserve"> geografisch?</t>
    </r>
  </si>
  <si>
    <r>
      <rPr>
        <sz val="11"/>
        <color theme="1"/>
        <rFont val="Calibri"/>
        <family val="2"/>
      </rPr>
      <t xml:space="preserve"> Objekt?</t>
    </r>
  </si>
  <si>
    <r>
      <rPr>
        <sz val="11"/>
        <color theme="1"/>
        <rFont val="Calibri"/>
        <family val="2"/>
      </rPr>
      <t>WANN</t>
    </r>
  </si>
  <si>
    <r>
      <rPr>
        <sz val="11"/>
        <color theme="1"/>
        <rFont val="Calibri"/>
        <family val="2"/>
      </rPr>
      <t>Wann zuerst?</t>
    </r>
  </si>
  <si>
    <r>
      <rPr>
        <sz val="11"/>
        <color theme="1"/>
        <rFont val="Calibri"/>
        <family val="2"/>
      </rPr>
      <t>Wann seitdem?</t>
    </r>
  </si>
  <si>
    <r>
      <rPr>
        <sz val="11"/>
        <color theme="1"/>
        <rFont val="Calibri"/>
        <family val="2"/>
      </rPr>
      <t>Welches Muster?</t>
    </r>
  </si>
  <si>
    <r>
      <rPr>
        <sz val="11"/>
        <color theme="1"/>
        <rFont val="Calibri"/>
        <family val="2"/>
      </rPr>
      <t>Aus Liste auswählen</t>
    </r>
  </si>
  <si>
    <r>
      <rPr>
        <sz val="11"/>
        <color theme="1"/>
        <rFont val="Calibri"/>
        <family val="2"/>
      </rPr>
      <t>Wann im</t>
    </r>
  </si>
  <si>
    <r>
      <rPr>
        <sz val="11"/>
        <color theme="1"/>
        <rFont val="Calibri"/>
        <family val="2"/>
      </rPr>
      <t xml:space="preserve"> Lebenszyklus?</t>
    </r>
  </si>
  <si>
    <r>
      <rPr>
        <sz val="11"/>
        <color theme="1"/>
        <rFont val="Calibri"/>
        <family val="2"/>
      </rPr>
      <t>AUSMASS</t>
    </r>
  </si>
  <si>
    <r>
      <rPr>
        <sz val="11"/>
        <color theme="1"/>
        <rFont val="Calibri"/>
        <family val="2"/>
      </rPr>
      <t>Wie viele Objekte?</t>
    </r>
  </si>
  <si>
    <r>
      <rPr>
        <sz val="11"/>
        <color theme="1"/>
        <rFont val="Calibri"/>
        <family val="2"/>
      </rPr>
      <t>Welche Größe?</t>
    </r>
  </si>
  <si>
    <r>
      <rPr>
        <sz val="11"/>
        <color theme="1"/>
        <rFont val="Calibri"/>
        <family val="2"/>
      </rPr>
      <t xml:space="preserve"> </t>
    </r>
  </si>
  <si>
    <r>
      <rPr>
        <sz val="11"/>
        <color theme="1"/>
        <rFont val="Calibri"/>
        <family val="2"/>
      </rPr>
      <t>Wie viele</t>
    </r>
  </si>
  <si>
    <r>
      <rPr>
        <sz val="11"/>
        <color theme="1"/>
        <rFont val="Calibri"/>
        <family val="2"/>
      </rPr>
      <t xml:space="preserve"> Abweichungen?</t>
    </r>
  </si>
  <si>
    <r>
      <rPr>
        <sz val="11"/>
        <color theme="1"/>
        <rFont val="Calibri"/>
        <family val="2"/>
      </rPr>
      <t>Welcher Trend?</t>
    </r>
  </si>
  <si>
    <r>
      <rPr>
        <sz val="9"/>
        <color theme="1"/>
        <rFont val="Arial"/>
        <family val="2"/>
      </rPr>
      <t>MDE</t>
    </r>
  </si>
  <si>
    <r>
      <rPr>
        <sz val="9"/>
        <color theme="1"/>
        <rFont val="Arial"/>
        <family val="2"/>
      </rPr>
      <t>Zunehmend ↑</t>
    </r>
  </si>
  <si>
    <r>
      <rPr>
        <sz val="9"/>
        <color theme="1"/>
        <rFont val="Arial"/>
        <family val="2"/>
      </rPr>
      <t>Abnehmend ↓</t>
    </r>
  </si>
  <si>
    <r>
      <rPr>
        <sz val="9"/>
        <color theme="1"/>
        <rFont val="Arial"/>
        <family val="2"/>
      </rPr>
      <t>Gleichbleibend →</t>
    </r>
  </si>
  <si>
    <r>
      <rPr>
        <sz val="9"/>
        <color theme="1"/>
        <rFont val="Arial"/>
        <family val="2"/>
      </rPr>
      <t>Verbleibende Trends</t>
    </r>
  </si>
  <si>
    <r>
      <rPr>
        <sz val="9"/>
        <color theme="1"/>
        <rFont val="Arial"/>
        <family val="2"/>
      </rPr>
      <t>Periodisch</t>
    </r>
  </si>
  <si>
    <r>
      <rPr>
        <sz val="9"/>
        <color theme="1"/>
        <rFont val="Arial"/>
        <family val="2"/>
      </rPr>
      <t>Sporadisch</t>
    </r>
  </si>
  <si>
    <r>
      <rPr>
        <sz val="9"/>
        <color theme="1"/>
        <rFont val="Arial"/>
        <family val="2"/>
      </rPr>
      <t>Kontinuierlich</t>
    </r>
  </si>
  <si>
    <r>
      <rPr>
        <sz val="9"/>
        <color theme="1"/>
        <rFont val="Arial"/>
        <family val="2"/>
      </rPr>
      <t>Einmalig</t>
    </r>
  </si>
  <si>
    <r>
      <rPr>
        <sz val="9"/>
        <color theme="1"/>
        <rFont val="Arial"/>
        <family val="2"/>
      </rPr>
      <t>Verbleibende Muster</t>
    </r>
  </si>
  <si>
    <r>
      <rPr>
        <sz val="11"/>
        <color theme="1"/>
        <rFont val="Calibri"/>
        <family val="2"/>
      </rPr>
      <t>• Bei welchem speziellen Objekt (oder Gruppe von speziellen Objekten) liegt die Abweichung vor?</t>
    </r>
  </si>
  <si>
    <r>
      <rPr>
        <sz val="11"/>
        <color theme="1"/>
        <rFont val="Calibri"/>
        <family val="2"/>
      </rPr>
      <t>• Was genau ist die Abweichung?</t>
    </r>
  </si>
  <si>
    <r>
      <rPr>
        <sz val="11"/>
        <color theme="1"/>
        <rFont val="Calibri"/>
        <family val="2"/>
      </rPr>
      <t>• Wo befindet sich das Objekt, an dem die Abweichung beobachtet wird (geographischer Ort)</t>
    </r>
  </si>
  <si>
    <r>
      <rPr>
        <sz val="11"/>
        <color theme="1"/>
        <rFont val="Calibri"/>
        <family val="2"/>
      </rPr>
      <t>• Wo am Objekt ist die Abweichung?</t>
    </r>
  </si>
  <si>
    <r>
      <rPr>
        <sz val="11"/>
        <color theme="1"/>
        <rFont val="Calibri"/>
        <family val="2"/>
      </rPr>
      <t>• Wann wurde die Abweichung am Objekt zuerst beobachtet (Datum/Uhrzeit)?</t>
    </r>
  </si>
  <si>
    <r>
      <rPr>
        <sz val="11"/>
        <color theme="1"/>
        <rFont val="Calibri"/>
        <family val="2"/>
      </rPr>
      <t>• Wann wurde die Abweichung seitdem wieder beobachtet? Welches Muster?</t>
    </r>
  </si>
  <si>
    <r>
      <rPr>
        <sz val="11"/>
        <color theme="1"/>
        <rFont val="Calibri"/>
        <family val="2"/>
      </rPr>
      <t>• Wann wurde die Abweichung seit Bestehen des Objektes oder in seinem Lebenszyklus zuerst beobachtet?</t>
    </r>
  </si>
  <si>
    <r>
      <rPr>
        <sz val="11"/>
        <color theme="1"/>
        <rFont val="Calibri"/>
        <family val="2"/>
      </rPr>
      <t>• Bei wie vielen Objekten tritt die Abweichung auf?</t>
    </r>
  </si>
  <si>
    <r>
      <rPr>
        <sz val="11"/>
        <color theme="1"/>
        <rFont val="Calibri"/>
        <family val="2"/>
      </rPr>
      <t>• Welcher Trend liegt vor hinsichtlich der Anzahl der Objekte mit der Abweichung?</t>
    </r>
  </si>
  <si>
    <r>
      <rPr>
        <sz val="11"/>
        <color theme="1"/>
        <rFont val="Calibri"/>
        <family val="2"/>
      </rPr>
      <t>• Wie groß ist eine einzelne Abweichung?</t>
    </r>
  </si>
  <si>
    <r>
      <rPr>
        <sz val="11"/>
        <color theme="1"/>
        <rFont val="Calibri"/>
        <family val="2"/>
      </rPr>
      <t>• Welcher Trend liegt vor hinsichtlich der Größe?</t>
    </r>
  </si>
  <si>
    <r>
      <rPr>
        <sz val="11"/>
        <color theme="1"/>
        <rFont val="Calibri"/>
        <family val="2"/>
      </rPr>
      <t>• Wie viele Abweichungen treten an jedem einzelnen Objekt auf?</t>
    </r>
  </si>
  <si>
    <r>
      <rPr>
        <sz val="11"/>
        <color theme="1"/>
        <rFont val="Calibri"/>
        <family val="2"/>
      </rPr>
      <t>• Welcher Trend liegt vor hinsichtlich des Auftretens?</t>
    </r>
  </si>
  <si>
    <r>
      <rPr>
        <sz val="11"/>
        <color theme="1"/>
        <rFont val="Calibri"/>
        <family val="2"/>
      </rPr>
      <t>• Bei welchem gleichartigen Objekt (welchen gleichartigen Objekten) könnte die Abweichung vorliegen, liegt aber nicht vor?</t>
    </r>
  </si>
  <si>
    <r>
      <rPr>
        <sz val="11"/>
        <color theme="1"/>
        <rFont val="Calibri"/>
        <family val="2"/>
      </rPr>
      <t>• Welche anderen Abweichungen könnten normalerweise auch beobachtet werden, werden aber nicht beobachtet?</t>
    </r>
  </si>
  <si>
    <r>
      <rPr>
        <sz val="11"/>
        <color theme="1"/>
        <rFont val="Calibri"/>
        <family val="2"/>
      </rPr>
      <t>• Wo sonst könnte sich das Objekt befinden, an dem die Abweichung beobachtet wird, tut es aber nicht?</t>
    </r>
  </si>
  <si>
    <r>
      <rPr>
        <sz val="11"/>
        <color theme="1"/>
        <rFont val="Calibri"/>
        <family val="2"/>
      </rPr>
      <t>• An welcher anderen Stelle am Objekt könnte die Abweichung auch sein, ist sie aber nicht?</t>
    </r>
  </si>
  <si>
    <r>
      <rPr>
        <sz val="11"/>
        <color theme="1"/>
        <rFont val="Calibri"/>
        <family val="2"/>
      </rPr>
      <t>• Wann sonst hätte die Abweichung am Objekt zuerst beobachtet werden können, wurde aber nicht beobachtet?</t>
    </r>
  </si>
  <si>
    <r>
      <rPr>
        <sz val="11"/>
        <color theme="1"/>
        <rFont val="Calibri"/>
        <family val="2"/>
      </rPr>
      <t>• Wann hätte die Abweichung seitdem beobachtet werden können, wurde aber nicht beobachtet?  Was könnte das Muster sein?</t>
    </r>
  </si>
  <si>
    <r>
      <rPr>
        <sz val="11"/>
        <color theme="1"/>
        <rFont val="Calibri"/>
        <family val="2"/>
      </rPr>
      <t>• Wann sonst hätte die Abweichung seit Bestehen des Objektes oder in seinem Lebenszyklus zuerst beobachtet werden können, wurde aber nicht beobachtet?</t>
    </r>
  </si>
  <si>
    <r>
      <rPr>
        <sz val="11"/>
        <color theme="1"/>
        <rFont val="Calibri"/>
        <family val="2"/>
      </rPr>
      <t>• Bei wie vielen Objekten hätte die Abweichung auftreten können, ist aber nicht aufgetreten?</t>
    </r>
  </si>
  <si>
    <r>
      <rPr>
        <sz val="11"/>
        <color theme="1"/>
        <rFont val="Calibri"/>
        <family val="2"/>
      </rPr>
      <t>• Welcher Trend könnte vorliegen, liegt aber nicht vor?</t>
    </r>
  </si>
  <si>
    <r>
      <rPr>
        <sz val="11"/>
        <color theme="1"/>
        <rFont val="Calibri"/>
        <family val="2"/>
      </rPr>
      <t>• Wie groß könnte die Abweichung sein, ist sie aber nicht?</t>
    </r>
  </si>
  <si>
    <r>
      <rPr>
        <sz val="11"/>
        <color theme="1"/>
        <rFont val="Calibri"/>
        <family val="2"/>
      </rPr>
      <t>• Wie viele Abweichungen könnten an jedem einzelnen Objekt auftreten, treten aber nicht auf?</t>
    </r>
  </si>
  <si>
    <r>
      <rPr>
        <sz val="11"/>
        <color theme="1"/>
        <rFont val="Calibri"/>
        <family val="2"/>
      </rPr>
      <t xml:space="preserve"> Mögliche Ursachen ermitteln</t>
    </r>
  </si>
  <si>
    <r>
      <rPr>
        <sz val="11"/>
        <color theme="1"/>
        <rFont val="Calibri"/>
        <family val="2"/>
      </rPr>
      <t>Beziehen Sie sich auf die Problemspezifikation, um mögliche Ursachen zu ermitteln</t>
    </r>
  </si>
  <si>
    <r>
      <rPr>
        <sz val="11"/>
        <color theme="1"/>
        <rFont val="Calibri"/>
        <family val="2"/>
      </rPr>
      <t>Welche Paare in der Problemspezifikation sind überraschend? Welche Ursachen könnten dem zugrunde liegen?</t>
    </r>
  </si>
  <si>
    <r>
      <rPr>
        <sz val="11"/>
        <color theme="1"/>
        <rFont val="Calibri"/>
        <family val="2"/>
      </rPr>
      <t>Erklären Sie, wie die Ursache zur Abweichung führt</t>
    </r>
  </si>
  <si>
    <r>
      <rPr>
        <sz val="11"/>
        <color theme="1"/>
        <rFont val="Calibri"/>
        <family val="2"/>
      </rPr>
      <t>Besonderheiten und Veränderungen verwenden</t>
    </r>
  </si>
  <si>
    <r>
      <rPr>
        <sz val="11"/>
        <color theme="1"/>
        <rFont val="Calibri"/>
        <family val="2"/>
      </rPr>
      <t>Besonderheiten ermitteln</t>
    </r>
  </si>
  <si>
    <r>
      <rPr>
        <sz val="11"/>
        <color theme="1"/>
        <rFont val="Calibri"/>
        <family val="2"/>
      </rPr>
      <t xml:space="preserve">      Was ist sonst noch anders...?</t>
    </r>
  </si>
  <si>
    <r>
      <rPr>
        <sz val="11"/>
        <color theme="1"/>
        <rFont val="Calibri"/>
        <family val="2"/>
      </rPr>
      <t>* Basierend auf Fakten	* Neue Informationen	* Nur für das IST zutreffend</t>
    </r>
  </si>
  <si>
    <r>
      <rPr>
        <sz val="11"/>
        <color theme="1"/>
        <rFont val="Calibri"/>
        <family val="2"/>
      </rPr>
      <t>* Basierend auf Fakten	* Neue Informationen über das IST/IST-NICHT-Paar	* Nur für das IST zutreffend</t>
    </r>
  </si>
  <si>
    <r>
      <rPr>
        <sz val="11"/>
        <color theme="1"/>
        <rFont val="Calibri"/>
        <family val="2"/>
      </rPr>
      <t>Veränderungen ermitteln</t>
    </r>
  </si>
  <si>
    <r>
      <rPr>
        <sz val="11"/>
        <color theme="1"/>
        <rFont val="Calibri"/>
        <family val="2"/>
      </rPr>
      <t>Was hat sich an, bei, um oder in Bezug auf diese Besonderheit verändert?</t>
    </r>
  </si>
  <si>
    <r>
      <rPr>
        <sz val="11"/>
        <color theme="1"/>
        <rFont val="Calibri"/>
        <family val="2"/>
      </rPr>
      <t>Wann ist die Veränderung eingetreten?  Notieren Sie Datum und Uhrzeit.</t>
    </r>
  </si>
  <si>
    <r>
      <rPr>
        <sz val="11"/>
        <color theme="1"/>
        <rFont val="Calibri"/>
        <family val="2"/>
      </rPr>
      <t>Was sonst hat sich verändert...?</t>
    </r>
  </si>
  <si>
    <r>
      <rPr>
        <sz val="11"/>
        <color theme="1"/>
        <rFont val="Calibri"/>
        <family val="2"/>
      </rPr>
      <t>Wie könnte diese...</t>
    </r>
  </si>
  <si>
    <r>
      <rPr>
        <sz val="11"/>
        <color theme="1"/>
        <rFont val="Calibri"/>
        <family val="2"/>
      </rPr>
      <t xml:space="preserve">           Veränderung</t>
    </r>
  </si>
  <si>
    <r>
      <rPr>
        <sz val="11"/>
        <color theme="1"/>
        <rFont val="Calibri"/>
        <family val="2"/>
      </rPr>
      <t xml:space="preserve">           Veränderung zusammen mit einer anderen Veränderung</t>
    </r>
  </si>
  <si>
    <r>
      <rPr>
        <sz val="11"/>
        <color theme="1"/>
        <rFont val="Calibri"/>
        <family val="2"/>
      </rPr>
      <t xml:space="preserve">           Besonderheit</t>
    </r>
  </si>
  <si>
    <r>
      <rPr>
        <sz val="11"/>
        <color theme="1"/>
        <rFont val="Calibri"/>
        <family val="2"/>
      </rPr>
      <t>...die Ursache für die Abweichung sein?</t>
    </r>
  </si>
  <si>
    <r>
      <rPr>
        <sz val="11"/>
        <color theme="1"/>
        <rFont val="Calibri"/>
        <family val="2"/>
      </rPr>
      <t>Schreiben Sie die Antworten ohne Diskussion auf</t>
    </r>
  </si>
  <si>
    <r>
      <rPr>
        <sz val="11"/>
        <color theme="1"/>
        <rFont val="Calibri"/>
        <family val="2"/>
      </rPr>
      <t>Besonderheiten</t>
    </r>
  </si>
  <si>
    <r>
      <rPr>
        <sz val="11"/>
        <color theme="1"/>
        <rFont val="Calibri"/>
        <family val="2"/>
      </rPr>
      <t>Veränderungen</t>
    </r>
  </si>
  <si>
    <r>
      <rPr>
        <sz val="11"/>
        <color theme="1"/>
        <rFont val="Calibri"/>
        <family val="2"/>
      </rPr>
      <t>Datum</t>
    </r>
  </si>
  <si>
    <r>
      <rPr>
        <sz val="11"/>
        <color theme="1"/>
        <rFont val="Calibri"/>
        <family val="2"/>
      </rPr>
      <t>Wie könnte diese „Veränderung“, „Veränderung zusammen mit einer Besonderheit“, „Veränderung zusammen mit einer Veränderung“, „Besonderheit“...die Ursache für die Abweichung sein?</t>
    </r>
  </si>
  <si>
    <r>
      <rPr>
        <sz val="11"/>
        <color theme="1"/>
        <rFont val="Calibri"/>
        <family val="2"/>
      </rPr>
      <t xml:space="preserve"> Mögliche Ursachen bewerten</t>
    </r>
  </si>
  <si>
    <r>
      <rPr>
        <sz val="11"/>
        <color theme="1"/>
        <rFont val="Calibri"/>
        <family val="2"/>
      </rPr>
      <t>Mögliche Ursache</t>
    </r>
  </si>
  <si>
    <r>
      <rPr>
        <sz val="11"/>
        <color theme="1"/>
        <rFont val="Calibri"/>
        <family val="2"/>
      </rPr>
      <t>Mögliche Ursachen testen</t>
    </r>
  </si>
  <si>
    <r>
      <rPr>
        <sz val="11"/>
        <color theme="1"/>
        <rFont val="Calibri"/>
        <family val="2"/>
      </rPr>
      <t>Beantworten Sie für jedes IST-/IST-NICHT-Paar die folgende Frage:</t>
    </r>
  </si>
  <si>
    <r>
      <rPr>
        <sz val="11"/>
        <color theme="1"/>
        <rFont val="Calibri"/>
        <family val="2"/>
      </rPr>
      <t xml:space="preserve">Wenn (Mögliche Ursache) die Ursache von (Problemdefinition) ist, </t>
    </r>
    <r>
      <rPr>
        <i/>
        <sz val="11"/>
        <color theme="1"/>
        <rFont val="Calibri"/>
        <family val="2"/>
      </rPr>
      <t>wie</t>
    </r>
    <r>
      <rPr>
        <sz val="11"/>
        <color theme="1"/>
        <rFont val="Calibri"/>
        <family val="2"/>
      </rPr>
      <t xml:space="preserve"> erklärt dies sowohl die IST- als auch die IST-NICHT-Informationen?</t>
    </r>
  </si>
  <si>
    <r>
      <rPr>
        <sz val="11"/>
        <color theme="1"/>
        <rFont val="Calibri"/>
        <family val="2"/>
      </rPr>
      <t xml:space="preserve">(J) JA, dies ist eine Erklärung, weil...     </t>
    </r>
  </si>
  <si>
    <r>
      <rPr>
        <sz val="11"/>
        <color theme="1"/>
        <rFont val="Calibri"/>
        <family val="2"/>
      </rPr>
      <t>(N) NEIN, dies ist keine Erklärung, weil...     (A) Ja, dies ist eine Erklärung WENN (Annahme)...</t>
    </r>
  </si>
  <si>
    <r>
      <rPr>
        <sz val="11"/>
        <color theme="1"/>
        <rFont val="Calibri"/>
        <family val="2"/>
      </rPr>
      <t>Die Antwort lautet:</t>
    </r>
  </si>
  <si>
    <r>
      <rPr>
        <sz val="11"/>
        <color theme="1"/>
        <rFont val="Calibri"/>
        <family val="2"/>
      </rPr>
      <t>Schließen Sie jede unzutreffende Ursache aus</t>
    </r>
  </si>
  <si>
    <r>
      <rPr>
        <sz val="11"/>
        <color theme="1"/>
        <rFont val="Calibri"/>
        <family val="2"/>
      </rPr>
      <t>Schreiben Sie alle Annahmen auf</t>
    </r>
  </si>
  <si>
    <r>
      <rPr>
        <sz val="11"/>
        <color theme="1"/>
        <rFont val="Calibri"/>
        <family val="2"/>
      </rPr>
      <t>Testen Sie eine mögliche Ursache nach der anderen</t>
    </r>
  </si>
  <si>
    <r>
      <rPr>
        <sz val="11"/>
        <color theme="1"/>
        <rFont val="Calibri"/>
        <family val="2"/>
      </rPr>
      <t>Notieren Sie spezifische Informationen</t>
    </r>
  </si>
  <si>
    <r>
      <rPr>
        <sz val="11"/>
        <color theme="1"/>
        <rFont val="Calibri"/>
        <family val="2"/>
      </rPr>
      <t xml:space="preserve">WU </t>
    </r>
    <r>
      <rPr>
        <sz val="11"/>
        <color theme="1"/>
        <rFont val="Calibri"/>
        <family val="2"/>
      </rPr>
      <t>↑</t>
    </r>
  </si>
  <si>
    <r>
      <rPr>
        <sz val="11"/>
        <color theme="1"/>
        <rFont val="Calibri"/>
        <family val="2"/>
      </rPr>
      <t>√ WU</t>
    </r>
  </si>
  <si>
    <r>
      <rPr>
        <sz val="11"/>
        <color theme="1"/>
        <rFont val="Calibri"/>
        <family val="2"/>
      </rPr>
      <t>Nein</t>
    </r>
  </si>
  <si>
    <r>
      <rPr>
        <sz val="11"/>
        <color theme="1"/>
        <rFont val="Calibri"/>
        <family val="2"/>
      </rPr>
      <t>J, N, A</t>
    </r>
  </si>
  <si>
    <r>
      <rPr>
        <sz val="11"/>
        <color theme="1"/>
        <rFont val="Calibri"/>
        <family val="2"/>
      </rPr>
      <t>Die wahrscheinlichste Ursache bestimmen</t>
    </r>
  </si>
  <si>
    <r>
      <rPr>
        <sz val="11"/>
        <color theme="1"/>
        <rFont val="Calibri"/>
        <family val="2"/>
      </rPr>
      <t>Welche dieser möglichen Ursachen erklärt die IST- und IST-NICHT-Informationen am besten?</t>
    </r>
  </si>
  <si>
    <r>
      <rPr>
        <sz val="11"/>
        <color theme="1"/>
        <rFont val="Calibri"/>
        <family val="2"/>
      </rPr>
      <t>Die wahrscheinlichste Ursache (WU) ist die mit:</t>
    </r>
  </si>
  <si>
    <r>
      <rPr>
        <sz val="11"/>
        <color theme="1"/>
        <rFont val="Calibri"/>
        <family val="2"/>
      </rPr>
      <t xml:space="preserve">      Den Annahmen, die in dieser Situation am meisten Sinn ergeben</t>
    </r>
  </si>
  <si>
    <r>
      <rPr>
        <sz val="11"/>
        <color theme="1"/>
        <rFont val="Calibri"/>
        <family val="2"/>
      </rPr>
      <t xml:space="preserve">      Den vernünftigsten Annahmen</t>
    </r>
  </si>
  <si>
    <r>
      <rPr>
        <sz val="11"/>
        <color theme="1"/>
        <rFont val="Calibri"/>
        <family val="2"/>
      </rPr>
      <t xml:space="preserve">      Vernünftigste Annahmen                                                                 WU anhand des Pull-down-Menüs angeben</t>
    </r>
  </si>
  <si>
    <r>
      <rPr>
        <sz val="11"/>
        <color theme="1"/>
        <rFont val="Calibri"/>
        <family val="2"/>
      </rPr>
      <t xml:space="preserve">      Den insgesamt einfachsten Annahmen</t>
    </r>
  </si>
  <si>
    <r>
      <rPr>
        <sz val="11"/>
        <color theme="1"/>
        <rFont val="Calibri"/>
        <family val="2"/>
      </rPr>
      <t xml:space="preserve">      Den wenigsten Annahmen</t>
    </r>
  </si>
  <si>
    <r>
      <rPr>
        <sz val="11"/>
        <color theme="1"/>
        <rFont val="Calibri"/>
        <family val="2"/>
      </rPr>
      <t xml:space="preserve"> Eigentliche Ursache beweisen</t>
    </r>
  </si>
  <si>
    <r>
      <rPr>
        <sz val="11"/>
        <color theme="1"/>
        <rFont val="Calibri"/>
        <family val="2"/>
      </rPr>
      <t>Annahmen überprüfen, beobachten, Versuche durchführen oder eine Korrektur probieren und überwachen</t>
    </r>
  </si>
  <si>
    <r>
      <rPr>
        <sz val="11"/>
        <color theme="1"/>
        <rFont val="Calibri"/>
        <family val="2"/>
      </rPr>
      <t xml:space="preserve">     Wie lassen sich die Annahmen prüfen?</t>
    </r>
  </si>
  <si>
    <r>
      <rPr>
        <sz val="11"/>
        <color theme="1"/>
        <rFont val="Calibri"/>
        <family val="2"/>
      </rPr>
      <t xml:space="preserve">     Wie lässt sich diese Ursache beobachten?</t>
    </r>
  </si>
  <si>
    <r>
      <rPr>
        <sz val="11"/>
        <color theme="1"/>
        <rFont val="Calibri"/>
        <family val="2"/>
      </rPr>
      <t xml:space="preserve">     Wie können wir die Beziehung zwischen Ursache und Wirkung nachweisen?</t>
    </r>
  </si>
  <si>
    <r>
      <rPr>
        <sz val="11"/>
        <color theme="1"/>
        <rFont val="Calibri"/>
        <family val="2"/>
      </rPr>
      <t xml:space="preserve">     Wie werden die Ergebnisse von Korrekturmaßnahmen geprüft?</t>
    </r>
  </si>
  <si>
    <r>
      <rPr>
        <sz val="11"/>
        <color theme="1"/>
        <rFont val="Calibri"/>
        <family val="2"/>
      </rPr>
      <t>Wählen Sie die sicherste, leichteste, schnellste, kostengünstigste und zuverlässigste Methode</t>
    </r>
  </si>
  <si>
    <r>
      <rPr>
        <sz val="11"/>
        <color theme="1"/>
        <rFont val="Calibri"/>
        <family val="2"/>
      </rPr>
      <t>Bestätigung</t>
    </r>
  </si>
  <si>
    <r>
      <rPr>
        <sz val="11"/>
        <color theme="1"/>
        <rFont val="Calibri"/>
        <family val="2"/>
      </rPr>
      <t>Verwenden Sie:</t>
    </r>
  </si>
  <si>
    <r>
      <rPr>
        <sz val="11"/>
        <color theme="1"/>
        <rFont val="Calibri"/>
        <family val="2"/>
      </rPr>
      <t>Maßnahmen zur Bestätigung</t>
    </r>
  </si>
  <si>
    <r>
      <rPr>
        <sz val="11"/>
        <color theme="1"/>
        <rFont val="Calibri"/>
        <family val="2"/>
      </rPr>
      <t>Verantwortung/Zeitplan</t>
    </r>
  </si>
  <si>
    <r>
      <rPr>
        <sz val="11"/>
        <color theme="1"/>
        <rFont val="Calibri"/>
        <family val="2"/>
      </rPr>
      <t>Annahmen überprüfen</t>
    </r>
  </si>
  <si>
    <r>
      <rPr>
        <sz val="11"/>
        <color theme="1"/>
        <rFont val="Calibri"/>
        <family val="2"/>
      </rPr>
      <t>Beobachten</t>
    </r>
  </si>
  <si>
    <r>
      <rPr>
        <sz val="11"/>
        <color theme="1"/>
        <rFont val="Calibri"/>
        <family val="2"/>
      </rPr>
      <t>Versuche durchführen</t>
    </r>
  </si>
  <si>
    <r>
      <rPr>
        <sz val="11"/>
        <color theme="1"/>
        <rFont val="Calibri"/>
        <family val="2"/>
      </rPr>
      <t>Korrektur probieren und überwachen</t>
    </r>
  </si>
  <si>
    <r>
      <rPr>
        <sz val="11"/>
        <color theme="1"/>
        <rFont val="Calibri"/>
        <family val="2"/>
      </rPr>
      <t>√</t>
    </r>
  </si>
  <si>
    <r>
      <rPr>
        <sz val="11"/>
        <color theme="1"/>
        <rFont val="Calibri"/>
        <family val="2"/>
      </rPr>
      <t>Über die Korrektur hinaus denken</t>
    </r>
  </si>
  <si>
    <r>
      <rPr>
        <sz val="11"/>
        <color theme="1"/>
        <rFont val="Calibri"/>
        <family val="2"/>
      </rPr>
      <t>Ursache auf weitere Auswirkungen prüfen</t>
    </r>
  </si>
  <si>
    <r>
      <rPr>
        <sz val="11"/>
        <color theme="1"/>
        <rFont val="Calibri"/>
        <family val="2"/>
      </rPr>
      <t>Nachdem die eigentliche Ursache bewiesen ist und bevor eine Korrektur gewählt wird, prüfen Sie die Ursache auf weitere Auswirkungen</t>
    </r>
  </si>
  <si>
    <r>
      <rPr>
        <sz val="11"/>
        <color theme="1"/>
        <rFont val="Calibri"/>
        <family val="2"/>
      </rPr>
      <t>Welche anderen Schäden könnte diese Ursache noch bewirken?</t>
    </r>
  </si>
  <si>
    <r>
      <rPr>
        <sz val="11"/>
        <color theme="1"/>
        <rFont val="Calibri"/>
        <family val="2"/>
      </rPr>
      <t>Wo sonst könnte die Ursache Probleme bewirken?</t>
    </r>
  </si>
  <si>
    <r>
      <rPr>
        <sz val="11"/>
        <color theme="1"/>
        <rFont val="Calibri"/>
        <family val="2"/>
      </rPr>
      <t>Was verursachte die Ursache?</t>
    </r>
  </si>
  <si>
    <r>
      <rPr>
        <sz val="11"/>
        <color theme="1"/>
        <rFont val="Calibri"/>
        <family val="2"/>
      </rPr>
      <t>Korrektur auf weitere Anwendungen prüfen</t>
    </r>
  </si>
  <si>
    <r>
      <rPr>
        <sz val="11"/>
        <color theme="1"/>
        <rFont val="Calibri"/>
        <family val="2"/>
      </rPr>
      <t>Nachdem die eigentliche Ursache bewiesen und die Korrektur klar ist, prüfen Sie die Korrektur auf weitere Anwendungen</t>
    </r>
  </si>
  <si>
    <r>
      <rPr>
        <sz val="11"/>
        <color theme="1"/>
        <rFont val="Calibri"/>
        <family val="2"/>
      </rPr>
      <t>Welche identischen Dinge bedürfen derselben Korrektur?</t>
    </r>
  </si>
  <si>
    <r>
      <rPr>
        <sz val="11"/>
        <color theme="1"/>
        <rFont val="Calibri"/>
        <family val="2"/>
      </rPr>
      <t>Welche Probleme könnte diese Korrektur verursachen?</t>
    </r>
  </si>
  <si>
    <r>
      <rPr>
        <sz val="11"/>
        <color theme="1"/>
        <rFont val="Calibri"/>
        <family val="2"/>
      </rPr>
      <t>Wenn die Korrektur nicht klar ist, verwenden Sie die Entscheidungsanalyse, um die Korrektur auszuwählen und auf weitere Anwendungen zu prüfen</t>
    </r>
  </si>
  <si>
    <r>
      <rPr>
        <sz val="11"/>
        <color theme="1"/>
        <rFont val="Calibri"/>
        <family val="2"/>
      </rPr>
      <t>Dies ist eine Erklärung.</t>
    </r>
  </si>
  <si>
    <r>
      <rPr>
        <sz val="11"/>
        <color theme="1"/>
        <rFont val="Calibri"/>
        <family val="2"/>
      </rPr>
      <t>Dies ist keine Erklärung, weil...</t>
    </r>
  </si>
  <si>
    <r>
      <rPr>
        <sz val="11"/>
        <color theme="1"/>
        <rFont val="Calibri"/>
        <family val="2"/>
      </rPr>
      <t>Dies ist eine Erklärung wenn...</t>
    </r>
  </si>
  <si>
    <r>
      <rPr>
        <sz val="11"/>
        <color theme="1"/>
        <rFont val="Calibri"/>
        <family val="2"/>
      </rPr>
      <t>Performance System Analysis  - cells hidden</t>
    </r>
  </si>
  <si>
    <r>
      <rPr>
        <sz val="11"/>
        <color theme="1"/>
        <rFont val="Calibri"/>
        <family val="2"/>
      </rPr>
      <t>Checkliste ANALYSE</t>
    </r>
  </si>
  <si>
    <r>
      <rPr>
        <sz val="11"/>
        <color theme="1"/>
        <rFont val="Calibri"/>
        <family val="2"/>
      </rPr>
      <t xml:space="preserve"> Checkliste Performance System (Fortsetzung)</t>
    </r>
  </si>
  <si>
    <r>
      <rPr>
        <sz val="11"/>
        <color theme="1"/>
        <rFont val="Calibri"/>
        <family val="2"/>
      </rPr>
      <t>Fragen zur Klärung</t>
    </r>
  </si>
  <si>
    <r>
      <rPr>
        <sz val="11"/>
        <color theme="1"/>
        <rFont val="Calibri"/>
        <family val="2"/>
      </rPr>
      <t xml:space="preserve">  Wer ist der Performer (Einzelner oder Gruppe)?</t>
    </r>
  </si>
  <si>
    <r>
      <rPr>
        <sz val="11"/>
        <color theme="1"/>
        <rFont val="Calibri"/>
        <family val="2"/>
      </rPr>
      <t xml:space="preserve">  Wie sieht die erwünschte Reaktion aus?</t>
    </r>
  </si>
  <si>
    <r>
      <rPr>
        <sz val="11"/>
        <color theme="1"/>
        <rFont val="Calibri"/>
        <family val="2"/>
      </rPr>
      <t xml:space="preserve">  Wie sieht die beobachtete Reaktion aus?</t>
    </r>
  </si>
  <si>
    <r>
      <rPr>
        <sz val="11"/>
        <color theme="1"/>
        <rFont val="Calibri"/>
        <family val="2"/>
      </rPr>
      <t>Analysefragen</t>
    </r>
  </si>
  <si>
    <r>
      <rPr>
        <sz val="11"/>
        <color theme="1"/>
        <rFont val="Calibri"/>
        <family val="2"/>
      </rPr>
      <t>Bemerkungen zum Performance System</t>
    </r>
  </si>
  <si>
    <r>
      <rPr>
        <sz val="11"/>
        <color theme="1"/>
        <rFont val="Calibri"/>
        <family val="2"/>
      </rPr>
      <t>Situation</t>
    </r>
  </si>
  <si>
    <r>
      <rPr>
        <sz val="11"/>
        <color theme="1"/>
        <rFont val="Calibri"/>
        <family val="2"/>
      </rPr>
      <t>Wurden für die erwünschten Reaktionen Leistungserwartungen und Messgrößen festgelegt?</t>
    </r>
  </si>
  <si>
    <r>
      <rPr>
        <sz val="11"/>
        <color theme="1"/>
        <rFont val="Calibri"/>
        <family val="2"/>
      </rPr>
      <t>Wurden die Leistungserwartungen mit dem Performer geklärt?</t>
    </r>
  </si>
  <si>
    <r>
      <rPr>
        <sz val="11"/>
        <color theme="1"/>
        <rFont val="Calibri"/>
        <family val="2"/>
      </rPr>
      <t>Hält auch der Performer diese Erwartungen für erreichbar?</t>
    </r>
  </si>
  <si>
    <r>
      <rPr>
        <sz val="11"/>
        <color theme="1"/>
        <rFont val="Calibri"/>
        <family val="2"/>
      </rPr>
      <t>Kann der Performer das Signal für die Leistung leicht erkennen?</t>
    </r>
  </si>
  <si>
    <r>
      <rPr>
        <sz val="11"/>
        <color theme="1"/>
        <rFont val="Calibri"/>
        <family val="2"/>
      </rPr>
      <t>Ist der Input, den der Performer erhält, geeignet, korrekt und zeitgerecht?</t>
    </r>
  </si>
  <si>
    <r>
      <rPr>
        <sz val="11"/>
        <color theme="1"/>
        <rFont val="Calibri"/>
        <family val="2"/>
      </rPr>
      <t>Sind Arbeitsverfahren und -abläufe vorhanden und effektiv?</t>
    </r>
  </si>
  <si>
    <r>
      <rPr>
        <sz val="11"/>
        <color theme="1"/>
        <rFont val="Calibri"/>
        <family val="2"/>
      </rPr>
      <t>Wurden vielfältige oder konkurrierende Prioritäten geklärt?</t>
    </r>
  </si>
  <si>
    <r>
      <rPr>
        <sz val="11"/>
        <color theme="1"/>
        <rFont val="Calibri"/>
        <family val="2"/>
      </rPr>
      <t>Unterstützt die Arbeitsplatzgestaltung die Erbringung einer effektiven Leistung?</t>
    </r>
  </si>
  <si>
    <r>
      <rPr>
        <sz val="11"/>
        <color theme="1"/>
        <rFont val="Calibri"/>
        <family val="2"/>
      </rPr>
      <t>Performer</t>
    </r>
  </si>
  <si>
    <r>
      <rPr>
        <sz val="11"/>
        <color theme="1"/>
        <rFont val="Calibri"/>
        <family val="2"/>
      </rPr>
      <t>Hat der Performer die für die Leistung erforderlichen Kenntnisse und Fähigkeiten?</t>
    </r>
  </si>
  <si>
    <r>
      <rPr>
        <sz val="11"/>
        <color theme="1"/>
        <rFont val="Calibri"/>
        <family val="2"/>
      </rPr>
      <t>Weiß der Performer, warum die Leistung erwartet wird?</t>
    </r>
  </si>
  <si>
    <r>
      <rPr>
        <sz val="11"/>
        <color theme="1"/>
        <rFont val="Calibri"/>
        <family val="2"/>
      </rPr>
      <t>Ist der Performer für die Arbeit geeignet?</t>
    </r>
  </si>
  <si>
    <r>
      <rPr>
        <sz val="11"/>
        <color theme="1"/>
        <rFont val="Calibri"/>
        <family val="2"/>
      </rPr>
      <t>Konsequenzen</t>
    </r>
  </si>
  <si>
    <r>
      <rPr>
        <sz val="11"/>
        <color theme="1"/>
        <rFont val="Calibri"/>
        <family val="2"/>
      </rPr>
      <t>Sind die Konsequenzen unmittelbar genug, um die erwünschte Reaktion zu fördern?</t>
    </r>
  </si>
  <si>
    <r>
      <rPr>
        <sz val="11"/>
        <color theme="1"/>
        <rFont val="Calibri"/>
        <family val="2"/>
      </rPr>
      <t>Werden geeignete Konsequenzen immer in gleicher Weise vermittelt?</t>
    </r>
  </si>
  <si>
    <r>
      <rPr>
        <sz val="11"/>
        <color theme="1"/>
        <rFont val="Calibri"/>
        <family val="2"/>
      </rPr>
      <t>Sind die Konsequenzen für den Performer von Bedeutung?</t>
    </r>
  </si>
  <si>
    <r>
      <rPr>
        <sz val="11"/>
        <color theme="1"/>
        <rFont val="Calibri"/>
        <family val="2"/>
      </rPr>
      <t>Fördern die Konsequenzen in ihrer Gesamtheit die erwünschte Leistung? (Für zusätzliche Analysen bitte Arbeitsblatt auf der Rückseite verwenden.)</t>
    </r>
  </si>
  <si>
    <r>
      <rPr>
        <sz val="11"/>
        <color theme="1"/>
        <rFont val="Calibri"/>
        <family val="2"/>
      </rPr>
      <t>Feedback</t>
    </r>
  </si>
  <si>
    <r>
      <rPr>
        <sz val="11"/>
        <color theme="1"/>
        <rFont val="Calibri"/>
        <family val="2"/>
      </rPr>
      <t>Erhält der Performer irgendwelche Informationen über die Leistung?</t>
    </r>
  </si>
  <si>
    <r>
      <rPr>
        <sz val="11"/>
        <color theme="1"/>
        <rFont val="Calibri"/>
        <family val="2"/>
      </rPr>
      <t>Wird das Feedback eingesetzt, um die erwünschte Leistung zu fördern?</t>
    </r>
  </si>
  <si>
    <r>
      <rPr>
        <sz val="11"/>
        <color theme="1"/>
        <rFont val="Calibri"/>
        <family val="2"/>
      </rPr>
      <t>Werden relevante Messwerte als Feedback geliefert?</t>
    </r>
  </si>
  <si>
    <r>
      <rPr>
        <sz val="11"/>
        <color theme="1"/>
        <rFont val="Calibri"/>
        <family val="2"/>
      </rPr>
      <t>Enthält das Feedback Informationen über Leistungsverbesserungen?</t>
    </r>
  </si>
  <si>
    <r>
      <rPr>
        <sz val="11"/>
        <color theme="1"/>
        <rFont val="Calibri"/>
        <family val="2"/>
      </rPr>
      <t>Erhält der Performer das Feedback zeitgerecht?</t>
    </r>
  </si>
  <si>
    <r>
      <rPr>
        <sz val="11"/>
        <color theme="1"/>
        <rFont val="Calibri"/>
        <family val="2"/>
      </rPr>
      <t>Erhält der Performer das Feedback häufig genug, um die Leistung aufrechtzuerhalten oder zu verbessern?</t>
    </r>
  </si>
  <si>
    <r>
      <rPr>
        <sz val="11"/>
        <color theme="1"/>
        <rFont val="Calibri"/>
        <family val="2"/>
      </rPr>
      <t>Ist das Feedback spezifisch genug, um die Leistung zu beeinflussen?</t>
    </r>
  </si>
  <si>
    <r>
      <rPr>
        <sz val="11"/>
        <color theme="1"/>
        <rFont val="Calibri"/>
        <family val="2"/>
      </rPr>
      <t>Enthält das Feedback Informationen über den Wert der Leistung für die Organisation?</t>
    </r>
  </si>
  <si>
    <r>
      <rPr>
        <sz val="11"/>
        <color theme="1"/>
        <rFont val="Calibri"/>
        <family val="2"/>
      </rPr>
      <t>Wird das Feedback in einer positiven (nicht bedrohlichen) Weise vermittelt?</t>
    </r>
  </si>
  <si>
    <r>
      <rPr>
        <sz val="11"/>
        <color theme="1"/>
        <rFont val="Calibri"/>
        <family val="2"/>
      </rPr>
      <t xml:space="preserve"> Konsequenzenbilanz</t>
    </r>
  </si>
  <si>
    <r>
      <rPr>
        <sz val="11"/>
        <color theme="1"/>
        <rFont val="Calibri"/>
        <family val="2"/>
      </rPr>
      <t>Erwünschte Reaktion</t>
    </r>
  </si>
  <si>
    <r>
      <rPr>
        <sz val="11"/>
        <color theme="1"/>
        <rFont val="Calibri"/>
        <family val="2"/>
      </rPr>
      <t>Ausgangspunkt: Geben Sie die Reaktion an</t>
    </r>
  </si>
  <si>
    <r>
      <rPr>
        <sz val="11"/>
        <color theme="1"/>
        <rFont val="Calibri"/>
        <family val="2"/>
      </rPr>
      <t>Alternative oder unerwünschte Reaktion</t>
    </r>
  </si>
  <si>
    <r>
      <rPr>
        <sz val="11"/>
        <color theme="1"/>
        <rFont val="Calibri"/>
        <family val="2"/>
      </rPr>
      <t>Konsequenzen für den Performer</t>
    </r>
  </si>
  <si>
    <r>
      <rPr>
        <sz val="11"/>
        <color theme="1"/>
        <rFont val="Calibri"/>
        <family val="2"/>
      </rPr>
      <t>Unmittelbar</t>
    </r>
  </si>
  <si>
    <r>
      <rPr>
        <sz val="11"/>
        <color theme="1"/>
        <rFont val="Calibri"/>
        <family val="2"/>
      </rPr>
      <t>Verzögert</t>
    </r>
  </si>
  <si>
    <r>
      <rPr>
        <sz val="11"/>
        <color theme="1"/>
        <rFont val="Calibri"/>
        <family val="2"/>
      </rPr>
      <t>Konsequenzen für die Organisation</t>
    </r>
  </si>
  <si>
    <r>
      <rPr>
        <sz val="11"/>
        <color theme="1"/>
        <rFont val="Calibri"/>
        <family val="2"/>
      </rPr>
      <t>Performance System Analyse (2)</t>
    </r>
  </si>
  <si>
    <r>
      <rPr>
        <sz val="11"/>
        <color theme="1"/>
        <rFont val="Calibri"/>
        <family val="2"/>
      </rPr>
      <t>J / N / ?</t>
    </r>
  </si>
  <si>
    <r>
      <rPr>
        <sz val="11"/>
        <color theme="1"/>
        <rFont val="Calibri"/>
        <family val="2"/>
      </rPr>
      <t>Ja</t>
    </r>
  </si>
  <si>
    <r>
      <rPr>
        <sz val="11"/>
        <color theme="1"/>
        <rFont val="Calibri"/>
        <family val="2"/>
      </rPr>
      <t>?</t>
    </r>
  </si>
  <si>
    <r>
      <rPr>
        <sz val="11"/>
        <color theme="1"/>
        <rFont val="Calibri"/>
        <family val="2"/>
      </rPr>
      <t>Performance System Design - cells hidden</t>
    </r>
  </si>
  <si>
    <r>
      <rPr>
        <sz val="11"/>
        <color theme="1"/>
        <rFont val="Calibri"/>
        <family val="2"/>
      </rPr>
      <t>Performance System</t>
    </r>
  </si>
  <si>
    <r>
      <rPr>
        <sz val="11"/>
        <color theme="1"/>
        <rFont val="Calibri"/>
        <family val="2"/>
      </rPr>
      <t>DESIGN Checkliste</t>
    </r>
  </si>
  <si>
    <r>
      <rPr>
        <sz val="11"/>
        <color theme="1"/>
        <rFont val="Calibri"/>
        <family val="2"/>
      </rPr>
      <t>Welches Ergebnis soll erzielt werden?</t>
    </r>
  </si>
  <si>
    <r>
      <rPr>
        <sz val="11"/>
        <color theme="1"/>
        <rFont val="Calibri"/>
        <family val="2"/>
      </rPr>
      <t>Welche Verhaltensweise(n) ist erforderlich, um das Ergebnis zu erzielen?</t>
    </r>
  </si>
  <si>
    <r>
      <rPr>
        <sz val="11"/>
        <color theme="1"/>
        <rFont val="Calibri"/>
        <family val="2"/>
      </rPr>
      <t>Für welche Verhaltensweise ist das Performance System ausgelegt?</t>
    </r>
  </si>
  <si>
    <r>
      <rPr>
        <sz val="11"/>
        <color theme="1"/>
        <rFont val="Calibri"/>
        <family val="2"/>
      </rPr>
      <t>Wie sieht die erwünschte Reaktion aus?</t>
    </r>
  </si>
  <si>
    <r>
      <rPr>
        <sz val="11"/>
        <color theme="1"/>
        <rFont val="Calibri"/>
        <family val="2"/>
      </rPr>
      <t>Wer ist der Performer (Einzelner oder Gruppe)?</t>
    </r>
  </si>
  <si>
    <r>
      <rPr>
        <sz val="11"/>
        <color theme="1"/>
        <rFont val="Calibri"/>
        <family val="2"/>
      </rPr>
      <t>Fragen zum Design</t>
    </r>
  </si>
  <si>
    <r>
      <rPr>
        <sz val="11"/>
        <color theme="1"/>
        <rFont val="Calibri"/>
        <family val="2"/>
      </rPr>
      <t xml:space="preserve">Was sind die Leistungserwartungen, inklusive der Messgrößen, für die erwünschten Reaktionen? </t>
    </r>
  </si>
  <si>
    <r>
      <rPr>
        <sz val="11"/>
        <color theme="1"/>
        <rFont val="Calibri"/>
        <family val="2"/>
      </rPr>
      <t>Wie werden die Leistungserwartungen mit dem Performer geklärt?</t>
    </r>
  </si>
  <si>
    <r>
      <rPr>
        <sz val="11"/>
        <color theme="1"/>
        <rFont val="Calibri"/>
        <family val="2"/>
      </rPr>
      <t>Wie können wir sicherstellen, dass auch der Performer diese Erwartungen für erreichbar hält?</t>
    </r>
  </si>
  <si>
    <r>
      <rPr>
        <sz val="11"/>
        <color theme="1"/>
        <rFont val="Calibri"/>
        <family val="2"/>
      </rPr>
      <t xml:space="preserve">Was ist das Signal zum Handeln? Wie können wir sicherstellen, dass der Performer das Signal für die Leistung leicht erkennt? </t>
    </r>
  </si>
  <si>
    <r>
      <rPr>
        <sz val="11"/>
        <color theme="1"/>
        <rFont val="Calibri"/>
        <family val="2"/>
      </rPr>
      <t>Wie können wir sicherstellen, dass der Input, den der Performer erhält, geeignet, korrekt und zeitgerecht ist?</t>
    </r>
  </si>
  <si>
    <r>
      <rPr>
        <sz val="11"/>
        <color theme="1"/>
        <rFont val="Calibri"/>
        <family val="2"/>
      </rPr>
      <t>Wie können wir sicherstellen, dass die Arbeitsverfahren und -abläufe vorhanden und effektiv sind?</t>
    </r>
  </si>
  <si>
    <r>
      <rPr>
        <sz val="11"/>
        <color theme="1"/>
        <rFont val="Calibri"/>
        <family val="2"/>
      </rPr>
      <t>Wie können vielfältige oder konkurrierende Prioritäten geklärt werden?</t>
    </r>
  </si>
  <si>
    <r>
      <rPr>
        <sz val="11"/>
        <color theme="1"/>
        <rFont val="Calibri"/>
        <family val="2"/>
      </rPr>
      <t>Wie können wir sicherstellen, dass angemessene Ressourcen zur Verfügung stehen:  Zeit, Personal, Geld, Informationen, Werkzeuge, Räumlichkeiten oder sonstige Hilfsmittel?</t>
    </r>
  </si>
  <si>
    <r>
      <rPr>
        <sz val="10"/>
        <color theme="1"/>
        <rFont val="Arial"/>
        <family val="2"/>
      </rPr>
      <t>Wie können wir sicherstellen, dass die Arbeitsplatzgestaltung die Erbringung einer effektiven Leistung unterstützt?</t>
    </r>
  </si>
  <si>
    <r>
      <rPr>
        <sz val="11"/>
        <color theme="1"/>
        <rFont val="Calibri"/>
        <family val="2"/>
      </rPr>
      <t>Wie können wir sicherstellen, dass der Performer über die für die Leistung erforderlichen Kenntnisse und Fähigkeiten verfügt?</t>
    </r>
  </si>
  <si>
    <r>
      <rPr>
        <sz val="11"/>
        <color theme="1"/>
        <rFont val="Calibri"/>
        <family val="2"/>
      </rPr>
      <t>Woher weiß der Performer, warum die Leistung erwartet wird?</t>
    </r>
  </si>
  <si>
    <r>
      <rPr>
        <sz val="11"/>
        <color theme="1"/>
        <rFont val="Calibri"/>
        <family val="2"/>
      </rPr>
      <t>Wie können wir sicherstellen, dass der Performer für die Arbeit geeignet ist?</t>
    </r>
  </si>
  <si>
    <r>
      <rPr>
        <sz val="11"/>
        <color theme="1"/>
        <rFont val="Calibri"/>
        <family val="2"/>
      </rPr>
      <t>Wie können wir sicherstellen, dass die Konsequenzen unmittelbar genug sind, um die erwünschte Reaktion zu fördern?</t>
    </r>
  </si>
  <si>
    <r>
      <rPr>
        <sz val="11"/>
        <color theme="1"/>
        <rFont val="Calibri"/>
        <family val="2"/>
      </rPr>
      <t>Wie können wir sicherstellen, dass geeignete Konsequenzen immer in gleicher Weise vermittelt werden?</t>
    </r>
  </si>
  <si>
    <r>
      <rPr>
        <sz val="11"/>
        <color theme="1"/>
        <rFont val="Calibri"/>
        <family val="2"/>
      </rPr>
      <t>Wie können wir sicherstellen, dass die Konsequenzen für den Performer von Bedeutung sind?</t>
    </r>
  </si>
  <si>
    <r>
      <rPr>
        <sz val="11"/>
        <color theme="1"/>
        <rFont val="Calibri"/>
        <family val="2"/>
      </rPr>
      <t>Was wären die Konsequenzen für die Organisation?</t>
    </r>
  </si>
  <si>
    <r>
      <rPr>
        <sz val="11"/>
        <color theme="1"/>
        <rFont val="Calibri"/>
        <family val="2"/>
      </rPr>
      <t>Wie können wir sicherstellen, dass die Konsequenzen in ihrer Gesamtheit die erwünschte Leistung fördern? [Füllen Sie bei Bedarf ein Arbeitsblatt zur Konsequenzenbilanz aus.]</t>
    </r>
  </si>
  <si>
    <r>
      <rPr>
        <sz val="11"/>
        <color theme="1"/>
        <rFont val="Calibri"/>
        <family val="2"/>
      </rPr>
      <t>Welche Informationen (Feedback) erhält der Performer über seine Leistung und wie?</t>
    </r>
  </si>
  <si>
    <r>
      <rPr>
        <sz val="11"/>
        <color theme="1"/>
        <rFont val="Calibri"/>
        <family val="2"/>
      </rPr>
      <t>Wie wird das Feedback eingesetzt, um die erwünschte Leistung zu fördern?</t>
    </r>
  </si>
  <si>
    <r>
      <rPr>
        <sz val="11"/>
        <color theme="1"/>
        <rFont val="Calibri"/>
        <family val="2"/>
      </rPr>
      <t>Wie werden relevante Messwerte als Feedback geliefert?</t>
    </r>
  </si>
  <si>
    <r>
      <rPr>
        <sz val="11"/>
        <color theme="1"/>
        <rFont val="Calibri"/>
        <family val="2"/>
      </rPr>
      <t>Wie enthält das Feedback Informationen über Leistungsverbesserungen?</t>
    </r>
  </si>
  <si>
    <r>
      <rPr>
        <sz val="11"/>
        <color theme="1"/>
        <rFont val="Calibri"/>
        <family val="2"/>
      </rPr>
      <t>Wie erhält der Performer das Feedback zeitgerecht?</t>
    </r>
  </si>
  <si>
    <r>
      <rPr>
        <sz val="11"/>
        <color theme="1"/>
        <rFont val="Calibri"/>
        <family val="2"/>
      </rPr>
      <t>Wie erhält der Performer das Feedback häufig genug, um die Leistung aufrechtzuerhalten oder zu verbessern?</t>
    </r>
  </si>
  <si>
    <r>
      <rPr>
        <sz val="11"/>
        <color theme="1"/>
        <rFont val="Calibri"/>
        <family val="2"/>
      </rPr>
      <t>Wie ist das Feedback spezifisch genug, um die Leistung zu beeinflussen?</t>
    </r>
  </si>
  <si>
    <r>
      <rPr>
        <sz val="11"/>
        <color theme="1"/>
        <rFont val="Calibri"/>
        <family val="2"/>
      </rPr>
      <t>Wie enthält das Feedback Informationen über den Wert der Leistung für die Organisation?</t>
    </r>
  </si>
  <si>
    <r>
      <rPr>
        <sz val="11"/>
        <color theme="1"/>
        <rFont val="Calibri"/>
        <family val="2"/>
      </rPr>
      <t>Wie wird das Feedback in einer positiven (nicht bedrohlichen) Weise vermittelt?</t>
    </r>
  </si>
  <si>
    <r>
      <rPr>
        <sz val="11"/>
        <color theme="1"/>
        <rFont val="Calibri"/>
        <family val="2"/>
      </rPr>
      <t>Zusätzliches Arbeitsblatt zur Konsequenzenbilanz</t>
    </r>
  </si>
  <si>
    <r>
      <rPr>
        <sz val="11"/>
        <color theme="1"/>
        <rFont val="Calibri"/>
        <family val="2"/>
      </rPr>
      <t>SPRCFb Worksheet - cells hidden</t>
    </r>
  </si>
  <si>
    <r>
      <rPr>
        <sz val="11"/>
        <color theme="1"/>
        <rFont val="Calibri"/>
        <family val="2"/>
      </rPr>
      <t>S</t>
    </r>
  </si>
  <si>
    <r>
      <rPr>
        <sz val="11"/>
        <color theme="1"/>
        <rFont val="Calibri"/>
        <family val="2"/>
      </rPr>
      <t>P</t>
    </r>
  </si>
  <si>
    <r>
      <rPr>
        <sz val="11"/>
        <color theme="1"/>
        <rFont val="Calibri"/>
        <family val="2"/>
      </rPr>
      <t>R</t>
    </r>
  </si>
  <si>
    <r>
      <rPr>
        <sz val="11"/>
        <color theme="1"/>
        <rFont val="Calibri"/>
        <family val="2"/>
      </rPr>
      <t>Reaktion</t>
    </r>
  </si>
  <si>
    <r>
      <rPr>
        <sz val="11"/>
        <color theme="1"/>
        <rFont val="Calibri"/>
        <family val="2"/>
      </rPr>
      <t>Fb</t>
    </r>
  </si>
  <si>
    <r>
      <rPr>
        <sz val="11"/>
        <color theme="1"/>
        <rFont val="Calibri"/>
        <family val="2"/>
      </rPr>
      <t>K±</t>
    </r>
  </si>
  <si>
    <r>
      <rPr>
        <sz val="11"/>
        <color theme="1"/>
        <rFont val="Calibri"/>
        <family val="2"/>
      </rPr>
      <t>SPRCFb Questions  - cells hidden</t>
    </r>
  </si>
  <si>
    <r>
      <rPr>
        <sz val="11"/>
        <color theme="1"/>
        <rFont val="Calibri"/>
        <family val="2"/>
      </rPr>
      <t>•  Wie geeignet ist das Feedback, und wie gut wird es zur Beeinflussung der Leistung eingesetzt?</t>
    </r>
  </si>
  <si>
    <r>
      <rPr>
        <sz val="11"/>
        <color theme="1"/>
        <rFont val="Calibri"/>
        <family val="2"/>
      </rPr>
      <t>•  Wie gut fördern die Konsequenzen die erwartete Leistung?</t>
    </r>
  </si>
  <si>
    <r>
      <rPr>
        <sz val="11"/>
        <color theme="1"/>
        <rFont val="Calibri"/>
        <family val="2"/>
      </rPr>
      <t>•  Wie sieht die beobachtete Leistung aus?
•  Wie ist sie im Vergleich zu den Erwartungen?</t>
    </r>
  </si>
  <si>
    <r>
      <rPr>
        <sz val="11"/>
        <color theme="1"/>
        <rFont val="Calibri"/>
        <family val="2"/>
      </rPr>
      <t>•  Wie geeignet ist der Performer zur Erfüllung der Leistungserwartungen?</t>
    </r>
  </si>
  <si>
    <r>
      <rPr>
        <sz val="11"/>
        <color theme="1"/>
        <rFont val="Calibri"/>
        <family val="2"/>
      </rPr>
      <t>•  Wie klar sind die Leistungserwartungen dargestellt, und wie gut werden diese verstanden?
•  Wie klar ist das Signal zum Handeln erkennbar?
•  Wie gut unterstützt das Arbeitsumfeld die erwartete Leistung?</t>
    </r>
  </si>
  <si>
    <r>
      <rPr>
        <sz val="11"/>
        <color theme="1"/>
        <rFont val="Calibri"/>
        <family val="2"/>
      </rPr>
      <t>The Performance System Analysis Questions  - cells hidden</t>
    </r>
  </si>
  <si>
    <r>
      <rPr>
        <sz val="11"/>
        <color theme="1"/>
        <rFont val="Calibri"/>
        <family val="2"/>
      </rPr>
      <t xml:space="preserve">Reaktion </t>
    </r>
  </si>
  <si>
    <r>
      <rPr>
        <sz val="11"/>
        <color theme="1"/>
        <rFont val="Calibri"/>
        <family val="2"/>
      </rPr>
      <t>Welches sind die erwünschten, unerwünschten oder alternativen Reaktionen?</t>
    </r>
  </si>
  <si>
    <r>
      <rPr>
        <sz val="11"/>
        <color theme="1"/>
        <rFont val="Calibri"/>
        <family val="2"/>
      </rPr>
      <t>Stehen angemessene Ressourcen zur Verfügung (Zeit, Personal, Geld, Informationen, Werkzeuge, Räumlichkeiten oder sonstige Hilfsmittel)?</t>
    </r>
  </si>
  <si>
    <r>
      <rPr>
        <sz val="11"/>
        <color theme="1"/>
        <rFont val="Calibri"/>
        <family val="2"/>
      </rPr>
      <t xml:space="preserve">Performer </t>
    </r>
  </si>
  <si>
    <r>
      <rPr>
        <sz val="11"/>
        <color theme="1"/>
        <rFont val="Calibri"/>
        <family val="2"/>
      </rPr>
      <t xml:space="preserve">Konsequenzen </t>
    </r>
  </si>
  <si>
    <r>
      <rPr>
        <sz val="11"/>
        <color theme="1"/>
        <rFont val="Calibri"/>
        <family val="2"/>
      </rPr>
      <t>Fördern die Konsequenzen in ihrer Gesamtheit die erwünschte Leistung?</t>
    </r>
  </si>
  <si>
    <r>
      <rPr>
        <sz val="11"/>
        <color theme="1"/>
        <rFont val="Calibri"/>
        <family val="2"/>
      </rPr>
      <t xml:space="preserve">Feedback </t>
    </r>
  </si>
  <si>
    <r>
      <rPr>
        <sz val="11"/>
        <color theme="1"/>
        <rFont val="Calibri"/>
        <family val="2"/>
      </rPr>
      <t>Managing Involvement Process Questions  - cells hidden</t>
    </r>
  </si>
  <si>
    <r>
      <rPr>
        <sz val="11"/>
        <color theme="1"/>
        <rFont val="Calibri"/>
        <family val="2"/>
      </rPr>
      <t xml:space="preserve">Situation definieren </t>
    </r>
  </si>
  <si>
    <r>
      <rPr>
        <sz val="11"/>
        <color theme="1"/>
        <rFont val="Calibri"/>
        <family val="2"/>
      </rPr>
      <t>Welche spezifischen Situationen/Aufgaben müssen gelöst werden?</t>
    </r>
  </si>
  <si>
    <r>
      <rPr>
        <sz val="11"/>
        <color theme="1"/>
        <rFont val="Calibri"/>
        <family val="2"/>
      </rPr>
      <t>Welche Entscheidung sollte getroffen oder Empfehlung gegeben werden?</t>
    </r>
  </si>
  <si>
    <r>
      <rPr>
        <sz val="11"/>
        <color theme="1"/>
        <rFont val="Calibri"/>
        <family val="2"/>
      </rPr>
      <t xml:space="preserve">Variablen abschätzen </t>
    </r>
  </si>
  <si>
    <r>
      <rPr>
        <sz val="11"/>
        <color theme="1"/>
        <rFont val="Calibri"/>
        <family val="2"/>
      </rPr>
      <t>Optimale Lösung</t>
    </r>
  </si>
  <si>
    <r>
      <rPr>
        <sz val="11"/>
        <color theme="1"/>
        <rFont val="Calibri"/>
        <family val="2"/>
      </rPr>
      <t>Macht es einen großen Unterschied, welche Vorgehensweise gewählt wird?</t>
    </r>
  </si>
  <si>
    <r>
      <rPr>
        <sz val="11"/>
        <color theme="1"/>
        <rFont val="Calibri"/>
        <family val="2"/>
      </rPr>
      <t>Ist dies eine Situation mit hoher Priorität?</t>
    </r>
  </si>
  <si>
    <r>
      <rPr>
        <sz val="11"/>
        <color theme="1"/>
        <rFont val="Calibri"/>
        <family val="2"/>
      </rPr>
      <t>Schneiden alle möglichen Lösungen gleich ab?</t>
    </r>
  </si>
  <si>
    <r>
      <rPr>
        <sz val="11"/>
        <color theme="1"/>
        <rFont val="Calibri"/>
        <family val="2"/>
      </rPr>
      <t>Informationen</t>
    </r>
  </si>
  <si>
    <r>
      <rPr>
        <sz val="11"/>
        <color theme="1"/>
        <rFont val="Calibri"/>
        <family val="2"/>
      </rPr>
      <t>Verfügen Sie jetzt über ausreichend Informationen, um das Problem zu analysieren?</t>
    </r>
  </si>
  <si>
    <r>
      <rPr>
        <sz val="11"/>
        <color theme="1"/>
        <rFont val="Calibri"/>
        <family val="2"/>
      </rPr>
      <t>Struktur</t>
    </r>
  </si>
  <si>
    <r>
      <rPr>
        <sz val="11"/>
        <color theme="1"/>
        <rFont val="Calibri"/>
        <family val="2"/>
      </rPr>
      <t>Wissen Sie genau, welche Informationen fehlen und wie Sie diese einholen können?</t>
    </r>
  </si>
  <si>
    <r>
      <rPr>
        <sz val="11"/>
        <color theme="1"/>
        <rFont val="Calibri"/>
        <family val="2"/>
      </rPr>
      <t>Wissen sie, wie und wo Sie diese einholen können?</t>
    </r>
  </si>
  <si>
    <r>
      <rPr>
        <sz val="11"/>
        <color theme="1"/>
        <rFont val="Calibri"/>
        <family val="2"/>
      </rPr>
      <t>Wissen Sie, wie Sie diese analysieren können?</t>
    </r>
  </si>
  <si>
    <r>
      <rPr>
        <sz val="11"/>
        <color theme="1"/>
        <rFont val="Calibri"/>
        <family val="2"/>
      </rPr>
      <t>Commitment</t>
    </r>
  </si>
  <si>
    <r>
      <rPr>
        <sz val="11"/>
        <color theme="1"/>
        <rFont val="Calibri"/>
        <family val="2"/>
      </rPr>
      <t>Ist das Commitment der anderen wichtig für eine erfolgreiche Umsetzung?</t>
    </r>
  </si>
  <si>
    <r>
      <rPr>
        <sz val="11"/>
        <color theme="1"/>
        <rFont val="Calibri"/>
        <family val="2"/>
      </rPr>
      <t>Sind Urteilsvermögen, eigenständiges Vorgehen oder Kreativität wesentliche Eigenschaften für diejenigen, die die Maßnahmen umsetzen?</t>
    </r>
  </si>
  <si>
    <r>
      <rPr>
        <sz val="11"/>
        <color theme="1"/>
        <rFont val="Calibri"/>
        <family val="2"/>
      </rPr>
      <t>Erfordert die erfolgreiche Umsetzung mehr als Compliance?</t>
    </r>
  </si>
  <si>
    <r>
      <rPr>
        <sz val="11"/>
        <color theme="1"/>
        <rFont val="Calibri"/>
        <family val="2"/>
      </rPr>
      <t>Gibt es schwerwiegende, negative Nebenerscheinungen zu einer erzwungenen Compliance?</t>
    </r>
  </si>
  <si>
    <r>
      <rPr>
        <sz val="11"/>
        <color theme="1"/>
        <rFont val="Calibri"/>
        <family val="2"/>
      </rPr>
      <t>Commitment ohne aktive Teilnahme</t>
    </r>
  </si>
  <si>
    <r>
      <rPr>
        <sz val="11"/>
        <color theme="1"/>
        <rFont val="Calibri"/>
        <family val="2"/>
      </rPr>
      <t>Werden Sie Commitment ohne eine aktive Teilnahme zeigen?</t>
    </r>
  </si>
  <si>
    <r>
      <rPr>
        <sz val="11"/>
        <color theme="1"/>
        <rFont val="Calibri"/>
        <family val="2"/>
      </rPr>
      <t>Zielvereinbarung</t>
    </r>
  </si>
  <si>
    <r>
      <rPr>
        <sz val="11"/>
        <color theme="1"/>
        <rFont val="Calibri"/>
        <family val="2"/>
      </rPr>
      <t>Gibt es in dieser Situation eine Zielvereinbarung zwischen den Gruppen und der Organisation?</t>
    </r>
  </si>
  <si>
    <r>
      <rPr>
        <sz val="11"/>
        <color theme="1"/>
        <rFont val="Calibri"/>
        <family val="2"/>
      </rPr>
      <t>Haben sie gemeinsame Ziele in dieser Situation?</t>
    </r>
  </si>
  <si>
    <r>
      <rPr>
        <sz val="11"/>
        <color theme="1"/>
        <rFont val="Calibri"/>
        <family val="2"/>
      </rPr>
      <t>Sind diese Ziele mit den Interessen der Organisation oder der Abteilung vereinbar?</t>
    </r>
  </si>
  <si>
    <r>
      <rPr>
        <sz val="11"/>
        <color theme="1"/>
        <rFont val="Calibri"/>
        <family val="2"/>
      </rPr>
      <t>Konflikte über Alternativen</t>
    </r>
  </si>
  <si>
    <r>
      <rPr>
        <sz val="11"/>
        <color theme="1"/>
        <rFont val="Calibri"/>
        <family val="2"/>
      </rPr>
      <t>Könnte es innerhalb der Gruppe zu Konflikten über Alternativen kommen?</t>
    </r>
  </si>
  <si>
    <r>
      <rPr>
        <sz val="11"/>
        <color theme="1"/>
        <rFont val="Calibri"/>
        <family val="2"/>
      </rPr>
      <t>Würden einige alternative Lösungen bevorzugen?</t>
    </r>
  </si>
  <si>
    <r>
      <rPr>
        <sz val="11"/>
        <color theme="1"/>
        <rFont val="Calibri"/>
        <family val="2"/>
      </rPr>
      <t>Gibt es Konflikte über Alternativen?</t>
    </r>
  </si>
  <si>
    <r>
      <rPr>
        <sz val="11"/>
        <color theme="1"/>
        <rFont val="Calibri"/>
        <family val="2"/>
      </rPr>
      <t xml:space="preserve">Wählen Sie die Verhaltensweise </t>
    </r>
  </si>
  <si>
    <r>
      <rPr>
        <sz val="11"/>
        <color theme="1"/>
        <rFont val="Calibri"/>
        <family val="2"/>
      </rPr>
      <t>Welches Führungsverhalten ist für das Ergebnis der Aufgabe am besten geeignet?</t>
    </r>
  </si>
  <si>
    <r>
      <rPr>
        <sz val="11"/>
        <color theme="1"/>
        <rFont val="Calibri"/>
        <family val="2"/>
      </rPr>
      <t>Wie viel Zeit steht zur Verfügung, um die Situation zu lösen?</t>
    </r>
  </si>
  <si>
    <r>
      <rPr>
        <sz val="11"/>
        <color theme="1"/>
        <rFont val="Calibri"/>
        <family val="2"/>
      </rPr>
      <t>Welche weiteren Ziele sollten berücksichtigt werden?</t>
    </r>
  </si>
  <si>
    <r>
      <rPr>
        <sz val="11"/>
        <color theme="1"/>
        <rFont val="Calibri"/>
        <family val="2"/>
      </rPr>
      <t xml:space="preserve">Welche Schwierigkeiten könnten bei Ihrer Wahl auftreten? </t>
    </r>
  </si>
  <si>
    <r>
      <rPr>
        <sz val="11"/>
        <color theme="1"/>
        <rFont val="Calibri"/>
        <family val="2"/>
      </rPr>
      <t>Entscheidungsanalyse</t>
    </r>
  </si>
  <si>
    <r>
      <rPr>
        <sz val="11"/>
        <color theme="1"/>
        <rFont val="Calibri"/>
        <family val="2"/>
      </rPr>
      <t>Wann wird die Entscheidungsanalyse eingesetzt?</t>
    </r>
  </si>
  <si>
    <r>
      <rPr>
        <sz val="11"/>
        <color theme="1"/>
        <rFont val="Calibri"/>
        <family val="2"/>
      </rPr>
      <t>Müssen wir eine Entscheidung treffen?</t>
    </r>
  </si>
  <si>
    <r>
      <rPr>
        <sz val="11"/>
        <color theme="1"/>
        <rFont val="Calibri"/>
        <family val="2"/>
      </rPr>
      <t>Macht es einen Unterschied, welche Alternative gewählt wird?</t>
    </r>
  </si>
  <si>
    <r>
      <rPr>
        <sz val="11"/>
        <color theme="1"/>
        <rFont val="Calibri"/>
        <family val="2"/>
      </rPr>
      <t>Benötigen wir die Zustimmung der Interessengruppen, um die Entscheidung erfolgreich zu implementieren?</t>
    </r>
  </si>
  <si>
    <r>
      <rPr>
        <sz val="11"/>
        <color theme="1"/>
        <rFont val="Calibri"/>
        <family val="2"/>
      </rPr>
      <t>Ja auf eine der oben genannten Fragen = wenden Sie die Entscheidungsanalyse an</t>
    </r>
  </si>
  <si>
    <r>
      <rPr>
        <sz val="11"/>
        <color theme="1"/>
        <rFont val="Calibri"/>
        <family val="2"/>
      </rPr>
      <t xml:space="preserve"> Zweck klären</t>
    </r>
  </si>
  <si>
    <r>
      <rPr>
        <sz val="11"/>
        <color theme="1"/>
        <rFont val="Calibri"/>
        <family val="2"/>
      </rPr>
      <t>Entscheidung definieren</t>
    </r>
  </si>
  <si>
    <r>
      <rPr>
        <sz val="11"/>
        <color theme="1"/>
        <rFont val="Calibri"/>
        <family val="2"/>
      </rPr>
      <t>Entscheidungsrahmen hier eingeben</t>
    </r>
  </si>
  <si>
    <r>
      <rPr>
        <sz val="11"/>
        <color theme="1"/>
        <rFont val="Calibri"/>
        <family val="2"/>
      </rPr>
      <t>Was ist der grundlegende Zweck dieser Entscheidung?</t>
    </r>
  </si>
  <si>
    <r>
      <rPr>
        <sz val="11"/>
        <color theme="1"/>
        <rFont val="Calibri"/>
        <family val="2"/>
      </rPr>
      <t>Welche spezifische Entscheidung sollte getroffen oder Empfehlung gegeben werden?</t>
    </r>
  </si>
  <si>
    <r>
      <rPr>
        <sz val="11"/>
        <color theme="1"/>
        <rFont val="Calibri"/>
        <family val="2"/>
      </rPr>
      <t>Enthalten sein sollen:</t>
    </r>
  </si>
  <si>
    <r>
      <rPr>
        <sz val="11"/>
        <color theme="1"/>
        <rFont val="Calibri"/>
        <family val="2"/>
      </rPr>
      <t>*Wahlwort (entscheiden, auswählen…) *Endergebnis *1-2 Eigenschaften oder Einschränkungen</t>
    </r>
  </si>
  <si>
    <r>
      <rPr>
        <sz val="11"/>
        <color theme="1"/>
        <rFont val="Calibri"/>
        <family val="2"/>
      </rPr>
      <t>Formulieren Sie eine kurze Aussage, die folgendes enthält:</t>
    </r>
  </si>
  <si>
    <r>
      <rPr>
        <sz val="11"/>
        <color theme="1"/>
        <rFont val="Calibri"/>
        <family val="2"/>
      </rPr>
      <t>Wahlwort (entscheiden, aussuchen, auswählen...)</t>
    </r>
  </si>
  <si>
    <r>
      <rPr>
        <sz val="11"/>
        <color theme="1"/>
        <rFont val="Calibri"/>
        <family val="2"/>
      </rPr>
      <t>Ergebnis</t>
    </r>
  </si>
  <si>
    <r>
      <rPr>
        <sz val="11"/>
        <color theme="1"/>
        <rFont val="Calibri"/>
        <family val="2"/>
      </rPr>
      <t>1 oder 2 wesentliche Eigenschaften oder Einschränkungen</t>
    </r>
  </si>
  <si>
    <r>
      <rPr>
        <sz val="11"/>
        <color theme="1"/>
        <rFont val="Calibri"/>
        <family val="2"/>
      </rPr>
      <t>Durch die Formulierung wird das Spektrum der Wahlmöglichkeiten bestimmt</t>
    </r>
  </si>
  <si>
    <r>
      <rPr>
        <sz val="11"/>
        <color theme="1"/>
        <rFont val="Calibri"/>
        <family val="2"/>
      </rPr>
      <t>Ziele entwickeln</t>
    </r>
  </si>
  <si>
    <r>
      <rPr>
        <sz val="11"/>
        <color theme="1"/>
        <rFont val="Calibri"/>
        <family val="2"/>
      </rPr>
      <t>Welche Restriktionen beeinflussen diese Entscheidung?</t>
    </r>
  </si>
  <si>
    <r>
      <rPr>
        <sz val="11"/>
        <color theme="1"/>
        <rFont val="Calibri"/>
        <family val="2"/>
      </rPr>
      <t>Welches Minimum oder Maximum muss erzielt werden?</t>
    </r>
  </si>
  <si>
    <r>
      <rPr>
        <sz val="11"/>
        <color theme="1"/>
        <rFont val="Calibri"/>
        <family val="2"/>
      </rPr>
      <t xml:space="preserve">Welche Ziele müssen geklärt werden? </t>
    </r>
  </si>
  <si>
    <r>
      <rPr>
        <sz val="11"/>
        <color theme="1"/>
        <rFont val="Calibri"/>
        <family val="2"/>
      </rPr>
      <t>Legen Sie Messgrößen fest, mit denen bewertet werden kann, wie gut jede Alternative das Ziel erfüllt</t>
    </r>
  </si>
  <si>
    <r>
      <rPr>
        <sz val="11"/>
        <color theme="1"/>
        <rFont val="Calibri"/>
        <family val="2"/>
      </rPr>
      <t>Überlegen Sie, wie Zeit, Kosten, Kunden, Management, etc. diese Entscheidung beeinflussen</t>
    </r>
  </si>
  <si>
    <r>
      <rPr>
        <sz val="11"/>
        <color theme="1"/>
        <rFont val="Calibri"/>
        <family val="2"/>
      </rPr>
      <t>Beziehen Sie die Interessengruppen ein, die die Entscheidung genehmigen werden oder umzusetzen haben</t>
    </r>
  </si>
  <si>
    <r>
      <rPr>
        <sz val="11"/>
        <color theme="1"/>
        <rFont val="Calibri"/>
        <family val="2"/>
      </rPr>
      <t>Messgrößen</t>
    </r>
  </si>
  <si>
    <r>
      <rPr>
        <sz val="11"/>
        <color rgb="FF000000"/>
        <rFont val="Calibri"/>
        <family val="2"/>
      </rPr>
      <t xml:space="preserve">Legen Sie für jedes Ziel  </t>
    </r>
  </si>
  <si>
    <r>
      <rPr>
        <sz val="11"/>
        <color rgb="FF000000"/>
        <rFont val="Calibri"/>
        <family val="2"/>
      </rPr>
      <t>Messgrößen fest</t>
    </r>
  </si>
  <si>
    <r>
      <rPr>
        <sz val="11"/>
        <color theme="1"/>
        <rFont val="Calibri"/>
        <family val="2"/>
      </rPr>
      <t>(gemessen an…)</t>
    </r>
  </si>
  <si>
    <r>
      <rPr>
        <sz val="11"/>
        <color theme="1"/>
        <rFont val="Calibri"/>
        <family val="2"/>
      </rPr>
      <t>Welche Attribute geben an, wie gut das Ziel erreicht wurde? Seien Sie präzise.</t>
    </r>
  </si>
  <si>
    <r>
      <rPr>
        <sz val="11"/>
        <color theme="1"/>
        <rFont val="Calibri"/>
        <family val="2"/>
      </rPr>
      <t>Bestimmen Sie, wie das Ziel gemessen wird</t>
    </r>
  </si>
  <si>
    <r>
      <rPr>
        <sz val="11"/>
        <color theme="1"/>
        <rFont val="Calibri"/>
        <family val="2"/>
      </rPr>
      <t>Führen Sie die spezifischen Attribute auf, die angeben, wie gut das Ziel erreicht wurde</t>
    </r>
  </si>
  <si>
    <r>
      <rPr>
        <sz val="11"/>
        <color theme="1"/>
        <rFont val="Calibri"/>
        <family val="2"/>
      </rPr>
      <t>Messgrößen können subjektiv sein</t>
    </r>
  </si>
  <si>
    <r>
      <rPr>
        <sz val="11"/>
        <color theme="1"/>
        <rFont val="Calibri"/>
        <family val="2"/>
      </rPr>
      <t xml:space="preserve">„Wer“ wird die Messgrößen bestimmen  </t>
    </r>
  </si>
  <si>
    <r>
      <rPr>
        <sz val="11"/>
        <color rgb="FF000000"/>
        <rFont val="Calibri"/>
        <family val="2"/>
      </rPr>
      <t>Berücksichtigen Sie:</t>
    </r>
  </si>
  <si>
    <r>
      <rPr>
        <sz val="11"/>
        <color rgb="FF000000"/>
        <rFont val="Calibri"/>
        <family val="2"/>
      </rPr>
      <t>Zeit, Geschwindigkeit,</t>
    </r>
  </si>
  <si>
    <r>
      <rPr>
        <sz val="11"/>
        <color rgb="FF000000"/>
        <rFont val="Calibri"/>
        <family val="2"/>
      </rPr>
      <t xml:space="preserve">Währungseinheiten, </t>
    </r>
  </si>
  <si>
    <r>
      <rPr>
        <sz val="11"/>
        <color theme="1"/>
        <rFont val="Calibri"/>
        <family val="2"/>
      </rPr>
      <t xml:space="preserve">anerkannte Normen </t>
    </r>
  </si>
  <si>
    <r>
      <rPr>
        <sz val="11"/>
        <color rgb="FF000000"/>
        <rFont val="Calibri"/>
        <family val="2"/>
      </rPr>
      <t>oder weitere konkrete Fakten.</t>
    </r>
  </si>
  <si>
    <r>
      <rPr>
        <sz val="11"/>
        <color theme="1"/>
        <rFont val="Calibri"/>
        <family val="2"/>
      </rPr>
      <t>Berücksichtigen Sie Messgrößen wie Geschwindigkeit, Währungseinheiten, Zeit, anerkannte Normen, „das Soll", usw.</t>
    </r>
  </si>
  <si>
    <r>
      <rPr>
        <sz val="11"/>
        <color theme="1"/>
        <rFont val="Calibri"/>
        <family val="2"/>
      </rPr>
      <t xml:space="preserve">Wenn die Messgrößen subjektiv sind, legen Sie fest, wer die Leistung beurteilen wird – die endgültige Beurteilung, wenn es gegensätzliche Meinungen gibt. </t>
    </r>
  </si>
  <si>
    <r>
      <rPr>
        <sz val="11"/>
        <color theme="1"/>
        <rFont val="Calibri"/>
        <family val="2"/>
      </rPr>
      <t>Ziele gruppieren</t>
    </r>
  </si>
  <si>
    <r>
      <rPr>
        <sz val="11"/>
        <color theme="1"/>
        <rFont val="Calibri"/>
        <family val="2"/>
      </rPr>
      <t>Ziele in MUSS-Ziele und WUNSCH-Ziele gruppieren</t>
    </r>
  </si>
  <si>
    <r>
      <rPr>
        <sz val="11"/>
        <color theme="1"/>
        <rFont val="Calibri"/>
        <family val="2"/>
      </rPr>
      <t>Ziele</t>
    </r>
  </si>
  <si>
    <r>
      <rPr>
        <sz val="11"/>
        <color theme="1"/>
        <rFont val="Calibri"/>
        <family val="2"/>
      </rPr>
      <t>markieren Sie es als MUSS-Ziel.</t>
    </r>
  </si>
  <si>
    <r>
      <rPr>
        <sz val="11"/>
        <color theme="1"/>
        <rFont val="Calibri"/>
        <family val="2"/>
      </rPr>
      <t>(Wählen Sie MUSS-Ziele aus der Dropdownliste)</t>
    </r>
  </si>
  <si>
    <r>
      <rPr>
        <sz val="11"/>
        <color theme="1"/>
        <rFont val="Calibri"/>
        <family val="2"/>
      </rPr>
      <t xml:space="preserve">     Ist dieses Ziel…</t>
    </r>
  </si>
  <si>
    <r>
      <rPr>
        <sz val="11"/>
        <color theme="1"/>
        <rFont val="Calibri"/>
        <family val="2"/>
      </rPr>
      <t>Alle anderen Ziele sind WUNSCH-Ziele</t>
    </r>
  </si>
  <si>
    <r>
      <rPr>
        <sz val="11"/>
        <color theme="1"/>
        <rFont val="Calibri"/>
        <family val="2"/>
      </rPr>
      <t>WUNSCH-Ziele gewichten</t>
    </r>
  </si>
  <si>
    <r>
      <rPr>
        <sz val="11"/>
        <color theme="1"/>
        <rFont val="Calibri"/>
        <family val="2"/>
      </rPr>
      <t>Für die anderen Ziele: welche</t>
    </r>
  </si>
  <si>
    <r>
      <rPr>
        <sz val="11"/>
        <color theme="1"/>
        <rFont val="Calibri"/>
        <family val="2"/>
      </rPr>
      <t>(Wichtigstes WUNSCH-Ziel = 10</t>
    </r>
  </si>
  <si>
    <r>
      <rPr>
        <sz val="11"/>
        <color theme="1"/>
        <rFont val="Calibri"/>
        <family val="2"/>
      </rPr>
      <t>Andere =1-10, im Vergleich zu der '10')</t>
    </r>
  </si>
  <si>
    <r>
      <rPr>
        <sz val="11"/>
        <color theme="1"/>
        <rFont val="Calibri"/>
        <family val="2"/>
      </rPr>
      <t>Welche relative Wichtigkeit hat jedes einzelne WUNSCH-Ziel?</t>
    </r>
  </si>
  <si>
    <r>
      <rPr>
        <sz val="11"/>
        <color theme="1"/>
        <rFont val="Calibri"/>
        <family val="2"/>
      </rPr>
      <t>Bestimmen Sie das bzw. die wichtigsten WUNSCH-Ziele</t>
    </r>
  </si>
  <si>
    <r>
      <rPr>
        <sz val="11"/>
        <color theme="1"/>
        <rFont val="Calibri"/>
        <family val="2"/>
      </rPr>
      <t>Teilen Sie ihnen die Gewichtung 10 zu</t>
    </r>
  </si>
  <si>
    <r>
      <rPr>
        <sz val="11"/>
        <color theme="1"/>
        <rFont val="Calibri"/>
        <family val="2"/>
      </rPr>
      <t xml:space="preserve">Vergleichen Sie die anderen Ziele damit und </t>
    </r>
  </si>
  <si>
    <r>
      <rPr>
        <sz val="11"/>
        <color theme="1"/>
        <rFont val="Calibri"/>
        <family val="2"/>
      </rPr>
      <t>teilen Sie ihnen entsprechende Gewichtungen zu</t>
    </r>
  </si>
  <si>
    <r>
      <rPr>
        <sz val="11"/>
        <color theme="1"/>
        <rFont val="Calibri"/>
        <family val="2"/>
      </rPr>
      <t>Prüfen Sie die Gewichtungen durch Vergleich mit den Zielen, die mit 10 gewichtet wurden</t>
    </r>
  </si>
  <si>
    <r>
      <rPr>
        <sz val="11"/>
        <color theme="1"/>
        <rFont val="Calibri"/>
        <family val="2"/>
      </rPr>
      <t>M</t>
    </r>
  </si>
  <si>
    <r>
      <rPr>
        <sz val="11"/>
        <color theme="1"/>
        <rFont val="Calibri"/>
        <family val="2"/>
      </rPr>
      <t>JA</t>
    </r>
  </si>
  <si>
    <r>
      <rPr>
        <sz val="11"/>
        <color theme="1"/>
        <rFont val="Calibri"/>
        <family val="2"/>
      </rPr>
      <t>NEIN</t>
    </r>
  </si>
  <si>
    <r>
      <rPr>
        <sz val="11"/>
        <color theme="1"/>
        <rFont val="Calibri"/>
        <family val="2"/>
      </rPr>
      <t>Alternativen bewerten</t>
    </r>
  </si>
  <si>
    <r>
      <rPr>
        <sz val="11"/>
        <color theme="1"/>
        <rFont val="Calibri"/>
        <family val="2"/>
      </rPr>
      <t>Alternativen entwickeln</t>
    </r>
  </si>
  <si>
    <r>
      <rPr>
        <sz val="11"/>
        <color theme="1"/>
        <rFont val="Calibri"/>
        <family val="2"/>
      </rPr>
      <t>Alternative hier eingeben</t>
    </r>
  </si>
  <si>
    <r>
      <rPr>
        <sz val="11"/>
        <color theme="1"/>
        <rFont val="Calibri"/>
        <family val="2"/>
      </rPr>
      <t>Welche unterschiedlichen Alternativen stehen zur Verfügung?</t>
    </r>
  </si>
  <si>
    <r>
      <rPr>
        <sz val="11"/>
        <color theme="1"/>
        <rFont val="Calibri"/>
        <family val="2"/>
      </rPr>
      <t xml:space="preserve">     Betrachten Sie den Entscheidungsrahmen und die Ziele</t>
    </r>
  </si>
  <si>
    <r>
      <rPr>
        <sz val="11"/>
        <color theme="1"/>
        <rFont val="Calibri"/>
        <family val="2"/>
      </rPr>
      <t xml:space="preserve">     Ziehen Sie Experten hinzu und nutzen Sie eine Vielzahl von Informationsquellen</t>
    </r>
  </si>
  <si>
    <r>
      <rPr>
        <sz val="11"/>
        <color theme="1"/>
        <rFont val="Calibri"/>
        <family val="2"/>
      </rPr>
      <t xml:space="preserve">     Fragen Sie die Interessengruppen, die die Entscheidung genehmigen werden oder umzusetzen haben</t>
    </r>
  </si>
  <si>
    <r>
      <rPr>
        <sz val="11"/>
        <color theme="1"/>
        <rFont val="Calibri"/>
        <family val="2"/>
      </rPr>
      <t xml:space="preserve">     Schreiben Sie die Alternativen auf, ohne sie zu bewerten</t>
    </r>
  </si>
  <si>
    <r>
      <rPr>
        <sz val="11"/>
        <color theme="1"/>
        <rFont val="Calibri"/>
        <family val="2"/>
      </rPr>
      <t xml:space="preserve">     Wenden Sie kreative Denktechniken an </t>
    </r>
  </si>
  <si>
    <r>
      <rPr>
        <sz val="11"/>
        <color theme="1"/>
        <rFont val="Calibri"/>
        <family val="2"/>
      </rPr>
      <t xml:space="preserve">     Falls notwendig, kombinieren oder konstruieren Sie Alternativen oder berücksichtigen Sie den Ausgangszustand</t>
    </r>
  </si>
  <si>
    <r>
      <rPr>
        <sz val="11"/>
        <color theme="1"/>
        <rFont val="Calibri"/>
        <family val="2"/>
      </rPr>
      <t>Alternativen anhand der MUSS-Ziele herausfiltern</t>
    </r>
  </si>
  <si>
    <r>
      <rPr>
        <sz val="11"/>
        <color theme="1"/>
        <rFont val="Calibri"/>
        <family val="2"/>
      </rPr>
      <t>Erfüllt diese Alternative jedes MUSS-Ziel?</t>
    </r>
  </si>
  <si>
    <r>
      <rPr>
        <sz val="11"/>
        <color theme="1"/>
        <rFont val="Calibri"/>
        <family val="2"/>
      </rPr>
      <t xml:space="preserve">     Sammeln Sie Fakten und schreiben Sie diese auf</t>
    </r>
  </si>
  <si>
    <r>
      <rPr>
        <sz val="11"/>
        <color theme="1"/>
        <rFont val="Calibri"/>
        <family val="2"/>
      </rPr>
      <t xml:space="preserve">     Entscheiden Sie, ob JA oder NEIN</t>
    </r>
  </si>
  <si>
    <r>
      <rPr>
        <sz val="11"/>
        <color theme="1"/>
        <rFont val="Calibri"/>
        <family val="2"/>
      </rPr>
      <t xml:space="preserve">     Streichen Sie die NEIN-Alternativen</t>
    </r>
  </si>
  <si>
    <r>
      <rPr>
        <sz val="11"/>
        <color theme="1"/>
        <rFont val="Calibri"/>
        <family val="2"/>
      </rPr>
      <t>Welche Alternative erfüllt jedes der WUNSCH-Ziele am besten?</t>
    </r>
  </si>
  <si>
    <r>
      <rPr>
        <sz val="11"/>
        <color theme="1"/>
        <rFont val="Calibri"/>
        <family val="2"/>
      </rPr>
      <t xml:space="preserve">     Wie erfüllen die Alternativen die einzelnen WUNSCH-Ziele?</t>
    </r>
  </si>
  <si>
    <r>
      <rPr>
        <sz val="11"/>
        <color theme="1"/>
        <rFont val="Calibri"/>
        <family val="2"/>
      </rPr>
      <t xml:space="preserve">     Markieren Sie die besten mit einem Sternchen (*)</t>
    </r>
  </si>
  <si>
    <r>
      <rPr>
        <sz val="11"/>
        <color theme="1"/>
        <rFont val="Calibri"/>
        <family val="2"/>
      </rPr>
      <t xml:space="preserve">     Jedes WUNSCH-Ziel sollte mindestens ein * haben</t>
    </r>
  </si>
  <si>
    <r>
      <rPr>
        <sz val="11"/>
        <color theme="1"/>
        <rFont val="Calibri"/>
        <family val="2"/>
      </rPr>
      <t xml:space="preserve">     Die Alternative mit den meisten * ist die beste</t>
    </r>
  </si>
  <si>
    <r>
      <rPr>
        <sz val="11"/>
        <color theme="1"/>
        <rFont val="Calibri"/>
        <family val="2"/>
      </rPr>
      <t>...Alternativen gegen die WUNSCH-Ziele abgleichen</t>
    </r>
  </si>
  <si>
    <r>
      <rPr>
        <sz val="11"/>
        <color theme="1"/>
        <rFont val="Calibri"/>
        <family val="2"/>
      </rPr>
      <t>In welchem Maße erfüllen die Alternativen die jeweiligen WUNSCH-Ziele?</t>
    </r>
  </si>
  <si>
    <r>
      <rPr>
        <sz val="11"/>
        <color theme="1"/>
        <rFont val="Calibri"/>
        <family val="2"/>
      </rPr>
      <t xml:space="preserve">Notieren Sie spezifische Informationen, dann für jedes Ziel: </t>
    </r>
  </si>
  <si>
    <r>
      <rPr>
        <sz val="11"/>
        <color theme="1"/>
        <rFont val="Calibri"/>
        <family val="2"/>
      </rPr>
      <t xml:space="preserve">     Finden Sie die beste Alternative und bewerten Sie diese mit 10</t>
    </r>
  </si>
  <si>
    <r>
      <rPr>
        <sz val="11"/>
        <color theme="1"/>
        <rFont val="Calibri"/>
        <family val="2"/>
      </rPr>
      <t xml:space="preserve">     Bewerten Sie die anderen Alternativen (0–10) im Vergleich zu der besten Alternative</t>
    </r>
  </si>
  <si>
    <r>
      <rPr>
        <sz val="11"/>
        <color theme="1"/>
        <rFont val="Calibri"/>
        <family val="2"/>
      </rPr>
      <t xml:space="preserve">     Wiederholen Sie diese Bewertung für alle verbleibenden Ziele</t>
    </r>
  </si>
  <si>
    <r>
      <rPr>
        <sz val="11"/>
        <color theme="1"/>
        <rFont val="Calibri"/>
        <family val="2"/>
      </rPr>
      <t xml:space="preserve"> Multiplizieren Sie die Gewichtung des Ziels mit der Bewertung	Addieren Sie die gewichteten Punktzahlen</t>
    </r>
  </si>
  <si>
    <r>
      <rPr>
        <sz val="11"/>
        <color theme="1"/>
        <rFont val="Calibri"/>
        <family val="2"/>
      </rPr>
      <t>Sammeln Sie zunächst Fakten darüber, wie gut jede Alternative das Ziel erfüllt</t>
    </r>
  </si>
  <si>
    <r>
      <rPr>
        <sz val="11"/>
        <color theme="1"/>
        <rFont val="Calibri"/>
        <family val="2"/>
      </rPr>
      <t>Beginnen Sie bei der Bewertung mit dem ersten Ziel:</t>
    </r>
  </si>
  <si>
    <r>
      <rPr>
        <sz val="11"/>
        <color theme="1"/>
        <rFont val="Calibri"/>
        <family val="2"/>
      </rPr>
      <t>Finden Sie die beste Alternative und bewerten Sie diese mit 10</t>
    </r>
  </si>
  <si>
    <r>
      <rPr>
        <sz val="11"/>
        <color theme="1"/>
        <rFont val="Calibri"/>
        <family val="2"/>
      </rPr>
      <t>Vergleichen Sie die Leistung der anderen Alternativen und bewerten Sie diese (0-10) im Vergleich zu der besten Alternative</t>
    </r>
  </si>
  <si>
    <r>
      <rPr>
        <sz val="11"/>
        <color theme="1"/>
        <rFont val="Calibri"/>
        <family val="2"/>
      </rPr>
      <t>Wiederholen Sie diese Bewertung für alle verbleibenden Ziele</t>
    </r>
  </si>
  <si>
    <r>
      <rPr>
        <sz val="11"/>
        <color theme="1"/>
        <rFont val="Calibri"/>
        <family val="2"/>
      </rPr>
      <t>Multiplizieren Sie die Gewichtung des Ziels mit der Bewertung</t>
    </r>
  </si>
  <si>
    <r>
      <rPr>
        <sz val="11"/>
        <color theme="1"/>
        <rFont val="Calibri"/>
        <family val="2"/>
      </rPr>
      <t>Addieren Sie die gewichteten Punktzahlen</t>
    </r>
  </si>
  <si>
    <r>
      <rPr>
        <sz val="11"/>
        <color theme="1"/>
        <rFont val="Calibri"/>
        <family val="2"/>
      </rPr>
      <t>Punktzahl</t>
    </r>
  </si>
  <si>
    <r>
      <rPr>
        <sz val="11"/>
        <color theme="1"/>
        <rFont val="Calibri"/>
        <family val="2"/>
      </rPr>
      <t>Summe =</t>
    </r>
  </si>
  <si>
    <r>
      <rPr>
        <sz val="11"/>
        <color theme="1"/>
        <rFont val="Calibri"/>
        <family val="2"/>
      </rPr>
      <t xml:space="preserve"> = endgültige Entscheidung</t>
    </r>
  </si>
  <si>
    <r>
      <rPr>
        <sz val="11"/>
        <color theme="1"/>
        <rFont val="Calibri"/>
        <family val="2"/>
      </rPr>
      <t>Gewichtete Punktzahl</t>
    </r>
  </si>
  <si>
    <r>
      <rPr>
        <sz val="11"/>
        <color theme="1"/>
        <rFont val="Calibri"/>
        <family val="2"/>
      </rPr>
      <t>Alternative 1</t>
    </r>
  </si>
  <si>
    <r>
      <rPr>
        <sz val="11"/>
        <color theme="1"/>
        <rFont val="Calibri"/>
        <family val="2"/>
      </rPr>
      <t>Alternative 2</t>
    </r>
  </si>
  <si>
    <r>
      <rPr>
        <sz val="11"/>
        <color theme="1"/>
        <rFont val="Calibri"/>
        <family val="2"/>
      </rPr>
      <t>Alternative 3</t>
    </r>
  </si>
  <si>
    <r>
      <rPr>
        <sz val="11"/>
        <color theme="1"/>
        <rFont val="Calibri"/>
        <family val="2"/>
      </rPr>
      <t>Alternative 4</t>
    </r>
  </si>
  <si>
    <r>
      <rPr>
        <sz val="11"/>
        <color theme="1"/>
        <rFont val="Calibri"/>
        <family val="2"/>
      </rPr>
      <t>Alternative 5</t>
    </r>
  </si>
  <si>
    <r>
      <rPr>
        <sz val="11"/>
        <color theme="1"/>
        <rFont val="Calibri"/>
        <family val="2"/>
      </rPr>
      <t>Alternative 6</t>
    </r>
  </si>
  <si>
    <r>
      <rPr>
        <sz val="11"/>
        <color theme="1"/>
        <rFont val="Calibri"/>
        <family val="2"/>
      </rPr>
      <t>Alternative 7</t>
    </r>
  </si>
  <si>
    <r>
      <rPr>
        <sz val="11"/>
        <color theme="1"/>
        <rFont val="Calibri"/>
        <family val="2"/>
      </rPr>
      <t>Alternative 8</t>
    </r>
  </si>
  <si>
    <r>
      <rPr>
        <sz val="11"/>
        <color theme="1"/>
        <rFont val="Calibri"/>
        <family val="2"/>
      </rPr>
      <t xml:space="preserve"> Risiken bewerten</t>
    </r>
  </si>
  <si>
    <r>
      <rPr>
        <sz val="11"/>
        <color theme="1"/>
        <rFont val="Calibri"/>
        <family val="2"/>
      </rPr>
      <t>Nachteilige Auswirkungen in Betracht ziehen</t>
    </r>
  </si>
  <si>
    <r>
      <rPr>
        <sz val="11"/>
        <color theme="1"/>
        <rFont val="Calibri"/>
        <family val="2"/>
      </rPr>
      <t>Beginnen Sie mit der am höchsten bewerteten Alternative</t>
    </r>
  </si>
  <si>
    <r>
      <rPr>
        <sz val="11"/>
        <color theme="1"/>
        <rFont val="Calibri"/>
        <family val="2"/>
      </rPr>
      <t>Welche Risiken bringt diese Alternative mit sich?</t>
    </r>
  </si>
  <si>
    <r>
      <rPr>
        <sz val="11"/>
        <color theme="1"/>
        <rFont val="Calibri"/>
        <family val="2"/>
      </rPr>
      <t>Was wären die Folgen, nahe an einer MUSS-Grenze zu sein?</t>
    </r>
  </si>
  <si>
    <r>
      <rPr>
        <sz val="11"/>
        <color theme="1"/>
        <rFont val="Calibri"/>
        <family val="2"/>
      </rPr>
      <t>Welche Informationen zu dieser Alternative könnten falsch sein? Was sind die Folgen?</t>
    </r>
  </si>
  <si>
    <r>
      <rPr>
        <sz val="11"/>
        <color theme="1"/>
        <rFont val="Calibri"/>
        <family val="2"/>
      </rPr>
      <t>Formulieren Sie jedes Risiko im Format „Wenn..., dann...“: Wenn X passiert, dann ist Y die nachteilige Auswirkung</t>
    </r>
  </si>
  <si>
    <r>
      <rPr>
        <sz val="11"/>
        <color theme="1"/>
        <rFont val="Calibri"/>
        <family val="2"/>
      </rPr>
      <t>Ermitteln Sie nachteilige Auswirkungen für alle Alternativen, die nahe an der besten Alternative sind</t>
    </r>
  </si>
  <si>
    <r>
      <rPr>
        <sz val="11"/>
        <color theme="1"/>
        <rFont val="Calibri"/>
        <family val="2"/>
      </rPr>
      <t>Bedrohung abschätzen</t>
    </r>
  </si>
  <si>
    <r>
      <rPr>
        <sz val="11"/>
        <color theme="1"/>
        <rFont val="Calibri"/>
        <family val="2"/>
      </rPr>
      <t>Bewerten Sie die nachteiligen Auswirkung mit H/M/N</t>
    </r>
  </si>
  <si>
    <r>
      <rPr>
        <sz val="11"/>
        <color theme="1"/>
        <rFont val="Calibri"/>
        <family val="2"/>
      </rPr>
      <t>Am höchsten bewertete Alternative</t>
    </r>
  </si>
  <si>
    <r>
      <rPr>
        <sz val="11"/>
        <color theme="1"/>
        <rFont val="Calibri"/>
        <family val="2"/>
      </rPr>
      <t>Am zweithöchsten bewertete Alternative</t>
    </r>
  </si>
  <si>
    <r>
      <rPr>
        <sz val="11"/>
        <color theme="1"/>
        <rFont val="Calibri"/>
        <family val="2"/>
      </rPr>
      <t>Wenn...</t>
    </r>
  </si>
  <si>
    <r>
      <rPr>
        <sz val="11"/>
        <color theme="1"/>
        <rFont val="Calibri"/>
        <family val="2"/>
      </rPr>
      <t>dann...</t>
    </r>
  </si>
  <si>
    <r>
      <rPr>
        <sz val="11"/>
        <color theme="1"/>
        <rFont val="Calibri"/>
        <family val="2"/>
      </rPr>
      <t>Wahrscheinlichkeit</t>
    </r>
  </si>
  <si>
    <r>
      <rPr>
        <sz val="11"/>
        <color theme="1"/>
        <rFont val="Calibri"/>
        <family val="2"/>
      </rPr>
      <t>Tragweite</t>
    </r>
  </si>
  <si>
    <r>
      <rPr>
        <sz val="11"/>
        <color theme="1"/>
        <rFont val="Calibri"/>
        <family val="2"/>
      </rPr>
      <t xml:space="preserve"> Entscheidung treffen</t>
    </r>
  </si>
  <si>
    <r>
      <rPr>
        <sz val="11"/>
        <color theme="1"/>
        <rFont val="Calibri"/>
        <family val="2"/>
      </rPr>
      <t>Die Entscheidung treffen</t>
    </r>
  </si>
  <si>
    <r>
      <rPr>
        <sz val="11"/>
        <color theme="1"/>
        <rFont val="Calibri"/>
        <family val="2"/>
      </rPr>
      <t>Sind wir bereit, die Risiken einzugehen, um den Nutzen dieser Alternative zu erhalten?</t>
    </r>
  </si>
  <si>
    <r>
      <rPr>
        <sz val="11"/>
        <color theme="1"/>
        <rFont val="Calibri"/>
        <family val="2"/>
      </rPr>
      <t>Können wir die Risiken auf ein akzeptables Level begrenzen?</t>
    </r>
  </si>
  <si>
    <r>
      <rPr>
        <sz val="11"/>
        <color theme="1"/>
        <rFont val="Calibri"/>
        <family val="2"/>
      </rPr>
      <t>Wenn JA, wählen Sie diese Alternative</t>
    </r>
  </si>
  <si>
    <r>
      <rPr>
        <sz val="11"/>
        <color theme="1"/>
        <rFont val="Calibri"/>
        <family val="2"/>
      </rPr>
      <t>Wenn NEIN, stellen Sie dieselbe Frage für die zweitbeste Alternative</t>
    </r>
  </si>
  <si>
    <r>
      <rPr>
        <sz val="11"/>
        <color theme="1"/>
        <rFont val="Calibri"/>
        <family val="2"/>
      </rPr>
      <t>Planen Sie Maßnahmen zur Implementierung der gewählten Alternative und setzen Sie diese um</t>
    </r>
  </si>
  <si>
    <r>
      <rPr>
        <sz val="11"/>
        <color theme="1"/>
        <rFont val="Calibri"/>
        <family val="2"/>
      </rPr>
      <t>Planen Sie, wie Sie mit den Risiken der Alternative umgehen</t>
    </r>
  </si>
  <si>
    <r>
      <rPr>
        <sz val="11"/>
        <color theme="1"/>
        <rFont val="Calibri"/>
        <family val="2"/>
      </rPr>
      <t>Wägen Sie Nutzen und Risiken gegeneinander ab. Kreuzen Sie die beste Alternative an.</t>
    </r>
  </si>
  <si>
    <r>
      <rPr>
        <sz val="11"/>
        <color theme="1"/>
        <rFont val="Calibri"/>
        <family val="2"/>
      </rPr>
      <t>Analyse potentieller Probleme</t>
    </r>
  </si>
  <si>
    <r>
      <rPr>
        <sz val="11"/>
        <color theme="1"/>
        <rFont val="Calibri"/>
        <family val="2"/>
      </rPr>
      <t>Wann wird die Analyse potentieller Probleme eingesetzt?</t>
    </r>
  </si>
  <si>
    <r>
      <rPr>
        <sz val="11"/>
        <color theme="1"/>
        <rFont val="Calibri"/>
        <family val="2"/>
      </rPr>
      <t>Müssen wir die denkbaren Ursachen kennen, um das Risiko zu reduzieren oder zu beseitigen?</t>
    </r>
  </si>
  <si>
    <r>
      <rPr>
        <sz val="11"/>
        <color theme="1"/>
        <rFont val="Calibri"/>
        <family val="2"/>
      </rPr>
      <t>Müssen wir Maßnahmen vorbereiten, die eingesetzt werden können, um die Auswirkungen zu minimieren?</t>
    </r>
  </si>
  <si>
    <r>
      <rPr>
        <sz val="11"/>
        <color theme="1"/>
        <rFont val="Calibri"/>
        <family val="2"/>
      </rPr>
      <t xml:space="preserve">Ja auf eine der oben genannten Fragen = wenden Sie die Analyse potentieller Probleme an </t>
    </r>
  </si>
  <si>
    <r>
      <rPr>
        <sz val="11"/>
        <color theme="1"/>
        <rFont val="Calibri"/>
        <family val="2"/>
      </rPr>
      <t xml:space="preserve"> Potentielle Probleme erkennen</t>
    </r>
  </si>
  <si>
    <r>
      <rPr>
        <sz val="11"/>
        <color theme="1"/>
        <rFont val="Calibri"/>
        <family val="2"/>
      </rPr>
      <t>Maßnahme definieren</t>
    </r>
  </si>
  <si>
    <r>
      <rPr>
        <sz val="11"/>
        <color theme="1"/>
        <rFont val="Calibri"/>
        <family val="2"/>
      </rPr>
      <t>Welche Entscheidung, Maßnahme, Plan oder Ergebnis könnte einem Risiko unterliegen?</t>
    </r>
  </si>
  <si>
    <r>
      <rPr>
        <sz val="11"/>
        <color theme="1"/>
        <rFont val="Calibri"/>
        <family val="2"/>
      </rPr>
      <t>Formulieren Sie eine kurze, präzise Aussage:  Maßnahme, das Endergebnis und Einschränkungen. Zeitrahmen und Kosten sind optional</t>
    </r>
  </si>
  <si>
    <r>
      <rPr>
        <sz val="11"/>
        <color theme="1"/>
        <rFont val="Calibri"/>
        <family val="2"/>
      </rPr>
      <t>Formulieren Sie eine kurze, präzise Aussage</t>
    </r>
  </si>
  <si>
    <r>
      <rPr>
        <sz val="11"/>
        <color theme="1"/>
        <rFont val="Calibri"/>
        <family val="2"/>
      </rPr>
      <t>Führen Sie die Maßnahme, das Ergebnis und Einschränkungen auf</t>
    </r>
  </si>
  <si>
    <r>
      <rPr>
        <sz val="11"/>
        <color theme="1"/>
        <rFont val="Calibri"/>
        <family val="2"/>
      </rPr>
      <t>Zeitrahmen und Kosten sind optional</t>
    </r>
  </si>
  <si>
    <r>
      <rPr>
        <sz val="11"/>
        <color theme="1"/>
        <rFont val="Calibri"/>
        <family val="2"/>
      </rPr>
      <t>Potentielle Probleme auflisten</t>
    </r>
  </si>
  <si>
    <r>
      <rPr>
        <sz val="11"/>
        <color theme="1"/>
        <rFont val="Calibri"/>
        <family val="2"/>
      </rPr>
      <t>Was könnte schiefgehen, wenn wir dies tun?</t>
    </r>
  </si>
  <si>
    <r>
      <rPr>
        <sz val="11"/>
        <color theme="1"/>
        <rFont val="Calibri"/>
        <family val="2"/>
      </rPr>
      <t>Welche Probleme könnte diese Maßnahme verursachen?</t>
    </r>
  </si>
  <si>
    <r>
      <rPr>
        <sz val="11"/>
        <color theme="1"/>
        <rFont val="Calibri"/>
        <family val="2"/>
      </rPr>
      <t>Stellen Sie sich vor, welche Probleme bei der Durchführung der Maßnahme auftreten könnten</t>
    </r>
  </si>
  <si>
    <r>
      <rPr>
        <sz val="11"/>
        <color theme="1"/>
        <rFont val="Calibri"/>
        <family val="2"/>
      </rPr>
      <t>Schreiben Sie die Antworten rasch und ohne Diskussion auf</t>
    </r>
  </si>
  <si>
    <r>
      <rPr>
        <sz val="11"/>
        <color theme="1"/>
        <rFont val="Calibri"/>
        <family val="2"/>
      </rPr>
      <t xml:space="preserve">Bringen Sie die Antworten in die Form Objekt/Abweichung </t>
    </r>
  </si>
  <si>
    <r>
      <rPr>
        <sz val="11"/>
        <color theme="1"/>
        <rFont val="Calibri"/>
        <family val="2"/>
      </rPr>
      <t>Falls Sie Schwierigkeiten haben, Objekt und Abweichung zu identifizieren, zergliedern und klären Sie das potentielle Problem</t>
    </r>
  </si>
  <si>
    <r>
      <rPr>
        <sz val="11"/>
        <color theme="1"/>
        <rFont val="Calibri"/>
        <family val="2"/>
      </rPr>
      <t>Priorität festlegen</t>
    </r>
  </si>
  <si>
    <r>
      <rPr>
        <sz val="11"/>
        <color theme="1"/>
        <rFont val="Calibri"/>
        <family val="2"/>
      </rPr>
      <t>Welches potentielle Problem wird voraussichtlich den größten Schaden verursachen?</t>
    </r>
  </si>
  <si>
    <r>
      <rPr>
        <sz val="11"/>
        <color theme="1"/>
        <rFont val="Calibri"/>
        <family val="2"/>
      </rPr>
      <t>Wenn die Reihenfolge der Prioritäten klar ist, markieren Sie die potentiellen Probleme, die zuerst bearbeitet werden, mit einem Sternchen (*)</t>
    </r>
  </si>
  <si>
    <r>
      <rPr>
        <sz val="11"/>
        <color theme="1"/>
        <rFont val="Calibri"/>
        <family val="2"/>
      </rPr>
      <t>Fahren Sie mit der Analyse fort, indem Sie mit dem potentiellen Problem mit der höchsten Priorität beginnen</t>
    </r>
  </si>
  <si>
    <r>
      <rPr>
        <sz val="11"/>
        <color theme="1"/>
        <rFont val="Calibri"/>
        <family val="2"/>
      </rPr>
      <t>Wenn die Prioritäten nicht klar sind, schätzen Sie die Bedrohung ab, um die Reihenfolge zu ermitteln, bevor Sie mit der Analyse fortfahren.</t>
    </r>
  </si>
  <si>
    <r>
      <rPr>
        <sz val="11"/>
        <color theme="1"/>
        <rFont val="Calibri"/>
        <family val="2"/>
      </rPr>
      <t>Bedrohung abschätzen, um Prioritäten festzulegen</t>
    </r>
  </si>
  <si>
    <r>
      <rPr>
        <sz val="11"/>
        <color theme="1"/>
        <rFont val="Calibri"/>
        <family val="2"/>
      </rPr>
      <t>Welchen Schaden kann es voraussichtlich anrichten? (</t>
    </r>
    <r>
      <rPr>
        <u/>
        <sz val="11"/>
        <color theme="1"/>
        <rFont val="Calibri"/>
        <family val="2"/>
      </rPr>
      <t>T</t>
    </r>
    <r>
      <rPr>
        <sz val="11"/>
        <color theme="1"/>
        <rFont val="Calibri"/>
        <family val="2"/>
      </rPr>
      <t>ragweite)</t>
    </r>
  </si>
  <si>
    <r>
      <rPr>
        <sz val="11"/>
        <color theme="1"/>
        <rFont val="Calibri"/>
        <family val="2"/>
      </rPr>
      <t xml:space="preserve">Notieren Sie die Daten zu (W) und (T)  Bewerten Sie diese mit H/M/N. </t>
    </r>
  </si>
  <si>
    <r>
      <rPr>
        <sz val="11"/>
        <color theme="1"/>
        <rFont val="Calibri"/>
        <family val="2"/>
      </rPr>
      <t>Arbeiten Sie zuerst an den höchsten Kombinationen.</t>
    </r>
  </si>
  <si>
    <r>
      <rPr>
        <sz val="11"/>
        <color theme="1"/>
        <rFont val="Calibri"/>
        <family val="2"/>
      </rPr>
      <t xml:space="preserve">Bewerten Sie die Wahrscheinlichkeit für jedes potentielle Problem und markieren Sie sie mit Hoch, Mittel oder Niedrig (H/M/N) </t>
    </r>
  </si>
  <si>
    <r>
      <rPr>
        <sz val="11"/>
        <color theme="1"/>
        <rFont val="Calibri"/>
        <family val="2"/>
      </rPr>
      <t>Bewerten Sie die Tragweite für jedes potentielle Problem und markieren Sie sie mit Hoch, Mittel oder Niedrig (H/M/N)</t>
    </r>
  </si>
  <si>
    <r>
      <rPr>
        <sz val="11"/>
        <color theme="1"/>
        <rFont val="Calibri"/>
        <family val="2"/>
      </rPr>
      <t>Mit „+” oder „-” können Sie die Bewertung noch präzisieren</t>
    </r>
  </si>
  <si>
    <r>
      <rPr>
        <sz val="11"/>
        <color theme="1"/>
        <rFont val="Calibri"/>
        <family val="2"/>
      </rPr>
      <t>Wählen Sie die höchsten Kombinationen aus Wahrscheinlichkeit und Tragweite (H-H, M-H) aus, um daran zuerst zu arbeiten</t>
    </r>
  </si>
  <si>
    <r>
      <rPr>
        <sz val="11"/>
        <color theme="1"/>
        <rFont val="Calibri"/>
        <family val="2"/>
      </rPr>
      <t>Wenn es schwierig ist, die Wahrscheinlichkeit zu bewerten, dann identifizieren Sie zunächst die denkbaren Ursachen</t>
    </r>
  </si>
  <si>
    <r>
      <rPr>
        <sz val="11"/>
        <color theme="1"/>
        <rFont val="Calibri"/>
        <family val="2"/>
      </rPr>
      <t>Wenn es schwierig ist, die Tragweite zu bewerten, dann identifizieren Sie zunächst die denkbaren Auswirkungen</t>
    </r>
  </si>
  <si>
    <r>
      <rPr>
        <sz val="11"/>
        <color theme="1"/>
        <rFont val="Calibri"/>
        <family val="2"/>
      </rPr>
      <t>Potentielle Probleme</t>
    </r>
  </si>
  <si>
    <r>
      <rPr>
        <sz val="11"/>
        <color theme="1"/>
        <rFont val="Calibri"/>
        <family val="2"/>
      </rPr>
      <t xml:space="preserve">Wahrscheinlichkeit </t>
    </r>
  </si>
  <si>
    <r>
      <rPr>
        <sz val="11"/>
        <color theme="1"/>
        <rFont val="Calibri"/>
        <family val="2"/>
      </rPr>
      <t xml:space="preserve"> Denkbare Ursachen ermitteln</t>
    </r>
  </si>
  <si>
    <r>
      <rPr>
        <sz val="11"/>
        <color theme="1"/>
        <rFont val="Calibri"/>
        <family val="2"/>
      </rPr>
      <t>Was sonst noch…?</t>
    </r>
  </si>
  <si>
    <r>
      <rPr>
        <sz val="11"/>
        <color theme="1"/>
        <rFont val="Calibri"/>
        <family val="2"/>
      </rPr>
      <t xml:space="preserve">Blicken Sie auf ähnliche Erfahrungen zurück </t>
    </r>
  </si>
  <si>
    <r>
      <rPr>
        <sz val="11"/>
        <color theme="1"/>
        <rFont val="Calibri"/>
        <family val="2"/>
      </rPr>
      <t>Führen Sie für jedes potentielle Problem denkbare Ursachen auf</t>
    </r>
  </si>
  <si>
    <r>
      <rPr>
        <sz val="11"/>
        <color theme="1"/>
        <rFont val="Calibri"/>
        <family val="2"/>
      </rPr>
      <t>Erklären Sie, wie jede Ursache das potentielle Problem herbeiführen könnte</t>
    </r>
  </si>
  <si>
    <r>
      <rPr>
        <sz val="11"/>
        <color theme="1"/>
        <rFont val="Calibri"/>
        <family val="2"/>
      </rPr>
      <t>Denkbare Ursachen</t>
    </r>
  </si>
  <si>
    <r>
      <rPr>
        <sz val="11"/>
        <color theme="1"/>
        <rFont val="Calibri"/>
        <family val="2"/>
      </rPr>
      <t>Wie wahrscheinlich ist diese Ursache?</t>
    </r>
  </si>
  <si>
    <r>
      <rPr>
        <sz val="11"/>
        <color theme="1"/>
        <rFont val="Calibri"/>
        <family val="2"/>
      </rPr>
      <t xml:space="preserve"> Vorbeugende Maßnahmen ergreifen</t>
    </r>
  </si>
  <si>
    <r>
      <rPr>
        <sz val="11"/>
        <color theme="1"/>
        <rFont val="Calibri"/>
        <family val="2"/>
      </rPr>
      <t>Maßnahmen gegen denkbare Ursachen ergreifen</t>
    </r>
  </si>
  <si>
    <r>
      <rPr>
        <sz val="11"/>
        <color theme="1"/>
        <rFont val="Calibri"/>
        <family val="2"/>
      </rPr>
      <t>Wie können wir verhindern oder die Wahrscheinlichkeit verringern, dass diese denkbare Ursache eintritt?</t>
    </r>
  </si>
  <si>
    <r>
      <rPr>
        <sz val="11"/>
        <color theme="1"/>
        <rFont val="Calibri"/>
        <family val="2"/>
      </rPr>
      <t>Wie können wir verhindern, dass diese denkbare Ursache das potentielle Problem herbeiführt?</t>
    </r>
  </si>
  <si>
    <r>
      <rPr>
        <sz val="11"/>
        <color theme="1"/>
        <rFont val="Calibri"/>
        <family val="2"/>
      </rPr>
      <t>Überlegen Sie sich eine Liste mit vorbeugenden Maßnahmen.</t>
    </r>
  </si>
  <si>
    <r>
      <rPr>
        <sz val="11"/>
        <color theme="1"/>
        <rFont val="Calibri"/>
        <family val="2"/>
      </rPr>
      <t xml:space="preserve">Weisen Sie jeweils Verantwortung, Ressourcen und einen Zeitplan zu </t>
    </r>
  </si>
  <si>
    <r>
      <rPr>
        <sz val="11"/>
        <color theme="1"/>
        <rFont val="Calibri"/>
        <family val="2"/>
      </rPr>
      <t>Vorbeugende Maßnahmen</t>
    </r>
  </si>
  <si>
    <r>
      <rPr>
        <sz val="11"/>
        <color theme="1"/>
        <rFont val="Calibri"/>
        <family val="2"/>
      </rPr>
      <t>Welche Maßnahmen werden wir ergreifen, wenn dieses potentielle Problem eintritt?</t>
    </r>
  </si>
  <si>
    <r>
      <rPr>
        <sz val="11"/>
        <color theme="1"/>
        <rFont val="Calibri"/>
        <family val="2"/>
      </rPr>
      <t>Wodurch lassen sich die Auswirkungen minimieren, wenn das potentielle Problem eintritt?</t>
    </r>
  </si>
  <si>
    <r>
      <rPr>
        <sz val="11"/>
        <color theme="1"/>
        <rFont val="Calibri"/>
        <family val="2"/>
      </rPr>
      <t>Welche Maßnahmen können wir ergreifen, um uns so schnell, günstig und effektiv wie möglich zu erholen?</t>
    </r>
  </si>
  <si>
    <r>
      <rPr>
        <sz val="11"/>
        <color theme="1"/>
        <rFont val="Calibri"/>
        <family val="2"/>
      </rPr>
      <t>Überlegen Sie sich eine Liste mit schadensbegrenzenden Maßnahmen</t>
    </r>
  </si>
  <si>
    <r>
      <rPr>
        <sz val="11"/>
        <color theme="1"/>
        <rFont val="Calibri"/>
        <family val="2"/>
      </rPr>
      <t>Beziehen Sie andere mit ein, die den Plan oder die Maßnahme durchführen oder bewerten</t>
    </r>
  </si>
  <si>
    <r>
      <rPr>
        <sz val="11"/>
        <color theme="1"/>
        <rFont val="Calibri"/>
        <family val="2"/>
      </rPr>
      <t>Weisen Sie jeweils Verantwortung, Ressourcen und einen Zeitplan zu</t>
    </r>
  </si>
  <si>
    <r>
      <rPr>
        <sz val="11"/>
        <color theme="1"/>
        <rFont val="Calibri"/>
        <family val="2"/>
      </rPr>
      <t>Schadensbegrenzende Maßnahmen</t>
    </r>
  </si>
  <si>
    <r>
      <rPr>
        <sz val="11"/>
        <color theme="1"/>
        <rFont val="Calibri"/>
        <family val="2"/>
      </rPr>
      <t>Auslöser für schadensbegrenzende Maßnahmen festlegen</t>
    </r>
  </si>
  <si>
    <r>
      <rPr>
        <sz val="11"/>
        <color theme="1"/>
        <rFont val="Calibri"/>
        <family val="2"/>
      </rPr>
      <t>Wie werden wir erkennen, dass das potentielle Problem eingetreten ist?</t>
    </r>
  </si>
  <si>
    <r>
      <rPr>
        <sz val="11"/>
        <color theme="1"/>
        <rFont val="Calibri"/>
        <family val="2"/>
      </rPr>
      <t>Wodurch wird jede einzelne schadensbegrenzende Maßnahme ausgelöst?</t>
    </r>
  </si>
  <si>
    <r>
      <rPr>
        <sz val="11"/>
        <color theme="1"/>
        <rFont val="Calibri"/>
        <family val="2"/>
      </rPr>
      <t>Legen Sie für jede schadensbegrenzende Maßnahme einen Auslöser fest</t>
    </r>
  </si>
  <si>
    <r>
      <rPr>
        <sz val="11"/>
        <color theme="1"/>
        <rFont val="Calibri"/>
        <family val="2"/>
      </rPr>
      <t>Ein Auslöser kann mehr als eine schadensbegrenzende Maßnahme einleiten</t>
    </r>
  </si>
  <si>
    <r>
      <rPr>
        <sz val="11"/>
        <color theme="1"/>
        <rFont val="Calibri"/>
        <family val="2"/>
      </rPr>
      <t>Identifizieren Sie das System oder die Person, die die schadensbegrenzende Maßnahme einleiten wird</t>
    </r>
  </si>
  <si>
    <r>
      <rPr>
        <sz val="11"/>
        <color theme="1"/>
        <rFont val="Calibri"/>
        <family val="2"/>
      </rPr>
      <t>In der Regel werden automatische Auslöser bevorzugt – sie erfordern keine weitere Beurteilung</t>
    </r>
  </si>
  <si>
    <r>
      <rPr>
        <sz val="11"/>
        <color theme="1"/>
        <rFont val="Calibri"/>
        <family val="2"/>
      </rPr>
      <t xml:space="preserve">Verwenden Sie manuelle Auslöser, wenn mehrere schadensbegrenzende Maßnahmen zur Auswahl stehen </t>
    </r>
  </si>
  <si>
    <r>
      <rPr>
        <sz val="11"/>
        <color theme="1"/>
        <rFont val="Calibri"/>
        <family val="2"/>
      </rPr>
      <t>oder wenn der Handlungsbedarf eingeschätzt werden muss</t>
    </r>
  </si>
  <si>
    <r>
      <rPr>
        <sz val="11"/>
        <color theme="1"/>
        <rFont val="Calibri"/>
        <family val="2"/>
      </rPr>
      <t>Auslöser</t>
    </r>
  </si>
  <si>
    <r>
      <rPr>
        <sz val="11"/>
        <color theme="1"/>
        <rFont val="Calibri"/>
        <family val="2"/>
      </rPr>
      <t>Analyse potentieller Chancen</t>
    </r>
  </si>
  <si>
    <r>
      <rPr>
        <sz val="11"/>
        <color theme="1"/>
        <rFont val="Calibri"/>
        <family val="2"/>
      </rPr>
      <t>Wann wird die Analyse potentieller Chancen eingesetzt?</t>
    </r>
  </si>
  <si>
    <r>
      <rPr>
        <sz val="11"/>
        <color theme="1"/>
        <rFont val="Calibri"/>
        <family val="2"/>
      </rPr>
      <t>Haben wir eine Entscheidung, eine Maßnahme oder einen Plan, der unterstützt werden kann?</t>
    </r>
  </si>
  <si>
    <r>
      <rPr>
        <sz val="11"/>
        <color theme="1"/>
        <rFont val="Calibri"/>
        <family val="2"/>
      </rPr>
      <t>Müssen wir die denkbaren Ursachen kennen, um den Nutzen zu fördern oder zu steigern?</t>
    </r>
  </si>
  <si>
    <r>
      <rPr>
        <sz val="11"/>
        <color theme="1"/>
        <rFont val="Calibri"/>
        <family val="2"/>
      </rPr>
      <t>Müssen wir Maßnahmen einsatzbereit haben, mit denen die Auswirkungen maximiert werden können?</t>
    </r>
  </si>
  <si>
    <r>
      <rPr>
        <sz val="11"/>
        <color theme="1"/>
        <rFont val="Calibri"/>
        <family val="2"/>
      </rPr>
      <t xml:space="preserve">Ja auf eine der oben genannten Fragen = wenden Sie die Analyse potentieller Chancen an </t>
    </r>
  </si>
  <si>
    <r>
      <rPr>
        <sz val="11"/>
        <color theme="1"/>
        <rFont val="Calibri"/>
        <family val="2"/>
      </rPr>
      <t xml:space="preserve"> Potentielle Chancen erkennen</t>
    </r>
  </si>
  <si>
    <r>
      <rPr>
        <sz val="11"/>
        <color theme="1"/>
        <rFont val="Calibri"/>
        <family val="2"/>
      </rPr>
      <t>Welche Entscheidung, Maßnahme, Plan oder Ergebnis sollte unterstützt werden?</t>
    </r>
  </si>
  <si>
    <r>
      <rPr>
        <sz val="11"/>
        <color theme="1"/>
        <rFont val="Calibri"/>
        <family val="2"/>
      </rPr>
      <t>Potentielle Chancen auflisten</t>
    </r>
  </si>
  <si>
    <r>
      <rPr>
        <sz val="11"/>
        <color theme="1"/>
        <rFont val="Calibri"/>
        <family val="2"/>
      </rPr>
      <t>Was könnte besser als erwartet gehen, wenn wir dies tun?</t>
    </r>
  </si>
  <si>
    <r>
      <rPr>
        <sz val="11"/>
        <color theme="1"/>
        <rFont val="Calibri"/>
        <family val="2"/>
      </rPr>
      <t>Welchen Nutzen könnte diese Maßnahme verursachen?</t>
    </r>
  </si>
  <si>
    <r>
      <rPr>
        <sz val="11"/>
        <color theme="1"/>
        <rFont val="Calibri"/>
        <family val="2"/>
      </rPr>
      <t>Stellen Sie sich vor, welche Chancen bei der Durchführung der Maßnahme auftreten könnten</t>
    </r>
  </si>
  <si>
    <r>
      <rPr>
        <sz val="11"/>
        <color theme="1"/>
        <rFont val="Calibri"/>
        <family val="2"/>
      </rPr>
      <t xml:space="preserve">Bringen Sie die Antworten in die Form Objekt/positive Abweichung </t>
    </r>
  </si>
  <si>
    <r>
      <rPr>
        <sz val="11"/>
        <color theme="1"/>
        <rFont val="Calibri"/>
        <family val="2"/>
      </rPr>
      <t>Sehen Sie sich die Liste mit potentiellen Chancen an und fragen Sie:</t>
    </r>
  </si>
  <si>
    <r>
      <rPr>
        <sz val="11"/>
        <color theme="1"/>
        <rFont val="Calibri"/>
        <family val="2"/>
      </rPr>
      <t>Fahren Sie mit der Analyse fort, indem Sie mit der potentiellen Chance mit der höchsten Priorität beginnen</t>
    </r>
  </si>
  <si>
    <r>
      <rPr>
        <sz val="11"/>
        <color theme="1"/>
        <rFont val="Calibri"/>
        <family val="2"/>
      </rPr>
      <t>Wenn die Prioritäten nicht klar sind, schätzen Sie den Nutzen ab, um die Reihenfolge zu ermitteln, bevor Sie mit der Analyse fortfahren.</t>
    </r>
  </si>
  <si>
    <r>
      <rPr>
        <sz val="11"/>
        <color theme="1"/>
        <rFont val="Calibri"/>
        <family val="2"/>
      </rPr>
      <t>Wie wahrscheinlich ist diese potentielle Chance? (Wahrscheinlichkeit)</t>
    </r>
  </si>
  <si>
    <r>
      <rPr>
        <sz val="11"/>
        <color theme="1"/>
        <rFont val="Calibri"/>
        <family val="2"/>
      </rPr>
      <t>Welchen Nutzen kann sie voraussichtlich bringen? (Nutzen)</t>
    </r>
  </si>
  <si>
    <r>
      <rPr>
        <sz val="11"/>
        <color theme="1"/>
        <rFont val="Calibri"/>
        <family val="2"/>
      </rPr>
      <t xml:space="preserve">Bewerten Sie die Wahrscheinlichkeit für jede potentielle Chance und markieren Sie sie mit Hoch, Mittel oder Niedrig (H/M/N) </t>
    </r>
  </si>
  <si>
    <r>
      <rPr>
        <sz val="11"/>
        <color theme="1"/>
        <rFont val="Calibri"/>
        <family val="2"/>
      </rPr>
      <t>Bewerten Sie den Nutzen für jede potentielle Chance und markieren Sie ihn mit Hoch, Mittel oder Niedrig (H/M/N)</t>
    </r>
  </si>
  <si>
    <r>
      <rPr>
        <sz val="11"/>
        <color theme="1"/>
        <rFont val="Calibri"/>
        <family val="2"/>
      </rPr>
      <t>Wählen Sie die höchsten Kombinationen aus Wahrscheinlichkeit und Nutzen (H-H, M-H) aus, um daran zuerst zu arbeiten</t>
    </r>
  </si>
  <si>
    <r>
      <rPr>
        <sz val="11"/>
        <color theme="1"/>
        <rFont val="Calibri"/>
        <family val="2"/>
      </rPr>
      <t>Wenn es schwierig ist, den Nutzen zu bewerten, dann identifizieren Sie zunächst die denkbaren Auswirkungen</t>
    </r>
  </si>
  <si>
    <r>
      <rPr>
        <sz val="11"/>
        <color theme="1"/>
        <rFont val="Calibri"/>
        <family val="2"/>
      </rPr>
      <t>Potentielle Chancen</t>
    </r>
  </si>
  <si>
    <r>
      <rPr>
        <sz val="11"/>
        <color theme="1"/>
        <rFont val="Calibri"/>
        <family val="2"/>
      </rPr>
      <t>Nutzen</t>
    </r>
  </si>
  <si>
    <r>
      <rPr>
        <sz val="11"/>
        <color theme="1"/>
        <rFont val="Calibri"/>
        <family val="2"/>
      </rPr>
      <t>Was könnte die potentielle Chance herbeiführen?</t>
    </r>
  </si>
  <si>
    <r>
      <rPr>
        <sz val="11"/>
        <color theme="1"/>
        <rFont val="Calibri"/>
        <family val="2"/>
      </rPr>
      <t>Führen Sie für jede potentielle Chance denkbare Ursachen auf</t>
    </r>
  </si>
  <si>
    <r>
      <rPr>
        <sz val="11"/>
        <color theme="1"/>
        <rFont val="Calibri"/>
        <family val="2"/>
      </rPr>
      <t>Erklären Sie, wie jede Ursache die potentielle Chance herbeiführen könnte</t>
    </r>
  </si>
  <si>
    <r>
      <rPr>
        <sz val="11"/>
        <color theme="1"/>
        <rFont val="Calibri"/>
        <family val="2"/>
      </rPr>
      <t xml:space="preserve"> Fördernde Maßnahmen ergreifen</t>
    </r>
  </si>
  <si>
    <r>
      <rPr>
        <sz val="11"/>
        <color theme="1"/>
        <rFont val="Calibri"/>
        <family val="2"/>
      </rPr>
      <t>Maßnahmen zur Förderung denkbarer Ursachen ergreifen</t>
    </r>
  </si>
  <si>
    <r>
      <rPr>
        <sz val="11"/>
        <color theme="1"/>
        <rFont val="Calibri"/>
        <family val="2"/>
      </rPr>
      <t>Wie können wir sicherstellen oder die Wahrscheinlichkeit erhöhen, dass diese denkbare Ursache eintritt?</t>
    </r>
  </si>
  <si>
    <r>
      <rPr>
        <sz val="11"/>
        <color theme="1"/>
        <rFont val="Calibri"/>
        <family val="2"/>
      </rPr>
      <t>Wie können wir sicherstellen, dass diese denkbare Ursache die potentielle Chance herbeiführt?</t>
    </r>
  </si>
  <si>
    <r>
      <rPr>
        <sz val="11"/>
        <color theme="1"/>
        <rFont val="Calibri"/>
        <family val="2"/>
      </rPr>
      <t>Überlegen Sie sich eine Liste mit fördernden Maßnahmen</t>
    </r>
  </si>
  <si>
    <r>
      <rPr>
        <sz val="11"/>
        <color theme="1"/>
        <rFont val="Calibri"/>
        <family val="2"/>
      </rPr>
      <t>Fördernde Maßnahmen</t>
    </r>
  </si>
  <si>
    <r>
      <rPr>
        <sz val="11"/>
        <color theme="1"/>
        <rFont val="Calibri"/>
        <family val="2"/>
      </rPr>
      <t xml:space="preserve">  Ausnutzende Maßnahmen planen und Auslöser festlegen</t>
    </r>
  </si>
  <si>
    <r>
      <rPr>
        <sz val="11"/>
        <color theme="1"/>
        <rFont val="Calibri"/>
        <family val="2"/>
      </rPr>
      <t>Maßnahmen zur Ausnutzung positiver Auswirkungen vorbereiten</t>
    </r>
  </si>
  <si>
    <r>
      <rPr>
        <sz val="11"/>
        <color theme="1"/>
        <rFont val="Calibri"/>
        <family val="2"/>
      </rPr>
      <t>Wodurch lassen sich die Auswirkungen maximieren, wenn die potentielle Chance eintritt?</t>
    </r>
  </si>
  <si>
    <r>
      <rPr>
        <sz val="11"/>
        <color theme="1"/>
        <rFont val="Calibri"/>
        <family val="2"/>
      </rPr>
      <t>Welche Maßnahmen können wir ergreifen, um so schnell, günstig und effektiv wie möglich zu reagieren?</t>
    </r>
  </si>
  <si>
    <r>
      <rPr>
        <sz val="11"/>
        <color theme="1"/>
        <rFont val="Calibri"/>
        <family val="2"/>
      </rPr>
      <t>Ausnutzende Maßnahmen</t>
    </r>
  </si>
  <si>
    <r>
      <rPr>
        <sz val="11"/>
        <color theme="1"/>
        <rFont val="Calibri"/>
        <family val="2"/>
      </rPr>
      <t>Auslöser für ausnutzende Maßnahmen festlegen</t>
    </r>
  </si>
  <si>
    <r>
      <rPr>
        <sz val="11"/>
        <color theme="1"/>
        <rFont val="Calibri"/>
        <family val="2"/>
      </rPr>
      <t>Wie werden wir erkennen, dass die potentielle Chance eingetreten ist?</t>
    </r>
  </si>
  <si>
    <r>
      <rPr>
        <sz val="11"/>
        <color theme="1"/>
        <rFont val="Calibri"/>
        <family val="2"/>
      </rPr>
      <t>Wodurch wird jede einzelne ausnutzende Maßnahme ausgelöst?</t>
    </r>
  </si>
  <si>
    <r>
      <rPr>
        <sz val="11"/>
        <color theme="1"/>
        <rFont val="Calibri"/>
        <family val="2"/>
      </rPr>
      <t>Legen Sie für jede ausnutzende Maßnahme einen Auslöser fest</t>
    </r>
  </si>
  <si>
    <r>
      <rPr>
        <sz val="11"/>
        <color theme="1"/>
        <rFont val="Calibri"/>
        <family val="2"/>
      </rPr>
      <t>Ein Auslöser kann mehr als eine ausnutzende Maßnahme einleiten</t>
    </r>
  </si>
  <si>
    <r>
      <rPr>
        <sz val="11"/>
        <color theme="1"/>
        <rFont val="Calibri"/>
        <family val="2"/>
      </rPr>
      <t>Identifizieren Sie das System oder die Person, die die ausnutzende Maßnahme einleiten wird</t>
    </r>
  </si>
  <si>
    <r>
      <rPr>
        <sz val="11"/>
        <color theme="1"/>
        <rFont val="Calibri"/>
        <family val="2"/>
      </rPr>
      <t xml:space="preserve">Verwenden Sie manuelle Auslöser, wenn mehrere ausnutzende Maßnahmen zur Auswahl stehen </t>
    </r>
  </si>
  <si>
    <r>
      <rPr>
        <sz val="11"/>
        <color theme="1"/>
        <rFont val="Calibri"/>
        <family val="2"/>
      </rPr>
      <t>Maßnahmenliste</t>
    </r>
  </si>
  <si>
    <r>
      <rPr>
        <sz val="10"/>
        <rFont val="Arial"/>
        <family val="2"/>
      </rPr>
      <t>Aktionspunkte</t>
    </r>
  </si>
  <si>
    <r>
      <rPr>
        <sz val="10"/>
        <rFont val="Arial"/>
        <family val="2"/>
      </rPr>
      <t>Aktionspunkte sammeln und beobachten</t>
    </r>
  </si>
  <si>
    <r>
      <rPr>
        <sz val="10"/>
        <rFont val="Arial"/>
        <family val="2"/>
      </rPr>
      <t>Eingeleitet</t>
    </r>
  </si>
  <si>
    <r>
      <rPr>
        <sz val="10"/>
        <rFont val="Arial"/>
        <family val="2"/>
      </rPr>
      <t>Bearbeitet von</t>
    </r>
  </si>
  <si>
    <r>
      <rPr>
        <sz val="10"/>
        <rFont val="Arial"/>
        <family val="2"/>
      </rPr>
      <t>Abgeschlossen</t>
    </r>
  </si>
  <si>
    <r>
      <rPr>
        <sz val="10"/>
        <rFont val="Arial"/>
        <family val="2"/>
      </rPr>
      <t>Bearbeitet bis</t>
    </r>
  </si>
  <si>
    <r>
      <rPr>
        <sz val="11"/>
        <color theme="1"/>
        <rFont val="Calibri"/>
        <family val="2"/>
      </rPr>
      <t>Alternative n</t>
    </r>
  </si>
  <si>
    <r>
      <rPr>
        <sz val="11"/>
        <color theme="1"/>
        <rFont val="Calibri"/>
        <family val="2"/>
      </rPr>
      <t>Managing Involvement - cells hidden</t>
    </r>
  </si>
  <si>
    <r>
      <rPr>
        <sz val="11"/>
        <color theme="1"/>
        <rFont val="Calibri"/>
        <family val="2"/>
      </rPr>
      <t>Verfügen Sie über ausreichend Informationen, um eine optimale Lösung zu finden?</t>
    </r>
  </si>
  <si>
    <r>
      <rPr>
        <sz val="11"/>
        <color theme="1"/>
        <rFont val="Calibri"/>
        <family val="2"/>
      </rPr>
      <t>Wird die Gruppe einer Lösung zustimmen, die Sie ohne ihre Mithilfe getroffen haben?</t>
    </r>
  </si>
  <si>
    <r>
      <rPr>
        <sz val="11"/>
        <color theme="1"/>
        <rFont val="Calibri"/>
        <family val="2"/>
      </rPr>
      <t>Gibt es in dieser Situation eine allgemeine Vereinbarung zwischen den Gruppen und der Organisation?</t>
    </r>
  </si>
  <si>
    <r>
      <rPr>
        <sz val="11"/>
        <color theme="1"/>
        <rFont val="Calibri"/>
        <family val="2"/>
      </rPr>
      <t>Eigenständig lösen</t>
    </r>
  </si>
  <si>
    <r>
      <rPr>
        <sz val="11"/>
        <color theme="1"/>
        <rFont val="Calibri"/>
        <family val="2"/>
      </rPr>
      <t>Mit anderen beraten</t>
    </r>
  </si>
  <si>
    <r>
      <rPr>
        <sz val="11"/>
        <color theme="1"/>
        <rFont val="Calibri"/>
        <family val="2"/>
      </rPr>
      <t>Andere fragen</t>
    </r>
  </si>
  <si>
    <r>
      <rPr>
        <sz val="11"/>
        <color theme="1"/>
        <rFont val="Calibri"/>
        <family val="2"/>
      </rPr>
      <t>Gruppe fragen</t>
    </r>
  </si>
  <si>
    <r>
      <rPr>
        <sz val="11"/>
        <color theme="1"/>
        <rFont val="Calibri"/>
        <family val="2"/>
      </rPr>
      <t>Als Gruppe lösen</t>
    </r>
  </si>
  <si>
    <r>
      <rPr>
        <sz val="11"/>
        <color theme="1"/>
        <rFont val="Calibri"/>
        <family val="2"/>
      </rPr>
      <t>Effektives Führungsverhalten in dieser Situation</t>
    </r>
  </si>
  <si>
    <r>
      <rPr>
        <sz val="11"/>
        <color theme="1"/>
        <rFont val="Calibri"/>
        <family val="2"/>
      </rPr>
      <t>Ausgewählte(s) Führungsverhalten notieren</t>
    </r>
  </si>
  <si>
    <r>
      <rPr>
        <sz val="11"/>
        <color theme="1"/>
        <rFont val="Calibri"/>
        <family val="2"/>
      </rPr>
      <t>Lösungsschritte</t>
    </r>
  </si>
  <si>
    <r>
      <rPr>
        <sz val="11"/>
        <color theme="1"/>
        <rFont val="Calibri"/>
        <family val="2"/>
      </rPr>
      <t xml:space="preserve">Führungsverhalten </t>
    </r>
  </si>
  <si>
    <r>
      <rPr>
        <u/>
        <sz val="11"/>
        <color rgb="FF0000FF"/>
        <rFont val="Calibri"/>
        <family val="2"/>
      </rPr>
      <t>Zurück nach oben</t>
    </r>
  </si>
  <si>
    <t>Empfehlungen / Maßnahmen in Ausführung</t>
  </si>
  <si>
    <t>Sind wir unklar, welche Alternative die beste ist?</t>
  </si>
  <si>
    <t xml:space="preserve">     Formulierung potentieller Probleme (Maßnahme oder Plan, der </t>
  </si>
  <si>
    <t>Stehen angemessene Ressourcen zur Verfügung: Zeit, Personal, Geld, Informationen, Werkzeuge oder sonstige Hilfsmittel?</t>
  </si>
  <si>
    <t>Ursachen für das potentielle Problem betrachten</t>
  </si>
  <si>
    <t>Was sind die primären Situationen/Aufgaben?</t>
  </si>
  <si>
    <t>Durch welche Abgrenzungen können wir unsere Aufmerksamkeit und Ressourcen fokussieren?</t>
  </si>
  <si>
    <t>Gibt es mehr als ein Problem bei dieser Situation/Aufgabe?</t>
  </si>
  <si>
    <t xml:space="preserve">Welche Ressourcen wollen wir verwenden oder einsparen? </t>
  </si>
  <si>
    <t>Überlegen Sie, wie Zeit, Kosten, Kunden, Management etc. diese Entscheidung beeinflussen</t>
  </si>
  <si>
    <t>Stellen Sie sich vor, Sie hätten diese Alternative bereits implementiert</t>
  </si>
  <si>
    <t>Was kann mit dieser Alternative kurz- und langfristig schiefgehen?</t>
  </si>
  <si>
    <t>Haben wir eine Entscheidung, eine Maßnahme oder einen Plan, der gefährdet sein könnte?</t>
  </si>
  <si>
    <t>Welche Entscheidung, Maßnahme, Plan oder Ergebnis muss geschützt werden?</t>
  </si>
  <si>
    <t>Sehen Sie sich die Liste mit potentiellen Problemen an und fragen Sie:</t>
  </si>
  <si>
    <t xml:space="preserve">Notieren Sie die Daten zu (W) und (T)  Bewerten Sie diese mit H/M/N. </t>
  </si>
  <si>
    <t xml:space="preserve">Blicken Sie auf ähnliche Erfahrungen zurück </t>
  </si>
  <si>
    <t>Welche Entscheidung, Maßnahme, Plan oder Ergebnis könnte unerwarteten Nutzen mit sich bringen?</t>
  </si>
  <si>
    <t>Formulieren Sie eine kurze, präzise Aussage:  Maßnahme, das Ergebnis und Einschränkungen. Zeitrahmen und Kosten sind optional</t>
  </si>
  <si>
    <t>Wenn die Reihenfolge der Prioritäten klar ist, markieren Sie die potentiellen Chancen, die zuerst bearbeitet werden, mit einem Sternchen (*)</t>
  </si>
  <si>
    <t>Ursachen für die potentielle Chance betrachten</t>
  </si>
  <si>
    <t>Welche Maßnahmen werden wir ergreifen, wenn diese potentielle Chance eintritt?</t>
  </si>
  <si>
    <t xml:space="preserve">Planen Sie ausnutzende Maßnahmen im Voraus                                                                                          </t>
  </si>
  <si>
    <t xml:space="preserve">     Was ist der Beweis dafür?</t>
  </si>
  <si>
    <t xml:space="preserve">...Verwenden Sie gegenwärtige Auswirkungen,  zukünftige Auswirkungen  und Zeitrahmen </t>
  </si>
  <si>
    <t>Welche nachfolgenden Schritte oder Maßnahmen sind erforderlich? Was sonst?</t>
  </si>
  <si>
    <t>Wo am</t>
  </si>
  <si>
    <t>Was sonst könnte die Abweichung verursacht haben?        Welche Aussagen von Experten liegen vor?        Was haben wir zunächst vermutet?</t>
  </si>
  <si>
    <t>To enable sheets to change when the language is changed, each tab must have the following</t>
  </si>
  <si>
    <t>code hidden in a cell near the top:</t>
  </si>
  <si>
    <t xml:space="preserve"> '=Home!BA21'</t>
  </si>
  <si>
    <t>The text color of this code matches the cell so that it is hidden</t>
  </si>
  <si>
    <t>See screen cap</t>
  </si>
  <si>
    <t>Gesamt- priorität</t>
  </si>
  <si>
    <t xml:space="preserve">     * Commitment?              * Implementierung?        * Zielvereinbarung?</t>
  </si>
  <si>
    <t xml:space="preserve">     * Entwicklung?                   * Unterstützung?                    * Einigkeit?     </t>
  </si>
  <si>
    <t xml:space="preserve">     * Genehmigung?                    * Struktur?                             * Analyse?           </t>
  </si>
  <si>
    <t xml:space="preserve">     * die optimale Lösung?        * kreatives Denken?          * Informationsbeschaffung?            </t>
  </si>
  <si>
    <t xml:space="preserve">Ja auf eine der oben genannten Fragen = wenden Sie die             Situationsanalyse an  </t>
  </si>
  <si>
    <t xml:space="preserve">     Entscheidungsrahmen (Wahlwort, Ergebnis und                                                               Eigenschaften/Einschränkungen)</t>
  </si>
  <si>
    <t>Notieren Sie spezifische Informationen   Schreiben Sie alle Annahmen auf</t>
  </si>
  <si>
    <t xml:space="preserve">Vorgeschlagene Korrektur aufschreiben      </t>
  </si>
  <si>
    <t xml:space="preserve">                JA, dies ist eine Erklärung, weil..., oder</t>
  </si>
  <si>
    <t xml:space="preserve">                              Ja, dies ist eine Erklärung WENN (Annahme) ...</t>
  </si>
  <si>
    <t xml:space="preserve">                      NEIN, dies ist keine Erklärung, weil..., oder</t>
  </si>
  <si>
    <t>Drücken Sie sich klar und eindeutig aus  Verwenden Sie kurze Aussagen</t>
  </si>
  <si>
    <t xml:space="preserve"> (mit festgelegter Grenze) und REALISTISCH ist,</t>
  </si>
  <si>
    <t xml:space="preserve">Wenn ein Ziel UNABDINGBAR, MESSBAR </t>
  </si>
  <si>
    <t>relative Wichtigkeit hat jedes einzelne WUNSCH-Ziel?</t>
  </si>
  <si>
    <t xml:space="preserve">Schreiben Sie die Antworten rasch und ohne Diskussion auf 	
Bringen Sie die Antworten in die Form Objekt/Abweichung </t>
  </si>
  <si>
    <t xml:space="preserve">710-03-P469613      Copyright © 2014 Kepner-Tregoe, Inc. Alle Rechte vorbehalten </t>
  </si>
  <si>
    <t>PROBLEM-ANALYSE</t>
  </si>
  <si>
    <t>ENTSCHEIDUNGS-ANALYSE</t>
  </si>
  <si>
    <t>SITUATIONS-ANALYSE</t>
  </si>
  <si>
    <t>Anweisungen:  Tragen Sie oben die jeweiligen Informationen ein und klicken Sie dann auf dem Globus auf den entsprechenden Prozess</t>
  </si>
  <si>
    <t>GA Priorität</t>
  </si>
  <si>
    <t>ZA Priorität</t>
  </si>
  <si>
    <t>ZR Priorität</t>
  </si>
  <si>
    <t>Geht es bei der Maßnahme um eine Abweichung, eine Wahl,</t>
  </si>
  <si>
    <t xml:space="preserve"> eine Bedrohung, eine Chance oder etwas, das einfach getan werden muss?</t>
  </si>
  <si>
    <t>Sind wir unsicher, in welcher Reihenfolge wir die Situationen/Aufgaben angehen sollten?</t>
  </si>
  <si>
    <t>Sind wir unsicher, wie wir die Situationen/Aufgaben lösen können?</t>
  </si>
  <si>
    <t xml:space="preserve">     No analysis = Just do it!</t>
  </si>
  <si>
    <t>Was ist besonders, unterschiedlich, ungewöhnlich, merkwürdig, einzigartig oder sonderbar an jedem IST verglichen mit dem jeweiligen IST-NICHT?</t>
  </si>
  <si>
    <t>Was hat sich an, bei, um oder in Bezug auf diese Besonderheit verändert? Wann ist die Veränderung eingetreten?  Notieren Sie Datum und Uhrzeit.</t>
  </si>
  <si>
    <t xml:space="preserve">  Wie könnte diese...
       Veränderung
       Veränderung zusammen mit einer Besonderheit
        Veränderung zusammen  mit einer anderen Veränderung
        Besonderheit
...die Ursache für die Abweichung sein?</t>
  </si>
  <si>
    <t xml:space="preserve">Record Possible Causes                 </t>
  </si>
  <si>
    <t xml:space="preserve">Mögliche Ursachen aufschreiben                 </t>
  </si>
  <si>
    <t>Welche Abweichung liegt vor?</t>
  </si>
  <si>
    <t>Vermerken Sie, wenn keine Veränderung              bekannt ist – KVB</t>
  </si>
  <si>
    <t>unabdingbar? (erforderlich für Interessengruppen, Vorschriften, Gesetze, Richtlinien)</t>
  </si>
  <si>
    <t>messbar? (mit einer festgelegten Grenze)</t>
  </si>
  <si>
    <t>Realistisch? (kann erreicht werden)</t>
  </si>
  <si>
    <t>Ja auf alle drei Fragen = MUSS-Ziele (mit  M  bezeichnen)</t>
  </si>
  <si>
    <t>Aus welchen MUSS-Zielen sollten WUNSCH-Ziele abgeleitet werden?</t>
  </si>
  <si>
    <t xml:space="preserve">Use Knowledge and Experience…               OR   </t>
  </si>
  <si>
    <t xml:space="preserve">How likely is each adverse consequence? (probability - record the rational; mark each H, M, or L (±) </t>
  </si>
  <si>
    <t>What level of impact will this adverse consequence have? (seriousness - record the rational; mark each H, M, or L (±)</t>
  </si>
  <si>
    <t>Welche Bedeutung wird diese nachteilige Auswirkung haben? (Tragweite – notieren Sie die Begründung; bewerten Sie jeweils mit H, M oder N (±)</t>
  </si>
  <si>
    <t>Notieren und kommunizieren Sie die endgültige Entscheidung</t>
  </si>
  <si>
    <t>An welchem potentiellen Problem sollten wir zuerst arbeiten?</t>
  </si>
  <si>
    <t>Use Knowledge and Experience….                     OR</t>
  </si>
  <si>
    <t>Was könnte die Ursache für das potentielle Problem sein?</t>
  </si>
  <si>
    <t xml:space="preserve">Prepare contingent actions in advance    </t>
  </si>
  <si>
    <t>Schadensbegrenzende Maßnahmen im Voraus planen</t>
  </si>
  <si>
    <t>N+</t>
  </si>
  <si>
    <t>N</t>
  </si>
  <si>
    <t>N-</t>
  </si>
  <si>
    <t>Just Do It!</t>
  </si>
  <si>
    <t>horizontal mit H/M/N (±)</t>
  </si>
  <si>
    <t>horizontally H/M/L (±)</t>
  </si>
  <si>
    <t xml:space="preserve">     EA = Ist eine Wahl zu treffen?</t>
  </si>
  <si>
    <t xml:space="preserve">     APP = Ist eine Maßnahme oder ein Plan abzusichern?</t>
  </si>
  <si>
    <t xml:space="preserve">     APC = Ist eine Maßnahme oder ein Plan zu fördern?</t>
  </si>
  <si>
    <t xml:space="preserve">     SA = Weitere Klärung erforderlich?</t>
  </si>
  <si>
    <t xml:space="preserve">     Keine Analyse = Einfach machen!</t>
  </si>
  <si>
    <t xml:space="preserve">     PA = Liegt eine Abweichung vor? Ist die Ursache unbekannt? 
     Müssen wir dieUrsache kennen?</t>
  </si>
  <si>
    <t>Wissen und Erfahrung verwenden…            ODER</t>
  </si>
  <si>
    <t>Falls Sie Schwierigkeiten haben, Objekt und positive Abweichung zu identifizieren, zergliedern und klären Sie die potentielle Chance</t>
  </si>
  <si>
    <t>An welcher potentiellen Chance sollten wir zuerst arbeiten?</t>
  </si>
  <si>
    <t>Welche potentielle Chance wird voraussichtlich den größten Vorteil bringen?</t>
  </si>
  <si>
    <t>Nutzen abschätzen, um Prioritäten festzulegen</t>
  </si>
  <si>
    <t>Hide Detail</t>
  </si>
  <si>
    <t>Show Detail</t>
  </si>
  <si>
    <t xml:space="preserve">Details zeigen  </t>
  </si>
  <si>
    <t>Details 
ausblenden</t>
  </si>
  <si>
    <t>Besonderheiten und Veränderungen ausblenden</t>
  </si>
  <si>
    <t>Besonderheiten und Veränderungen zeigen</t>
  </si>
  <si>
    <t>Ziele sortieren</t>
  </si>
  <si>
    <t xml:space="preserve">Y </t>
  </si>
  <si>
    <t>A</t>
  </si>
  <si>
    <t>J</t>
  </si>
  <si>
    <t>Scan the QR code in your participant manual or click on the appropriate flag to access the PSDM Learning Library</t>
  </si>
  <si>
    <t>Scannen Sie den QR-Code in Ihre Teilnehmerhandbuch oder klicken Sie auf die entsprechende Fahne, um auf die Learning Library zuzugreifen</t>
  </si>
  <si>
    <t>EA</t>
  </si>
  <si>
    <t>APP</t>
  </si>
  <si>
    <t>APC</t>
  </si>
  <si>
    <t>JDI</t>
  </si>
  <si>
    <t>Wie wahrscheinlich ist das Eintreten dieser nachteiligen Auswirkung? (Wahrscheinlichkeit – notieren Sie die Begründung; bewerten Sie jeweils                   mit H, M oder N (±)</t>
  </si>
  <si>
    <t>Wissen und Erfahrung verwenden...ODER</t>
  </si>
  <si>
    <t>Ziel hinzufügen</t>
  </si>
  <si>
    <t>Welche kurzfristigen und langfristigen Nutzen oder Resultate wollen          wir erreichen?</t>
  </si>
  <si>
    <t xml:space="preserve">Kepner-Tregoe Prozess-Arbeitsmappe </t>
  </si>
  <si>
    <t>Notes</t>
  </si>
  <si>
    <t>Notizen:</t>
  </si>
  <si>
    <t>Schadensbegrenzende Maßnahmen planen und Auslöser festlegen</t>
  </si>
  <si>
    <t xml:space="preserve">  Schadensbegrenzende Maßnahmen planen und Auslöser festlegen</t>
  </si>
  <si>
    <t>Should</t>
  </si>
  <si>
    <t>Actual</t>
  </si>
  <si>
    <t>Welche Informationen lassen darauf schließen, dass eine Abweichung vorliegt?</t>
  </si>
  <si>
    <t>Soll</t>
  </si>
  <si>
    <t>Abweichung</t>
  </si>
  <si>
    <t>Tatsächlichen</t>
  </si>
  <si>
    <t>q+</t>
  </si>
  <si>
    <t>True of the IS</t>
  </si>
  <si>
    <t>True of Both</t>
  </si>
  <si>
    <t>True of the IS NOT</t>
  </si>
  <si>
    <t>Fur das IST zureffend</t>
  </si>
  <si>
    <t>Fur beides zutreffend</t>
  </si>
  <si>
    <t>Fur da IST-NICHT zutreffend</t>
  </si>
  <si>
    <t xml:space="preserve">           Veränderung zusammenmit einer Besonderheit</t>
  </si>
  <si>
    <t>Relevante Veränderung</t>
  </si>
  <si>
    <t>Relevant Changes</t>
  </si>
  <si>
    <t>Licentie</t>
  </si>
  <si>
    <t>Wat is een aandachtspunt?</t>
  </si>
  <si>
    <t>Pink = not used in PSDM version of worksheet - don't translate</t>
  </si>
  <si>
    <t>Yellow = Berrie/Martine need to confirm or provide the translation</t>
  </si>
  <si>
    <t xml:space="preserve">710-03-P469613      Copyright © 2014 Kepner-Tregoe, Inc. All Rights Reserved </t>
  </si>
  <si>
    <t>Geef terugkoppeling</t>
  </si>
  <si>
    <t>Bekijk licentie</t>
  </si>
  <si>
    <t>PROBLEEM ANALYSE</t>
  </si>
  <si>
    <t>CLICK HERE to accept license and activate worksheet</t>
  </si>
  <si>
    <t>Lizenz aufrufen</t>
  </si>
  <si>
    <t>Lizenz</t>
  </si>
  <si>
    <t>Situatiebeoordeling</t>
  </si>
  <si>
    <t xml:space="preserve">710-03-P469613      Copyright © 2014 Kepner-Tregoe, Inc. Alle rechten voorbehouden. </t>
  </si>
  <si>
    <t xml:space="preserve">Wat is het thema van deze Situatiebeoordeling? </t>
  </si>
  <si>
    <t>Wat zijn de belangrijkste aandachtsgebieden?</t>
  </si>
  <si>
    <t>Welke grenzen kunnen we stellen om onze aandacht te focussen en onze middelen gericht te gebruiken?</t>
  </si>
  <si>
    <t>Verzamel aandachtspunten</t>
  </si>
  <si>
    <t>Welke afwijkingen zijn er?</t>
  </si>
  <si>
    <t>Welke besluiten moeten worden genomen?</t>
  </si>
  <si>
    <t>Welke plannen moeten worden geïmplementeerd?</t>
  </si>
  <si>
    <t>Welke veranderingen worden verwacht?</t>
  </si>
  <si>
    <t>Welke bedreigingen zijn er?</t>
  </si>
  <si>
    <t>Welke kansen zijn er?</t>
  </si>
  <si>
    <t>Ontleed en verduidelijk aandachtspunten</t>
  </si>
  <si>
    <t>Ontleed en verduidelijk</t>
  </si>
  <si>
    <t>Ontlede en verduidelijkte aandachtspunten</t>
  </si>
  <si>
    <t>Ontleden</t>
  </si>
  <si>
    <t>Bestaat dit aandachtspunt uit meerdere punten?</t>
  </si>
  <si>
    <t>Waar maken we ons nog meer zorgen om...?</t>
  </si>
  <si>
    <t>Verduidelijken</t>
  </si>
  <si>
    <t>Wat bedoelen we precies met...?</t>
  </si>
  <si>
    <t>Wat is precies...?</t>
  </si>
  <si>
    <t>Omschrijf acties</t>
  </si>
  <si>
    <t>Actieomschrijvingen</t>
  </si>
  <si>
    <t xml:space="preserve">Gaat het bij de actie om een afwijking, een keuze, een </t>
  </si>
  <si>
    <t>Moet er gewoon iets worden gedaan?</t>
  </si>
  <si>
    <t>Gebruik kennis en ervaring OF…</t>
  </si>
  <si>
    <t xml:space="preserve">Huidige impact </t>
  </si>
  <si>
    <t>HI Prioriteit</t>
  </si>
  <si>
    <t xml:space="preserve">Wat is de huidige impact (tot nu toe) </t>
  </si>
  <si>
    <t>TI Prioriteit</t>
  </si>
  <si>
    <t xml:space="preserve">Wat is de verwachte impact </t>
  </si>
  <si>
    <t xml:space="preserve">Welke aandachtspunten hebben  de grootste </t>
  </si>
  <si>
    <t>toekomstige impact? Geef   een relatieve beoordeling H/M/L (±)</t>
  </si>
  <si>
    <t xml:space="preserve">Tijdslimiet </t>
  </si>
  <si>
    <t>TL Prioriteit</t>
  </si>
  <si>
    <t xml:space="preserve">Wanneer wordt het  moeilijk, duur enzovoort </t>
  </si>
  <si>
    <t>om dit op te lossen?</t>
  </si>
  <si>
    <t xml:space="preserve">Beoordeel </t>
  </si>
  <si>
    <t>combinaties</t>
  </si>
  <si>
    <t>horizontaal</t>
  </si>
  <si>
    <t>Plan volgende stappen</t>
  </si>
  <si>
    <t>Bepaal benodigd denkproces</t>
  </si>
  <si>
    <t xml:space="preserve">Welke stappen of acties zijn nodig om dit aandachtspunt op te lossen? </t>
  </si>
  <si>
    <t>Gaat het bij de actie om een afwijking, keuze, bedreiging of een kans?</t>
  </si>
  <si>
    <t>Of is het iets wat gewoon moet worden gedaan?</t>
  </si>
  <si>
    <t>Welk analytisch proces (en hoeveel ervan) is vereist om het op te lossen?</t>
  </si>
  <si>
    <t>Welke vervolgstappen of vervolgacties zijn er nodig? Wat nog meer?</t>
  </si>
  <si>
    <t>SB</t>
  </si>
  <si>
    <t>BA</t>
  </si>
  <si>
    <t>APK</t>
  </si>
  <si>
    <t>Gewoon doen!</t>
  </si>
  <si>
    <t>Bepaal gewenste hulp</t>
  </si>
  <si>
    <t>Wie moet wat doen en wanneer?</t>
  </si>
  <si>
    <t>Wie moet er worden betrokken voor:</t>
  </si>
  <si>
    <t>Wie</t>
  </si>
  <si>
    <t>Het gevoel dat u iets moet doen...</t>
  </si>
  <si>
    <t>Een aandachtspunt kan uit één of meerdere punten bestaan</t>
  </si>
  <si>
    <t>Wanneer Situatiebeoordeling gebruiken?</t>
  </si>
  <si>
    <t>Zijn er aandachtspunten waarmee we te maken hebben die onduidelijk zijn?</t>
  </si>
  <si>
    <t>Is het aantal aandachtspunten waarmee we te maken hebben overweldigend?</t>
  </si>
  <si>
    <t xml:space="preserve">Ja op een van de bovenstaande vragen = gebruik Situatiebeoordeling  </t>
  </si>
  <si>
    <t>Als de actie niet duidelijk is, herschrijf het aandachtspunt dan als een...</t>
  </si>
  <si>
    <t>Als de vereiste actie nog niet duidelijk is, ontleed en verduidelijk dan verder</t>
  </si>
  <si>
    <t>Welke aandachtspunten moeten we als eerste aanpakken?</t>
  </si>
  <si>
    <t>Als dit duidelijk is of als onmiddellijk actie moet worden ondernomen, houd dan de volgende volgorde aan:</t>
  </si>
  <si>
    <t>Gebruik huidige impact, toekomstige impact en tijdslimiet als de prioriteitsvolgorde niet duidelijk is of als er geen overeenstemming is.</t>
  </si>
  <si>
    <t>Wat is de huidige impact als dit aandachtspunt onopgelost blijft?</t>
  </si>
  <si>
    <t>Wat is de toekomstige impact zijn als dit niet wordt opgelost?</t>
  </si>
  <si>
    <t>Wat is de tijdslimiet (specifieke tijd of datum) wanneer de oplossing moeilijk duur, onmogelijk of zinloos wordt?</t>
  </si>
  <si>
    <t>Bevestig specifieke ondersteunende gegevens voor de huidige impact, toekomstige impact en tijdslimiet en leg deze vast.</t>
  </si>
  <si>
    <t>Noteer het proces en andere acties die nodig zijn voor de oplossing</t>
  </si>
  <si>
    <t>Analyse Potentiële Problemen</t>
  </si>
  <si>
    <t>Omschrijf activiteit</t>
  </si>
  <si>
    <t>Welk besluit, activiteit, plan of eindresultaat moeten we beschermen?</t>
  </si>
  <si>
    <t>Welk besluit, activiteit, plan of eindresultaat loopt mogelijk gevaar?</t>
  </si>
  <si>
    <t>Schrijf een korte, duidelijke omschrijving. Vermeld de activiteit, het eindresultaat en de randvoorwaarden. Tijdslimiet en kosten zijn optioneel</t>
  </si>
  <si>
    <t>Wat kan er misgaan als we deze activiteit ondernemen?</t>
  </si>
  <si>
    <t>Welke problemen kan deze activiteit veroorzaken?</t>
  </si>
  <si>
    <t>Visualiseer de problemen die kunnen voorkomen als deze activiteit wordt ondernomen</t>
  </si>
  <si>
    <t>Welk potentieel probleem moeten we als eerste aanpakken? Markeer met *</t>
  </si>
  <si>
    <t>Welk potentieel probleem kan de grootste schade aanrichten?</t>
  </si>
  <si>
    <t>...Stel prioriteit via bedreigingbeoordeling</t>
  </si>
  <si>
    <t>Hoe waarschijnlijk is dit potentieel probleem? (waarschijnlijkheid)</t>
  </si>
  <si>
    <t>Hoeveel schade kan het aanrichten? (ernst)</t>
  </si>
  <si>
    <t>Werk eerst aan de combinaties met de hoogste score</t>
  </si>
  <si>
    <t>Noteer gegevens over waarschijnlijkheid (W) en ernst (E).  Geef een score: H/M/L</t>
  </si>
  <si>
    <t>Waarschijnlijkheid</t>
  </si>
  <si>
    <t>Formuleer waarschijnlijke oorzaken van het potentieel probleem</t>
  </si>
  <si>
    <t>Wat kan dit potentieel probleem veroorzaken?</t>
  </si>
  <si>
    <t>Wat kan nog meer een oorzaak zijn...?</t>
  </si>
  <si>
    <t>Verzamel meerdere waarschijnlijke oorzaken voor elk potentieel probleem</t>
  </si>
  <si>
    <t>Leg uit hoe elke oorzaak het potentieel probleem zou kunnen doen ontstaan</t>
  </si>
  <si>
    <t>Neem preventieve maatregelen</t>
  </si>
  <si>
    <t>Neem maatregelen om de waarschijnlijke oorzaken aan te pakken</t>
  </si>
  <si>
    <t>Wat kunnen we doen om de kans op deze waarschijnlijke oorzaak te beperken of te voorkomen?</t>
  </si>
  <si>
    <t>Hoe kunnen we vermijden dat deze waarschijnlijke oorzaak tot het potentieel probleem leidt?</t>
  </si>
  <si>
    <t>Verzamel veel preventieve maatregelen</t>
  </si>
  <si>
    <t>Wijs voor elke maatregel verantwoordelijkheid, middelen en een tijdslimiet toe</t>
  </si>
  <si>
    <t>Bereid gevolgbestrijdende maatregelen en triggers voor</t>
  </si>
  <si>
    <t>Neem maatregelen om de mogelijke impact te verkleinen</t>
  </si>
  <si>
    <t>Welke maatregelen nemen we als het potentieel probleem zich voordoet?</t>
  </si>
  <si>
    <t>Welke maatregelen minimaliseren de impact als dit gebeurt?</t>
  </si>
  <si>
    <t>Wat kunnen we doen om zo snel, goedkoop en effectief mogelijk de schade te herstellen?</t>
  </si>
  <si>
    <t>Brainstorm over een lijst met gevolgbestrijdende maatregelen</t>
  </si>
  <si>
    <t>Betrek anderen die de activiteit of het plan uitvoeren of beoordelen</t>
  </si>
  <si>
    <t>Bereid vooraf gevolgbestrijdende maatregelen voor</t>
  </si>
  <si>
    <t>Hoe weten we wanneer een potentieel probleem is ontstaan?</t>
  </si>
  <si>
    <t>Wat zorgt ervoor dat de gevolgbestrijdende maatregel wordt gestart?</t>
  </si>
  <si>
    <t>Één trigger kan meerdere gevolgbestrijdende maatregelen starten</t>
  </si>
  <si>
    <t>Automatische triggers hebben de voorkeur: hiervoor is geen beoordeling nodig</t>
  </si>
  <si>
    <t xml:space="preserve">Gebruik handmatige triggers wanneer er keuze is tussen gevolgbestrijdende  </t>
  </si>
  <si>
    <t>maatregelen of wanneer de behoefte aan een maatregel moet worden beoordeeld</t>
  </si>
  <si>
    <t>Wanneer Analyse Potentiële Problemen gebruiken?</t>
  </si>
  <si>
    <t>Is er sprake van een besluit, een activiteit of plan dat risico loopt?</t>
  </si>
  <si>
    <t>Moeten we de waarschijnlijke oorzaken kennen om het risico in te perken of te elimineren?</t>
  </si>
  <si>
    <t>Moeten we maatregelen klaar hebben voor implementatie om de impact te beperken?</t>
  </si>
  <si>
    <t xml:space="preserve">Ja op een van de bovenstaande vragen = gebruik Analyse Potentiële Problemen </t>
  </si>
  <si>
    <t>Schrijf een korte, duidelijke omschrijving</t>
  </si>
  <si>
    <t>Vermeld de activiteit, het eindresultaat en de randvoorwaarden</t>
  </si>
  <si>
    <t>Tijdslimiet en kosten zijn optioneel</t>
  </si>
  <si>
    <t>Verzamel snel en zonder discussie</t>
  </si>
  <si>
    <t>Bekijk de lijst met potentiële problemen en vraag:</t>
  </si>
  <si>
    <t>Als de prioriteitsvolgorde duidelijk is, markeer dan het potentiële probleem waaraan eerst moet worden gewerkt met een asterisk (*)</t>
  </si>
  <si>
    <t>Ga verder met de analyse en begin bij de potentiële problemen  met de hoogste prioriteit</t>
  </si>
  <si>
    <t>Als de prioriteitsvolgorde onduidelijk is, gebruik dan 'beoordeel bedreiging' om de prioriteit te bepalen voordat u verder gaat  met de analyse</t>
  </si>
  <si>
    <t>Stel prioriteit via bedreigingbeoordeling</t>
  </si>
  <si>
    <t xml:space="preserve">Beoordeel de totale waarschijnlijkheid van de potentiële problemen en wijs de scores Hoog, Middelmatig of Laag (H/M/L) toe </t>
  </si>
  <si>
    <t>Beoordeel de totale ernst van de potentiële problemen en wijs de scores Hoog, Middelmatig of Laag (H/M/L) toe</t>
  </si>
  <si>
    <t>Selecteer de hoogste combinaties van waarschijnlijkheid en ernst  (H-H, M-H) waaraan eerst moet worden gewerkt</t>
  </si>
  <si>
    <t>Als het moeilijk is om de waarschijnlijkheid te beoordelen, identificeer dan eerst de waarschijnlijke oorzaken</t>
  </si>
  <si>
    <t>Als het moeilijk is om de ernst te beoordelen, identificeer dan eerst de waarschijnlijke impact</t>
  </si>
  <si>
    <t>Probleemanalyse</t>
  </si>
  <si>
    <t>Beschrijf probleem</t>
  </si>
  <si>
    <t>Om welke afwijking gaat het?</t>
  </si>
  <si>
    <t xml:space="preserve">Welke afwijking? </t>
  </si>
  <si>
    <t xml:space="preserve">Welk patroon? </t>
  </si>
  <si>
    <t>Wanneer sindsdien?</t>
  </si>
  <si>
    <t>Wanneer voor het eerst?</t>
  </si>
  <si>
    <t>Wat is de grootte?</t>
  </si>
  <si>
    <t>Hoeveel afwijkingen?</t>
  </si>
  <si>
    <t>Welke paren in de probleemspecificatie zijn verrassend? Welke oorzaken worden gesuggereerd?</t>
  </si>
  <si>
    <t>Wat kan nog meer de oorzaak zijn geweest van de afwijking? Wat zouden experts zeggen?  Wat was ons eerste gevoel?</t>
  </si>
  <si>
    <t>…Gebruik kenmerken en veranderingen</t>
  </si>
  <si>
    <t>Zoek kenmerken</t>
  </si>
  <si>
    <t>Wat is er anders, vreemd, ongebruikelijk, bijzonder, uniek of typisch aan elke IS ten opzichte van de IS NIET?</t>
  </si>
  <si>
    <t>• Nieuwe informatie • Gebaseerd op feiten  • Alleen waar voor IS</t>
  </si>
  <si>
    <t>Zoek veranderingen</t>
  </si>
  <si>
    <t>Wat is er veranderd in, op, aan of rond elk kenmerk? Wanneer heeft de verandering plaatsgevonden?   Noteer datum en tijd</t>
  </si>
  <si>
    <t>Wat is er nog meer veranderd…?</t>
  </si>
  <si>
    <t>Als er geen verandering is, gebruik dan GVB (geen verandering bekend)</t>
  </si>
  <si>
    <t>Evalueer mogelijke oorzaken</t>
  </si>
  <si>
    <t>Mogelijke oorzaak</t>
  </si>
  <si>
    <t>Test mogelijke oorzaken</t>
  </si>
  <si>
    <t>Beantwoord voor elk IS/IS NIET-paar de volgende vraag:</t>
  </si>
  <si>
    <t>Als (mogelijke oorzaak) de oorzaak is van (probleemomschrijving), hoe verklaart dit dan zowel de IS- als de IS NIET-informatie?</t>
  </si>
  <si>
    <t>(J) JA, deze verklaart omdat…</t>
  </si>
  <si>
    <t>(N) NEE, deze verklaart niet omdat...  (A) Deze verklaart ALLEEN ALS  (aanname)…</t>
  </si>
  <si>
    <t>J, N, A</t>
  </si>
  <si>
    <t>Bepaal meest waarschijnlijke oorzaak</t>
  </si>
  <si>
    <t>Welke van deze mogelijke oorzaken is het meest plausibel?</t>
  </si>
  <si>
    <t>Meest waarschijnlijke oorzaak (MWO) heeft:</t>
  </si>
  <si>
    <t>Stel de juiste oorzaak vast</t>
  </si>
  <si>
    <t>veiligste,</t>
  </si>
  <si>
    <t>eenvoudigste,</t>
  </si>
  <si>
    <t>snelste,</t>
  </si>
  <si>
    <t>goedkoopste,</t>
  </si>
  <si>
    <t>zekerste</t>
  </si>
  <si>
    <t>Gebruik de veiligste, eenvoudigste, snelste, goedkoopste, zekerste manier</t>
  </si>
  <si>
    <t>Bevestiging</t>
  </si>
  <si>
    <t>Gebruik:</t>
  </si>
  <si>
    <t>Acties om te bevestigen</t>
  </si>
  <si>
    <t>Verantwoordelijkheid/timing</t>
  </si>
  <si>
    <t xml:space="preserve">Verifieer aannames </t>
  </si>
  <si>
    <t xml:space="preserve">Neem waar </t>
  </si>
  <si>
    <t xml:space="preserve">Experimenteer </t>
  </si>
  <si>
    <t xml:space="preserve">Probeer een oplossing en monitor deze </t>
  </si>
  <si>
    <t>Denk verder dan de oplossing</t>
  </si>
  <si>
    <t>Welke andere schade kan dit veroorzaken?</t>
  </si>
  <si>
    <t>Waar anders kan de oorzaak problemen opleveren?</t>
  </si>
  <si>
    <t>Hoe is de oorzaak ontstaan?</t>
  </si>
  <si>
    <t xml:space="preserve">Noteer de voorgestelde oplossing      </t>
  </si>
  <si>
    <t>Welke problemen kan deze oplossing veroorzaken?</t>
  </si>
  <si>
    <t>Normale situatie</t>
  </si>
  <si>
    <t>Werkelijke situatie</t>
  </si>
  <si>
    <t>Afwijking</t>
  </si>
  <si>
    <t>Wanneer Probleemanalyse gebruiken?</t>
  </si>
  <si>
    <t>Omschrijf probleem</t>
  </si>
  <si>
    <t xml:space="preserve"> Is de oorzaak onbekend?</t>
  </si>
  <si>
    <t>Moeten we de oorzaak kennen om een effectieve maatregel te nemen?</t>
  </si>
  <si>
    <t>Ja op alle drie de vragen = gebruik Probleemanalyse</t>
  </si>
  <si>
    <t>Wees specifiek ontleed indien nodig</t>
  </si>
  <si>
    <t>Stel IS/IS NIET-vragen voor vier gebieden:</t>
  </si>
  <si>
    <t>WAT: identiteit</t>
  </si>
  <si>
    <t>WAAR: locatie</t>
  </si>
  <si>
    <t>WANNEER: timing</t>
  </si>
  <si>
    <t>OMVANG: grootte</t>
  </si>
  <si>
    <t>Beschrijf het probleem gedetailleerd</t>
  </si>
  <si>
    <t>Stel vragen voor elke IS, om IS NIETs te vinden die:</t>
  </si>
  <si>
    <t>• gelijk zijn aan de IS   • sterk verwant zijn aan de IS</t>
  </si>
  <si>
    <t xml:space="preserve">“…zou kunnen zijn, maar is het niet.” </t>
  </si>
  <si>
    <t>Als “meer informatie gewenst is” (MIG), bepaal dan wie deze informatie verzamelt, hoe en wanneer</t>
  </si>
  <si>
    <t xml:space="preserve">• Wanneer is de afwijking voor het eerst waargenomen (tijdstip en datum)? </t>
  </si>
  <si>
    <t xml:space="preserve">• Wanneer is de afwijking sindsdien waargenomen? Welk patroon? </t>
  </si>
  <si>
    <t>• Wat is de grootte van één afwijking?</t>
  </si>
  <si>
    <t>• Wat is de trend in de grootte van de afwijking?</t>
  </si>
  <si>
    <t>• Wat zou de trend kunnen zijn, maar is dat niet?</t>
  </si>
  <si>
    <t>• Wat zou de grootte kunnen zijn, maar is dat niet?</t>
  </si>
  <si>
    <t>• Wat zou de trend kunnen zijn van het aantal afwijkingen, maar is dat niet?</t>
  </si>
  <si>
    <t>Verwijs naar de probleemspecificati om mogelijke oorzaken te bedenken</t>
  </si>
  <si>
    <t>Leg uit hoe de afwijking ontstaat als gevolg van de oorzaak.</t>
  </si>
  <si>
    <t>Wat is er veranderd in, op, aan of rond elk kenmerk?</t>
  </si>
  <si>
    <t>Wanneer vond de verandering plaats? Noteer datum en tijd</t>
  </si>
  <si>
    <t>Hoe kon deze/dit…</t>
  </si>
  <si>
    <t xml:space="preserve">...deze afwijking veroorzaken? </t>
  </si>
  <si>
    <t>Het antwoord is:</t>
  </si>
  <si>
    <t>JA, deze verklaart omdat..., of</t>
  </si>
  <si>
    <t>Documenteer alle aannames</t>
  </si>
  <si>
    <t>Test de mogelijke oorzaken één voor één</t>
  </si>
  <si>
    <t>Noteer ondersteunende gegevens</t>
  </si>
  <si>
    <t>Besluitvormingsanalyse</t>
  </si>
  <si>
    <t>Bepaal doelstelling</t>
  </si>
  <si>
    <t>Omschrijf beslissingsdoel</t>
  </si>
  <si>
    <t>Welke middelen zouden we moeten gebruiken of sparen?</t>
  </si>
  <si>
    <t>Wat is het fundamentele doel van deze keuze?</t>
  </si>
  <si>
    <t>Welke specifieke keuze moet er worden gemaakt of welke aanbeveling moet er worden gedaan?</t>
  </si>
  <si>
    <t>Moet het volgende bevatten:</t>
  </si>
  <si>
    <t>Ontwikkel doelstellingen</t>
  </si>
  <si>
    <t>Welke voordelen of resultaten op de korte en lange termijn willen we?</t>
  </si>
  <si>
    <t>Welke beperkingen beïnvloeden deze keuze?</t>
  </si>
  <si>
    <t>Wat moeten we minimaal of maximaal bereiken?</t>
  </si>
  <si>
    <t xml:space="preserve">Welke doelstellingen moeten worden verduidelijkt? </t>
  </si>
  <si>
    <t>Bedenk hoe tijd, kosten, klanten, management enz. deze keuze beïnvloeden</t>
  </si>
  <si>
    <t>Wees duidelijk en specifiek       Gebruik korte omschrijvingen</t>
  </si>
  <si>
    <t>Metingen</t>
  </si>
  <si>
    <t xml:space="preserve">(zoals gemeten door…)  </t>
  </si>
  <si>
    <t xml:space="preserve">Bepaal maatstaven voor </t>
  </si>
  <si>
    <t xml:space="preserve">elke doelstelling </t>
  </si>
  <si>
    <t xml:space="preserve">Houd rekening met: </t>
  </si>
  <si>
    <t xml:space="preserve">Tijd, snelheid, </t>
  </si>
  <si>
    <t xml:space="preserve">munteenheden, </t>
  </si>
  <si>
    <t>geldende normen</t>
  </si>
  <si>
    <t>Classificeer doelstellingen</t>
  </si>
  <si>
    <t>Doelstellingen</t>
  </si>
  <si>
    <t xml:space="preserve">Als de doelstelling verplicht, </t>
  </si>
  <si>
    <t xml:space="preserve">meetbaar en realistisch is, </t>
  </si>
  <si>
    <t xml:space="preserve">markeert u deze als een EIS  </t>
  </si>
  <si>
    <t>(selecteer ‘EIS’ in vervolgkeuzemenu)</t>
  </si>
  <si>
    <t>Weeg de WENSen</t>
  </si>
  <si>
    <t>Wat is voor de andere</t>
  </si>
  <si>
    <t>doelstellingen het relatieve</t>
  </si>
  <si>
    <t>belang van elke WENS?</t>
  </si>
  <si>
    <t>(Belangrijkste WENS = 10;</t>
  </si>
  <si>
    <t>Overige = 1-10, ten opzichte van de ‘10’)</t>
  </si>
  <si>
    <t>Welke andere alternatieven zijn beschikbaar?</t>
  </si>
  <si>
    <t>Toets alternatieven aan de EISen</t>
  </si>
  <si>
    <t>Voldoet dit alternatief aan elke EIS?</t>
  </si>
  <si>
    <t xml:space="preserve">Gebruik kennis en ervaring  OF </t>
  </si>
  <si>
    <t xml:space="preserve">Welk alternatief voldoet het beste aan elke WENS?  </t>
  </si>
  <si>
    <t>Hoe presteert elk alternatief ten opzichte van elke WENS?</t>
  </si>
  <si>
    <t xml:space="preserve">Noteer vervolgens ondersteunende gegevens voor elke doelstelling: </t>
  </si>
  <si>
    <t>Tel bij elkaar op om de totale gewogen scores te berekenen</t>
  </si>
  <si>
    <t>Totaal =</t>
  </si>
  <si>
    <t>Gewogen score</t>
  </si>
  <si>
    <t>Beoordeel risico’s</t>
  </si>
  <si>
    <t>Schat mogelijke nadelige consequenties in</t>
  </si>
  <si>
    <t xml:space="preserve">Begin met het alternatief met de hoogste score </t>
  </si>
  <si>
    <t>Stel uzelf voor dat u dit alternatief hebt geïmplementeerd</t>
  </si>
  <si>
    <t xml:space="preserve">Welke risico’s brengt dit alternatief met zich mee? </t>
  </si>
  <si>
    <t xml:space="preserve">Wat kan er misgaan met dit alternatief op de lange en de korte termijn?  </t>
  </si>
  <si>
    <t xml:space="preserve">Wat zijn de gevolgen als een alternatief dicht bij een EIS-limiet of -drempel zit?  </t>
  </si>
  <si>
    <t xml:space="preserve">Welke informatie over dit alternatief kan ongegrond zijn? Wat zijn de gevolgen? </t>
  </si>
  <si>
    <t>Gebruik de indeling “Als..., dan…”; bijvoorbeeld: als X gebeurt, is Y de nadelige consequentie</t>
  </si>
  <si>
    <t>Beoordeel bedreiging</t>
  </si>
  <si>
    <t>Hoe waarschijnlijk is elke nadelige consequentie? (waarschijnlijkheid: leg de gedachtegang vast, geef elke consequentie een score H, M of L)</t>
  </si>
  <si>
    <t>Welk impactsniveau heeft deze nadelige consequentie? (ernst: leg de gedachtegang vast; geef elke consequentie een score H, M of L)</t>
  </si>
  <si>
    <t>Neem besluit</t>
  </si>
  <si>
    <t>Maak keuze</t>
  </si>
  <si>
    <t xml:space="preserve">Zijn we bereid de risico’s te nemen in ruil voor de voordelen van deze keuze? </t>
  </si>
  <si>
    <t xml:space="preserve">Kunnen we de risico’s tot een aanvaardbaar niveau beperken? </t>
  </si>
  <si>
    <t>Zo ja, kies het alternatief</t>
  </si>
  <si>
    <t>Zo nee, herhaal stappen voor het op-één-na beste alternatief</t>
  </si>
  <si>
    <t xml:space="preserve">Plan en onderneem actie om het gekozen alternatief te implementeren </t>
  </si>
  <si>
    <t>Plan hoe u de risico’s zult beheersen</t>
  </si>
  <si>
    <t>Analyse Potentiële Kansen</t>
  </si>
  <si>
    <t>Identificeer potentiële kansen</t>
  </si>
  <si>
    <t>Welk besluit, activiteit, plan of eindresultaat willen we verbeteren?</t>
  </si>
  <si>
    <t>Welk besluit, activiteit, plan of eindresultaat kan onverwachte voordelen bevatten?</t>
  </si>
  <si>
    <t>Bepaal potentiële kansen</t>
  </si>
  <si>
    <t>Als we deze activiteit ondernemen, wat kan er dan beter gaan dan verwacht?</t>
  </si>
  <si>
    <t>Welke voordelen kan deze activiteit opleveren?</t>
  </si>
  <si>
    <t>Visualiseer de kansen die kunnen voorkomen als deze activiteit wordt ondernomen</t>
  </si>
  <si>
    <t>Aan welke potentiële kans zouden we het eerst moeten werken? Markeer met*</t>
  </si>
  <si>
    <t>Welke potentiële kans levert waarschijnlijk het meeste voordeel op?</t>
  </si>
  <si>
    <t>Hoe waarschijnlijk is deze potentiële kans? (waarschijnlijkheid)</t>
  </si>
  <si>
    <t>Hoe voordelig zal deze waarschijnlijk zijn? (voordeel)</t>
  </si>
  <si>
    <t>Noteer gegevens over waarschijnlijkheid (W) en ernst (E). Geef een score: H/M/L</t>
  </si>
  <si>
    <t>Potentiële kansen</t>
  </si>
  <si>
    <t>Identificeer waarschijnlijke oorzaken</t>
  </si>
  <si>
    <t>Formuleer waarschijnlijke oorzaken van de potentiële kans</t>
  </si>
  <si>
    <t>Wat kan deze potentiële kans veroorzaken?</t>
  </si>
  <si>
    <t>Bekijk vergelijkbare ervaringen</t>
  </si>
  <si>
    <t>Verzamel meerdere waarschijnlijke oorzaken voor elke potentiële kans</t>
  </si>
  <si>
    <t>Leg uit hoe elke oorzaak tot de potentiële kans kan leiden</t>
  </si>
  <si>
    <t>Neem bevorderende maatregelen</t>
  </si>
  <si>
    <t>Neem maatregelen om de waarschijnlijke oorzaken te bevorderen</t>
  </si>
  <si>
    <t>Wat kunnen we doen om de kans op deze waarschijnlijke oorzaak te bevorderen of te vergroten?</t>
  </si>
  <si>
    <t>Hoe kunnen we zorgen dat deze waarschijnlijke oorzaak tot deze potentiële kans leidt?</t>
  </si>
  <si>
    <t>Verzamel veel bevorderende maatregelen</t>
  </si>
  <si>
    <t>Bevorderende maatregelen</t>
  </si>
  <si>
    <t>Bereid gevolgbevorderende maatregelen en triggers voor</t>
  </si>
  <si>
    <t>Neem maatregelen om de mogelijke impact te vergroten</t>
  </si>
  <si>
    <t>Welke maatregelen nemen we als de potentiële kans zich voordoet?</t>
  </si>
  <si>
    <t>Welke maatregelen maximaliseren het voordeel als dit gebeurt?</t>
  </si>
  <si>
    <t>Wat kunnen we doen om zo snel, goedkoop en effectief mogelijk te reageren?</t>
  </si>
  <si>
    <t>Brainstorm over een lijst met gevolgbevorderende maatregelen</t>
  </si>
  <si>
    <t>Bereid vooraf gevolgbevorderende maatregelen voor</t>
  </si>
  <si>
    <t>Hoe weten we dat een potentiële kans zich heeft voorgedaan?</t>
  </si>
  <si>
    <t>Wat zorgt ervoor dat de gevolgbevorderende maatregel wordt gestart?</t>
  </si>
  <si>
    <t>Stel een trigger in voor elke gevolgbevorderende maatregel</t>
  </si>
  <si>
    <t>Één trigger kan meerdere gevolgbevorderende maatregelen starten</t>
  </si>
  <si>
    <t>Bepaal wie of welk systeem de gevolgbevorderende maatregel start</t>
  </si>
  <si>
    <t>Gebruik handmatige triggers wanneer er keuze is tussen gevolgbevorderende maatregelen</t>
  </si>
  <si>
    <t>of wanneer de behoefte aan een maatregel moet worden beoordeeld</t>
  </si>
  <si>
    <t>Wanneer Analyse Potentiële Kansen gebruiken?</t>
  </si>
  <si>
    <t>Is er sprake van een besluit, een activiteit of een plan dat kan worden verbeterd?</t>
  </si>
  <si>
    <t>Moeten we de waarschijnlijke oorzaken kennen om het voordeel te benutten of te vergroten?</t>
  </si>
  <si>
    <t>Moeten we maatregelen klaar hebben voor gebruik om de impact te maximaliseren?</t>
  </si>
  <si>
    <t>Ja op één van de bovenstaande vragen = gebruik Analyse Potentiële Kansen</t>
  </si>
  <si>
    <t>Bekijk de lijst met potentiële kansen en vraag:</t>
  </si>
  <si>
    <t>Stel prioriteit via voordeelbeoordeling</t>
  </si>
  <si>
    <t>Gebruik "+" of "-" om de scores verder te verfijnen</t>
  </si>
  <si>
    <t>Selecteer de hoogste combinaties van waarschijnlijkheid en voordeel
(H-H, M-H) waaraan eerst moet worden gewerkt</t>
  </si>
  <si>
    <t>Als het moeilijk is om voordeel in te schatten, identificeer dan eerst de
waarschijnlijke impact</t>
  </si>
  <si>
    <t>BESTLUITVORMINGS ANALYSE</t>
  </si>
  <si>
    <t>SITUATIE BEOORDELING</t>
  </si>
  <si>
    <t>Prioriteit</t>
  </si>
  <si>
    <t xml:space="preserve">     Een probleem oplossen </t>
  </si>
  <si>
    <t xml:space="preserve">     Een keuze maken </t>
  </si>
  <si>
    <t xml:space="preserve">     Ervoor zorgen dat een maatregel of plan werkt</t>
  </si>
  <si>
    <t xml:space="preserve">     Wat is het bewijs?</t>
  </si>
  <si>
    <t xml:space="preserve">    bedreiging of een kans?</t>
  </si>
  <si>
    <t xml:space="preserve">     Beslissingsdoel (keuzewoord, resultaat en randvoorwaarden)</t>
  </si>
  <si>
    <t xml:space="preserve">     Omschrijving Potentiële Problemen (activiteit of plan dat  </t>
  </si>
  <si>
    <t xml:space="preserve">          bescherming nodig heeft en eindresultaat)</t>
  </si>
  <si>
    <t xml:space="preserve">     Omschrijving Potentiële Kansen (activiteit of plan dat we </t>
  </si>
  <si>
    <t xml:space="preserve">          willen verbeteren en eindresultaat)</t>
  </si>
  <si>
    <t xml:space="preserve">     Omschrijving thema situatie (een aparte categorie   </t>
  </si>
  <si>
    <t xml:space="preserve">     Bekijk de lijst met actieomschrijvingen</t>
  </si>
  <si>
    <t xml:space="preserve">     Markeer de aandachtspunten met de hoogste prioriteit met een asterisk (*)</t>
  </si>
  <si>
    <t xml:space="preserve">     van dit probleem?  </t>
  </si>
  <si>
    <t xml:space="preserve">     (op mensen, veiligheid, kosten   enzovoort)</t>
  </si>
  <si>
    <t xml:space="preserve">     (in de toekomst) als dit niet  wordt opgelost? </t>
  </si>
  <si>
    <t xml:space="preserve">     PA = Afwijking? Oorzaak onbekend? Moet u de oorzaak kennen?</t>
  </si>
  <si>
    <t xml:space="preserve">     BA = Keuze?</t>
  </si>
  <si>
    <t xml:space="preserve">     APP = Te beschermen activiteit of plan?</t>
  </si>
  <si>
    <t xml:space="preserve">     APK = Te verbeteren activiteit of plan?</t>
  </si>
  <si>
    <t xml:space="preserve">     SB = Verdere verduidelijking?</t>
  </si>
  <si>
    <t xml:space="preserve">     Geen analyse = Gewoon doen! (Just-do-it!)</t>
  </si>
  <si>
    <t xml:space="preserve">     Welke aandachtspunten moeten we als eerste aanpakken? Wat is de prioriteitsvolgorde van de resterende aandachtspunten? Markeer de hoogste totale prioriteit (*)</t>
  </si>
  <si>
    <t>...Gebruik huidige impact,                       Toekomstige impact,                         en Tijdslimiet</t>
  </si>
  <si>
    <t xml:space="preserve"> Plan betrokkenheid</t>
  </si>
  <si>
    <t>Formuleer de huidige impact, toekomstige impact en tijdslimiet</t>
  </si>
  <si>
    <t>Huidige impact = werkelijke impact tot nu toe op mensen, veiligheid, kosten, klanten, productiviteit, reputatie, etc.</t>
  </si>
  <si>
    <t>Toekomstige impact = verwachte impact vanaf dit moment, als er geen oplossing komt, op mensen, veiligheid, kosten, klanten, productiviteit, reputatie, etc.</t>
  </si>
  <si>
    <t>Tijdslimiet = deadline (tijd en datum) waarna de oplossing moeilijk, duur, onmogelijk of zinloos wordt</t>
  </si>
  <si>
    <t xml:space="preserve">Leg mogelijke oorzaken vast                 </t>
  </si>
  <si>
    <t xml:space="preserve">Wanneer tijdens </t>
  </si>
  <si>
    <t>de levensloop?</t>
  </si>
  <si>
    <t>MWO  ↑</t>
  </si>
  <si>
    <t>√ MWO</t>
  </si>
  <si>
    <t>• Welke andere afwijkingen kunnen eventueel worden waargenomen, maar worden dat niet?</t>
  </si>
  <si>
    <t>• Wanneer had de afwijking ook voor het eerst kunnen worden waargenomen, maar is dit niet gebeurd?</t>
  </si>
  <si>
    <t>• Wanneer had de afwijking sindsdien kunnen worden waargenomen, maar is dit niet gebeurd?  Wat zou het patroon kunnen zijn?</t>
  </si>
  <si>
    <t xml:space="preserve">     Wat is er nog meer anders...?</t>
  </si>
  <si>
    <t xml:space="preserve">              Hoe kon deze/dit...  
                    Verandering  
                    Verandering plus kenmerk  
                    Verandering plus verandering  
                    Kenmerk
              ...deze afwijking veroorzaken?</t>
  </si>
  <si>
    <t xml:space="preserve">           Verandering</t>
  </si>
  <si>
    <t xml:space="preserve">           Verandering plus kenmerk </t>
  </si>
  <si>
    <t xml:space="preserve">           Verandering plus verandering </t>
  </si>
  <si>
    <t xml:space="preserve">            Kenmerk </t>
  </si>
  <si>
    <t>Noteer feiten ter ondersteuning     Documenteer alle aannames</t>
  </si>
  <si>
    <t xml:space="preserve">     Aannames die in deze situatie het meest plausibel zijn</t>
  </si>
  <si>
    <t xml:space="preserve">     Meest logische aannames </t>
  </si>
  <si>
    <r>
      <t xml:space="preserve">     Meest logische aannames</t>
    </r>
    <r>
      <rPr>
        <sz val="11"/>
        <color theme="9" tint="-0.249977111117893"/>
        <rFont val="Calibri"/>
        <family val="2"/>
        <scheme val="minor"/>
      </rPr>
      <t xml:space="preserve">                                                                 Indicate MPC using pull down menu</t>
    </r>
  </si>
  <si>
    <t xml:space="preserve">     Over het algemeen de eenvoudigste aannames</t>
  </si>
  <si>
    <t xml:space="preserve">     De minste aannames</t>
  </si>
  <si>
    <t xml:space="preserve">     Hoe kan deze oorzaak worden waargenomen wanneer deze zich voordoet?</t>
  </si>
  <si>
    <t xml:space="preserve">    Hoe kunnen we de relatie tussen oorzaak en gevolg aantonen?</t>
  </si>
  <si>
    <t xml:space="preserve">    Wanneer een correctieve maatregel wordt genomen, met welke resultaten wordt dan duidelijk dat we de juiste oorzaak hebben vastgesteld?</t>
  </si>
  <si>
    <t xml:space="preserve">     Bekijk beslissingsdoel en doelstellingen  </t>
  </si>
  <si>
    <t xml:space="preserve">     Vraag advies aan experts en raadpleeg vele bronnen </t>
  </si>
  <si>
    <t xml:space="preserve">     Vraag belanghebbenden wie verantwoordelijk is voor goedkeuring en implementatie  </t>
  </si>
  <si>
    <t xml:space="preserve">     Verzamel alternatieven zonder discussie</t>
  </si>
  <si>
    <t xml:space="preserve">     Gebruik technieken voor creatief denken </t>
  </si>
  <si>
    <t xml:space="preserve">     Combineer of ontwikkel indien nodig alternatieven, of overweeg de vorige situatie</t>
  </si>
  <si>
    <t xml:space="preserve">    Verzamel feitelijke gegevens en leg deze vast</t>
  </si>
  <si>
    <t xml:space="preserve">    Bepaal WEL of NIET</t>
  </si>
  <si>
    <t xml:space="preserve">    Elimineer alle NIET-alternatieven</t>
  </si>
  <si>
    <t xml:space="preserve">    Bekijk hoe elk alternatief presteert ten opzichte van elke WENS</t>
  </si>
  <si>
    <t xml:space="preserve">    Markeer de best presterende alternatieven met een asterisk (*)  </t>
  </si>
  <si>
    <t xml:space="preserve">    Elke WENS zou minstens één * moeten hebben </t>
  </si>
  <si>
    <t xml:space="preserve">    Het alternatief met de meeste * levert de beste prestaties </t>
  </si>
  <si>
    <t>...Vergelijk alternatieven met de WENSen</t>
  </si>
  <si>
    <t xml:space="preserve">    Zoek het best presterende alternatief en geef dit een score van 10</t>
  </si>
  <si>
    <t xml:space="preserve">    Geef andere alternatieven een score (0-10) ten opzichte van het best presterende alternatief</t>
  </si>
  <si>
    <t>Gebruik kennis en ervaring...                      OF</t>
  </si>
  <si>
    <t>Beoordeel het totale voordeel van de potentiële kansen en wijs de scores Hoog, Middelmatig of Laag (H/M/L) toe</t>
  </si>
  <si>
    <t>Beoordeel de totale waarschijnlijkheid van de potentiële kansen en wijs de scores Hoog, Middelmatig of Laag (H/M/L) toe</t>
  </si>
  <si>
    <t>Changed by Berrie/Martine</t>
  </si>
  <si>
    <t>KLIK HIER om licentie te accepteren en het werkblad te activeren</t>
  </si>
  <si>
    <t>Instructie: Vul de juiste gegevens in de velden hier boven, klik dan op het gewenste proces op de bol</t>
  </si>
  <si>
    <t>Scan de QR-code in uw Aantekeningen en referenties handboek of klik op de juiste vlag om toegang te krijgen tot de PSDM Learning Library</t>
  </si>
  <si>
    <t>Identificeer aandachtspunten</t>
  </si>
  <si>
    <t xml:space="preserve">Kan dit aandachtspunt door één analyse of actie worden opgelost? </t>
  </si>
  <si>
    <t xml:space="preserve"> Stel prioriteiten</t>
  </si>
  <si>
    <t xml:space="preserve">Welke aandachtspunten hebben de grootste  </t>
  </si>
  <si>
    <t xml:space="preserve">     huidige impact? Geef een   relatieve beoordeling H/M/L (±)</t>
  </si>
  <si>
    <t xml:space="preserve">Welk(e) aandachtspunt(en) is/zijn het   </t>
  </si>
  <si>
    <t>moeilijkst om later op te lossen?   Geef een relatieve beoordeling   H/M/L (±)</t>
  </si>
  <si>
    <t>Details verbergen</t>
  </si>
  <si>
    <t>Details tonen</t>
  </si>
  <si>
    <t>Benodigd proces</t>
  </si>
  <si>
    <t>Volgende stappen (wat)</t>
  </si>
  <si>
    <t xml:space="preserve">     Onduidelijke problemen begrijpen</t>
  </si>
  <si>
    <t xml:space="preserve">Verschillende soorten aandachtspunten vereisen een verschillende aanpak </t>
  </si>
  <si>
    <t xml:space="preserve">Is het niet duidelijk in welke volgorde we de aandachtspunten moeten </t>
  </si>
  <si>
    <t>aanpakken? Is het niet duidelijk hoe we de aandachtspunten moeten oplossen?</t>
  </si>
  <si>
    <t>Identificeer thema</t>
  </si>
  <si>
    <t>Wat nog meer?</t>
  </si>
  <si>
    <t>Geeft elk ontleed en verduidelijkt aandachtspunt aan</t>
  </si>
  <si>
    <t xml:space="preserve">     welke actie nodig is om het op te lossen?</t>
  </si>
  <si>
    <t xml:space="preserve">          aandachtspunten die moeten worden beoordeeld)</t>
  </si>
  <si>
    <t xml:space="preserve">     Identificeer welke aandachtspunten gelijk moeten worden afgehandeld en welke kunnen worden uitgesteld</t>
  </si>
  <si>
    <t>Wat zien, horen, voelen, proeven, ruiken of meten we waaruit we opmaken dat er een afwijking is?</t>
  </si>
  <si>
    <t>Uit welke informatie blijkt dat er een afwijking is?</t>
  </si>
  <si>
    <t>Welke geografische</t>
  </si>
  <si>
    <t>locatie?</t>
  </si>
  <si>
    <t>MIG</t>
  </si>
  <si>
    <t>Toenemend  ↑</t>
  </si>
  <si>
    <t>Afnemend  ↓</t>
  </si>
  <si>
    <t>Stabiel →</t>
  </si>
  <si>
    <t>Periodiek</t>
  </si>
  <si>
    <t>Sporadisch</t>
  </si>
  <si>
    <t>Continu</t>
  </si>
  <si>
    <t>Eenmalig</t>
  </si>
  <si>
    <t>Overige patronen</t>
  </si>
  <si>
    <t>Identificeer mogelijke oorzaken</t>
  </si>
  <si>
    <t xml:space="preserve"> Identificeer mogelijke oorzaken</t>
  </si>
  <si>
    <t>Verberg kenmerken en veranderingen</t>
  </si>
  <si>
    <t>Toon kenmerken en veranderingen</t>
  </si>
  <si>
    <t xml:space="preserve">     Hoe kunnen eventuele aannames worden geverifieerd?</t>
  </si>
  <si>
    <t>Voor welke identieke dingen is dezelfde oplossing nodig?</t>
  </si>
  <si>
    <t xml:space="preserve">• specifiek zijn         • feitelijk zijn </t>
  </si>
  <si>
    <t>Probleemspecificatie</t>
  </si>
  <si>
    <t>Verfijn de IS-gegevens. Help om foutieve mogelijke oorzaken te elimineren</t>
  </si>
  <si>
    <t>• Wat is de specifieke afwijking?</t>
  </si>
  <si>
    <t>• Gebaseerd op feiten • Bevatten nieuwe informatie voor dat IS/IS NIET-paar • Alleen waar voor IS</t>
  </si>
  <si>
    <t>Verzamel zonder discussie</t>
  </si>
  <si>
    <t>waar voor IS</t>
  </si>
  <si>
    <t>waar voor IS NIET</t>
  </si>
  <si>
    <t>relevante veranderingen</t>
  </si>
  <si>
    <t>waar voor beide</t>
  </si>
  <si>
    <t>Verifieer aannames, observeer, experimenteer, probeer een oplossing en monitor deze</t>
  </si>
  <si>
    <t>Denk verder dan de oorzaak, nadat de juiste oorzaak is bevestigd en voordat de oplossing is gekozen</t>
  </si>
  <si>
    <t>Denk verder dan de oplossing, nadat de juiste oorzaak is bevestigd en de oplossing duidelijk is.</t>
  </si>
  <si>
    <t>Als de oplossing niet duidelijk is, gebruikt u Besluitvormingsanalyse om de oplossing te vinden en vervolgens verder te denken dan de oplossing</t>
  </si>
  <si>
    <t>Aantekeningen</t>
  </si>
  <si>
    <t>Specificeer probleem</t>
  </si>
  <si>
    <t>• Keuzewoord (besluit, selecteer…) • Resultaat • 1 à 2 randvoorwaarden</t>
  </si>
  <si>
    <t>Sorteer doelstellingen</t>
  </si>
  <si>
    <t>Voeg doelstelling toe</t>
  </si>
  <si>
    <t>of andere harde cijfers</t>
  </si>
  <si>
    <t>Geef definitieve keuze aan</t>
  </si>
  <si>
    <t>Schat mogelijke nadelige consequenties in van alle alternatieven die dicht bij het best presterende alternatief liggen</t>
  </si>
  <si>
    <t>Vermenigvuldig de weegfactor van de doelstellingen met de score. Tel bij elkaar op om de totale gewogen scores te berekenen</t>
  </si>
  <si>
    <t>Wanneer besluitvormingsanalyse gebruiken?</t>
  </si>
  <si>
    <t>Moeten we een keuze maken?</t>
  </si>
  <si>
    <t>Maakt het uit welk alternatief wordt gekozen?</t>
  </si>
  <si>
    <t>Is het niet duidelijk welk alternatief het beste is?</t>
  </si>
  <si>
    <t>Hebben we de goedkeuring nodig van een groep belanghebbenden om de keuze succesvol te implementeren?</t>
  </si>
  <si>
    <t>Ja op een van de bovenstaande vragen = gebruik Besluitvormingsanalyse</t>
  </si>
  <si>
    <t>De woorden die u kiest verruimen of beperken het aantal alternatieven</t>
  </si>
  <si>
    <t>Schrijf een korte omschrijving met daarin:</t>
  </si>
  <si>
    <t>keuzewoord (beslis, kies, selecteer…)</t>
  </si>
  <si>
    <t>resultaat</t>
  </si>
  <si>
    <t>1 of 2 belangrijke randvoorwaarden</t>
  </si>
  <si>
    <t>Bepaal maatstaven voor elke doelstelling (zoals gemeten door…)</t>
  </si>
  <si>
    <t>Bepaal hoe de doelstelling wordt gemeten</t>
  </si>
  <si>
    <t>Documenteer de specifieke kenmerken die aangeven dat de doelstelling is bereikt</t>
  </si>
  <si>
    <t>Metingen kunnen subjectief zijn</t>
  </si>
  <si>
    <t>Betrek belanghebbenden die het besluit moeten goedkeuren of implenteren</t>
  </si>
  <si>
    <t>Denk aan dingen als snelheid, munteenheden, tijd, geaccepteerde standaarden, "de normale situatie" enz.</t>
  </si>
  <si>
    <t>Als de meting subjectief is, bepaal dan wie het definieve besluit neemt</t>
  </si>
  <si>
    <t>Classificeer criteria als EISen of WENSen</t>
  </si>
  <si>
    <t>Is deze doelstelling…</t>
  </si>
  <si>
    <t>Verplicht? (vereist door grootste belanghebbende, regelgeving, wetgeving, beleid)</t>
  </si>
  <si>
    <t>Meetbaar? (heeft een specifieke limiet of drempel)</t>
  </si>
  <si>
    <t>Realistisch? (kan worden bereikt)</t>
  </si>
  <si>
    <t>Ja op alle 3 = EIS - markeer als E</t>
  </si>
  <si>
    <t>Alle andere zijn WENSen</t>
  </si>
  <si>
    <t>Welke EISen moeten ook als WENS terugkomen?</t>
  </si>
  <si>
    <t>Wat is het relatieve belang van elke WENS?</t>
  </si>
  <si>
    <t>Identificeer de belangrijkste WENS(en)</t>
  </si>
  <si>
    <t>Geef deze een weegfactor van 10</t>
  </si>
  <si>
    <t>Vergelijk de andere met de 10(en)</t>
  </si>
  <si>
    <t>Wijs genummerde weegfactoren toe</t>
  </si>
  <si>
    <t>Verifieer weegfactoren door te vergelijken met de 10(en)</t>
  </si>
  <si>
    <t>Noteer eerst feitelijke, nauwkeurige ondersteunende gegevens over de mate waarin elk alternatief voldoet aan elke doelstelling</t>
  </si>
  <si>
    <t>Begin met de eerste doelstelling om de alternatieven te wegen:</t>
  </si>
  <si>
    <t>Zoek het best presterende alternatief en geef dit een score van 10</t>
  </si>
  <si>
    <t>Vergelijk de prestaties van andere alternatieven en geeft deze een score (0-10) ten opzichte van het best presterend alternatief</t>
  </si>
  <si>
    <t>Herhaal het wegen voor alle overgebleven doelstellingen</t>
  </si>
  <si>
    <t>Vermenigvuldig de weegfactoren van doelstellingen met de scores</t>
  </si>
  <si>
    <t>Identificeer potentiële problemen</t>
  </si>
  <si>
    <t xml:space="preserve">Bekijk vergelijkbare ervaringen </t>
  </si>
  <si>
    <t>Stel een trigger in voor elke gevolgbestrijdende maatregel</t>
  </si>
  <si>
    <t>Identificeer het systeem of de persoon die de gevolgbestrijdende maatregel start</t>
  </si>
  <si>
    <t xml:space="preserve"> Identificeer waarschijnlijke oorzaken</t>
  </si>
  <si>
    <t>…Stel prioriteit via voordeelbeoordeling</t>
  </si>
  <si>
    <t>Als de prioriteitsvolgorde duidelijk is, markeer dan de potentiële kans waar eerst aan moet worden gewerkt met een asterisk (*)</t>
  </si>
  <si>
    <t>Ga verder met de analyse en begin bij de potentiële kansen met de hoogste prioriteit</t>
  </si>
  <si>
    <t>Als de prioriteitsstelling onduidelijk is, gebruik dan 'stel prioriteit via voordeelbeoordeling' voor u verder gaat met de analyse</t>
  </si>
  <si>
    <t>Hoe waarschijnlijk is deze oorzaak?</t>
  </si>
  <si>
    <t>Vul het beslissingdoel hier in</t>
  </si>
  <si>
    <t>Overweeg hoe tijd, kosten, klanten, management, enz de keuze beïnvloeden</t>
  </si>
  <si>
    <t>'Wie' doet de meting</t>
  </si>
  <si>
    <t>Welk kenmerk gaat bepalen of de doelstelling is gehaald? Wees specifiek!</t>
  </si>
  <si>
    <t>Vul de alternatieven hier in</t>
  </si>
  <si>
    <t>Herhaal dit voor de overige doelstellingen</t>
  </si>
  <si>
    <t xml:space="preserve">             Elimineer elke oorzaak die faalt</t>
  </si>
  <si>
    <t xml:space="preserve">             NEE, deze verklaart niet omdat..., of</t>
  </si>
  <si>
    <t xml:space="preserve">                             Ja, deze verklaart ALLEEN ALS (aanname)... </t>
  </si>
  <si>
    <t>Is er sprake van een afwijking?</t>
  </si>
  <si>
    <t xml:space="preserve">     • Ontwikkeling?                • Ondersteuning?           • Overeenstemming?</t>
  </si>
  <si>
    <t xml:space="preserve">     • Goedkeuring?                 • Structuur?                       • Analyse?</t>
  </si>
  <si>
    <t xml:space="preserve">     • Beste oplossing?           • Creativiteit?                   • Informatie?</t>
  </si>
  <si>
    <t xml:space="preserve">     • Acceptatie?      • Implementatie?      • Overeenstemming over oelen?</t>
  </si>
  <si>
    <t>Nee</t>
  </si>
  <si>
    <t xml:space="preserve">ANALYSE POTENTIELE PROBLEMEN </t>
  </si>
  <si>
    <t>ANALYSE POTENTIELE KANSEN</t>
  </si>
  <si>
    <t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without prior written consent from Kepner-Tregoe, Inc. (“KT”).
LICENSE. KT hereby grants you a nonexclusive and nontransferable license to print, reproduce and use the Templates in Microsoft(R) Excel format under the following terms and conditions:
1. This license is only granted to you if you have been trained in a KT approved program of Problem Solving &amp; Decision Making and received a purchased set of KT Problem Solving and Decision Making workshop materials. As such, you may share the Template with others to gather, analyze and communicate information, but you may not use the Template as a tool for training others in the KT methodologies unless you are a licensed KT Program Leader. 
2. You are not permitted to modify or alter the text describing Kepner-Tregoe’s methodologies, or the format that presents those methodologies in any way without KT’s written permission.  You may add rows and columns, and other formatting and text that assist you in the use of the KT methodologies.  This license does not restrict you in any way from using the functionality of Microsoft Excel in any way other than that which is described above. 
3. The KT copyright legend must remain on all screen and print copies of the Templates.
4. The Templates cannot be downloaded, transferred to or accessed by others unless such individuals agree to the terms of this License and are specifically eligible to use the Templates under Subsection 1 above. 
5. The limited purpose of this license is to allow you to store the Templates in electronic form in place of or in addition to paper copies and to allow electronic access to and storage of completed forms.  
6. If you or your organization wish to use this template in conjunction with as part of any software that prompts the user to complete the Templates, you must obtain KT written permission.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(effective date: 20 May 2015 WS)
</t>
  </si>
  <si>
    <t>Deutsch (German)</t>
  </si>
  <si>
    <t>Nederlands (Dutch)</t>
  </si>
  <si>
    <t>Kepner-Tregoe Proces Werkbladen</t>
  </si>
  <si>
    <t xml:space="preserve">Started with corrected version from German client that removes SA library error message
- Updated license statement
- Minor corrections in caps in Dutch
- Added () to language selections
- Re-removed auto-spacing in SA (removed merged cells in column B)
- Re-fixed drop downs for HML and P/S in DA 
- Updated 'Possible Cause' header to include description of what is needed there
</t>
  </si>
  <si>
    <t xml:space="preserve"> - Fixed links/formulas on SA page (were pulling from WS file, not internal to this workbook)
- Added dashed lines between CI/FI/TF to make clearer which questions go where</t>
  </si>
  <si>
    <t>1.9.0
20 May 15</t>
  </si>
  <si>
    <t>1.9.1
21 May 15</t>
  </si>
  <si>
    <t>1.9.2
21 May 15</t>
  </si>
  <si>
    <t xml:space="preserve">  - adjusted location of total prioritization arrow 
- Re-removed auto-spacing in SA (removed merged cells in column B) was not done correctly in 1.9.0
- fixed drop downs for HML, process and 1-10 rating so they pull from the lexicon
</t>
  </si>
  <si>
    <t xml:space="preserve"> - fixed links error message that showed upon launch.  Used search '[' to show links (were in lexicon) then reopened worksheet and disabled links and set warning not to show</t>
  </si>
  <si>
    <t>1.9.3
27May15</t>
  </si>
  <si>
    <t>Qu'est ce qu'une préoccupation ?</t>
  </si>
  <si>
    <t xml:space="preserve">     Résoudre un problème </t>
  </si>
  <si>
    <t xml:space="preserve">     Faire un choix </t>
  </si>
  <si>
    <t xml:space="preserve">     S'assurer qu'une mesure ou un plan fonctionne </t>
  </si>
  <si>
    <t xml:space="preserve">     Comprendre des situations imprécises </t>
  </si>
  <si>
    <t>Une préoccupation peut-être  isolée ou un groupe de  préoccupations</t>
  </si>
  <si>
    <t>Différents types de préoccupations requièrent différentes approches</t>
  </si>
  <si>
    <t>Identifier le sujet</t>
  </si>
  <si>
    <t>Quels sont les principaux domaines de préoccupation ?</t>
  </si>
  <si>
    <t>Quelles limites nous aideront à focaliser notre attention et nos ressources ?</t>
  </si>
  <si>
    <t>Quel est le sujet de cette Évaluation de la Situation ?</t>
  </si>
  <si>
    <t>Identifier les Préoccupations</t>
  </si>
  <si>
    <t>Quoi d'autre ?</t>
  </si>
  <si>
    <t>Lister les préoccupations</t>
  </si>
  <si>
    <t>Quels écarts avons-nous ?</t>
  </si>
  <si>
    <t>Quels choix devons-nous faire?</t>
  </si>
  <si>
    <t>Quelles sont les menaces existantes ?</t>
  </si>
  <si>
    <t>Identify Concerns</t>
  </si>
  <si>
    <t>Quels plans d'action doivent-être mis en œuvre ?</t>
  </si>
  <si>
    <t>Quelles sont les opportunités existantes ?</t>
  </si>
  <si>
    <t>Separate and Clarify</t>
  </si>
  <si>
    <t>Séparer</t>
  </si>
  <si>
    <t>Préoccupations séparées et clarifiées</t>
  </si>
  <si>
    <t>Clarifier</t>
  </si>
  <si>
    <t>Que voulons-nous dire excatement par…?</t>
  </si>
  <si>
    <t>Quel élément spécifique…?</t>
  </si>
  <si>
    <t>Quels sont les faits ?</t>
  </si>
  <si>
    <t>Quoi d'autre nous préoccupe…?</t>
  </si>
  <si>
    <t>Cette préoccupation peut-elle être résolue par une simple analyse ou mesure ?</t>
  </si>
  <si>
    <t>Énoncer l'action</t>
  </si>
  <si>
    <t xml:space="preserve">Chaque préoccupation, spécifique et explicite, </t>
  </si>
  <si>
    <t>est-elle liée à une mesure nécessaire à sa résolution ?</t>
  </si>
  <si>
    <t>une menace ou une opportunité ?</t>
  </si>
  <si>
    <t>Avons-nous seulement besoin de faire quelque chose ?</t>
  </si>
  <si>
    <t>Si l'action n'est pas claire, réécrire la préoccupation telle que …</t>
  </si>
  <si>
    <t xml:space="preserve">    Énoncé du problème (objet et écart)</t>
  </si>
  <si>
    <t xml:space="preserve">    Énoncé de la décision (mot ou expression de choix, résultat et déterminants)</t>
  </si>
  <si>
    <t>Si l'action requise est toujours imprécise, séparer et clarifier à nouveau</t>
  </si>
  <si>
    <t xml:space="preserve">    Énoncé du sujet de la situation (une catégorie</t>
  </si>
  <si>
    <t xml:space="preserve"> différente qui nécessite une nouvelle évaluation)</t>
  </si>
  <si>
    <t xml:space="preserve"> à améliorer et résultat final)</t>
  </si>
  <si>
    <t xml:space="preserve"> à protéger et résultat final)</t>
  </si>
  <si>
    <t>Utiliser ses connaissances et son expérience OU</t>
  </si>
  <si>
    <t>Etablir les Priorités</t>
  </si>
  <si>
    <t>Par quelles préoccupations devons-nous commencer ?</t>
  </si>
  <si>
    <t>Quand devons-nous commencer ?</t>
  </si>
  <si>
    <t>Par quelles préoccupations devons-nous commencer ? Dans quel ordre peut-on classer les préoccupations restantes ? Noter (*) les priorités principales</t>
  </si>
  <si>
    <t xml:space="preserve">Si cela est clair, ou si une mesure immédiate est requise, établir l'ordre des priorités : </t>
  </si>
  <si>
    <t xml:space="preserve">    Examiner la liste des actions</t>
  </si>
  <si>
    <t xml:space="preserve">    Identifier celles que l'on peut traiter immédiatement</t>
  </si>
  <si>
    <t xml:space="preserve">    Annoter la priorité principale avec un astérisque (*)</t>
  </si>
  <si>
    <t>Si cela n'est pas clair, ou si vous ne pouvez pas vous mettre d'accord sur l'ordre des priorités utiliser l'impact actuel, futur et les délais</t>
  </si>
  <si>
    <t>...Utiliser l'impact actuel,                     l'impact futur,                             et les délais</t>
  </si>
  <si>
    <t>Impact Actuel</t>
  </si>
  <si>
    <t>Priorité  IA</t>
  </si>
  <si>
    <t xml:space="preserve"> de cette préoccupation non résolue ?</t>
  </si>
  <si>
    <t xml:space="preserve"> (sur les personnes, la sécurité, les coûts, etc.)</t>
  </si>
  <si>
    <t>Quelle(s) préoccupation(s) a(ont) l'impact actuel le</t>
  </si>
  <si>
    <t>Actions</t>
  </si>
  <si>
    <t>Impact Futur</t>
  </si>
  <si>
    <t>Priorité  IF</t>
  </si>
  <si>
    <t>Quel est l'impact actuel 
(jusqu'à aujourd'hui)</t>
  </si>
  <si>
    <t>Quelle(s) préoccupation(s) a(ont) l'impact futur le plus</t>
  </si>
  <si>
    <t>(sur les personnes, la sécurité, les coûts, etc.)</t>
  </si>
  <si>
    <t>Quel sera l'impact futur (à partir d'aujourd'hui)</t>
  </si>
  <si>
    <t xml:space="preserve">  si celleci n'est pas résolue ? </t>
  </si>
  <si>
    <t>Délais</t>
  </si>
  <si>
    <t>Priorité  D</t>
  </si>
  <si>
    <t>laquelle la résolution deviendra difficile, coûteuse, etc. ?</t>
  </si>
  <si>
    <t>Determiner l’aide requise</t>
  </si>
  <si>
    <t>Qui doit faire quoi et quand ?</t>
  </si>
  <si>
    <t>Qui devons-nous impliquer pour :</t>
  </si>
  <si>
    <t xml:space="preserve">     *La solution optimale ?        *La créativité ?                  *Les informations ?            </t>
  </si>
  <si>
    <t xml:space="preserve">     *L’approbation ?                       *La structure ?                   *L’analyse ?           </t>
  </si>
  <si>
    <t xml:space="preserve">     *Le développement ?               *Le support ?                       *Le consensus ?     </t>
  </si>
  <si>
    <t>Quand</t>
  </si>
  <si>
    <t xml:space="preserve">Quelle est l'échéance après </t>
  </si>
  <si>
    <t xml:space="preserve"> Quelle(s) préoccupation(s) sera(ont) la(les) plus compliquée(s)</t>
  </si>
  <si>
    <t>Priorité Générale</t>
  </si>
  <si>
    <t>Évaluer les</t>
  </si>
  <si>
    <t>combinaisons</t>
  </si>
  <si>
    <t>Utiliser l'impact actuel, futur et délais</t>
  </si>
  <si>
    <t>Impact actuel = effet jusqu'à aujourd'hui sur les personnes, la sécurité, les coûts, les clients, la productivité, la réputation, etc.</t>
  </si>
  <si>
    <t>Impact futur =  Impact anticipé à partir d'aujourd'hui, si non résolu, sur les personnes, la sécurité, les coûts, les clients, la productivité, la réputation, etc.</t>
  </si>
  <si>
    <t xml:space="preserve">Délais = échéance (horaire et calendaire) après laquelle la résolution deviendra difficile, coûteuse, impossible ou sans intérêt </t>
  </si>
  <si>
    <t>Quel est l'impact actuel de cette préoccupation non résolue ?</t>
  </si>
  <si>
    <t>Quel sera l'impact futur si celle-ci n'est pas résolue ?</t>
  </si>
  <si>
    <t>Quelle est la date (heure ou date précise) à partir de laquelle cela deviendra difficile, coûteux, impossible ou sans intérêt à résoudre ?</t>
  </si>
  <si>
    <t>Recueillir et documenter des données spécifiques et pertinentes concernant l'impact actuel, futur et les délais</t>
  </si>
  <si>
    <t>Déterminer l’approche pour la résolution</t>
  </si>
  <si>
    <t xml:space="preserve"> Identifier la Démarche à Suivre</t>
  </si>
  <si>
    <t xml:space="preserve">  Préparer le Plan d'Action</t>
  </si>
  <si>
    <t>Processus Requis</t>
  </si>
  <si>
    <t>Démarche à Suivre (Quoi)</t>
  </si>
  <si>
    <t>Quelles sont les étapes ou mesures requises pour résoudre cette préoccupation ?</t>
  </si>
  <si>
    <t>La mesure concerne-t-elle un écart, un choix, une menace, une opportunité</t>
  </si>
  <si>
    <t>ou quelque chose qui doit-être fait ?</t>
  </si>
  <si>
    <t>De quel processus d'analyse (et de quels aspects du processus) a-t-on besoin pour la résolution ?</t>
  </si>
  <si>
    <t>Quelles sont les étapes ou mesures de suivi nécessaires ? Quoi d'autre ?</t>
  </si>
  <si>
    <t>Documenter le processus et toute autre mesure nécessaire à la résolution</t>
  </si>
  <si>
    <t>AP = Écart ? Cause inconnue ? Faut-il connaître la cause ?</t>
  </si>
  <si>
    <t>AD = Choix ?</t>
  </si>
  <si>
    <t>APP = Mesure ou plan à protéger ?</t>
  </si>
  <si>
    <t>AOP = Mesure ou plan à mettre en valeur ?</t>
  </si>
  <si>
    <t>ES = Plus de précisions ?</t>
  </si>
  <si>
    <t>Pas d’analyse = Just do it!</t>
  </si>
  <si>
    <t>AP</t>
  </si>
  <si>
    <t>AD</t>
  </si>
  <si>
    <t>AOP</t>
  </si>
  <si>
    <t>Quand utiliser l’Évaluation de la Situation ?</t>
  </si>
  <si>
    <t>Est-ce qu’une des préoccupations auxquelles nous faisons face est imprécise ?</t>
  </si>
  <si>
    <t>Est-ce que le nombre de préoccupations auxquelles nous faisons face est trop important ?</t>
  </si>
  <si>
    <t>Sommes-nous indécis sur l’ordre dans lequel nous devons traiter les préoccupations ?</t>
  </si>
  <si>
    <t>Sommes-nous indécis sur la façon de résoudre les préoccupations ?</t>
  </si>
  <si>
    <t>OUI pour une des questions ci-dessus = Utiliser l’Évaluation de la Situation</t>
  </si>
  <si>
    <t>Établir les priorités en se basant sur les combinaisons</t>
  </si>
  <si>
    <t>horizontallement  H/M/B (±)</t>
  </si>
  <si>
    <t>Mécanisme de priorisation</t>
  </si>
  <si>
    <t>Déterminez l’impact actuel relatif :</t>
  </si>
  <si>
    <t>Identifiez la préoccupation présentant l’impact actuel le plus important. Appréciation H</t>
  </si>
  <si>
    <t xml:space="preserve"> Notez les autres préoccupations de manière verticale par rapport à l’appréciation H. Assignez les lettres H, M et B</t>
  </si>
  <si>
    <t>Répétez l’évaluation verticale pour l’impact futur relatif et les délais</t>
  </si>
  <si>
    <t>Évaluez les combinaisons de manière horizontale afin d’établir un ordre de priorité général pour chaque préoccupation</t>
  </si>
  <si>
    <t>Enregistrez et communiquez le détail des responsabilités et des délais</t>
  </si>
  <si>
    <t>Confirmez l’accord</t>
  </si>
  <si>
    <t>Quand utiliser l'Analyse de Problèmes ?</t>
  </si>
  <si>
    <t>Avons-nous un écart ?</t>
  </si>
  <si>
    <t>La cause est-elle inconnue ?</t>
  </si>
  <si>
    <t>Avons-nous besoin de connaître la cause pour prendre des mesures efficaces ?</t>
  </si>
  <si>
    <t>OUI aux 3 = utiliser l'Analyse de Problèmes</t>
  </si>
  <si>
    <t>Réel</t>
  </si>
  <si>
    <t>Écart</t>
  </si>
  <si>
    <t>Norme</t>
  </si>
  <si>
    <t>Énoncer le problème</t>
  </si>
  <si>
    <t>Énoncer le problème (un objet, un écart)</t>
  </si>
  <si>
    <t>Sur quel objet (ou groupe d'objets) observe-t-on l'écart ?</t>
  </si>
  <si>
    <t>Quel écart observe-t-on sur l'objet ?</t>
  </si>
  <si>
    <t>Comment détecte-t-on l’écart (vue, toucher, ouïe, goût, odorat ou mesure) ?</t>
  </si>
  <si>
    <t xml:space="preserve">Quelles sont les données qui nous montrent que l'écart existe ? </t>
  </si>
  <si>
    <t>Écrire un bref énoncé comprenant un objet et un écart.</t>
  </si>
  <si>
    <t xml:space="preserve"> Soyez spécifique, séparer si nécessaire</t>
  </si>
  <si>
    <t>Poser les questions EST/N'EST PAS dans quatre domaines :</t>
  </si>
  <si>
    <t>QUOI - Identité</t>
  </si>
  <si>
    <t>OÙ - Lieu</t>
  </si>
  <si>
    <t>QUAND - Temps</t>
  </si>
  <si>
    <t>AMPLEUR - Taille</t>
  </si>
  <si>
    <t>Décrire le problème en détail</t>
  </si>
  <si>
    <t>Si "Besoin de Données Supplémentaires" (BDS), déterminer qui les recueillera, comment et pour quand.</t>
  </si>
  <si>
    <t>"…pourrait-être, mais n'est pas."</t>
  </si>
  <si>
    <t xml:space="preserve">   </t>
  </si>
  <si>
    <t xml:space="preserve">•  Spécifiques                   •  Factuels       </t>
  </si>
  <si>
    <t>•   Similaires au EST      •  Etroitement liés au EST</t>
  </si>
  <si>
    <t>OÙ</t>
  </si>
  <si>
    <t>Quand pour la première fois ?</t>
  </si>
  <si>
    <t>À quelle fréquence ?</t>
  </si>
  <si>
    <t>Quand (depuis lors) ?</t>
  </si>
  <si>
    <t xml:space="preserve"> géographiquement ?</t>
  </si>
  <si>
    <t>Quel écart ?</t>
  </si>
  <si>
    <t>Quel objet ?</t>
  </si>
  <si>
    <t>Combien d'objets ?</t>
  </si>
  <si>
    <t>Quelle en est la tendance ?</t>
  </si>
  <si>
    <t>Quelle est la taille ?</t>
  </si>
  <si>
    <t>Sporadique</t>
  </si>
  <si>
    <t>Périodique</t>
  </si>
  <si>
    <t>BDS</t>
  </si>
  <si>
    <t>Isolé</t>
  </si>
  <si>
    <t>Augmentation ↑</t>
  </si>
  <si>
    <t>Diminution ↓</t>
  </si>
  <si>
    <t>Se référer à la spécification du problème pour générer des causes possibles</t>
  </si>
  <si>
    <t>Quelles paires de la spécification sont intéressantes ? Quelles causes suggèrent-elles ?</t>
  </si>
  <si>
    <t>Quoi d’autre aurait pu causer l’écart ?     Que diraient les experts ?     Quelle était notre première impression ?</t>
  </si>
  <si>
    <t>Documenter les causes possibles</t>
  </si>
  <si>
    <t>Utiliser les particularités et les changements</t>
  </si>
  <si>
    <t>Rechercher les particularités</t>
  </si>
  <si>
    <t>Rechercher les changements</t>
  </si>
  <si>
    <t>Quoi d’autre est différent...?</t>
  </si>
  <si>
    <t>* Basé sur des faits    *Nouvelles informations sur la paire EST/N’EST PAS    *Vrai seulement pour le EST</t>
  </si>
  <si>
    <t>Qu'est ce qui a changé dans, sur, autour ou en ce qui concerne chaque particularité? Quand le changement s'est-il produit ? Documenter la date et l'heure</t>
  </si>
  <si>
    <t>Qu’est-ce qui a changé dans, sur, autour ou à propos de chaque particularité ?</t>
  </si>
  <si>
    <t>Quand le changement s’est-il manifesté ? Documenter la date et l’heure</t>
  </si>
  <si>
    <t>Quoi d’autre a changé…?</t>
  </si>
  <si>
    <t>Comment ce(cette) …</t>
  </si>
  <si>
    <t>Changement</t>
  </si>
  <si>
    <t>Particularité</t>
  </si>
  <si>
    <t>...peut causer cet écart ?</t>
  </si>
  <si>
    <t>Changement plus une particularité</t>
  </si>
  <si>
    <t>Changement plus un autre changement</t>
  </si>
  <si>
    <t>Dresser la liste sans débattre</t>
  </si>
  <si>
    <t>(O) Oui, cela s’explique par…</t>
  </si>
  <si>
    <t>(N) Non, cela ne s’explique pas car…   (H) Oui, cela s’explique seulement si (hypothèse)…</t>
  </si>
  <si>
    <t>O, N, H</t>
  </si>
  <si>
    <t>Penser Au-delà de la Solution</t>
  </si>
  <si>
    <t>Documenter la solution proposée</t>
  </si>
  <si>
    <t>Quelles choses similaires ont besoin de la même solution ?</t>
  </si>
  <si>
    <t>Si aucune solution n’apparaît clairement, utilisez le processus d’Analyse de Décisions pour sélectionner la solution puis élargissez la portée de la solution</t>
  </si>
  <si>
    <t>Non</t>
  </si>
  <si>
    <t>Vérifier les hypothèses</t>
  </si>
  <si>
    <t>Essayer une solution et surveiller</t>
  </si>
  <si>
    <t>Observer</t>
  </si>
  <si>
    <t xml:space="preserve">Expérimenter </t>
  </si>
  <si>
    <t>Que peut-on faire pour vérifier les hypothèses avancées ?</t>
  </si>
  <si>
    <t>Comment cette cause peut-elle être observée au travail ?</t>
  </si>
  <si>
    <t>Comment peut-on démontrer la relation de cause à effet ?</t>
  </si>
  <si>
    <t>Utiliser le moyen le plus fiable, le plus facile, le plus rapide, le moins coûteux et le plus sûr.</t>
  </si>
  <si>
    <t>Quand une mesure corrective est-elle prise ? Quels sont les résultats qui indiquent que nous avons trouvé la cause réelle ?</t>
  </si>
  <si>
    <t>Utiliser :</t>
  </si>
  <si>
    <t>Mesures pour Confimer</t>
  </si>
  <si>
    <t>Responsabilté/Délai</t>
  </si>
  <si>
    <t>Une fois la cause réelle confirmée et avant de sélectionner une solution, pensez à étendre la cause</t>
  </si>
  <si>
    <t>Quel autre dégât cette cause pourrait-elle créer ?</t>
  </si>
  <si>
    <t>Une fois que la cause réelle a été confirmée et qu’une solution apparaît clairement, élargissez la portée de la solution</t>
  </si>
  <si>
    <t>Vrai pour le EST</t>
  </si>
  <si>
    <t>Vrai pour les deux</t>
  </si>
  <si>
    <t>Vrai pour le N'EST PAS</t>
  </si>
  <si>
    <t>Changements pertinents</t>
  </si>
  <si>
    <t>Comment ce(cette) …
   Changement
   Changement plus une particularité
   Changement plus un autre changement
   Particularité
...peut causer cet écart ?</t>
  </si>
  <si>
    <t>Cause Possible</t>
  </si>
  <si>
    <r>
      <t xml:space="preserve">CPP  </t>
    </r>
    <r>
      <rPr>
        <sz val="11"/>
        <color theme="1"/>
        <rFont val="Calibri"/>
        <family val="2"/>
      </rPr>
      <t>↑</t>
    </r>
  </si>
  <si>
    <t>√ CPP</t>
  </si>
  <si>
    <t xml:space="preserve"> Evaluer les Causes Possibles</t>
  </si>
  <si>
    <t xml:space="preserve"> Décrire le Problème</t>
  </si>
  <si>
    <t>Pour chaque EST, poser des questions pour trouver les N'EST PAS qui sont :</t>
  </si>
  <si>
    <t>Spécification du problème</t>
  </si>
  <si>
    <t>Restreindre les données du EST. Aide à éliminer les causes non pertinentes.</t>
  </si>
  <si>
    <t>Confirmer la Cause Réelle</t>
  </si>
  <si>
    <t>Vérifier les hypothèses, observer, expérimenter ou tenter une solution et surveiller.</t>
  </si>
  <si>
    <t>Quelle est la cause qui semble la plus probable ?</t>
  </si>
  <si>
    <t>La cause la plus probable (CPP) possède :</t>
  </si>
  <si>
    <t>Si (la cause possible) est la cause réelle (du problème), comment cela explique-t-il les informations du EST et du N’EST PAS ?</t>
  </si>
  <si>
    <t>La réponse sera:</t>
  </si>
  <si>
    <t>Oui, cela s’explique par…ou…</t>
  </si>
  <si>
    <t>Non, cela ne l’explique pas car…ou…</t>
  </si>
  <si>
    <t>Oui, cela s’explique seulement si (hypothèse)...</t>
  </si>
  <si>
    <t>Eliminer toutes les causes qui échouent</t>
  </si>
  <si>
    <t>Documenter les données pertinentes</t>
  </si>
  <si>
    <t>Dresser la liste des hypothèses</t>
  </si>
  <si>
    <t>Tester une cause possible à la fois</t>
  </si>
  <si>
    <t xml:space="preserve"> Identifier les Causes Possibles</t>
  </si>
  <si>
    <t>•  Quel(s) objet(s) précis ont l'écart ?</t>
  </si>
  <si>
    <t>•  Quelle est la nature exacte de l’écart ?</t>
  </si>
  <si>
    <t>•  Où se trouve (géographiquement) l’objet lorsque l’écart est observé ?</t>
  </si>
  <si>
    <t>•  Où se trouve l’écart sur l’objet ?</t>
  </si>
  <si>
    <t>•  Quand l’écart a-t-il été observé pour la première fois (date et heure) ?</t>
  </si>
  <si>
    <t>•  Depuis lors, quand l’écart a-t-il été observé ? A quelle fréquence ?</t>
  </si>
  <si>
    <t>•  Quand, dans l’historique ou le cycle de vie de l’objet, l’écart a-t-il été observé pour la première fois ?</t>
  </si>
  <si>
    <t>•  Combien d’objets ont un écart ?</t>
  </si>
  <si>
    <t>•  Quelle est la tendance dans le nombre d'objets comportant l'écart ?</t>
  </si>
  <si>
    <t>•  Quelle est la taille de l’écart ?</t>
  </si>
  <si>
    <t>•  Quelle est la tendance dans la taille ?</t>
  </si>
  <si>
    <t>•  Combien de fois observe-t-on l'écart sur chaque objet ?</t>
  </si>
  <si>
    <t>•  Quelle est la tendance dans le nombre ?</t>
  </si>
  <si>
    <t>•  Quel(s) objet(s) similaire(s) pourrai(en)t avoir cet écart, mais ne l’ont pas ?</t>
  </si>
  <si>
    <t>•  Quels autres écarts pourraient être observés, mais ne le sont pas ?</t>
  </si>
  <si>
    <t>•  À quel autre endroit l’objet pourrait-il se trouver lorsque l’écart est observé, mais ne s’y trouve pas ?</t>
  </si>
  <si>
    <t>•  À quel autre endroit sur l’objet l’écart pourrait-il se trouver, mais ne se trouve pas ?</t>
  </si>
  <si>
    <t>•  A quels autres moments l’écart pourrait-il avoir été observé pour la première fois, mais ne l’a pas été ?</t>
  </si>
  <si>
    <t>•  Depuis lors, quand l’écart pourrait-il avoir été observé, mais ne l’a pas été ? A quelle fréquence ?</t>
  </si>
  <si>
    <t>•  À quels autres moments dans l’historique ou le cycle de vie de l’objet l’écart pourrait-il avoir été observé en premier, mais ne l’a pas été ?</t>
  </si>
  <si>
    <t>•  Combien d’objets pourraient avoir cet écart, mais ne l’ont pas ?</t>
  </si>
  <si>
    <t>Utiliser ses connaissances et son expérience OU…</t>
  </si>
  <si>
    <t>Pour chaque paire EST/N’EST PAS, répondre aux questions suivantes :</t>
  </si>
  <si>
    <t>Documenter les données pertinentes      Dresser la liste des hypothèses</t>
  </si>
  <si>
    <t>les hypothèses qui ont le plus de sens dans cette situation</t>
  </si>
  <si>
    <t>les hypothèses les plus raisonnables</t>
  </si>
  <si>
    <t>en général, les hypothèses les plus simples</t>
  </si>
  <si>
    <t>le moins d’hypothèses</t>
  </si>
  <si>
    <t>Si rien n’a changé, utiliser PCC (Pas de Changement Connu)</t>
  </si>
  <si>
    <t>plus élevé ? Noter relativement H/M/B (±).</t>
  </si>
  <si>
    <t>élevé ? Noter relativement H/M/B (±).</t>
  </si>
  <si>
    <t>à résoudre plus tard ? Noter relativement H/M/B (±).</t>
  </si>
  <si>
    <t>* Basé sur des faits        *Nouvelles informations              *Vrai seulement pour le EST</t>
  </si>
  <si>
    <t>Masquer les détails</t>
  </si>
  <si>
    <t>Visualiser les détails</t>
  </si>
  <si>
    <t>Choisir dans la liste</t>
  </si>
  <si>
    <t>Autres tendances</t>
  </si>
  <si>
    <t>Autres modèles</t>
  </si>
  <si>
    <t>Masquer particularités et changements</t>
  </si>
  <si>
    <t>Visualiser particularités et changements</t>
  </si>
  <si>
    <t xml:space="preserve"> Analyse de 
Décisions</t>
  </si>
  <si>
    <t>B+</t>
  </si>
  <si>
    <t>B-</t>
  </si>
  <si>
    <t>B</t>
  </si>
  <si>
    <t>AM PLEUR</t>
  </si>
  <si>
    <t>Expliquer comment cette cause peut créer cet écart</t>
  </si>
  <si>
    <t>Quand utiliser l’Analyse de Décisions ?</t>
  </si>
  <si>
    <t>Avons-nous besoin de faire un choix ?</t>
  </si>
  <si>
    <t>L’option choisie change-t-elle quelque chose ?</t>
  </si>
  <si>
    <t>Sommes-nous incertains en ce qui concerne la meilleure option ?</t>
  </si>
  <si>
    <t>Avons-nous besoin du consensus des parties prenantes pour implémenter efficacement le choix ?</t>
  </si>
  <si>
    <t>Oui pour une des questions ci-dessus = utiliser
l’Analyse de Décisions</t>
  </si>
  <si>
    <t>Quelle est la principale raison de ce choix ?</t>
  </si>
  <si>
    <t xml:space="preserve"> Clarifier le But</t>
  </si>
  <si>
    <t>Quel est le choix spécifique ou la recommandation qui doit-être fait ?</t>
  </si>
  <si>
    <t>Écrire un court énoncé incluant :</t>
  </si>
  <si>
    <t>*Un mot ou une expression de choix (décider, sélectionner ...)  *Un résultat  *1-2 déterminants</t>
  </si>
  <si>
    <t>Inclure</t>
  </si>
  <si>
    <t>1 ou 2 déterminants</t>
  </si>
  <si>
    <t>Les mots que vous utilisez élargiront ou réduiront l’éventail des options.</t>
  </si>
  <si>
    <t xml:space="preserve">un mot ou une expression de choix (décider, choisir, sélectionner…); </t>
  </si>
  <si>
    <t>un résultat;</t>
  </si>
  <si>
    <t>Quelles ressources devons-nous utiliser ou économiser ?</t>
  </si>
  <si>
    <t>Quelles exigences minimales et maximales doit-on respecter ?</t>
  </si>
  <si>
    <t>Les mesures peuvent-être subjectives</t>
  </si>
  <si>
    <t>Impliquer les parties prenantes qui approuveront ou implémenteront la décision</t>
  </si>
  <si>
    <t>Si la mesure est subjective, déterminer qui va évaluer sa valeur.</t>
  </si>
  <si>
    <t>Déterminez à quel point le temps, le coût, le client, le management, etc., influencent ce choix</t>
  </si>
  <si>
    <t>Mesures</t>
  </si>
  <si>
    <t>Établir des mesures pour</t>
  </si>
  <si>
    <t>Soyez clair et spécifique         Utilisez des énoncés courts</t>
  </si>
  <si>
    <t>Considérer des thèmes tels que le temps, la vitesse, les coûts, les normes, les “obligations”, etc.</t>
  </si>
  <si>
    <t xml:space="preserve">Considérer : </t>
  </si>
  <si>
    <t>Favorable</t>
  </si>
  <si>
    <t>Non favorable</t>
  </si>
  <si>
    <t>Mesurable ? (avec une limite spécifique ou un seuil)</t>
  </si>
  <si>
    <t>Obligatoire ? (requis par des parties prenantes clés, des réglementations, des lois, des procédures...)</t>
  </si>
  <si>
    <t>Réaliste ? (peut-être réalisé)</t>
  </si>
  <si>
    <t>Quels SOUHAITs devraient découler des IMPÉRATIFs ?</t>
  </si>
  <si>
    <t>Oui à tous les 3 = IMPÉRATIF -- Marquer I</t>
  </si>
  <si>
    <t>Tous les autres sont des SOUHAITS</t>
  </si>
  <si>
    <t>relative de chaque souhait?</t>
  </si>
  <si>
    <t>Quelle est l’importance relative de chaque SOUHAIT ?</t>
  </si>
  <si>
    <t>Identifier le(s) SOUHAIT(S) le(s) plus important(s)</t>
  </si>
  <si>
    <t>Lui(Leurs) attribuer un 10</t>
  </si>
  <si>
    <t>Comparer les autres à ce(s) 10</t>
  </si>
  <si>
    <t>Assigner les poids relatifs</t>
  </si>
  <si>
    <t>Confirmer ces poids en comparant au(x) 10</t>
  </si>
  <si>
    <t>(SOUHAIT le plus important = 10,</t>
  </si>
  <si>
    <t>Pondérer les autres relativement au “10”</t>
  </si>
  <si>
    <t>Prendre la Décision</t>
  </si>
  <si>
    <t>Choisir</t>
  </si>
  <si>
    <t>Est-on disposé à accepter les risques en faveur de l’avantage de ce choix ?</t>
  </si>
  <si>
    <t>Peut-on rendre un (des) risque(s) acceptable(s) ?</t>
  </si>
  <si>
    <t>Si oui, choisir cette option</t>
  </si>
  <si>
    <t>Si non, répéter l’opération pour la meilleure option suivante</t>
  </si>
  <si>
    <t>Documenter et prendre des mesures ...pour mettre... en oeuvre l’option choisie</t>
  </si>
  <si>
    <t>Planifier comment vous allez gérer le(s) risque(s)</t>
  </si>
  <si>
    <t>Évaluer les Risques</t>
  </si>
  <si>
    <t>Commencer par l’option ayant la meilleure note</t>
  </si>
  <si>
    <t>Imaginer que vous avez mis en oeuvre cette option</t>
  </si>
  <si>
    <t>Quels sont les risques associés à cette option ?</t>
  </si>
  <si>
    <t>Que faut-il craindre, à court et à long terme, pour cette option ?</t>
  </si>
  <si>
    <t>Quelles sont les conséquences si une option atteint de justesse la limite ou le seuil ?</t>
  </si>
  <si>
    <t>Parmi les informations concernant cette option, quelles sont celles qui peuvent être inexactes ? Quelles peuvent être les répercussions ?</t>
  </si>
  <si>
    <t>Utiliser la formule “Si…,alors…”; e.g., si X se produit, alors Y est la conséquence négative</t>
  </si>
  <si>
    <t>Identifier les conséquences négatives pour toutes les options qui sont proches de la meilleure</t>
  </si>
  <si>
    <t>Évaluer la menace</t>
  </si>
  <si>
    <t>Quelle est la probabilité de chaque conséquence négative ? (probabilité—documenter la justification ; noter H, M, ou B ±.)</t>
  </si>
  <si>
    <t>Quel impact aura cette conséquence négative ? (gravité—documenter la justification ; noter H, M, ou B ±.)</t>
  </si>
  <si>
    <t>Score pondéré</t>
  </si>
  <si>
    <t>Utiliser ses connaissances et son expérience             OU</t>
  </si>
  <si>
    <t>Quelle est l’option qui satisfait le mieux chaque SOUHAIT ?</t>
  </si>
  <si>
    <t>Examiner les performances de chaque option par rapport à chaque SOUHAIT</t>
  </si>
  <si>
    <t>Utiliser un astérisque(*) pour marquer les meilleures options</t>
  </si>
  <si>
    <t>Chaque SOUHAIT devrait avoir, au moins, un *</t>
  </si>
  <si>
    <t>L’option ayant le plus d’* est la meilleure option</t>
  </si>
  <si>
    <t>Comparer les options par rapport aux SOUHAITS</t>
  </si>
  <si>
    <t>Dans quelle mesure chaque option permet-elle de satisfaire chacun des SOUHAITS ?</t>
  </si>
  <si>
    <t>Trouver la meilleure des options et lui attribuer la note de 10</t>
  </si>
  <si>
    <t>Filtrer les options grâce aux IMPÉRATIFS</t>
  </si>
  <si>
    <t xml:space="preserve">     Rassembler et documenter des données factuelles</t>
  </si>
  <si>
    <t xml:space="preserve">     Déterminer si l’option est favorable ou non</t>
  </si>
  <si>
    <t xml:space="preserve">     Éliminer les options non favorables</t>
  </si>
  <si>
    <t xml:space="preserve"> Évaluer les Options</t>
  </si>
  <si>
    <t>Quelles sont les différentes options possibles ?</t>
  </si>
  <si>
    <t xml:space="preserve">     Consulter des experts et rechercher plusieurs sources</t>
  </si>
  <si>
    <t xml:space="preserve">     Dresser la liste des options sans en débattre</t>
  </si>
  <si>
    <t xml:space="preserve">     Utiliser des techniques de créativité </t>
  </si>
  <si>
    <t xml:space="preserve">     Si nécessaire, combiner ou créer des options ou déterminer le statu quo</t>
  </si>
  <si>
    <t xml:space="preserve">     Revoir avec les parties prenantes qui vont approuver ou implémenter la
      décision</t>
  </si>
  <si>
    <t xml:space="preserve">     Trouver la meilleure des options et lui attribuer la note de 10</t>
  </si>
  <si>
    <t xml:space="preserve">     Comparer les autres options à celle-ci et leur attribuer une note (0-10) relativement à la meilleure option</t>
  </si>
  <si>
    <t>Comparer les autres options à celle-ci et leur attribuer une note 
(0-10) relativement à la meilleure option</t>
  </si>
  <si>
    <t>Additionner pour obtenir les totaux</t>
  </si>
  <si>
    <t>Quels sont les résultats et les bénéfices désirés à court et à
 long terme ?</t>
  </si>
  <si>
    <t>Déterminer à quel point le temps, le coût, le client, le management, 
etc., influencent ce choix.</t>
  </si>
  <si>
    <t xml:space="preserve">Noter l’énoncé de décision </t>
  </si>
  <si>
    <t>(Mesuré par…)</t>
  </si>
  <si>
    <t>« Qui » évaluera ?</t>
  </si>
  <si>
    <t>Temps, rapidité,</t>
  </si>
  <si>
    <t>argent,</t>
  </si>
  <si>
    <t>normes acceptées,</t>
  </si>
  <si>
    <t xml:space="preserve"> ou tout autre élément quantifiable.</t>
  </si>
  <si>
    <t>(Sélectionner IMPERATIF dans le menu déroulant)</t>
  </si>
  <si>
    <t>Noter l’option ici</t>
  </si>
  <si>
    <t xml:space="preserve"> =Indiquer le choix final</t>
  </si>
  <si>
    <t>Noter l’enoncé de problème</t>
  </si>
  <si>
    <t>Licence</t>
  </si>
  <si>
    <t>Cliquer ici pour accepter les termes de la licence et activer les documents de travail</t>
  </si>
  <si>
    <t>Français (French)</t>
  </si>
  <si>
    <t>Page d’accueil</t>
  </si>
  <si>
    <t>Voir la licence</t>
  </si>
  <si>
    <t>Scannez le code QR dans votre manuel pédagogique ou cliquez sur le drapeau pour accéder à la « Learning Library »</t>
  </si>
  <si>
    <t>Instructions : entrez l’information dans les champs et cliquez sur le globe.</t>
  </si>
  <si>
    <t>Français</t>
  </si>
  <si>
    <t>Quand utiliser l’Analyse de Problèmes Potentiels ?</t>
  </si>
  <si>
    <t>Avons-nous une décision, une mesure ou un plan qui sont exposés à des risques ?</t>
  </si>
  <si>
    <t>Avons-nous besoin de connaître la cause éventuelle pour réduire ou éliminer le risque ?</t>
  </si>
  <si>
    <t>Oui pour une question ci-dessus = utiliser l’Analyse de Problèmes Potentiels</t>
  </si>
  <si>
    <t>Énoncer la mesure à prendre</t>
  </si>
  <si>
    <t>Quelle décision, mesure, plan ou résultat final veut-on protéger ?</t>
  </si>
  <si>
    <t>Quels sont les plans, décisions, mesures ou projets qui pourraient être exposés à des risques ?</t>
  </si>
  <si>
    <t>Décrire brièvement et clairement l’énoncé</t>
  </si>
  <si>
    <t>Inclure la mesure, le résultat final et les déterminants</t>
  </si>
  <si>
    <t>Les délais et les coûts... sont facultatifs</t>
  </si>
  <si>
    <t>Décrire brièvement et clairement l’énoncé :  la mesure, le résultat final et les déterminants.  Les délais et les coûts sont facultatifs</t>
  </si>
  <si>
    <t>Lister les problèmes potentiels</t>
  </si>
  <si>
    <t>Dans ce contexte, qu’est-ce-qui pourrait mal se passer ?</t>
  </si>
  <si>
    <t>Quel(s) problème(s) cette mesure peut-elle causer ?</t>
  </si>
  <si>
    <t>Les modifier sous la forme objet/écart</t>
  </si>
  <si>
    <t>Dresser rapidement la liste des problèmes qui pourraient survenir alors que nous mettons en place la mesure.</t>
  </si>
  <si>
    <t>Dresser rapidement la liste sans en débattre</t>
  </si>
  <si>
    <t>Si l’identification de l’objet et de l’écart sont difficiles, séparer et clarifier le problème potentiel</t>
  </si>
  <si>
    <t>Regardez la liste des potentiels problèmes et demandez-vous :</t>
  </si>
  <si>
    <t>Par quel problème potentiel doit-on commencer ? Noter *</t>
  </si>
  <si>
    <t>Quel problème potentiel risque de causer les dégâts les plus importants ?</t>
  </si>
  <si>
    <t>Si les priorités sont claires, noter le problème potentiel, par lequel nous devons commencer, avec ...avec un... astérisque (*)</t>
  </si>
  <si>
    <t>Continuer l’analyse en commençant par le problème potentiel le plus prioritaire</t>
  </si>
  <si>
    <t>Si les priorités ne sont pas claires, utiliser alors Évaluer la menace pour déterminer les priorités avant de procéder à l’analyse</t>
  </si>
  <si>
    <t>Utiliser Évaluer la menace pour établir les priorités</t>
  </si>
  <si>
    <t>Quel impact aura-t-il ? (gravité)</t>
  </si>
  <si>
    <t>Quelle est la probabilité de ce problème potentiel? (probabilité)</t>
  </si>
  <si>
    <t>Évaluer la probabilité du problème potentiel et noter Haut, Moyen, Bas (H/M/B)</t>
  </si>
  <si>
    <t>Évaluer la gravité du problème potentiel et noter Haut, Moyen, Bas (H/M/B)</t>
  </si>
  <si>
    <t>Utiliser +/- pour ajuster la notation</t>
  </si>
  <si>
    <t>Si l’évaluation de la gravité est compliquée, identifier alors l’impact éventuel</t>
  </si>
  <si>
    <t>Documenter les données de (P) et (G). Noter H/M/B</t>
  </si>
  <si>
    <t>Commencer par travailler sur les combinaisons de probabilité et de gravité les plus hautes (H-H, H-M)</t>
  </si>
  <si>
    <t>Si l’évaluation de la probabilité est compliquée, identifier alors les causes éventuelles</t>
  </si>
  <si>
    <t>Prendre des mesures pour traiter les causes éventuelles</t>
  </si>
  <si>
    <t>Reconsidérer des expériences similaires</t>
  </si>
  <si>
    <t>Enumérer plusieurs causes éventuelles pour chaque problème potentiel</t>
  </si>
  <si>
    <t>Expliquer comment chaque cause pourrait créer le problème potentiel</t>
  </si>
  <si>
    <t>Causes Éventuelles</t>
  </si>
  <si>
    <t>Prendre des Mesures Préventives</t>
  </si>
  <si>
    <t>Attribuer des responsabilités, ressources et délais pour leur réalisation</t>
  </si>
  <si>
    <t>Dresser la liste de plusieurs mesures préventives</t>
  </si>
  <si>
    <t>Comment peut-on empêcher cette cause éventuelle de créer le problème potentiel ?</t>
  </si>
  <si>
    <t>Quelles sont les mesures susceptibles de prévenir ou de réduire la probabilité que cela se produise ?</t>
  </si>
  <si>
    <t>Quelles mesures doit-on prendre si le problème potentiel se concrétise ?</t>
  </si>
  <si>
    <t>Prévoir des Mesures de Secours et leurs Déclencheurs</t>
  </si>
  <si>
    <t>Développer des mesures pour réduire les effets éventuels</t>
  </si>
  <si>
    <t>Quelles mesures en minimiseront les effets ?</t>
  </si>
  <si>
    <t>Que peut-on faire pour y faire face aussi rapidement et efficacement que possible, et à moindre coût ?</t>
  </si>
  <si>
    <t>Préparer des mesures de secours à l’avance</t>
  </si>
  <si>
    <t>Assigner des responsabilités, ressources et délais pour leur réalisation</t>
  </si>
  <si>
    <t>Brainstormer une liste de mesures de secours</t>
  </si>
  <si>
    <t>Impliquer les autres parties prenantes qui termineront ou jugeront la mesure ou le plan</t>
  </si>
  <si>
    <t>Comment saurons-nous que le problème potentiel s’est produit ?</t>
  </si>
  <si>
    <t>Quel sera le déclencheur de la mesure de secours ?</t>
  </si>
  <si>
    <t>Mettre en place un déclencheur pour chaque mesure de secours</t>
  </si>
  <si>
    <t>Un déclencheur peut initialiser plus d’une mesure de secours</t>
  </si>
  <si>
    <t>Identifier le système ou la personne qui déclenchera la mesure de secours</t>
  </si>
  <si>
    <t>Les déclencheurs automatiques sont ...préférables, ils... ne requièrent aucun jugement</t>
  </si>
  <si>
    <t>Utiliser des déclencheurs manuels ...lorsqu’un... un choix doit être fait entre plusieurs mesures de</t>
  </si>
  <si>
    <t>secours ou lorsque la nécessité d’intervention doit-être évaluée</t>
  </si>
  <si>
    <t>Documenter les données de (P) et (G). Noter H/M/B.</t>
  </si>
  <si>
    <t>Commencer par travailler sur la plus haute combinaison.</t>
  </si>
  <si>
    <t>Causes éventuelles</t>
  </si>
  <si>
    <t>Mesures préventives</t>
  </si>
  <si>
    <t xml:space="preserve">      Les hypothèses les plus raisonnabless                                                                 Indicate MPC using pull down menu</t>
  </si>
  <si>
    <t>Avons-nous une décision, une mesure ou un plan qui pourraient-être amélioré ?</t>
  </si>
  <si>
    <t>Avons-nous besoin de prévoir des mesures prêtes à être déployées pour maximiser les effets ?</t>
  </si>
  <si>
    <t>Identifier les Opportunités Potentielles</t>
  </si>
  <si>
    <t>L’urgence et le coût sont optionnels</t>
  </si>
  <si>
    <t xml:space="preserve"> Inclure la mesure, le résultat final et les déterminants</t>
  </si>
  <si>
    <t>Décrire brièvement et clairement l’énoncé : la mesure, le résultat final et les déterminants. L’urgence et le coût sont optionnels</t>
  </si>
  <si>
    <t>Quelle décision, mesure, plan ou résultat final pourrait apporter des bénéfices imprévus?</t>
  </si>
  <si>
    <t>Quelle décision, mesure, plan ou résultat final veut-on mettre en valeur?</t>
  </si>
  <si>
    <t>Dresser la liste des opportunités potentielles</t>
  </si>
  <si>
    <t>Quel(s) bénéfice(s) cette mesure pourrait-elle apporter ?</t>
  </si>
  <si>
    <t>Si l’identification de l’objet et de l’écart sont difficiles, séparer et clarifier l’opportunité potentielle</t>
  </si>
  <si>
    <t>Dresser rapidement la liste des opportunités qui pourraient survenir alors que nous mettons en place la mesure.</t>
  </si>
  <si>
    <t>Identifier les Problèmes Potentiels</t>
  </si>
  <si>
    <t>Regarder la liste des opportunités potentielles et se demander:</t>
  </si>
  <si>
    <t>Par quelle opportunité potentielle doit-on commencer ? Noter *</t>
  </si>
  <si>
    <t>Quelle opportunité potentielle pourrait entraîner les bénéfices les plus importants ?</t>
  </si>
  <si>
    <t>Si les priorités sont claires, noter l’opportunité potentielle, par laquelle nous devons commencer, avec un astérisque (*)</t>
  </si>
  <si>
    <t>Continuer l’analyse en commençant par l’opportunité potentielle la plus prioritaire</t>
  </si>
  <si>
    <t>Si les priorités ne sont pas claires, utiliser alors Évaluer les bénéfices pour déterminer les priorités avant de procéder à l’analyse</t>
  </si>
  <si>
    <t>Quelle est la probabilité de cette opportunité potentielle? (probabilité)</t>
  </si>
  <si>
    <t>Quel avantage aura-t-elle? (gain)</t>
  </si>
  <si>
    <t>Évaluer la probabilité de l’opportunité potentielle et noter Haut, Moyen, Bas (H/M/B)</t>
  </si>
  <si>
    <t>Évaluer le gain de l’opportunité potentielle et noter Haut, Moyen, Bas (H/M/B)</t>
  </si>
  <si>
    <t>Si l’évaluation du gain est compliquée, identifier alors l’impact éventuel</t>
  </si>
  <si>
    <t>Commencer par travailler sur les combinaisons de probabilité et de gain les plus hautes (H-H, H-M)</t>
  </si>
  <si>
    <t>Opportunité Potentielle</t>
  </si>
  <si>
    <t>Gain</t>
  </si>
  <si>
    <t>Déterminer les causes éventuelles de l’opportunité potentielle</t>
  </si>
  <si>
    <t>Qu’est-ce qui pourrait causer l’opportunité potentielle?</t>
  </si>
  <si>
    <t>Énumérer plusieurs causes éventuelles pour chaque opportunité potentielle</t>
  </si>
  <si>
    <t>Expliquer comment chaque cause pourrait créer l’opportunité potentielle</t>
  </si>
  <si>
    <t>Prendre des mesures pour encourager les causes éventuelles</t>
  </si>
  <si>
    <t>Quelles sont les mesures susceptibles d’améliorer ou d’augmenter la probabilité que cela se produise ?</t>
  </si>
  <si>
    <t>Comment peut-on assurer que cette cause éventuelle créera l’opportunité potentielle ?</t>
  </si>
  <si>
    <t>Dresser la liste de plusieurs mesures de promotion</t>
  </si>
  <si>
    <t>Prévoir des Mesures de Capitalisation et leurs Déclencheurs</t>
  </si>
  <si>
    <t>Développer des actions pour améliorer les effets éventuels</t>
  </si>
  <si>
    <t>Déterminer les déclencheurs des mesures de capitalisation</t>
  </si>
  <si>
    <t>Quelles mesures doit-on prendre si l’opportunité potentielle se concrétise ?</t>
  </si>
  <si>
    <t>Quelles mesures en maximiseront les effets ?</t>
  </si>
  <si>
    <t>Attribuer les responsabilités, ressources et délais pour leur réalisation</t>
  </si>
  <si>
    <t>Mettre en place un déclencheur pour chaque mesure de capitalisation</t>
  </si>
  <si>
    <t>Un déclencheur peut initialiser plus d’une mesure de capitalisation</t>
  </si>
  <si>
    <t>Identifier le système ou la personne qui déclenchera la mesure de capitalisation</t>
  </si>
  <si>
    <t>Les déclencheurs automatiques sont préférables—ils ne requièrent aucun jugement</t>
  </si>
  <si>
    <t>Utiliser des déclencheurs manuels lorsqu’un choix doit être fait entre plusieurs mesures de capitalisation</t>
  </si>
  <si>
    <t xml:space="preserve"> ou lorsque la nécessité d’intervention doit-être évaluée</t>
  </si>
  <si>
    <t>…Utiliser Évaluer les bénéfices pour établir les priorités</t>
  </si>
  <si>
    <t>...Utiliser évaluer les bénéfices</t>
  </si>
  <si>
    <t>...Utiliser évaluer la menace</t>
  </si>
  <si>
    <t>Mesures de Capitalisation</t>
  </si>
  <si>
    <t>Modèle universel pour l'application des méthodes Kepner-Tregoe</t>
  </si>
  <si>
    <t xml:space="preserve">Statut: </t>
  </si>
  <si>
    <t>Clôturé</t>
  </si>
  <si>
    <t>Evaluation réalisée</t>
  </si>
  <si>
    <t>Énoncer la décision</t>
  </si>
  <si>
    <t xml:space="preserve">Dresser rapidement la liste sans en débattre         
Les modifier sous la forme objet/écart </t>
  </si>
  <si>
    <t>Dresser rapidement la liste sans en débattre          
Les modifier sous la forme objet/écart</t>
  </si>
  <si>
    <t xml:space="preserve">Schreiben Sie die Antworten rasch und ohne Diskussion auf     	
Bringen Sie die Antworten in die Form Objekt/positive Abweichung </t>
  </si>
  <si>
    <t>Wijs voor elke maatregel verantwoordelijkheid, middelen en een
 tijdslimiet toe</t>
  </si>
  <si>
    <t xml:space="preserve">Bei welchem Objekt (oder Gruppe von Objekten) liegt die Abweichung vor?    </t>
  </si>
  <si>
    <t xml:space="preserve">Où sur </t>
  </si>
  <si>
    <t xml:space="preserve"> l'objet ?</t>
  </si>
  <si>
    <t xml:space="preserve">Quand (dans le cycle </t>
  </si>
  <si>
    <t>observés ?</t>
  </si>
  <si>
    <t xml:space="preserve">Combien d'écarts </t>
  </si>
  <si>
    <t xml:space="preserve"> de vie) ?</t>
  </si>
  <si>
    <t>Qu’est-ce qui est différent, inhabituel, spécial ou unique d’un élément EST par rapport à son élément N’EST PAS ?</t>
  </si>
  <si>
    <t xml:space="preserve">710-03-P469613      Copyright © 2014-17 Kepner-Tregoe, Inc. Tous droits resérvés. </t>
  </si>
  <si>
    <t>Analyse d'Opportunités Potentielles</t>
  </si>
  <si>
    <t>Quand utiliser l’Analyse d'Opportunités Potentielles ?</t>
  </si>
  <si>
    <t>Évaluation de la situation</t>
  </si>
  <si>
    <t xml:space="preserve"> Évaluation 
de la Situation</t>
  </si>
  <si>
    <t xml:space="preserve"> Analyse de Problèmes Potentiels</t>
  </si>
  <si>
    <t xml:space="preserve"> Analyse d'Opportunités Potentielles</t>
  </si>
  <si>
    <t>Évaluation de la Situation</t>
  </si>
  <si>
    <t xml:space="preserve"> Identifier les Causes Éventuelles</t>
  </si>
  <si>
    <t>Avons-nous besoin d'en connaître la cause éventuelle pour maximiser ou conserver les bénéfices ?</t>
  </si>
  <si>
    <t>OUI à une des questions ci-dessus = utiliser l’Analyse d'Opportunités Potentielles</t>
  </si>
  <si>
    <t>Qu’est-ce qui pourrait se passer bien ou mieux que prévu ?</t>
  </si>
  <si>
    <t>La sensation de devoir agir</t>
  </si>
  <si>
    <t>Y-a-t-il plus d'une préoccupation dans cette phrase ?</t>
  </si>
  <si>
    <t xml:space="preserve">La mesure est-elle liée à un écart, un choix, </t>
  </si>
  <si>
    <t xml:space="preserve">    Énoncé des problèmes potentiels (mesure ou plan</t>
  </si>
  <si>
    <t xml:space="preserve">    Énoncé des opportunités potentielles (mesure ou plan</t>
  </si>
  <si>
    <t>Avons-nous besoin de prévoir des mesures prêtes à être déployées pour minimiser l’impact ?</t>
  </si>
  <si>
    <t>Qu’est-ce qui déclenchera la mesure de capitalisation ?</t>
  </si>
  <si>
    <t>•  Quelle pourrait-être la tendance, mais ne l'est pas ?</t>
  </si>
  <si>
    <t>•  Quelle autre taille l’écart pourrait-il avoir, mais ne l’a pas ?</t>
  </si>
  <si>
    <t>•  Quelle pourrait-être la tendance, mais ne
l'est pas ?</t>
  </si>
  <si>
    <t>•  Combien d’écarts chaque objet pourrait-il avoir, mais ne les a pas ?</t>
  </si>
  <si>
    <t>•  Quelle pourrait-être la tendance dans le nombre, mais ne l'est pas ?</t>
  </si>
  <si>
    <t>Comment saurons-nous que l’opportunité potentielle s’est produite ?</t>
  </si>
  <si>
    <t>Known cause after Problem--or Performance System--Analysis</t>
  </si>
  <si>
    <t xml:space="preserve"> + Circumstance</t>
  </si>
  <si>
    <t xml:space="preserve"> - Circumstance</t>
  </si>
  <si>
    <t>Possible Barrier</t>
  </si>
  <si>
    <t>Possible Action</t>
  </si>
  <si>
    <t>Owner</t>
  </si>
  <si>
    <t>Unknown Problem</t>
  </si>
  <si>
    <t>Breached Barrier</t>
  </si>
  <si>
    <t>New Barrier</t>
  </si>
  <si>
    <t>Known Cause</t>
  </si>
  <si>
    <t>Chosen Barrier</t>
  </si>
  <si>
    <t>Chosen Action</t>
  </si>
  <si>
    <t>Prepare for Incident Mapping</t>
  </si>
  <si>
    <t>Who should be involved or informed?</t>
  </si>
  <si>
    <t>Describe the Incident</t>
  </si>
  <si>
    <t>Map Incident Causes</t>
  </si>
  <si>
    <t>Identify Circumstances</t>
  </si>
  <si>
    <t>Identify Breached Barriers</t>
  </si>
  <si>
    <t>Identify Issue Owner(s)</t>
  </si>
  <si>
    <t>Who has the accountability and
authority for which issues
in the cause-effect chain?</t>
  </si>
  <si>
    <t>Perform Root Cause Analysis</t>
  </si>
  <si>
    <t>Develop and Select Solutions</t>
  </si>
  <si>
    <t>What actions (preventive, containment,
corrective, contingent) will fix
the primary event and make it less
likely in the future? Which actions
will be most effective and efficient?</t>
  </si>
  <si>
    <t>Protect and Recommend Actions</t>
  </si>
  <si>
    <t>Click to go to Standard IM Terms</t>
  </si>
  <si>
    <t>Click to go to Additional IM terms</t>
  </si>
  <si>
    <t>Team:</t>
  </si>
  <si>
    <t>+ Bevorderende 
omstandigheid</t>
  </si>
  <si>
    <t>- Beperkende 
omstandigheid</t>
  </si>
  <si>
    <t>Eigneaar</t>
  </si>
  <si>
    <t>Bekende oorzaak na
ProblemAnalyse</t>
  </si>
  <si>
    <t>Onbekende 
oorzaak</t>
  </si>
  <si>
    <t>Gekozen 
barrière</t>
  </si>
  <si>
    <t>Mogelijke 
actie</t>
  </si>
  <si>
    <t>Mogelijke 
barrière</t>
  </si>
  <si>
    <t>Gekozen 
actie</t>
  </si>
  <si>
    <t>Bereid Incident Mapping voor</t>
  </si>
  <si>
    <t>Omschrijf het Incident</t>
  </si>
  <si>
    <t>Maak Oorzaak - Gevolg Keten</t>
  </si>
  <si>
    <t>Identificeer Omstandigheden</t>
  </si>
  <si>
    <r>
      <t>Identificeer Doorbroken Barri</t>
    </r>
    <r>
      <rPr>
        <sz val="11"/>
        <color theme="1"/>
        <rFont val="Calibri"/>
        <family val="2"/>
      </rPr>
      <t>ères</t>
    </r>
  </si>
  <si>
    <t>Identificeer Eigenaren</t>
  </si>
  <si>
    <t>Vind Juiste Oorzaken</t>
  </si>
  <si>
    <t>Ontwikkel en Kies Maatregelen</t>
  </si>
  <si>
    <t>Bepaal Risico's en Presenteer 
Aanbevelingen</t>
  </si>
  <si>
    <t>+ Circonstance
Aggravante</t>
  </si>
  <si>
    <t>- Circonstance
Atténuante</t>
  </si>
  <si>
    <t>Propriétaire
du problème</t>
  </si>
  <si>
    <r>
      <t>Cause connue apr</t>
    </r>
    <r>
      <rPr>
        <sz val="11"/>
        <color theme="1"/>
        <rFont val="Calibri"/>
        <family val="2"/>
      </rPr>
      <t>ès
Analyse du Problème</t>
    </r>
  </si>
  <si>
    <r>
      <t>Probl</t>
    </r>
    <r>
      <rPr>
        <sz val="11"/>
        <color theme="1"/>
        <rFont val="Calibri"/>
        <family val="2"/>
      </rPr>
      <t>ème a
Cause Inconnue</t>
    </r>
  </si>
  <si>
    <t>Wie moet er betrokken of geïnformeerd worden?</t>
  </si>
  <si>
    <t>Welke problemen dienen nog geanalyseerd te worden? Welke oorzaken dienen nog gevonden te worden?</t>
  </si>
  <si>
    <t>Wat zijn mogelijke maatregelen (tijdelijke, corrigerende, preventieve en gevolgbestrijdende) die de gebeurtenis kunnen oplossen of het risico in de toekomst kunnen beperken? Kies de meest effectieve en efficiënte!</t>
  </si>
  <si>
    <t>Barrière 
choisie</t>
  </si>
  <si>
    <t>Barrière 
possible</t>
  </si>
  <si>
    <t>Action 
possible</t>
  </si>
  <si>
    <t>Action 
choisie</t>
  </si>
  <si>
    <t>Décrire les Circonstances</t>
  </si>
  <si>
    <t>Gewählte 
Maßnahme</t>
  </si>
  <si>
    <t>Mögliche 
Maßnahme</t>
  </si>
  <si>
    <t>Unbekanntes Problem</t>
  </si>
  <si>
    <t>Bekannte Ursache nach
Problemanalyse</t>
  </si>
  <si>
    <t>Incident Mapping vorbereiten</t>
  </si>
  <si>
    <t>Incident beschreiben</t>
  </si>
  <si>
    <t>Was ist das primäre Ereignis (Objekt und Abweichung), Ort (Wo), Zeit (Wann) und Größe (Ausmaß)?</t>
  </si>
  <si>
    <t>Ursachen des Incidents mappen</t>
  </si>
  <si>
    <t>Was sind die direkten, tatsächlichen Ursachen (Objekt und Abweichung) dieses Ereignisses (Stairstepping, 5 Whys)? Haben wir Beweise?</t>
  </si>
  <si>
    <t>Umstände ermitteln</t>
  </si>
  <si>
    <t>Wie haben die Umstände (Objekt und Abweichung) die Auswirkungen beschleunigt (+) oder begrenzt (-) und um wieviel?</t>
  </si>
  <si>
    <t>Durchbrochene Barrieren ermitteln</t>
  </si>
  <si>
    <t>Welche Barrieren (Objekt und Abweichung) hätten die Ursache-Wirkungs-Kette unterbrechen sollen, haben dies aber nicht?</t>
  </si>
  <si>
    <t>Probleminhaber ermitteln</t>
  </si>
  <si>
    <t>Wer hat die Verantwortung und Autorität für welche Elemente der Ursache-Wirkungs-Kette?</t>
  </si>
  <si>
    <t>Ursachenanalyse durchführen</t>
  </si>
  <si>
    <t>Welche Probleme sind noch immer zu analysieren? Welche Ursachen sind noch nicht gefunden worden?</t>
  </si>
  <si>
    <t>Lösungen entwickeln und auswählen</t>
  </si>
  <si>
    <t>Welche Maßnahmen (vorbeugend, eindämmend, Korrektur-, schadensbegrenzend) werden das Primärereignis beheben und zukünftiges Auftreten weniger wahrscheinlich machen? Welche Maßnahmen werden am effektivsten und am effizientesten sein?</t>
  </si>
  <si>
    <t>Maßnahmen absichern und vorschlagen</t>
  </si>
  <si>
    <t>Was könnte eine erfolgreiche Implementierung behindern? Wie werden die Maßnahmen abgesichert?</t>
  </si>
  <si>
    <t>Primärereignis</t>
  </si>
  <si>
    <t>Umstände</t>
  </si>
  <si>
    <t>Probleminhaber</t>
  </si>
  <si>
    <t>Mögliche 
Barriere</t>
  </si>
  <si>
    <t>Gewählte 
Barriere</t>
  </si>
  <si>
    <t xml:space="preserve">+ Umstände </t>
  </si>
  <si>
    <t>- Umstände</t>
  </si>
  <si>
    <t>Inhaber</t>
  </si>
  <si>
    <t>Ursache – Auswirkung</t>
  </si>
  <si>
    <t>Durchbrochene Barriere</t>
  </si>
  <si>
    <t>Neue Barriere</t>
  </si>
  <si>
    <t>Bekannte Ursache</t>
  </si>
  <si>
    <t>Gruppe:</t>
  </si>
  <si>
    <t>Wer sollte beteiligt oder informiert werden?</t>
  </si>
  <si>
    <t xml:space="preserve">Bekannte Ursache nach der Problem – oder Performancesystem – Analyse  </t>
  </si>
  <si>
    <t>What problems are still to be analyzed?
What causes have yet to be found?</t>
  </si>
  <si>
    <t>What could block successful
implementation?
How will actions be protected?</t>
  </si>
  <si>
    <t>Welke persoon of groep is verantwoordelijk en heeft de juiste bevoegdheden om maatregelen te bepalen?</t>
  </si>
  <si>
    <t>Wat staat succesvolle implementate nog in de weg? 
Hoe zullen acties beschermd worden?</t>
  </si>
  <si>
    <t>Se préparer pour la cartographie des incidents</t>
  </si>
  <si>
    <r>
      <t>Qui doit être impliqué ou informé</t>
    </r>
    <r>
      <rPr>
        <sz val="11"/>
        <color theme="1"/>
        <rFont val="Calibri"/>
        <family val="2"/>
        <scheme val="minor"/>
      </rPr>
      <t xml:space="preserve"> </t>
    </r>
    <r>
      <rPr>
        <sz val="11"/>
        <color rgb="FF000000"/>
        <rFont val="Calibri"/>
        <family val="2"/>
        <scheme val="minor"/>
      </rPr>
      <t>?</t>
    </r>
  </si>
  <si>
    <t>Décrire l’Incident Principal</t>
  </si>
  <si>
    <t>Cartographier les causes de l’Incident</t>
  </si>
  <si>
    <t>Quelles sont les causes directes, concrètes et factuelles (Objet et Ecart) de cet évènement (Questionnement en escalier/ 5 pourquoi) ? Avons-nous des preuves ?</t>
  </si>
  <si>
    <t>Comment les circonstances (Objet et Enoncé) ont-elles accéléré (+) ou limité (-) les effets et par combien ?</t>
  </si>
  <si>
    <t>Identifier les barrières franchies</t>
  </si>
  <si>
    <r>
      <t xml:space="preserve">Quelles barrières (Objet et Ecart) auraient </t>
    </r>
    <r>
      <rPr>
        <sz val="11"/>
        <color theme="1"/>
        <rFont val="Calibri"/>
        <family val="2"/>
        <scheme val="minor"/>
      </rPr>
      <t xml:space="preserve">dû </t>
    </r>
    <r>
      <rPr>
        <sz val="11"/>
        <color rgb="FF000000"/>
        <rFont val="Calibri"/>
        <family val="2"/>
        <scheme val="minor"/>
      </rPr>
      <t>interrompre la chaine de causes à effets, mais ne l’ont pas fait ?</t>
    </r>
  </si>
  <si>
    <t>Identifier le propriétaire du problème</t>
  </si>
  <si>
    <r>
      <t xml:space="preserve">Qui a la responsabilité et l’autorité </t>
    </r>
    <r>
      <rPr>
        <sz val="11"/>
        <color theme="1"/>
        <rFont val="Calibri"/>
        <family val="2"/>
      </rPr>
      <t>des parties de cette chaine de cause à effets?</t>
    </r>
  </si>
  <si>
    <t>Analyser le Problème</t>
  </si>
  <si>
    <r>
      <t xml:space="preserve">Quels problèmes restent </t>
    </r>
    <r>
      <rPr>
        <sz val="11"/>
        <color theme="1"/>
        <rFont val="Calibri"/>
        <family val="2"/>
        <scheme val="minor"/>
      </rPr>
      <t xml:space="preserve">encore </t>
    </r>
    <r>
      <rPr>
        <sz val="11"/>
        <color rgb="FF000000"/>
        <rFont val="Calibri"/>
        <family val="2"/>
        <scheme val="minor"/>
      </rPr>
      <t>à analyser? Quelles causes doivent être trouvées ?</t>
    </r>
    <r>
      <rPr>
        <sz val="11"/>
        <color theme="1"/>
        <rFont val="Calibri"/>
        <family val="2"/>
        <scheme val="minor"/>
      </rPr>
      <t xml:space="preserve"> </t>
    </r>
  </si>
  <si>
    <t>Identifier et choisir les solutions</t>
  </si>
  <si>
    <r>
      <t xml:space="preserve">Quelles actions (préventives, </t>
    </r>
    <r>
      <rPr>
        <sz val="11"/>
        <color theme="1"/>
        <rFont val="Calibri"/>
        <family val="2"/>
        <scheme val="minor"/>
      </rPr>
      <t xml:space="preserve">d’endiguement, </t>
    </r>
    <r>
      <rPr>
        <sz val="11"/>
        <color rgb="FF000000"/>
        <rFont val="Calibri"/>
        <family val="2"/>
        <scheme val="minor"/>
      </rPr>
      <t>correctives et de secours) vont corriger l’évènement premier et en réduire la probabilité dans le futur ? Quelles actions seront les plus efficaces et les plus performantes ?</t>
    </r>
  </si>
  <si>
    <t>Protéger et recommander des actions</t>
  </si>
  <si>
    <r>
      <t>Q</t>
    </r>
    <r>
      <rPr>
        <sz val="11"/>
        <color rgb="FF000000"/>
        <rFont val="Calibri"/>
        <family val="2"/>
        <scheme val="minor"/>
      </rPr>
      <t>u’est-ce qui pourrait empêcher une mise en œuvre réussie ? Comment les actions peuvent-elles être protégées ?</t>
    </r>
  </si>
  <si>
    <t>Équipe:</t>
  </si>
  <si>
    <t>Recognize a Problem</t>
  </si>
  <si>
    <t>What problems do we have to solve?</t>
  </si>
  <si>
    <t>What choices do we need to make?</t>
  </si>
  <si>
    <t>What actions do we have to take?</t>
  </si>
  <si>
    <t>What bothers us?</t>
  </si>
  <si>
    <t>...Use Seriousness,                          Urgency,                               and Growth</t>
  </si>
  <si>
    <t>How serious is this concern?</t>
  </si>
  <si>
    <t>(on people, safety, costs, etc.?)</t>
  </si>
  <si>
    <t>Which concern is most serious?</t>
  </si>
  <si>
    <t>S Priority</t>
  </si>
  <si>
    <t>Urgency</t>
  </si>
  <si>
    <t>U Priority</t>
  </si>
  <si>
    <t xml:space="preserve">When would resolution become difficult, </t>
  </si>
  <si>
    <t xml:space="preserve">expensive, impossible, or pointless?  </t>
  </si>
  <si>
    <t>Which concern is most urgent?</t>
  </si>
  <si>
    <t>Growth</t>
  </si>
  <si>
    <t>G Priority</t>
  </si>
  <si>
    <t>What happens if we do nothing?</t>
  </si>
  <si>
    <t>Which concern is growing most?</t>
  </si>
  <si>
    <t xml:space="preserve"> ...Use Seriousness, Urgency and Growth</t>
  </si>
  <si>
    <t>Seriousness = actual impact up until this moment on people, safety, cost, customers, productivity, reputation, etc.</t>
  </si>
  <si>
    <t>Growth = anticipated impact from this moment forward, if left unresolved, on people, safety, cost, customers, productivity, reputation, etc.</t>
  </si>
  <si>
    <t>Urgency = deadline (clock and calendar time) after which resolution will become difficult, expensive, impossible, or meaningless to resolve</t>
  </si>
  <si>
    <t>What will the growth be if this is left unresolved?</t>
  </si>
  <si>
    <t>What is the urgency (specific time or date) when this will become difficult, expensive, impossible, or meaningless to resolve?</t>
  </si>
  <si>
    <t xml:space="preserve">Determine relative seriousness: </t>
  </si>
  <si>
    <t>When to Use Recognize a Problem?</t>
  </si>
  <si>
    <t xml:space="preserve">Yes to any of the above = use Recognize a Problem  </t>
  </si>
  <si>
    <t xml:space="preserve">What is the theme for this Recognize a Problem? </t>
  </si>
  <si>
    <t>What is the seriousness from this not being resolved?</t>
  </si>
  <si>
    <t>Confirm and record specific, supporting data for seriousness, urgency, and growth</t>
  </si>
  <si>
    <t>Identify which concern has greatest seriousness. Label H</t>
  </si>
  <si>
    <t>Repeat vertical assessment for relative urgency and growth</t>
  </si>
  <si>
    <t xml:space="preserve">     SAF = Choice?</t>
  </si>
  <si>
    <t xml:space="preserve">     AFP = Action or plan to protect?</t>
  </si>
  <si>
    <t xml:space="preserve">     RAP = Further clarification?</t>
  </si>
  <si>
    <t>FTC</t>
  </si>
  <si>
    <t>SAF</t>
  </si>
  <si>
    <t>AFP</t>
  </si>
  <si>
    <t xml:space="preserve">If unclear, or if you cannot agree on priority order, use seriousness,urgency, and growth </t>
  </si>
  <si>
    <t xml:space="preserve">     Cause is unknown, and</t>
  </si>
  <si>
    <r>
      <rPr>
        <b/>
        <sz val="11"/>
        <color theme="1"/>
        <rFont val="Calibri"/>
        <family val="2"/>
        <scheme val="minor"/>
      </rPr>
      <t>Concern</t>
    </r>
    <r>
      <rPr>
        <b/>
        <sz val="12"/>
        <rFont val="Arial"/>
        <family val="2"/>
      </rPr>
      <t xml:space="preserve">   </t>
    </r>
    <r>
      <rPr>
        <sz val="9"/>
        <rFont val="Arial"/>
        <family val="2"/>
      </rPr>
      <t>A feeling that we need to do something…</t>
    </r>
  </si>
  <si>
    <r>
      <rPr>
        <b/>
        <sz val="11"/>
        <color theme="1"/>
        <rFont val="Calibri"/>
        <family val="2"/>
        <scheme val="minor"/>
      </rPr>
      <t>Problem</t>
    </r>
    <r>
      <rPr>
        <sz val="11"/>
        <color theme="1"/>
        <rFont val="Calibri"/>
        <family val="2"/>
        <scheme val="minor"/>
      </rPr>
      <t xml:space="preserve">   </t>
    </r>
    <r>
      <rPr>
        <sz val="9"/>
        <rFont val="Arial"/>
        <family val="2"/>
      </rPr>
      <t>We have a problem when:</t>
    </r>
  </si>
  <si>
    <r>
      <rPr>
        <b/>
        <sz val="11"/>
        <color theme="1"/>
        <rFont val="Calibri"/>
        <family val="2"/>
        <scheme val="minor"/>
      </rPr>
      <t>Fix</t>
    </r>
    <r>
      <rPr>
        <sz val="11"/>
        <color theme="1"/>
        <rFont val="Calibri"/>
        <family val="2"/>
        <scheme val="minor"/>
      </rPr>
      <t xml:space="preserve">  </t>
    </r>
    <r>
      <rPr>
        <sz val="9"/>
        <rFont val="Arial"/>
        <family val="2"/>
      </rPr>
      <t>Action to remove the cause.</t>
    </r>
  </si>
  <si>
    <t xml:space="preserve">     and the actual situation, and                                                          Should</t>
  </si>
  <si>
    <t xml:space="preserve">     We need to know cause to take effective action.                          Actual</t>
  </si>
  <si>
    <t xml:space="preserve">     Action Statement (action or plan that needs </t>
  </si>
  <si>
    <t>Find True Cause</t>
  </si>
  <si>
    <t>When to Use Find True Cause?</t>
  </si>
  <si>
    <t>Yes to all 3 = use Find True Cause</t>
  </si>
  <si>
    <t>Known Cause After Find True Cause</t>
  </si>
  <si>
    <t xml:space="preserve">     There is a defect between what should be happening</t>
  </si>
  <si>
    <t xml:space="preserve">Is the action about a defect, a choice, </t>
  </si>
  <si>
    <t xml:space="preserve">     FTC = defect? Cause unknown? Need to know cause?</t>
  </si>
  <si>
    <t>defect</t>
  </si>
  <si>
    <t>Do we have a defect?</t>
  </si>
  <si>
    <t>What defect?</t>
  </si>
  <si>
    <t xml:space="preserve"> defects?</t>
  </si>
  <si>
    <t>•  What is the size of a single defect?</t>
  </si>
  <si>
    <t>Explain how the cause creates the defect</t>
  </si>
  <si>
    <t xml:space="preserve">     Problem Statement (thing and defect)</t>
  </si>
  <si>
    <t xml:space="preserve">     Probleemomschrijving (thing en afwijking)</t>
  </si>
  <si>
    <t xml:space="preserve">     *L’engagement ?                *La mise en oeuvre ?      *L’accord sur l’thingif ?</t>
  </si>
  <si>
    <t>Omschrijf probleem (één thing, één afwijking)</t>
  </si>
  <si>
    <t xml:space="preserve">Op welk thing (of groep thingen) treedt de afwijking op?  </t>
  </si>
  <si>
    <t>Write a short statement with one thing and one defect</t>
  </si>
  <si>
    <t>Noteer een korte omschrijving met één thing en één afwijking</t>
  </si>
  <si>
    <t>Welk thing?</t>
  </si>
  <si>
    <t xml:space="preserve"> thing?</t>
  </si>
  <si>
    <t>Hoeveel thingen?</t>
  </si>
  <si>
    <t xml:space="preserve">• Op welk(e) specifiek(e) thing(en) treedt de afwijking op? </t>
  </si>
  <si>
    <t>• Waar bevindt het thing zich als de afwijking wordt waargenomen       (geografische locatie)</t>
  </si>
  <si>
    <t>• Waar bevindt de afwijking zich op het thing?</t>
  </si>
  <si>
    <t>• Wanneer is de afwijking voor het eerst gezien binnen de geschiedenis       of levensloop van het thing?</t>
  </si>
  <si>
    <t>• Hoeveel thingen hebben de afwijking?</t>
  </si>
  <si>
    <t>• Wat is de trend van het aantal thingen waarop de afwijking optreedt?</t>
  </si>
  <si>
    <t>• Hoeveel afwijkingen zitten er op één thing?</t>
  </si>
  <si>
    <t>• Wat is de trend van het aantal afwijkingen op een thing?</t>
  </si>
  <si>
    <t>• Op welk(e) vergelijkba(a)r(e) thing(en) kan de afwijking ook optreden, maar is dit niet het geval?</t>
  </si>
  <si>
    <t>• Op welke andere locaties kan het thing zich bevinden als de afwijking wordt waargenomen, maar is dit niet het geval?</t>
  </si>
  <si>
    <t>• Op welke andere locaties op het thing kan de afwijking zich bevinden, maar is dit niet het geval?</t>
  </si>
  <si>
    <t>• Op welke andere momenten in de geschiedenis of levensloop van het thing had de afwijking ook voor het eerst kunnen worden waargenomen, maar is dit niet gebeurd?</t>
  </si>
  <si>
    <t>• Bij hoeveel thingen zou dit het geval kunnen zijn, maar is dit niet zo?</t>
  </si>
  <si>
    <t>• Hoeveel afwijkingen zouden er op één thing kunnen voorkomen, maar doen dat niet?</t>
  </si>
  <si>
    <t>Insérer un nouvel thingif</t>
  </si>
  <si>
    <t>Trier les thingifs</t>
  </si>
  <si>
    <t>Quels thingifs doit-on clarifier ?</t>
  </si>
  <si>
    <t>Établissez des mesures permettant d’évaluer la pertinence de chaque option par rapport à l’thingif</t>
  </si>
  <si>
    <t>chaque thingif</t>
  </si>
  <si>
    <t>Quel indicateur nous indiquera que cet thingif a été atteint ? Soyez précis !</t>
  </si>
  <si>
    <t>Déterminer comment l’thingif sera mesuré</t>
  </si>
  <si>
    <t>Documenter les indicateurs spécifiques qui indiqueront la mesure dans laquelle l’thingif pourrait être atteint</t>
  </si>
  <si>
    <t>Classifier les thingifs</t>
  </si>
  <si>
    <t>Classer les thingifs en IMPÉRATIFS et SOUHAITS</t>
  </si>
  <si>
    <t>thingifs</t>
  </si>
  <si>
    <t>Si l'thingif est obligatoire,</t>
  </si>
  <si>
    <t>Cet thingif est-il…</t>
  </si>
  <si>
    <t>Pour les autres thingifs,</t>
  </si>
  <si>
    <t xml:space="preserve">     Revoir l’énoncé de la décision et les thingifs</t>
  </si>
  <si>
    <t>Cette option répond-elle aux thingifs de chaque IMPÉRATIF ?</t>
  </si>
  <si>
    <t>Récupérer des données pertinentes et pour chaque thingif :</t>
  </si>
  <si>
    <t xml:space="preserve">     Répéter cette notation pour tous les autres thingifs</t>
  </si>
  <si>
    <t>Multiplier les pondérations des thingifs par les notes des options.      Additionner pour obtenir les totaux</t>
  </si>
  <si>
    <t>Premièrement, récupérer des données factuelles, précises et pertinentes sur la manière dont chaque option répond aux thingifs.</t>
  </si>
  <si>
    <t>Commencer par noter le premier thingif:</t>
  </si>
  <si>
    <t>Répéter cette notation pour tous les autres thingifs.</t>
  </si>
  <si>
    <t>Multiplier les pondérations des thingifs par les notes des options</t>
  </si>
  <si>
    <t xml:space="preserve">List quickly without discussion          Revise into thing/defect format </t>
  </si>
  <si>
    <t xml:space="preserve">Verzamel snel en zonder discussie           Noteer in het formaat thing/afwijking </t>
  </si>
  <si>
    <t xml:space="preserve">Revise into thing/defect format </t>
  </si>
  <si>
    <t xml:space="preserve">Noteer in het formaat thing/afwijking </t>
  </si>
  <si>
    <t>If difficult to identify the thing and defect, separate and clarify the potential problem</t>
  </si>
  <si>
    <t>Als het moeilijk is om het thing en de afwijking te identificeren,ontleed en verduidelijk dan het potentieel probleem</t>
  </si>
  <si>
    <t xml:space="preserve">List quickly without discussion          Revise into thing/positive defect format </t>
  </si>
  <si>
    <t>Verzamel snel en zonder discussie 
Noteer in het formaat thing/positieve afwijking</t>
  </si>
  <si>
    <t xml:space="preserve">Revise into thing/positive defect format </t>
  </si>
  <si>
    <t>Noteer in het formaat thing/positieve afwijking</t>
  </si>
  <si>
    <t>If difficult to identify the thing and positive defect, separate and clarify the potential opportunity</t>
  </si>
  <si>
    <t>Als het moeilijk is om het thing en de positieve afwijking te identificeren,
ontleed en verduidelijk dan de potentiële kans</t>
  </si>
  <si>
    <t>What is the primary event (thing
and defect), location (Where),
time (When), and size (Extent)?</t>
  </si>
  <si>
    <t>Wat is de primaire gebeurtenis (thing + afwijking) en 
de locatie (waar), tijd (wanneer) en omvang ervan?</t>
  </si>
  <si>
    <t>Quel est l’évènement premier (thing et Ecart), Lieu (Où), Date (Quand), et taille (Ampleur) ?</t>
  </si>
  <si>
    <t>What are the direct, tangible, factual
causes (thing and defect) of this
event (Stairstepping/5 Why’s)? Do
we have evidence?</t>
  </si>
  <si>
    <t>Wat zijn de direct, feitelijke oorzaken (thing + afwijking) van deze gebeurtenis? (traplopen, 5x waarom). Welke bewijs hebben we?</t>
  </si>
  <si>
    <t>How did circumstances (thing and
State) accelerate (+) or limit (-) the
effects and by how much?</t>
  </si>
  <si>
    <t>Welke omstandigheden (thing + toestand) werken bevorderend (+) of beperkend (-) op het optreden 
van de gebeurtenis?</t>
  </si>
  <si>
    <t>What barriers (thing and defect)
were meant to break the cause-effect
chain, but did not?</t>
  </si>
  <si>
    <t>Wat had de oorzaak-gevolg keten moeten doorbreken, maar werkte niet (thing + afwijking)?</t>
  </si>
  <si>
    <t xml:space="preserve">What thing or group of things (object) has the problem?       </t>
  </si>
  <si>
    <t>What problem (defect) does it have?</t>
  </si>
  <si>
    <t xml:space="preserve">What do we see, hear, feel, taste, smell, or measure that tells us there is a problem?      </t>
  </si>
  <si>
    <t>What data tells us that a problem exists?</t>
  </si>
  <si>
    <t>State the Problem 
What tells us that there is a problem? Include both an object and a defect in the sentence.</t>
  </si>
  <si>
    <t>•  What thing or group of things is having the problem?</t>
  </si>
  <si>
    <t>•  What is wrong with it or them?</t>
  </si>
  <si>
    <t>•  Where, geographically, is the thing when the problem is noticed?</t>
  </si>
  <si>
    <t>•  Where is the problem located on the thing?</t>
  </si>
  <si>
    <t>•  What is the trend in the number of things with the problem?</t>
  </si>
  <si>
    <t>•  When was the problem first noticed? (date, time)</t>
  </si>
  <si>
    <t>•  When, in the history or lifecycle of the thing was the problem first noticed?</t>
  </si>
  <si>
    <t>•  How many units of the thing have the problem?</t>
  </si>
  <si>
    <t>•  How many flaws or defects are on are any one unit?</t>
  </si>
  <si>
    <t>•  What is the trend in the number of flaws or defects?</t>
  </si>
  <si>
    <t>•  What could be wrong with it or them, but is not?</t>
  </si>
  <si>
    <t>•  Where could the thing be when the problem is noticed, but is not?</t>
  </si>
  <si>
    <t>•  Where could the problem be located on the thing, but is not?</t>
  </si>
  <si>
    <t>•  When could the problem have been  first noticed, but was not? (date, time)</t>
  </si>
  <si>
    <t>•  When, in the thing's history or life cycle of the thing, could the problem have been first noticed, but was not?</t>
  </si>
  <si>
    <t>•  How many units of the thing could have the problem, but do not?</t>
  </si>
  <si>
    <t>•  How many flaws or defects could be on any one unit, but are not?</t>
  </si>
  <si>
    <t>RECOGNIZE A PROBLEM</t>
  </si>
  <si>
    <t>FIND TRUE CAUSE</t>
  </si>
  <si>
    <t>SELECT 
A FIX</t>
  </si>
  <si>
    <t>AVOID 
FUTURE PROBLEMS</t>
  </si>
  <si>
    <t>•  What other size could a defect be, but is not?</t>
  </si>
  <si>
    <t>•  What could be the trend in the number of flaws, but is not?</t>
  </si>
  <si>
    <t>Hide Differences and Changes</t>
  </si>
  <si>
    <t>Show Differences and Changes</t>
  </si>
  <si>
    <t>Look for Differences</t>
  </si>
  <si>
    <t>Differences</t>
  </si>
  <si>
    <t>What is different, odd, unusual, or distinctive about each IS compared to each IS NOT?</t>
  </si>
  <si>
    <t>What was changed in, on, around, or about each Difference? (Include the date and time of each Change.)  What else…?</t>
  </si>
  <si>
    <t>Utilisez le signe plus (+) ou le signe moins (-) pour créer une Difference supplémentaire</t>
  </si>
  <si>
    <t>What changed in, on, around, or about each Difference?</t>
  </si>
  <si>
    <t xml:space="preserve">           Difference</t>
  </si>
  <si>
    <t>…have caused this problem?</t>
  </si>
  <si>
    <t xml:space="preserve"> Develop Possible Causes</t>
  </si>
  <si>
    <t>From Knowledge and Experience…OR</t>
  </si>
  <si>
    <t>Prove the True Cause</t>
  </si>
  <si>
    <t>Identify the Most Probable Cause</t>
  </si>
  <si>
    <t>Verify the True Cause</t>
  </si>
  <si>
    <t xml:space="preserve">     Facts -- How can we check the assumptions?</t>
  </si>
  <si>
    <t xml:space="preserve">     Observation -- How can we look at the cause?</t>
  </si>
  <si>
    <t xml:space="preserve">     Research -- How can we experiment to test this cause?</t>
  </si>
  <si>
    <t xml:space="preserve">     Results -- How can we try our fix to see if it works?</t>
  </si>
  <si>
    <t>Extend the Fix to further examine the fix beyond the immediate problem.</t>
  </si>
  <si>
    <t>If the fix is not obvious, use Select a Fix and then extend the fix</t>
  </si>
  <si>
    <t>•  What similar thing or group of things could be having have the problem, but is not?</t>
  </si>
  <si>
    <t>•  When has the problem been noticed since then? (date, time) 
    What pattern?</t>
  </si>
  <si>
    <t>•  When could the problem have been noticed since then, but was not?  
    What could the pattern be?</t>
  </si>
  <si>
    <t>If (Possible Cause) is the  cause of (Problem Statement), 
how does it explain both the IS and the IS NOT?</t>
  </si>
  <si>
    <t>Select a Fix</t>
  </si>
  <si>
    <t>When to Use Select a Fix?</t>
  </si>
  <si>
    <t>Yes to any of the above = use Select a Fix</t>
  </si>
  <si>
    <t xml:space="preserve"> Consider Objectives</t>
  </si>
  <si>
    <t>Develop Objectives</t>
  </si>
  <si>
    <t>Insert New Objective</t>
  </si>
  <si>
    <t>Sort Objectives</t>
  </si>
  <si>
    <t>What results do we want?</t>
  </si>
  <si>
    <t xml:space="preserve">What resources should we use or save? </t>
  </si>
  <si>
    <t xml:space="preserve">Which objectives need to be clarified? </t>
  </si>
  <si>
    <t>What other objectives should be considered?</t>
  </si>
  <si>
    <t>Déterminer les objectives</t>
  </si>
  <si>
    <t>Establish measures to assess how well each alternative meets the objective</t>
  </si>
  <si>
    <t>each objective</t>
  </si>
  <si>
    <t>What attribute(s) will indicate this objective has been met? Be specific!</t>
  </si>
  <si>
    <t>Determine how the objective will be measured</t>
  </si>
  <si>
    <t>Document the specific attributes that will indicate the objective has been met</t>
  </si>
  <si>
    <t>Classify objectives</t>
  </si>
  <si>
    <t>Classify objectives into MUSTs and WANTs</t>
  </si>
  <si>
    <t>If the objective is Mandatory,</t>
  </si>
  <si>
    <t xml:space="preserve">     Is this objective…</t>
  </si>
  <si>
    <t>Which MUST objectives should be reflected in the WANTs</t>
  </si>
  <si>
    <t>For the other objectives,</t>
  </si>
  <si>
    <t xml:space="preserve">     Review Decision Statement and objectives</t>
  </si>
  <si>
    <t xml:space="preserve">     Each WANT objective should have at least one *</t>
  </si>
  <si>
    <t xml:space="preserve">     Repeat scoring for all remaining objectives</t>
  </si>
  <si>
    <t xml:space="preserve"> Multiply objective weights x scores      Add for total weighted scores</t>
  </si>
  <si>
    <t>First record factual, accurate supporting data about how well each alternative meets each objective</t>
  </si>
  <si>
    <t>Then score, starting with the first objective:</t>
  </si>
  <si>
    <t>Repeat scoring for all remaining objectives</t>
  </si>
  <si>
    <t>Multiply objective weights x scores</t>
  </si>
  <si>
    <t>RAP</t>
  </si>
  <si>
    <t>Mandatory (required)?</t>
  </si>
  <si>
    <t>Measurable (set limit)?</t>
  </si>
  <si>
    <t>Realistic (can the limit be met)?</t>
  </si>
  <si>
    <t>Consider Alternatives</t>
  </si>
  <si>
    <t>Develop Alternatives</t>
  </si>
  <si>
    <t>- or -</t>
  </si>
  <si>
    <t>Most important WANT = 10;</t>
  </si>
  <si>
    <t>Others = 1-10, relative to the '10'</t>
  </si>
  <si>
    <t>Is this MUST satisfied by each alternative?</t>
  </si>
  <si>
    <t>How is this WANT satisfied by each alternative?</t>
  </si>
  <si>
    <t>Which alternative performs best against this WANT?</t>
  </si>
  <si>
    <t>If we choose this alternative, what could go wrong?</t>
  </si>
  <si>
    <t>Are we willing to accept the risk(s) to gain the benefits of this choice?</t>
  </si>
  <si>
    <t>Avoid Future Problems</t>
  </si>
  <si>
    <t>When to use Avoid Future Problems?</t>
  </si>
  <si>
    <t xml:space="preserve">Yes to any of the above = use Avoid Future Problems </t>
  </si>
  <si>
    <t>What fix do we need to make?</t>
  </si>
  <si>
    <t xml:space="preserve">What is the end result to be achieved? Include an action word, a result, and a time frame.
</t>
  </si>
  <si>
    <t>What do we need to do?</t>
  </si>
  <si>
    <t>What problems could this fix cause?</t>
  </si>
  <si>
    <t>If we do this, what could go wrong?</t>
  </si>
  <si>
    <t>What are the future threats to achieving this end result?</t>
  </si>
  <si>
    <t>What could cause this potential problem?</t>
  </si>
  <si>
    <t>What else …?</t>
  </si>
  <si>
    <t>What can we do to prevent this likely cause from happening?</t>
  </si>
  <si>
    <t>How can we make this likely cause less likely?</t>
  </si>
  <si>
    <t>What will we do if the potential problem happens anyway?</t>
  </si>
  <si>
    <t>What will minimize the effects if this happens?</t>
  </si>
  <si>
    <t>MAXIMIZE
FUTURE 
OPPORTUNITIES</t>
  </si>
  <si>
    <t xml:space="preserve">     MFO = Action or plan to enhance?</t>
  </si>
  <si>
    <t>MFO</t>
  </si>
  <si>
    <t>Maximize Future Opportunities</t>
  </si>
  <si>
    <t>When to use Maximize Future Opportunities?</t>
  </si>
  <si>
    <t xml:space="preserve">Yes to any of the above = use Maximize Future Opportunities </t>
  </si>
  <si>
    <t>If we do this, what could go right?</t>
  </si>
  <si>
    <t>What opportunities could this fix cause?</t>
  </si>
  <si>
    <t>What else…?</t>
  </si>
  <si>
    <t>What could cause this potential opportunity?</t>
  </si>
  <si>
    <t>What can we do to promote this likely cause happening?</t>
  </si>
  <si>
    <t>How can we make this likely cause more likely?</t>
  </si>
  <si>
    <t>What will we do if the potential opportunity happens?</t>
  </si>
  <si>
    <t>What will maximize the benefits if this happens?</t>
  </si>
  <si>
    <r>
      <rPr>
        <sz val="11"/>
        <color rgb="FFFF0000"/>
        <rFont val="Calibri"/>
        <family val="2"/>
        <scheme val="minor"/>
      </rPr>
      <t xml:space="preserve">What else could have caused this defect?    </t>
    </r>
    <r>
      <rPr>
        <sz val="11"/>
        <color theme="1"/>
        <rFont val="Calibri"/>
        <family val="2"/>
        <scheme val="minor"/>
      </rPr>
      <t xml:space="preserve">    What would experts say?        What was our initial hunch?</t>
    </r>
  </si>
  <si>
    <r>
      <t xml:space="preserve">              How could this…
                    Change
                    </t>
    </r>
    <r>
      <rPr>
        <sz val="11"/>
        <color rgb="FFFF0000"/>
        <rFont val="Calibri"/>
        <family val="2"/>
        <scheme val="minor"/>
      </rPr>
      <t>Change plus Difference</t>
    </r>
    <r>
      <rPr>
        <sz val="11"/>
        <color theme="1"/>
        <rFont val="Calibri"/>
        <family val="2"/>
        <scheme val="minor"/>
      </rPr>
      <t xml:space="preserve">
                    Change plus change
                  </t>
    </r>
    <r>
      <rPr>
        <sz val="11"/>
        <color rgb="FFFF0000"/>
        <rFont val="Calibri"/>
        <family val="2"/>
        <scheme val="minor"/>
      </rPr>
      <t xml:space="preserve">  Difference</t>
    </r>
    <r>
      <rPr>
        <sz val="11"/>
        <color theme="1"/>
        <rFont val="Calibri"/>
        <family val="2"/>
        <scheme val="minor"/>
      </rPr>
      <t xml:space="preserve">
              …cause this problem?</t>
    </r>
  </si>
  <si>
    <r>
      <t>How could each "Change",</t>
    </r>
    <r>
      <rPr>
        <sz val="11"/>
        <color rgb="FFFF0000"/>
        <rFont val="Calibri"/>
        <family val="2"/>
        <scheme val="minor"/>
      </rPr>
      <t xml:space="preserve"> "Change plus Difference",</t>
    </r>
    <r>
      <rPr>
        <sz val="11"/>
        <color theme="1"/>
        <rFont val="Calibri"/>
        <family val="2"/>
        <scheme val="minor"/>
      </rPr>
      <t xml:space="preserve"> "Change plus change", </t>
    </r>
    <r>
      <rPr>
        <sz val="11"/>
        <color rgb="FFFF0000"/>
        <rFont val="Calibri"/>
        <family val="2"/>
        <scheme val="minor"/>
      </rPr>
      <t xml:space="preserve">"Difference", </t>
    </r>
    <r>
      <rPr>
        <sz val="11"/>
        <color theme="1"/>
        <rFont val="Calibri"/>
        <family val="2"/>
        <scheme val="minor"/>
      </rPr>
      <t>…have caused this problem?</t>
    </r>
  </si>
  <si>
    <r>
      <t>Extend the cause</t>
    </r>
    <r>
      <rPr>
        <i/>
        <sz val="11"/>
        <color rgb="FFFF0000"/>
        <rFont val="Calibri"/>
        <family val="2"/>
        <scheme val="minor"/>
      </rPr>
      <t xml:space="preserve"> to further examine the cause beyond the immediate problem.</t>
    </r>
  </si>
  <si>
    <t>Objectives</t>
  </si>
  <si>
    <t xml:space="preserve">List Concerns - Identify threats and opportunities </t>
  </si>
  <si>
    <t>What requires our action, is our responsibility, or impacts us?</t>
  </si>
  <si>
    <t>Restate vague concerns</t>
  </si>
  <si>
    <t>Which concerns are unclear?</t>
  </si>
  <si>
    <t>What specific thing…?</t>
  </si>
  <si>
    <t xml:space="preserve">     How do we know…?</t>
  </si>
  <si>
    <t>How can we establish the order of concerns to work on?  For each concern, rate Seriousness, Urgency, and Growth as H, M, or L.  
Identify the Highest Priority concerns.</t>
  </si>
  <si>
    <t>Determine which ATS process and actions are needed</t>
  </si>
  <si>
    <t>Do we have an action or plan to protect?</t>
  </si>
  <si>
    <t>(If still unclear, separate and clarify further.)</t>
  </si>
  <si>
    <t>Do we have a deviation? Is cause unknown? Do we need to know cause?</t>
  </si>
  <si>
    <t xml:space="preserve"> Specify the Problem - What is a full and accurate description of the problem?</t>
  </si>
  <si>
    <t>Develop Possible Causes</t>
  </si>
  <si>
    <t>From Differences and Changes, 
What characteristics of the problem are unique?  What changes are associated with these?</t>
  </si>
  <si>
    <t xml:space="preserve">What cause(s) does our experience suggest?  </t>
  </si>
  <si>
    <t xml:space="preserve">           Change and Difference</t>
  </si>
  <si>
    <t xml:space="preserve">           Change and Change</t>
  </si>
  <si>
    <t>(Y) YES, explains because…   (N) NO, does not explain because...     
(A) Explains ONLY IF (assumption)...
Record supporting data             List all assumptions</t>
  </si>
  <si>
    <t xml:space="preserve">How does each cause measure up? </t>
  </si>
  <si>
    <t>How does this cause explain the facts in the specification?</t>
  </si>
  <si>
    <t xml:space="preserve">Which  possible cause has the fewest, most reasonable assumptions?  </t>
  </si>
  <si>
    <t>Which of the possible causes is the most believeable?</t>
  </si>
  <si>
    <t>How can we prove our cause? To identify steps to take, use:</t>
  </si>
  <si>
    <t>What choice do we need to make? What are we trying to do?</t>
  </si>
  <si>
    <t>What is the purpose and scope of this decision?</t>
  </si>
  <si>
    <t>What restrictions do we have? (Law, regulation, policy …)</t>
  </si>
  <si>
    <t>What criteria will we use to evaluate alternatives?</t>
  </si>
  <si>
    <t>a choice word, a result, and 1 or 2 key modifiers.</t>
  </si>
  <si>
    <t>identify the most important WANTs with *.</t>
  </si>
  <si>
    <t>What options might satisfy the objectives? What choices do we have? How would we meet our most important objectives?</t>
  </si>
  <si>
    <t>...Compare the performance of the alternatives against each objective.</t>
  </si>
  <si>
    <t xml:space="preserve">     Eliminate any alternatives that do not meet all MUST objectives (label them No Go).</t>
  </si>
  <si>
    <t xml:space="preserve">     Rate the performance of each alternative against the WANT objectives (record performance information).</t>
  </si>
  <si>
    <t>Rate the performance of each alternative against the WANT objectives (record performance information).</t>
  </si>
  <si>
    <t>Is our information for this alternative clear and correct?</t>
  </si>
  <si>
    <t>Is this alternative close to a MUST limit?</t>
  </si>
  <si>
    <t>What future threats to our choice should we consider?</t>
  </si>
  <si>
    <t>Examine the risks and benefits.  Mark your best choice.</t>
  </si>
  <si>
    <t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or any medium of expression without prior written consent from Kepner-Tregoe, Inc. (“KT”).
LICENSE. KT hereby grants you a nonexclusive and nontransferable license to store the Templates in electronic form in place of or in addition to paper copies and to allow electronic access to and storage of completed forms in Microsoft(R) Excel format under the following terms and conditions:
1. You are not permitted to modify or alter the format of the Templates in any way without KT’s written permission.
2. This license is only granted to you if you have been trained in a KT approved program of Analytic Trouble Shooting® and received a purchased set of KT Analytic Trouble Shooting® workshop materials. 
3. The KT copyright legend, namely ©  [year] Kepner-Tregoe, Inc. must remain on all electronically stored and print copies of the Templates.
4. The Templates cannot be downloaded, transferred to or accessed by others unless such individuals agree to the terms of this License and are specifically eligible to use the Templates under Subsection 2 above.
5. The Templates shall not be used in conjunction with or as a part of any software that prompts the user to complete the Templates.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t>
  </si>
  <si>
    <t>CLICK HERE
to accept license and activate worksheet</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</si>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</sst>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yy;@"/>
    <numFmt numFmtId="165" formatCode="&quot;$&quot;#,##0"/>
    <numFmt numFmtId="166" formatCode="0.00;0.00;0"/>
    <numFmt numFmtId="167" formatCode="0;\-0;;@"/>
  </numFmts>
  <fonts count="168">
    <font>
      <sz val="11"/>
      <color theme="1"/>
      <name val="Calibri"/>
      <family val="2"/>
      <scheme val="minor"/>
    </font>
    <font>
      <b/>
      <sz val="14"/>
      <name val="Arial"/>
      <family val="2"/>
    </font>
    <font>
      <sz val="10"/>
      <name val="Arial"/>
      <family val="2"/>
    </font>
    <font>
      <b/>
      <sz val="16"/>
      <color indexed="9"/>
      <name val="Arial"/>
      <family val="2"/>
    </font>
    <font>
      <b/>
      <sz val="11"/>
      <color indexed="9"/>
      <name val="Arial"/>
      <family val="2"/>
    </font>
    <font>
      <sz val="11"/>
      <color indexed="9"/>
      <name val="Arial"/>
      <family val="2"/>
    </font>
    <font>
      <b/>
      <sz val="10"/>
      <name val="Arial"/>
      <family val="2"/>
    </font>
    <font>
      <i/>
      <sz val="8"/>
      <name val="Arial"/>
      <family val="2"/>
    </font>
    <font>
      <b/>
      <sz val="9"/>
      <name val="Arial"/>
      <family val="2"/>
    </font>
    <font>
      <sz val="9"/>
      <name val="Arial"/>
      <family val="2"/>
    </font>
    <font>
      <b/>
      <sz val="8"/>
      <name val="Arial"/>
      <family val="2"/>
    </font>
    <font>
      <sz val="9"/>
      <color indexed="12"/>
      <name val="Arial"/>
      <family val="2"/>
    </font>
    <font>
      <b/>
      <sz val="16"/>
      <name val="Arial"/>
      <family val="2"/>
    </font>
    <font>
      <sz val="10"/>
      <color indexed="9"/>
      <name val="Arial"/>
      <family val="2"/>
    </font>
    <font>
      <sz val="11"/>
      <name val="Arial"/>
      <family val="2"/>
    </font>
    <font>
      <sz val="10"/>
      <color indexed="12"/>
      <name val="Arial"/>
      <family val="2"/>
    </font>
    <font>
      <b/>
      <sz val="11"/>
      <name val="Arial"/>
      <family val="2"/>
    </font>
    <font>
      <sz val="8"/>
      <name val="Arial"/>
      <family val="2"/>
    </font>
    <font>
      <sz val="8"/>
      <color indexed="12"/>
      <name val="Arial"/>
      <family val="2"/>
    </font>
    <font>
      <b/>
      <sz val="10"/>
      <color indexed="12"/>
      <name val="Arial"/>
      <family val="2"/>
    </font>
    <font>
      <b/>
      <sz val="10"/>
      <color indexed="9"/>
      <name val="Arial"/>
      <family val="2"/>
    </font>
    <font>
      <b/>
      <sz val="12"/>
      <name val="Arial"/>
      <family val="2"/>
    </font>
    <font>
      <sz val="10"/>
      <color indexed="58"/>
      <name val="Arial"/>
      <family val="2"/>
    </font>
    <font>
      <i/>
      <sz val="10"/>
      <name val="Arial"/>
      <family val="2"/>
    </font>
    <font>
      <sz val="10"/>
      <color indexed="10"/>
      <name val="Arial"/>
      <family val="2"/>
    </font>
    <font>
      <sz val="14"/>
      <name val="Arial"/>
      <family val="2"/>
    </font>
    <font>
      <sz val="16"/>
      <name val="Arial"/>
      <family val="2"/>
    </font>
    <font>
      <sz val="10"/>
      <color indexed="11"/>
      <name val="Arial"/>
      <family val="2"/>
    </font>
    <font>
      <i/>
      <sz val="8"/>
      <color indexed="8"/>
      <name val="Arial"/>
      <family val="2"/>
    </font>
    <font>
      <sz val="11"/>
      <color indexed="8"/>
      <name val="Calibri"/>
      <family val="2"/>
    </font>
    <font>
      <sz val="10"/>
      <name val="Verdana"/>
      <family val="2"/>
    </font>
    <font>
      <sz val="10"/>
      <name val="Arial"/>
      <family val="2"/>
    </font>
    <font>
      <b/>
      <sz val="12"/>
      <name val="Arial"/>
      <family val="2"/>
    </font>
    <font>
      <sz val="12"/>
      <name val="Arial"/>
      <family val="2"/>
    </font>
    <font>
      <b/>
      <i/>
      <sz val="11"/>
      <name val="Arial"/>
      <family val="2"/>
    </font>
    <font>
      <sz val="9"/>
      <name val="Geneva"/>
    </font>
    <font>
      <i/>
      <sz val="11"/>
      <name val="Arial"/>
      <family val="2"/>
    </font>
    <font>
      <sz val="11"/>
      <name val="Calibri"/>
      <family val="2"/>
    </font>
    <font>
      <sz val="11"/>
      <color theme="1"/>
      <name val="Calibri"/>
      <family val="2"/>
      <scheme val="minor"/>
    </font>
    <font>
      <sz val="11"/>
      <color theme="0"/>
      <name val="Calibri"/>
      <family val="2"/>
      <scheme val="minor"/>
    </font>
    <font>
      <b/>
      <sz val="11"/>
      <color theme="1"/>
      <name val="Calibri"/>
      <family val="2"/>
      <scheme val="minor"/>
    </font>
    <font>
      <b/>
      <sz val="12"/>
      <color theme="1"/>
      <name val="Arial"/>
      <family val="2"/>
    </font>
    <font>
      <sz val="8"/>
      <color theme="1"/>
      <name val="Arial"/>
      <family val="2"/>
    </font>
    <font>
      <i/>
      <sz val="11"/>
      <color theme="0"/>
      <name val="Calibri"/>
      <family val="2"/>
      <scheme val="minor"/>
    </font>
    <font>
      <sz val="11"/>
      <color rgb="FF005C96"/>
      <name val="Calibri"/>
      <family val="2"/>
      <scheme val="minor"/>
    </font>
    <font>
      <b/>
      <sz val="11"/>
      <color theme="0"/>
      <name val="Arial"/>
      <family val="2"/>
    </font>
    <font>
      <sz val="10"/>
      <color theme="0"/>
      <name val="Arial"/>
      <family val="2"/>
    </font>
    <font>
      <sz val="11"/>
      <color rgb="FFFF9900"/>
      <name val="Calibri"/>
      <family val="2"/>
      <scheme val="minor"/>
    </font>
    <font>
      <b/>
      <sz val="16"/>
      <color theme="1"/>
      <name val="Calibri"/>
      <family val="2"/>
      <scheme val="minor"/>
    </font>
    <font>
      <i/>
      <sz val="8"/>
      <color theme="1"/>
      <name val="Arial"/>
      <family val="2"/>
    </font>
    <font>
      <sz val="9"/>
      <color theme="1"/>
      <name val="Arial"/>
      <family val="2"/>
    </font>
    <font>
      <b/>
      <sz val="10"/>
      <color theme="0"/>
      <name val="Arial"/>
      <family val="2"/>
    </font>
    <font>
      <sz val="11"/>
      <name val="Calibri"/>
      <family val="2"/>
      <scheme val="minor"/>
    </font>
    <font>
      <b/>
      <sz val="11"/>
      <name val="Calibri"/>
      <family val="2"/>
      <scheme val="minor"/>
    </font>
    <font>
      <sz val="10"/>
      <color theme="1"/>
      <name val="Arial"/>
      <family val="2"/>
    </font>
    <font>
      <sz val="11"/>
      <color rgb="FF000000"/>
      <name val="Calibri"/>
      <family val="2"/>
      <scheme val="minor"/>
    </font>
    <font>
      <i/>
      <sz val="11"/>
      <color rgb="FF000000"/>
      <name val="Calibri"/>
      <family val="2"/>
      <scheme val="minor"/>
    </font>
    <font>
      <sz val="11"/>
      <color theme="1"/>
      <name val="Calibri"/>
      <family val="2"/>
    </font>
    <font>
      <i/>
      <sz val="9"/>
      <color theme="1"/>
      <name val="Arial"/>
      <family val="2"/>
    </font>
    <font>
      <b/>
      <sz val="16"/>
      <color theme="0"/>
      <name val="Arial"/>
      <family val="2"/>
    </font>
    <font>
      <strike/>
      <sz val="11"/>
      <color theme="1"/>
      <name val="Calibri"/>
      <family val="2"/>
      <scheme val="minor"/>
    </font>
    <font>
      <i/>
      <sz val="11"/>
      <color theme="1"/>
      <name val="Calibri"/>
      <family val="2"/>
      <scheme val="minor"/>
    </font>
    <font>
      <b/>
      <sz val="10"/>
      <color theme="1"/>
      <name val="Arial"/>
      <family val="2"/>
    </font>
    <font>
      <sz val="18"/>
      <color indexed="9"/>
      <name val="Arial Black"/>
      <family val="2"/>
    </font>
    <font>
      <sz val="14"/>
      <color indexed="9"/>
      <name val="LB Helvetica Black"/>
    </font>
    <font>
      <b/>
      <sz val="12"/>
      <name val="Times"/>
      <family val="1"/>
    </font>
    <font>
      <i/>
      <sz val="9"/>
      <name val="Arial"/>
      <family val="2"/>
    </font>
    <font>
      <b/>
      <i/>
      <sz val="9"/>
      <name val="Arial"/>
      <family val="2"/>
    </font>
    <font>
      <i/>
      <sz val="9"/>
      <name val="Geneva"/>
    </font>
    <font>
      <sz val="12"/>
      <name val="B Times Bold"/>
    </font>
    <font>
      <i/>
      <sz val="9"/>
      <name val="Arial Narrow"/>
      <family val="2"/>
    </font>
    <font>
      <b/>
      <sz val="18"/>
      <name val="Arial"/>
      <family val="2"/>
    </font>
    <font>
      <u/>
      <sz val="8.25"/>
      <color theme="10"/>
      <name val="Calibri"/>
      <family val="2"/>
    </font>
    <font>
      <b/>
      <i/>
      <sz val="8"/>
      <name val="Arial"/>
      <family val="2"/>
    </font>
    <font>
      <b/>
      <sz val="20"/>
      <color indexed="9"/>
      <name val="Arial"/>
      <family val="2"/>
    </font>
    <font>
      <sz val="11"/>
      <color rgb="FF1F497D"/>
      <name val="Calibri"/>
      <family val="2"/>
    </font>
    <font>
      <sz val="11"/>
      <color rgb="FF1F497D"/>
      <name val="Calibri"/>
      <family val="2"/>
      <scheme val="minor"/>
    </font>
    <font>
      <b/>
      <sz val="12"/>
      <color indexed="9"/>
      <name val="Arial"/>
      <family val="2"/>
    </font>
    <font>
      <sz val="20"/>
      <color indexed="9"/>
      <name val="Arial"/>
      <family val="2"/>
    </font>
    <font>
      <b/>
      <sz val="12"/>
      <color theme="0"/>
      <name val="Arial"/>
      <family val="2"/>
    </font>
    <font>
      <b/>
      <sz val="12"/>
      <color theme="0"/>
      <name val="Calibri"/>
      <family val="2"/>
      <scheme val="minor"/>
    </font>
    <font>
      <sz val="14"/>
      <color indexed="9"/>
      <name val="Arial Black"/>
      <family val="2"/>
    </font>
    <font>
      <sz val="14"/>
      <name val="Geneva"/>
    </font>
    <font>
      <sz val="14"/>
      <name val="B Times Bold"/>
    </font>
    <font>
      <b/>
      <sz val="11"/>
      <name val="Arial Narrow"/>
      <family val="2"/>
    </font>
    <font>
      <b/>
      <sz val="9"/>
      <name val="Geneva"/>
    </font>
    <font>
      <sz val="10"/>
      <name val="Arial Narrow"/>
      <family val="2"/>
    </font>
    <font>
      <b/>
      <sz val="12"/>
      <color indexed="12"/>
      <name val="Arial"/>
      <family val="2"/>
    </font>
    <font>
      <sz val="9"/>
      <color indexed="81"/>
      <name val="Tahoma"/>
      <family val="2"/>
    </font>
    <font>
      <b/>
      <sz val="9"/>
      <color indexed="81"/>
      <name val="Tahoma"/>
      <family val="2"/>
    </font>
    <font>
      <b/>
      <sz val="12"/>
      <name val="Calibri"/>
      <family val="2"/>
    </font>
    <font>
      <b/>
      <sz val="28"/>
      <name val="Calibri"/>
      <family val="2"/>
      <scheme val="minor"/>
    </font>
    <font>
      <b/>
      <sz val="18"/>
      <color indexed="12"/>
      <name val="Arial"/>
      <family val="2"/>
    </font>
    <font>
      <b/>
      <sz val="20"/>
      <color theme="0"/>
      <name val="Arial"/>
      <family val="2"/>
    </font>
    <font>
      <sz val="10"/>
      <color theme="1"/>
      <name val="Calibri"/>
      <family val="2"/>
      <scheme val="minor"/>
    </font>
    <font>
      <b/>
      <sz val="10"/>
      <color theme="1"/>
      <name val="Calibri"/>
      <family val="2"/>
      <scheme val="minor"/>
    </font>
    <font>
      <b/>
      <sz val="12"/>
      <color theme="1"/>
      <name val="Calibri"/>
      <family val="2"/>
      <scheme val="minor"/>
    </font>
    <font>
      <sz val="11"/>
      <color theme="0" tint="-0.249977111117893"/>
      <name val="Calibri"/>
      <family val="2"/>
      <scheme val="minor"/>
    </font>
    <font>
      <sz val="10"/>
      <color theme="0" tint="-0.249977111117893"/>
      <name val="Calibri"/>
      <family val="2"/>
      <scheme val="minor"/>
    </font>
    <font>
      <b/>
      <sz val="8"/>
      <color theme="1"/>
      <name val="Calibri"/>
      <family val="2"/>
      <scheme val="minor"/>
    </font>
    <font>
      <sz val="11"/>
      <color theme="0" tint="-0.14999847407452621"/>
      <name val="Calibri"/>
      <family val="2"/>
      <scheme val="minor"/>
    </font>
    <font>
      <b/>
      <i/>
      <sz val="12"/>
      <name val="Times"/>
      <family val="1"/>
    </font>
    <font>
      <b/>
      <i/>
      <sz val="10"/>
      <name val="Arial"/>
      <family val="2"/>
    </font>
    <font>
      <b/>
      <sz val="11"/>
      <color rgb="FF3333FF"/>
      <name val="Calibri"/>
      <family val="2"/>
      <scheme val="minor"/>
    </font>
    <font>
      <sz val="8"/>
      <color theme="0" tint="-0.14999847407452621"/>
      <name val="Arial"/>
      <family val="2"/>
    </font>
    <font>
      <sz val="10"/>
      <color rgb="FFFF0000"/>
      <name val="Arial"/>
      <family val="2"/>
    </font>
    <font>
      <sz val="10"/>
      <color rgb="FF007700"/>
      <name val="Arial Unicode MS"/>
      <family val="2"/>
    </font>
    <font>
      <sz val="10"/>
      <color rgb="FF0000FF"/>
      <name val="Arial"/>
      <family val="2"/>
    </font>
    <font>
      <sz val="11"/>
      <color rgb="FF0000FF"/>
      <name val="Calibri"/>
      <family val="2"/>
      <scheme val="minor"/>
    </font>
    <font>
      <b/>
      <sz val="10"/>
      <color rgb="FF0000FF"/>
      <name val="Arial"/>
      <family val="2"/>
    </font>
    <font>
      <sz val="10"/>
      <color rgb="FF0000FF"/>
      <name val="Calibri"/>
      <family val="2"/>
      <scheme val="minor"/>
    </font>
    <font>
      <u/>
      <sz val="11"/>
      <color theme="1"/>
      <name val="Calibri"/>
      <family val="2"/>
      <scheme val="minor"/>
    </font>
    <font>
      <b/>
      <sz val="11"/>
      <color theme="1"/>
      <name val="Arial"/>
      <family val="2"/>
    </font>
    <font>
      <sz val="11"/>
      <color theme="0" tint="-0.499984740745262"/>
      <name val="Calibri"/>
      <family val="2"/>
      <scheme val="minor"/>
    </font>
    <font>
      <b/>
      <sz val="36"/>
      <color theme="1"/>
      <name val="Arial Black"/>
      <family val="2"/>
    </font>
    <font>
      <sz val="11"/>
      <color theme="1"/>
      <name val="Arial Black"/>
      <family val="2"/>
    </font>
    <font>
      <b/>
      <sz val="16"/>
      <color indexed="9"/>
      <name val="Arial Black"/>
      <family val="2"/>
    </font>
    <font>
      <sz val="10"/>
      <color theme="0"/>
      <name val="Arial Black"/>
      <family val="2"/>
    </font>
    <font>
      <b/>
      <sz val="12"/>
      <color theme="0"/>
      <name val="Arial Black"/>
      <family val="2"/>
    </font>
    <font>
      <sz val="9"/>
      <name val="Arial Black"/>
      <family val="2"/>
    </font>
    <font>
      <sz val="10"/>
      <color indexed="12"/>
      <name val="Arial Black"/>
      <family val="2"/>
    </font>
    <font>
      <sz val="9"/>
      <color indexed="12"/>
      <name val="Arial Black"/>
      <family val="2"/>
    </font>
    <font>
      <sz val="14"/>
      <name val="Arial Black"/>
      <family val="2"/>
    </font>
    <font>
      <sz val="16"/>
      <name val="Arial Black"/>
      <family val="2"/>
    </font>
    <font>
      <sz val="36"/>
      <name val="Arial Black"/>
      <family val="2"/>
    </font>
    <font>
      <sz val="11"/>
      <color theme="1"/>
      <name val="Arial"/>
      <family val="2"/>
    </font>
    <font>
      <sz val="11"/>
      <color indexed="12"/>
      <name val="Arial"/>
      <family val="2"/>
    </font>
    <font>
      <i/>
      <sz val="10"/>
      <name val="Geneva"/>
    </font>
    <font>
      <sz val="10"/>
      <name val="Geneva"/>
    </font>
    <font>
      <sz val="11"/>
      <color theme="3"/>
      <name val="Arial"/>
      <family val="2"/>
    </font>
    <font>
      <shadow/>
      <sz val="10"/>
      <color rgb="FF000000"/>
      <name val="Arial"/>
      <family val="2"/>
    </font>
    <font>
      <sz val="8"/>
      <color theme="1"/>
      <name val="Calibri"/>
      <family val="2"/>
      <scheme val="minor"/>
    </font>
    <font>
      <u/>
      <sz val="11"/>
      <color theme="10"/>
      <name val="Calibri"/>
      <family val="2"/>
    </font>
    <font>
      <sz val="11"/>
      <color rgb="FF000000"/>
      <name val="Calibri"/>
      <family val="2"/>
    </font>
    <font>
      <i/>
      <sz val="11"/>
      <color theme="1"/>
      <name val="Calibri"/>
      <family val="2"/>
    </font>
    <font>
      <u/>
      <sz val="11"/>
      <color theme="1"/>
      <name val="Calibri"/>
      <family val="2"/>
    </font>
    <font>
      <u/>
      <sz val="11"/>
      <color rgb="FF0000FF"/>
      <name val="Calibri"/>
      <family val="2"/>
    </font>
    <font>
      <sz val="10"/>
      <color theme="4" tint="0.59999389629810485"/>
      <name val="Arial"/>
      <family val="2"/>
    </font>
    <font>
      <b/>
      <sz val="9.5"/>
      <name val="Arial"/>
      <family val="2"/>
    </font>
    <font>
      <b/>
      <sz val="20"/>
      <color theme="4" tint="0.59999389629810485"/>
      <name val="Arial"/>
      <family val="2"/>
    </font>
    <font>
      <b/>
      <sz val="9"/>
      <color indexed="12"/>
      <name val="Arial"/>
      <family val="2"/>
    </font>
    <font>
      <u/>
      <sz val="8.25"/>
      <name val="Calibri"/>
      <family val="2"/>
    </font>
    <font>
      <sz val="10"/>
      <color rgb="FF007700"/>
      <name val="Calibri"/>
      <family val="2"/>
      <scheme val="minor"/>
    </font>
    <font>
      <sz val="10"/>
      <name val="Arial Unicode MS"/>
      <family val="2"/>
    </font>
    <font>
      <sz val="11"/>
      <color rgb="FF222222"/>
      <name val="Calibri"/>
      <family val="2"/>
      <scheme val="minor"/>
    </font>
    <font>
      <sz val="11"/>
      <color theme="9" tint="-0.249977111117893"/>
      <name val="Calibri"/>
      <family val="2"/>
      <scheme val="minor"/>
    </font>
    <font>
      <sz val="10"/>
      <color theme="0" tint="-0.34998626667073579"/>
      <name val="Arial"/>
      <family val="2"/>
    </font>
    <font>
      <sz val="11"/>
      <color theme="0" tint="-0.34998626667073579"/>
      <name val="Calibri"/>
      <family val="2"/>
      <scheme val="minor"/>
    </font>
    <font>
      <b/>
      <sz val="10"/>
      <color rgb="FFFF0000"/>
      <name val="Arial"/>
      <family val="2"/>
    </font>
    <font>
      <b/>
      <sz val="20"/>
      <name val="Arial"/>
      <family val="2"/>
    </font>
    <font>
      <i/>
      <sz val="8.5"/>
      <name val="Geneva"/>
    </font>
    <font>
      <i/>
      <sz val="8.5500000000000007"/>
      <name val="Geneva"/>
    </font>
    <font>
      <i/>
      <sz val="8.6"/>
      <name val="Geneva"/>
    </font>
    <font>
      <strike/>
      <sz val="11"/>
      <color rgb="FF000000"/>
      <name val="Calibri"/>
      <family val="2"/>
      <scheme val="minor"/>
    </font>
    <font>
      <sz val="11"/>
      <color rgb="FFFF0000"/>
      <name val="Calibri"/>
      <family val="2"/>
      <scheme val="minor"/>
    </font>
    <font>
      <i/>
      <sz val="11"/>
      <color rgb="FFFF0000"/>
      <name val="Calibri"/>
      <family val="2"/>
      <scheme val="minor"/>
    </font>
    <font>
      <b/>
      <sz val="11"/>
      <color rgb="FFFF0000"/>
      <name val="Calibri"/>
      <family val="2"/>
    </font>
    <font>
      <b/>
      <sz val="14"/>
      <color rgb="FF009200"/>
      <name val="Calibri"/>
      <family val="2"/>
    </font>
    <font>
      <b/>
      <sz val="8"/>
      <color rgb="FF0000FF"/>
      <name val="Arial"/>
      <family val="2"/>
    </font>
    <font>
      <u/>
      <sz val="8"/>
      <color theme="1"/>
      <name val="Arial"/>
      <family val="2"/>
    </font>
    <font>
      <b/>
      <sz val="12"/>
      <name val="Arial Narrow"/>
      <family val="2"/>
    </font>
    <font>
      <sz val="7"/>
      <name val="Arial"/>
      <family val="2"/>
    </font>
    <font>
      <sz val="9"/>
      <name val="Arial Narrow"/>
      <family val="2"/>
    </font>
    <font>
      <b/>
      <sz val="14"/>
      <name val="Goudy Stout"/>
      <family val="1"/>
    </font>
    <font>
      <sz val="20"/>
      <color theme="0"/>
      <name val="Arial"/>
      <family val="2"/>
    </font>
    <font>
      <sz val="12"/>
      <color theme="0"/>
      <name val="Arial"/>
      <family val="2"/>
    </font>
    <font>
      <sz val="12"/>
      <name val="Times"/>
      <family val="1"/>
    </font>
    <font>
      <sz val="11"/>
      <name val="Geneva"/>
    </font>
  </fonts>
  <fills count="6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9D102D"/>
        <bgColor indexed="64"/>
      </patternFill>
    </fill>
    <fill>
      <patternFill patternType="solid">
        <fgColor rgb="FFFF9900"/>
        <bgColor indexed="64"/>
      </patternFill>
    </fill>
    <fill>
      <patternFill patternType="solid">
        <fgColor rgb="FF005C96"/>
        <bgColor indexed="64"/>
      </patternFill>
    </fill>
    <fill>
      <patternFill patternType="solid">
        <fgColor indexed="12"/>
        <bgColor indexed="64"/>
      </patternFill>
    </fill>
    <fill>
      <patternFill patternType="solid">
        <fgColor theme="3" tint="0.59999389629810485"/>
        <bgColor indexed="64"/>
      </patternFill>
    </fill>
    <fill>
      <patternFill patternType="solid">
        <fgColor rgb="FF001639"/>
        <bgColor indexed="64"/>
      </patternFill>
    </fill>
    <fill>
      <patternFill patternType="solid">
        <fgColor rgb="FFE73233"/>
        <bgColor indexed="64"/>
      </patternFill>
    </fill>
    <fill>
      <patternFill patternType="solid">
        <fgColor rgb="FF41AD49"/>
        <bgColor indexed="64"/>
      </patternFill>
    </fill>
    <fill>
      <patternFill patternType="solid">
        <fgColor rgb="FFE28D26"/>
        <bgColor indexed="64"/>
      </patternFill>
    </fill>
    <fill>
      <patternFill patternType="solid">
        <fgColor rgb="FFECE956"/>
        <bgColor indexed="64"/>
      </patternFill>
    </fill>
    <fill>
      <patternFill patternType="solid">
        <fgColor rgb="FF275EA1"/>
        <bgColor indexed="64"/>
      </patternFill>
    </fill>
    <fill>
      <patternFill patternType="solid">
        <fgColor rgb="FFD51919"/>
        <bgColor indexed="64"/>
      </patternFill>
    </fill>
    <fill>
      <patternFill patternType="solid">
        <fgColor rgb="FF38943F"/>
        <bgColor indexed="64"/>
      </patternFill>
    </fill>
    <fill>
      <patternFill patternType="solid">
        <fgColor rgb="FFF2E212"/>
        <bgColor indexed="64"/>
      </patternFill>
    </fill>
    <fill>
      <patternFill patternType="solid">
        <fgColor theme="4" tint="0.59999389629810485"/>
        <bgColor indexed="64"/>
      </patternFill>
    </fill>
    <fill>
      <patternFill patternType="solid">
        <fgColor theme="0" tint="-4.9989318521683403E-2"/>
        <bgColor indexed="64"/>
      </patternFill>
    </fill>
    <fill>
      <gradientFill degree="90">
        <stop position="0">
          <color theme="0" tint="-0.1490218817712943"/>
        </stop>
        <stop position="0.5">
          <color theme="0" tint="-0.25098422193060094"/>
        </stop>
        <stop position="1">
          <color theme="0" tint="-0.1490218817712943"/>
        </stop>
      </gradientFill>
    </fill>
    <fill>
      <patternFill patternType="solid">
        <fgColor rgb="FF558FD5"/>
        <bgColor indexed="64"/>
      </patternFill>
    </fill>
    <fill>
      <patternFill patternType="solid">
        <fgColor theme="0" tint="-0.34998626667073579"/>
        <bgColor indexed="64"/>
      </patternFill>
    </fill>
    <fill>
      <patternFill patternType="solid">
        <fgColor theme="3" tint="0.39997558519241921"/>
        <bgColor indexed="64"/>
      </patternFill>
    </fill>
    <fill>
      <gradientFill degree="90">
        <stop position="0">
          <color rgb="FF4FBD59"/>
        </stop>
        <stop position="0.5">
          <color rgb="FF389441"/>
        </stop>
        <stop position="1">
          <color rgb="FF4FBD59"/>
        </stop>
      </gradientFill>
    </fill>
    <fill>
      <patternFill patternType="solid">
        <fgColor theme="4" tint="0.59999389629810485"/>
        <bgColor auto="1"/>
      </patternFill>
    </fill>
    <fill>
      <patternFill patternType="solid">
        <fgColor theme="0" tint="-0.14999847407452621"/>
        <bgColor indexed="64"/>
      </patternFill>
    </fill>
    <fill>
      <patternFill patternType="solid">
        <fgColor rgb="FFE79F47"/>
        <bgColor indexed="64"/>
      </patternFill>
    </fill>
    <fill>
      <patternFill patternType="solid">
        <fgColor theme="0"/>
        <bgColor indexed="64"/>
      </patternFill>
    </fill>
    <fill>
      <gradientFill degree="90">
        <stop position="0">
          <color rgb="FF6D6DAB"/>
        </stop>
        <stop position="0.5">
          <color rgb="FF46497E"/>
        </stop>
        <stop position="1">
          <color rgb="FF6D6DAB"/>
        </stop>
      </gradientFill>
    </fill>
    <fill>
      <patternFill patternType="solid">
        <fgColor rgb="FF6D6DAB"/>
        <bgColor indexed="64"/>
      </patternFill>
    </fill>
    <fill>
      <patternFill patternType="solid">
        <fgColor rgb="FF46497E"/>
        <bgColor indexed="64"/>
      </patternFill>
    </fill>
    <fill>
      <patternFill patternType="solid">
        <fgColor theme="7" tint="0.79998168889431442"/>
        <bgColor indexed="64"/>
      </patternFill>
    </fill>
    <fill>
      <patternFill patternType="solid">
        <fgColor rgb="FFFFFFFF"/>
        <bgColor indexed="64"/>
      </patternFill>
    </fill>
    <fill>
      <gradientFill degree="90">
        <stop position="0">
          <color rgb="FF386091"/>
        </stop>
        <stop position="0.5">
          <color theme="4"/>
        </stop>
        <stop position="1">
          <color rgb="FF386091"/>
        </stop>
      </gradientFill>
    </fill>
    <fill>
      <gradientFill degree="90">
        <stop position="0">
          <color rgb="FFD51919"/>
        </stop>
        <stop position="0.5">
          <color rgb="FFFF0000"/>
        </stop>
        <stop position="1">
          <color rgb="FFD51919"/>
        </stop>
      </gradientFill>
    </fill>
    <fill>
      <gradientFill degree="90">
        <stop position="0">
          <color rgb="FFE97702"/>
        </stop>
        <stop position="0.5">
          <color rgb="FFFA9F54"/>
        </stop>
        <stop position="1">
          <color rgb="FFE97702"/>
        </stop>
      </gradientFill>
    </fill>
    <fill>
      <gradientFill degree="90">
        <stop position="0">
          <color rgb="FFF4D103"/>
        </stop>
        <stop position="0.5">
          <color rgb="FFF2E212"/>
        </stop>
        <stop position="1">
          <color rgb="FFF4D103"/>
        </stop>
      </gradientFill>
    </fill>
    <fill>
      <gradientFill degree="90">
        <stop position="0">
          <color rgb="FF008585"/>
        </stop>
        <stop position="0.5">
          <color rgb="FF00A29E"/>
        </stop>
        <stop position="1">
          <color rgb="FF008585"/>
        </stop>
      </gradientFill>
    </fill>
    <fill>
      <patternFill patternType="solid">
        <fgColor theme="4" tint="0.59996337778862885"/>
        <bgColor indexed="64"/>
      </patternFill>
    </fill>
    <fill>
      <patternFill patternType="solid">
        <fgColor theme="7" tint="0.59999389629810485"/>
        <bgColor indexed="64"/>
      </patternFill>
    </fill>
    <fill>
      <patternFill patternType="gray125">
        <fgColor theme="0" tint="-0.499984740745262"/>
        <bgColor indexed="65"/>
      </patternFill>
    </fill>
    <fill>
      <patternFill patternType="solid">
        <fgColor indexed="65"/>
        <bgColor theme="0" tint="-0.499984740745262"/>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rgb="FFC00000"/>
        <bgColor indexed="64"/>
      </patternFill>
    </fill>
    <fill>
      <patternFill patternType="solid">
        <fgColor theme="1" tint="4.9989318521683403E-2"/>
        <bgColor auto="1"/>
      </patternFill>
    </fill>
    <fill>
      <patternFill patternType="solid">
        <fgColor theme="0"/>
        <bgColor auto="1"/>
      </patternFill>
    </fill>
    <fill>
      <patternFill patternType="solid">
        <fgColor rgb="FF0057B7"/>
        <bgColor auto="1"/>
      </patternFill>
    </fill>
    <fill>
      <patternFill patternType="solid">
        <fgColor rgb="FFD1D3D4"/>
        <bgColor auto="1"/>
      </patternFill>
    </fill>
    <fill>
      <patternFill patternType="solid">
        <fgColor rgb="FFD1D3D4"/>
        <bgColor indexed="64"/>
      </patternFill>
    </fill>
    <fill>
      <patternFill patternType="solid">
        <fgColor rgb="FFE03C31"/>
        <bgColor indexed="64"/>
      </patternFill>
    </fill>
    <fill>
      <patternFill patternType="solid">
        <fgColor rgb="FFE03C31"/>
        <bgColor auto="1"/>
      </patternFill>
    </fill>
    <fill>
      <patternFill patternType="solid">
        <fgColor rgb="FFF68D2E"/>
        <bgColor auto="1"/>
      </patternFill>
    </fill>
    <fill>
      <patternFill patternType="solid">
        <fgColor rgb="FFA4D65E"/>
        <bgColor auto="1"/>
      </patternFill>
    </fill>
  </fills>
  <borders count="149">
    <border>
      <left/>
      <right/>
      <top/>
      <bottom/>
      <diagonal/>
    </border>
    <border>
      <left/>
      <right/>
      <top style="hair">
        <color indexed="64"/>
      </top>
      <bottom style="hair">
        <color indexed="64"/>
      </bottom>
      <diagonal/>
    </border>
    <border>
      <left style="hair">
        <color indexed="64"/>
      </left>
      <right style="hair">
        <color indexed="64"/>
      </right>
      <top style="medium">
        <color indexed="64"/>
      </top>
      <bottom/>
      <diagonal/>
    </border>
    <border>
      <left/>
      <right/>
      <top/>
      <bottom style="thin">
        <color indexed="64"/>
      </bottom>
      <diagonal/>
    </border>
    <border>
      <left/>
      <right/>
      <top style="hair">
        <color indexed="64"/>
      </top>
      <bottom/>
      <diagonal/>
    </border>
    <border>
      <left/>
      <right/>
      <top/>
      <bottom style="medium">
        <color indexed="64"/>
      </bottom>
      <diagonal/>
    </border>
    <border>
      <left/>
      <right/>
      <top/>
      <bottom style="hair">
        <color indexed="64"/>
      </bottom>
      <diagonal/>
    </border>
    <border>
      <left/>
      <right/>
      <top style="hair">
        <color indexed="64"/>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indexed="64"/>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14996795556505021"/>
      </left>
      <right/>
      <top style="thin">
        <color theme="0" tint="-0.14996795556505021"/>
      </top>
      <bottom style="medium">
        <color auto="1"/>
      </bottom>
      <diagonal/>
    </border>
    <border>
      <left/>
      <right/>
      <top style="medium">
        <color theme="0" tint="-0.24994659260841701"/>
      </top>
      <bottom/>
      <diagonal/>
    </border>
    <border>
      <left/>
      <right style="medium">
        <color theme="0" tint="-0.24994659260841701"/>
      </right>
      <top/>
      <bottom/>
      <diagonal/>
    </border>
    <border>
      <left/>
      <right/>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bottom style="thick">
        <color theme="0" tint="-0.24994659260841701"/>
      </bottom>
      <diagonal/>
    </border>
    <border>
      <left/>
      <right/>
      <top style="thick">
        <color theme="0" tint="-0.24994659260841701"/>
      </top>
      <bottom style="thick">
        <color theme="0" tint="-0.24994659260841701"/>
      </bottom>
      <diagonal/>
    </border>
    <border>
      <left/>
      <right/>
      <top style="thick">
        <color theme="0" tint="-0.24994659260841701"/>
      </top>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diagonal/>
    </border>
    <border>
      <left/>
      <right/>
      <top style="medium">
        <color theme="0" tint="-0.24994659260841701"/>
      </top>
      <bottom style="medium">
        <color theme="0" tint="-0.24994659260841701"/>
      </bottom>
      <diagonal/>
    </border>
    <border>
      <left style="thin">
        <color theme="0" tint="-0.34998626667073579"/>
      </left>
      <right/>
      <top style="thin">
        <color indexed="64"/>
      </top>
      <bottom style="thin">
        <color theme="0" tint="-0.34998626667073579"/>
      </bottom>
      <diagonal/>
    </border>
    <border>
      <left style="dotted">
        <color theme="0" tint="-0.34998626667073579"/>
      </left>
      <right/>
      <top/>
      <bottom/>
      <diagonal/>
    </border>
    <border>
      <left style="dotted">
        <color theme="0" tint="-0.34998626667073579"/>
      </left>
      <right/>
      <top/>
      <bottom style="medium">
        <color indexed="64"/>
      </bottom>
      <diagonal/>
    </border>
    <border>
      <left style="dotted">
        <color theme="0" tint="-0.34998626667073579"/>
      </left>
      <right/>
      <top style="hair">
        <color indexed="64"/>
      </top>
      <bottom style="hair">
        <color indexed="64"/>
      </bottom>
      <diagonal/>
    </border>
    <border>
      <left/>
      <right style="dotted">
        <color theme="0" tint="-0.34998626667073579"/>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right style="hair">
        <color indexed="64"/>
      </right>
      <top style="thin">
        <color indexed="64"/>
      </top>
      <bottom style="thin">
        <color theme="0" tint="-0.34998626667073579"/>
      </bottom>
      <diagonal/>
    </border>
    <border>
      <left/>
      <right style="hair">
        <color indexed="64"/>
      </right>
      <top/>
      <bottom/>
      <diagonal/>
    </border>
    <border>
      <left style="hair">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right style="hair">
        <color indexed="64"/>
      </right>
      <top style="hair">
        <color indexed="64"/>
      </top>
      <bottom style="thin">
        <color indexed="64"/>
      </bottom>
      <diagonal/>
    </border>
    <border>
      <left style="dashDotDot">
        <color theme="1" tint="0.499984740745262"/>
      </left>
      <right style="dashDotDot">
        <color theme="1" tint="0.499984740745262"/>
      </right>
      <top style="dashDotDot">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dashDotDot">
        <color theme="1" tint="0.499984740745262"/>
      </bottom>
      <diagonal/>
    </border>
    <border>
      <left/>
      <right style="dashDotDot">
        <color theme="1" tint="0.499984740745262"/>
      </right>
      <top/>
      <bottom/>
      <diagonal/>
    </border>
    <border>
      <left/>
      <right style="dashDotDot">
        <color theme="1" tint="0.499984740745262"/>
      </right>
      <top/>
      <bottom style="thin">
        <color indexed="64"/>
      </bottom>
      <diagonal/>
    </border>
    <border>
      <left/>
      <right style="dashDotDot">
        <color theme="1" tint="0.499984740745262"/>
      </right>
      <top style="thin">
        <color indexed="64"/>
      </top>
      <bottom/>
      <diagonal/>
    </border>
    <border>
      <left style="dashDotDot">
        <color theme="1" tint="0.499984740745262"/>
      </left>
      <right style="hair">
        <color indexed="64"/>
      </right>
      <top/>
      <bottom/>
      <diagonal/>
    </border>
    <border>
      <left style="dashDotDot">
        <color theme="1" tint="0.499984740745262"/>
      </left>
      <right style="hair">
        <color indexed="64"/>
      </right>
      <top/>
      <bottom style="hair">
        <color indexed="64"/>
      </bottom>
      <diagonal/>
    </border>
    <border>
      <left/>
      <right style="thin">
        <color theme="0" tint="-0.34998626667073579"/>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hair">
        <color indexed="64"/>
      </top>
      <bottom style="thin">
        <color theme="0" tint="-0.34998626667073579"/>
      </bottom>
      <diagonal/>
    </border>
    <border>
      <left style="hair">
        <color indexed="64"/>
      </left>
      <right/>
      <top style="hair">
        <color indexed="64"/>
      </top>
      <bottom style="hair">
        <color indexed="6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right style="dotted">
        <color theme="0" tint="-0.34998626667073579"/>
      </right>
      <top style="thin">
        <color theme="0" tint="-0.34998626667073579"/>
      </top>
      <bottom/>
      <diagonal/>
    </border>
    <border>
      <left/>
      <right style="dotted">
        <color theme="0" tint="-0.34998626667073579"/>
      </right>
      <top style="thin">
        <color theme="0" tint="-0.34998626667073579"/>
      </top>
      <bottom style="thin">
        <color theme="0" tint="-0.34998626667073579"/>
      </bottom>
      <diagonal/>
    </border>
    <border>
      <left style="dashDotDot">
        <color theme="1" tint="0.499984740745262"/>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dotted">
        <color auto="1"/>
      </right>
      <top style="medium">
        <color auto="1"/>
      </top>
      <bottom style="hair">
        <color indexed="64"/>
      </bottom>
      <diagonal/>
    </border>
    <border>
      <left/>
      <right style="dotted">
        <color auto="1"/>
      </right>
      <top/>
      <bottom style="hair">
        <color indexed="64"/>
      </bottom>
      <diagonal/>
    </border>
    <border>
      <left/>
      <right style="dotted">
        <color auto="1"/>
      </right>
      <top style="hair">
        <color indexed="64"/>
      </top>
      <bottom style="thin">
        <color indexed="64"/>
      </bottom>
      <diagonal/>
    </border>
    <border>
      <left/>
      <right/>
      <top/>
      <bottom style="hair">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24994659260841701"/>
      </bottom>
      <diagonal/>
    </border>
    <border>
      <left style="hair">
        <color indexed="64"/>
      </left>
      <right/>
      <top/>
      <bottom style="thin">
        <color theme="0" tint="-0.24994659260841701"/>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34998626667073579"/>
      </left>
      <right/>
      <top/>
      <bottom style="thin">
        <color indexed="64"/>
      </bottom>
      <diagonal/>
    </border>
    <border>
      <left style="dotted">
        <color theme="0" tint="-0.34998626667073579"/>
      </left>
      <right/>
      <top style="hair">
        <color indexed="64"/>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bottom/>
      <diagonal/>
    </border>
  </borders>
  <cellStyleXfs count="131">
    <xf numFmtId="164" fontId="0" fillId="0" borderId="0"/>
    <xf numFmtId="164" fontId="31" fillId="0" borderId="0" applyFill="0">
      <alignment horizontal="left" vertical="center" wrapText="1"/>
    </xf>
    <xf numFmtId="164" fontId="31" fillId="0" borderId="1" applyFill="0">
      <alignment horizontal="left" vertical="center" wrapText="1" indent="1"/>
    </xf>
    <xf numFmtId="164" fontId="31" fillId="0" borderId="1" applyFill="0">
      <alignment horizontal="left" vertical="center" wrapText="1" indent="2"/>
    </xf>
    <xf numFmtId="164" fontId="31" fillId="0" borderId="1" applyFill="0">
      <alignment horizontal="left" vertical="center" wrapText="1" indent="3"/>
    </xf>
    <xf numFmtId="165" fontId="31" fillId="0" borderId="2" applyFill="0" applyBorder="0">
      <alignment horizontal="right" vertical="top" wrapText="1"/>
    </xf>
    <xf numFmtId="164" fontId="32" fillId="0" borderId="0">
      <alignment vertical="top" wrapText="1"/>
    </xf>
    <xf numFmtId="164" fontId="38" fillId="0" borderId="0"/>
    <xf numFmtId="164" fontId="35" fillId="0" borderId="0"/>
    <xf numFmtId="164" fontId="30" fillId="0" borderId="0"/>
    <xf numFmtId="164" fontId="36" fillId="0" borderId="0">
      <alignment vertical="center"/>
    </xf>
    <xf numFmtId="164" fontId="32" fillId="0" borderId="0"/>
    <xf numFmtId="164" fontId="21" fillId="0" borderId="0"/>
    <xf numFmtId="164" fontId="34" fillId="0" borderId="0"/>
    <xf numFmtId="164" fontId="31" fillId="0" borderId="0">
      <alignment vertical="top" wrapText="1"/>
    </xf>
    <xf numFmtId="164" fontId="33" fillId="0" borderId="0">
      <alignment horizontal="left" vertical="top" wrapText="1" indent="2"/>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alignment vertical="top" wrapText="1"/>
    </xf>
    <xf numFmtId="165" fontId="2" fillId="0" borderId="2" applyFill="0" applyBorder="0">
      <alignment horizontal="right" vertical="top" wrapText="1"/>
    </xf>
    <xf numFmtId="164" fontId="2" fillId="0" borderId="1" applyFill="0">
      <alignment horizontal="left" vertical="center" wrapText="1" indent="3"/>
    </xf>
    <xf numFmtId="164" fontId="2" fillId="0" borderId="1" applyFill="0">
      <alignment horizontal="left" vertical="center" wrapText="1" indent="2"/>
    </xf>
    <xf numFmtId="164" fontId="21" fillId="0" borderId="0"/>
    <xf numFmtId="164" fontId="2" fillId="0" borderId="1" applyFill="0">
      <alignment horizontal="left" vertical="center" wrapText="1" indent="1"/>
    </xf>
    <xf numFmtId="164" fontId="2" fillId="0" borderId="0" applyFill="0">
      <alignment horizontal="left" vertical="center" wrapText="1"/>
    </xf>
    <xf numFmtId="164" fontId="2" fillId="0" borderId="0">
      <alignment vertical="top" wrapText="1"/>
    </xf>
    <xf numFmtId="164" fontId="21" fillId="0" borderId="0"/>
    <xf numFmtId="164" fontId="2" fillId="0" borderId="0">
      <alignment vertical="top" wrapText="1"/>
    </xf>
    <xf numFmtId="164" fontId="64" fillId="8" borderId="0">
      <alignment vertical="center"/>
    </xf>
    <xf numFmtId="164" fontId="65" fillId="0" borderId="0"/>
    <xf numFmtId="164" fontId="66" fillId="0" borderId="0"/>
    <xf numFmtId="164" fontId="67" fillId="0" borderId="0"/>
    <xf numFmtId="164" fontId="65" fillId="0" borderId="0">
      <alignment horizontal="left"/>
    </xf>
    <xf numFmtId="164" fontId="69" fillId="0" borderId="0" applyNumberFormat="0"/>
    <xf numFmtId="164" fontId="70" fillId="0" borderId="0">
      <alignment horizontal="left"/>
    </xf>
    <xf numFmtId="164" fontId="72" fillId="0" borderId="0" applyNumberFormat="0" applyFill="0" applyBorder="0" applyAlignment="0" applyProtection="0">
      <alignment vertical="top"/>
      <protection locked="0"/>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 fillId="0" borderId="1" applyFill="0">
      <alignment horizontal="left" vertical="center" wrapText="1" indent="1"/>
    </xf>
    <xf numFmtId="164" fontId="21" fillId="0" borderId="0"/>
    <xf numFmtId="164" fontId="2" fillId="0" borderId="0">
      <alignment vertical="top" wrapText="1"/>
    </xf>
    <xf numFmtId="164" fontId="2" fillId="0" borderId="0">
      <alignment vertical="top" wrapText="1"/>
    </xf>
    <xf numFmtId="164" fontId="2" fillId="0" borderId="1" applyFill="0">
      <alignment horizontal="left" vertical="center" wrapText="1" indent="3"/>
    </xf>
    <xf numFmtId="164" fontId="2" fillId="0" borderId="1" applyFill="0">
      <alignment horizontal="left" vertical="center" wrapText="1" indent="3"/>
    </xf>
    <xf numFmtId="165" fontId="2" fillId="0" borderId="2" applyFill="0" applyBorder="0">
      <alignment horizontal="right" vertical="top" wrapText="1"/>
    </xf>
    <xf numFmtId="164" fontId="21" fillId="0" borderId="0"/>
    <xf numFmtId="164" fontId="2" fillId="0" borderId="0">
      <alignmen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1"/>
    </xf>
    <xf numFmtId="164" fontId="2" fillId="0" borderId="0" applyFill="0">
      <alignment horizontal="left" vertical="center" wrapText="1"/>
    </xf>
    <xf numFmtId="164" fontId="21" fillId="0" borderId="0">
      <alignment vertical="top" wrapText="1"/>
    </xf>
    <xf numFmtId="164" fontId="21" fillId="0" borderId="0"/>
    <xf numFmtId="164" fontId="21" fillId="0" borderId="0">
      <alignment vertical="top" wrapText="1"/>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1" fillId="0" borderId="0">
      <alignment vertical="top" wrapText="1"/>
    </xf>
    <xf numFmtId="164" fontId="21" fillId="0" borderId="0">
      <alignment vertical="top" wrapText="1"/>
    </xf>
    <xf numFmtId="164" fontId="2" fillId="0" borderId="0">
      <alignment vertical="top" wrapText="1"/>
    </xf>
    <xf numFmtId="164" fontId="21" fillId="0" borderId="0"/>
    <xf numFmtId="164" fontId="2" fillId="0" borderId="0">
      <alignment vertical="top" wrapText="1"/>
    </xf>
    <xf numFmtId="164" fontId="2" fillId="0" borderId="1" applyFill="0">
      <alignment horizontal="left" vertical="center" wrapText="1" indent="2"/>
    </xf>
    <xf numFmtId="164" fontId="21" fillId="0" borderId="0"/>
    <xf numFmtId="164" fontId="2" fillId="0" borderId="0">
      <alignment vertical="top" wrapText="1"/>
    </xf>
    <xf numFmtId="164" fontId="2" fillId="0" borderId="1" applyFill="0">
      <alignment horizontal="left" vertical="center" wrapText="1" indent="2"/>
    </xf>
    <xf numFmtId="164" fontId="2" fillId="0" borderId="0">
      <alignment vertical="top" wrapText="1"/>
    </xf>
    <xf numFmtId="164" fontId="21" fillId="0" borderId="0"/>
    <xf numFmtId="164" fontId="21" fillId="0" borderId="0">
      <alignment vertical="top" wrapText="1"/>
    </xf>
    <xf numFmtId="164" fontId="2" fillId="0" borderId="1" applyFill="0">
      <alignment horizontal="left" vertical="center" wrapText="1" indent="1"/>
    </xf>
    <xf numFmtId="164" fontId="2" fillId="0" borderId="0" applyFill="0">
      <alignment horizontal="left" vertical="center" wrapText="1"/>
    </xf>
    <xf numFmtId="164" fontId="2" fillId="0" borderId="1" applyFill="0">
      <alignment horizontal="left" vertical="center" wrapText="1" indent="3"/>
    </xf>
    <xf numFmtId="164" fontId="2" fillId="0" borderId="1" applyFill="0">
      <alignment horizontal="left" vertical="center" wrapText="1" indent="1"/>
    </xf>
    <xf numFmtId="164" fontId="21" fillId="0" borderId="0"/>
    <xf numFmtId="164" fontId="2" fillId="0" borderId="1" applyFill="0">
      <alignment horizontal="left" vertical="center" wrapText="1" indent="3"/>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3"/>
    </xf>
    <xf numFmtId="164" fontId="21" fillId="0" borderId="0">
      <alignment vertical="top" wrapText="1"/>
    </xf>
    <xf numFmtId="164" fontId="2" fillId="0" borderId="1" applyFill="0">
      <alignment horizontal="left" vertical="center" wrapText="1" indent="1"/>
    </xf>
    <xf numFmtId="165" fontId="2" fillId="0" borderId="2" applyFill="0" applyBorder="0">
      <alignment horizontal="right" vertical="top" wrapText="1"/>
    </xf>
    <xf numFmtId="165" fontId="2" fillId="0" borderId="2" applyFill="0" applyBorder="0">
      <alignment horizontal="right" vertical="top" wrapText="1"/>
    </xf>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35" fillId="0" borderId="0"/>
  </cellStyleXfs>
  <cellXfs count="1500">
    <xf numFmtId="164" fontId="0" fillId="0" borderId="0" xfId="0"/>
    <xf numFmtId="164" fontId="0" fillId="0" borderId="0" xfId="0" applyAlignment="1">
      <alignment wrapText="1"/>
    </xf>
    <xf numFmtId="164" fontId="0" fillId="2" borderId="0" xfId="0" applyFill="1"/>
    <xf numFmtId="164" fontId="10" fillId="0" borderId="0" xfId="0" applyFont="1" applyAlignment="1">
      <alignment horizontal="center"/>
    </xf>
    <xf numFmtId="164" fontId="8" fillId="0" borderId="0" xfId="0" applyFont="1" applyAlignment="1">
      <alignment horizontal="center"/>
    </xf>
    <xf numFmtId="164" fontId="11" fillId="0" borderId="0" xfId="0" applyFont="1" applyAlignment="1">
      <alignment vertical="top"/>
    </xf>
    <xf numFmtId="164" fontId="6" fillId="0" borderId="0" xfId="0" applyFont="1"/>
    <xf numFmtId="164" fontId="6" fillId="3" borderId="0" xfId="0" applyFont="1" applyFill="1" applyAlignment="1">
      <alignment horizontal="left"/>
    </xf>
    <xf numFmtId="164" fontId="18" fillId="0" borderId="0" xfId="0" applyFont="1" applyAlignment="1">
      <alignment vertical="top"/>
    </xf>
    <xf numFmtId="164" fontId="15" fillId="0" borderId="0" xfId="0" applyFont="1" applyAlignment="1">
      <alignment vertical="top"/>
    </xf>
    <xf numFmtId="164" fontId="18" fillId="0" borderId="0" xfId="0" applyFont="1" applyAlignment="1" applyProtection="1">
      <alignment horizontal="left" vertical="top" wrapText="1"/>
      <protection locked="0"/>
    </xf>
    <xf numFmtId="164" fontId="7" fillId="0" borderId="0" xfId="0" applyFont="1" applyAlignment="1">
      <alignment vertical="top"/>
    </xf>
    <xf numFmtId="164" fontId="13" fillId="5" borderId="0" xfId="0" applyFont="1" applyFill="1" applyAlignment="1">
      <alignment horizontal="left" vertical="justify"/>
    </xf>
    <xf numFmtId="164" fontId="0" fillId="5" borderId="0" xfId="0" applyFill="1" applyAlignment="1">
      <alignment horizontal="left" vertical="justify"/>
    </xf>
    <xf numFmtId="164" fontId="0" fillId="0" borderId="9" xfId="0" applyBorder="1"/>
    <xf numFmtId="164" fontId="0" fillId="0" borderId="10" xfId="0" applyBorder="1"/>
    <xf numFmtId="164" fontId="0" fillId="0" borderId="8" xfId="0" applyBorder="1"/>
    <xf numFmtId="164" fontId="0" fillId="0" borderId="11" xfId="0" applyBorder="1"/>
    <xf numFmtId="164" fontId="0" fillId="0" borderId="13" xfId="0" applyBorder="1"/>
    <xf numFmtId="164" fontId="0" fillId="0" borderId="3" xfId="0" applyBorder="1"/>
    <xf numFmtId="164" fontId="0" fillId="0" borderId="12" xfId="0" applyBorder="1"/>
    <xf numFmtId="164" fontId="41" fillId="0" borderId="14" xfId="0" applyFont="1" applyBorder="1" applyAlignment="1">
      <alignment horizontal="left"/>
    </xf>
    <xf numFmtId="164" fontId="0" fillId="7" borderId="9" xfId="0" applyFill="1" applyBorder="1"/>
    <xf numFmtId="164" fontId="0" fillId="7" borderId="10" xfId="0" applyFill="1" applyBorder="1"/>
    <xf numFmtId="164" fontId="0" fillId="7" borderId="0" xfId="0" applyFill="1"/>
    <xf numFmtId="164" fontId="0" fillId="7" borderId="11" xfId="0" applyFill="1" applyBorder="1"/>
    <xf numFmtId="164" fontId="0" fillId="7" borderId="13" xfId="0" applyFill="1" applyBorder="1"/>
    <xf numFmtId="164" fontId="0" fillId="7" borderId="3" xfId="0" applyFill="1" applyBorder="1"/>
    <xf numFmtId="164" fontId="0" fillId="7" borderId="12" xfId="0" applyFill="1" applyBorder="1"/>
    <xf numFmtId="164" fontId="42" fillId="0" borderId="10" xfId="0" applyFont="1" applyBorder="1" applyAlignment="1">
      <alignment horizontal="left"/>
    </xf>
    <xf numFmtId="164" fontId="42" fillId="0" borderId="11" xfId="0" applyFont="1" applyBorder="1" applyAlignment="1">
      <alignment horizontal="left"/>
    </xf>
    <xf numFmtId="164" fontId="41" fillId="0" borderId="12" xfId="0" applyFont="1" applyBorder="1" applyAlignment="1">
      <alignment horizontal="left"/>
    </xf>
    <xf numFmtId="164" fontId="43" fillId="7" borderId="9" xfId="0" applyFont="1" applyFill="1" applyBorder="1"/>
    <xf numFmtId="164" fontId="43" fillId="7" borderId="0" xfId="0" applyFont="1" applyFill="1"/>
    <xf numFmtId="164" fontId="44" fillId="7" borderId="8" xfId="0" applyFont="1" applyFill="1" applyBorder="1"/>
    <xf numFmtId="164" fontId="42" fillId="0" borderId="11" xfId="0" applyFont="1" applyBorder="1" applyAlignment="1">
      <alignment horizontal="left" vertical="center"/>
    </xf>
    <xf numFmtId="164" fontId="42" fillId="0" borderId="11" xfId="0" applyFont="1" applyBorder="1" applyAlignment="1">
      <alignment horizontal="left" vertical="top" wrapText="1"/>
    </xf>
    <xf numFmtId="164" fontId="9" fillId="0" borderId="0" xfId="0" applyFont="1"/>
    <xf numFmtId="164" fontId="0" fillId="0" borderId="0" xfId="0" applyAlignment="1">
      <alignment vertical="center"/>
    </xf>
    <xf numFmtId="164" fontId="0" fillId="0" borderId="5" xfId="0" applyBorder="1"/>
    <xf numFmtId="164" fontId="0" fillId="0" borderId="5" xfId="0" applyBorder="1" applyAlignment="1">
      <alignment vertical="center"/>
    </xf>
    <xf numFmtId="164" fontId="9" fillId="0" borderId="5" xfId="0" applyFont="1" applyBorder="1"/>
    <xf numFmtId="164" fontId="18" fillId="0" borderId="0" xfId="0" applyFont="1" applyAlignment="1">
      <alignment vertical="top" wrapText="1"/>
    </xf>
    <xf numFmtId="164" fontId="18" fillId="0" borderId="5" xfId="0" applyFont="1" applyBorder="1" applyAlignment="1">
      <alignment vertical="top" wrapText="1"/>
    </xf>
    <xf numFmtId="164" fontId="16" fillId="0" borderId="5" xfId="0" quotePrefix="1" applyFont="1" applyBorder="1" applyAlignment="1">
      <alignment horizontal="center" vertical="center"/>
    </xf>
    <xf numFmtId="164" fontId="16" fillId="0" borderId="5" xfId="0" applyFont="1" applyBorder="1" applyAlignment="1">
      <alignment vertical="top"/>
    </xf>
    <xf numFmtId="164" fontId="15" fillId="0" borderId="5" xfId="0" applyFont="1" applyBorder="1" applyAlignment="1">
      <alignment vertical="top"/>
    </xf>
    <xf numFmtId="164" fontId="11" fillId="0" borderId="0" xfId="0" applyFont="1" applyAlignment="1">
      <alignment vertical="top" wrapText="1"/>
    </xf>
    <xf numFmtId="164" fontId="16" fillId="0" borderId="15" xfId="0" applyFont="1" applyBorder="1" applyAlignment="1" applyProtection="1">
      <alignment horizontal="center" vertical="center"/>
      <protection locked="0"/>
    </xf>
    <xf numFmtId="164" fontId="11" fillId="0" borderId="0" xfId="0" applyFont="1" applyAlignment="1">
      <alignment horizontal="left" vertical="top" wrapText="1"/>
    </xf>
    <xf numFmtId="164" fontId="7" fillId="0" borderId="0" xfId="0" applyFont="1" applyAlignment="1">
      <alignment horizontal="center"/>
    </xf>
    <xf numFmtId="164" fontId="9" fillId="0" borderId="0" xfId="0" applyFont="1" applyAlignment="1">
      <alignment horizontal="left" vertical="top" wrapText="1"/>
    </xf>
    <xf numFmtId="164" fontId="0" fillId="0" borderId="7" xfId="0" applyBorder="1"/>
    <xf numFmtId="164" fontId="11" fillId="0" borderId="0" xfId="0" applyFont="1" applyAlignment="1">
      <alignment horizontal="center" vertical="center" wrapText="1"/>
    </xf>
    <xf numFmtId="164" fontId="11" fillId="0" borderId="0" xfId="0" applyFont="1" applyAlignment="1">
      <alignment horizontal="left"/>
    </xf>
    <xf numFmtId="164" fontId="25" fillId="0" borderId="16" xfId="0" applyFont="1" applyBorder="1" applyAlignment="1">
      <alignment horizontal="center" vertical="center" wrapText="1"/>
    </xf>
    <xf numFmtId="164" fontId="25" fillId="0" borderId="0" xfId="0" applyFont="1" applyAlignment="1">
      <alignment horizontal="center" vertical="center" wrapText="1"/>
    </xf>
    <xf numFmtId="164" fontId="26" fillId="0" borderId="0" xfId="0" applyFont="1" applyAlignment="1">
      <alignment horizontal="center" vertical="center" wrapText="1"/>
    </xf>
    <xf numFmtId="164" fontId="0" fillId="0" borderId="0" xfId="0" applyAlignment="1">
      <alignment horizontal="center"/>
    </xf>
    <xf numFmtId="164" fontId="9" fillId="5" borderId="0" xfId="0" applyFont="1" applyFill="1"/>
    <xf numFmtId="164" fontId="39" fillId="5" borderId="0" xfId="0" applyFont="1" applyFill="1" applyAlignment="1">
      <alignment horizontal="left" vertical="justify"/>
    </xf>
    <xf numFmtId="164" fontId="15" fillId="0" borderId="0" xfId="0" applyFont="1" applyProtection="1">
      <protection locked="0"/>
    </xf>
    <xf numFmtId="164" fontId="7" fillId="0" borderId="0" xfId="0" applyFont="1"/>
    <xf numFmtId="164" fontId="6" fillId="0" borderId="0" xfId="0" applyFont="1" applyAlignment="1">
      <alignment vertical="top"/>
    </xf>
    <xf numFmtId="164" fontId="17" fillId="0" borderId="0" xfId="0" applyFont="1" applyAlignment="1">
      <alignment horizontal="center"/>
    </xf>
    <xf numFmtId="164" fontId="0" fillId="0" borderId="3" xfId="0" applyBorder="1" applyAlignment="1">
      <alignment vertical="top" wrapText="1"/>
    </xf>
    <xf numFmtId="164" fontId="0" fillId="0" borderId="18" xfId="0" applyBorder="1" applyAlignment="1">
      <alignment horizontal="center"/>
    </xf>
    <xf numFmtId="164" fontId="28" fillId="0" borderId="0" xfId="0" applyFont="1"/>
    <xf numFmtId="164" fontId="0" fillId="6" borderId="0" xfId="0" applyFill="1"/>
    <xf numFmtId="164" fontId="47" fillId="6" borderId="0" xfId="0" applyFont="1" applyFill="1"/>
    <xf numFmtId="164" fontId="48" fillId="6" borderId="0" xfId="0" applyFont="1" applyFill="1"/>
    <xf numFmtId="164" fontId="40" fillId="2" borderId="0" xfId="0" applyFont="1" applyFill="1"/>
    <xf numFmtId="164" fontId="40" fillId="4" borderId="22" xfId="0" applyFont="1" applyFill="1" applyBorder="1" applyAlignment="1">
      <alignment horizontal="left" wrapText="1"/>
    </xf>
    <xf numFmtId="164" fontId="40" fillId="4" borderId="15" xfId="0" applyFont="1" applyFill="1" applyBorder="1" applyAlignment="1">
      <alignment horizontal="center" wrapText="1"/>
    </xf>
    <xf numFmtId="14" fontId="40" fillId="4" borderId="15" xfId="0" applyNumberFormat="1" applyFont="1" applyFill="1" applyBorder="1" applyAlignment="1">
      <alignment horizontal="center" wrapText="1"/>
    </xf>
    <xf numFmtId="164" fontId="40" fillId="4" borderId="23" xfId="0" applyFont="1" applyFill="1" applyBorder="1" applyAlignment="1">
      <alignment horizontal="center" wrapText="1"/>
    </xf>
    <xf numFmtId="164" fontId="40" fillId="0" borderId="0" xfId="0" applyFont="1"/>
    <xf numFmtId="164" fontId="20" fillId="0" borderId="0" xfId="0" applyFont="1"/>
    <xf numFmtId="164" fontId="49" fillId="0" borderId="0" xfId="0" applyFont="1"/>
    <xf numFmtId="164" fontId="39" fillId="0" borderId="0" xfId="0" quotePrefix="1" applyFont="1"/>
    <xf numFmtId="164" fontId="11" fillId="0" borderId="6" xfId="0" applyFont="1" applyBorder="1" applyAlignment="1" applyProtection="1">
      <alignment vertical="top" wrapText="1"/>
      <protection locked="0"/>
    </xf>
    <xf numFmtId="164" fontId="15" fillId="0" borderId="0" xfId="0" applyFont="1" applyAlignment="1">
      <alignment vertical="top" wrapText="1"/>
    </xf>
    <xf numFmtId="164" fontId="9" fillId="0" borderId="0" xfId="0" applyFont="1" applyAlignment="1">
      <alignment vertical="center" wrapText="1"/>
    </xf>
    <xf numFmtId="164" fontId="0" fillId="0" borderId="0" xfId="0" applyAlignment="1">
      <alignment vertical="center" wrapText="1"/>
    </xf>
    <xf numFmtId="164" fontId="9" fillId="0" borderId="24" xfId="0" applyFont="1" applyBorder="1" applyAlignment="1">
      <alignment wrapText="1"/>
    </xf>
    <xf numFmtId="164" fontId="0" fillId="0" borderId="24" xfId="0" applyBorder="1" applyAlignment="1">
      <alignment wrapText="1"/>
    </xf>
    <xf numFmtId="164" fontId="9" fillId="0" borderId="0" xfId="0" applyFont="1" applyAlignment="1">
      <alignment wrapText="1"/>
    </xf>
    <xf numFmtId="164" fontId="0" fillId="5" borderId="0" xfId="0" applyFill="1" applyAlignment="1">
      <alignment wrapText="1"/>
    </xf>
    <xf numFmtId="164" fontId="9" fillId="5" borderId="0" xfId="0" applyFont="1" applyFill="1" applyAlignment="1">
      <alignment wrapText="1"/>
    </xf>
    <xf numFmtId="164" fontId="44" fillId="0" borderId="22" xfId="0" applyFont="1" applyBorder="1" applyAlignment="1" applyProtection="1">
      <alignment wrapText="1"/>
      <protection locked="0"/>
    </xf>
    <xf numFmtId="164" fontId="44" fillId="4" borderId="15" xfId="0" applyFont="1" applyFill="1" applyBorder="1" applyAlignment="1" applyProtection="1">
      <alignment wrapText="1"/>
      <protection locked="0"/>
    </xf>
    <xf numFmtId="14" fontId="44" fillId="4" borderId="15" xfId="0" applyNumberFormat="1" applyFont="1" applyFill="1" applyBorder="1" applyAlignment="1" applyProtection="1">
      <alignment wrapText="1"/>
      <protection locked="0"/>
    </xf>
    <xf numFmtId="164" fontId="44" fillId="4" borderId="23" xfId="0" applyFont="1" applyFill="1" applyBorder="1" applyAlignment="1" applyProtection="1">
      <alignment wrapText="1"/>
      <protection locked="0"/>
    </xf>
    <xf numFmtId="164" fontId="44" fillId="4" borderId="22" xfId="0" applyFont="1" applyFill="1" applyBorder="1" applyAlignment="1" applyProtection="1">
      <alignment wrapText="1"/>
      <protection locked="0"/>
    </xf>
    <xf numFmtId="164" fontId="44" fillId="4" borderId="25" xfId="0" applyFont="1" applyFill="1" applyBorder="1" applyAlignment="1" applyProtection="1">
      <alignment wrapText="1"/>
      <protection locked="0"/>
    </xf>
    <xf numFmtId="164" fontId="44" fillId="4" borderId="26" xfId="0" applyFont="1" applyFill="1" applyBorder="1" applyAlignment="1" applyProtection="1">
      <alignment wrapText="1"/>
      <protection locked="0"/>
    </xf>
    <xf numFmtId="164" fontId="44" fillId="4" borderId="27" xfId="0" applyFont="1" applyFill="1" applyBorder="1" applyAlignment="1" applyProtection="1">
      <alignment wrapText="1"/>
      <protection locked="0"/>
    </xf>
    <xf numFmtId="14" fontId="40" fillId="0" borderId="0" xfId="0" applyNumberFormat="1" applyFont="1"/>
    <xf numFmtId="14" fontId="0" fillId="0" borderId="0" xfId="0" applyNumberFormat="1"/>
    <xf numFmtId="164" fontId="40" fillId="0" borderId="0" xfId="0" applyFont="1" applyAlignment="1">
      <alignment wrapText="1"/>
    </xf>
    <xf numFmtId="164" fontId="8" fillId="0" borderId="0" xfId="0" applyFont="1"/>
    <xf numFmtId="164" fontId="44" fillId="0" borderId="22" xfId="0" applyFont="1" applyBorder="1" applyProtection="1">
      <protection locked="0"/>
    </xf>
    <xf numFmtId="164" fontId="52" fillId="0" borderId="0" xfId="0" applyFont="1" applyAlignment="1">
      <alignment horizontal="left" wrapText="1"/>
    </xf>
    <xf numFmtId="164" fontId="52" fillId="0" borderId="0" xfId="0" applyFont="1" applyAlignment="1">
      <alignment wrapText="1"/>
    </xf>
    <xf numFmtId="164" fontId="11" fillId="0" borderId="20" xfId="0" applyFont="1" applyBorder="1" applyProtection="1">
      <protection locked="0"/>
    </xf>
    <xf numFmtId="164" fontId="11" fillId="0" borderId="16" xfId="0" applyFont="1" applyBorder="1" applyProtection="1">
      <protection locked="0"/>
    </xf>
    <xf numFmtId="164" fontId="11" fillId="0" borderId="21" xfId="0" applyFont="1" applyBorder="1" applyProtection="1">
      <protection locked="0"/>
    </xf>
    <xf numFmtId="164" fontId="9" fillId="0" borderId="5" xfId="0" applyFont="1" applyBorder="1" applyAlignment="1">
      <alignment wrapText="1"/>
    </xf>
    <xf numFmtId="164" fontId="0" fillId="0" borderId="5" xfId="0" applyBorder="1" applyAlignment="1">
      <alignment wrapText="1"/>
    </xf>
    <xf numFmtId="164" fontId="1" fillId="0" borderId="0" xfId="0" applyFont="1" applyAlignment="1">
      <alignment wrapText="1"/>
    </xf>
    <xf numFmtId="164" fontId="53" fillId="0" borderId="0" xfId="0" applyFont="1" applyAlignment="1">
      <alignment wrapText="1"/>
    </xf>
    <xf numFmtId="164" fontId="54" fillId="0" borderId="0" xfId="0" applyFont="1" applyAlignment="1">
      <alignment wrapText="1"/>
    </xf>
    <xf numFmtId="164" fontId="55" fillId="0" borderId="0" xfId="0" applyFont="1" applyAlignment="1">
      <alignment horizontal="left" wrapText="1"/>
    </xf>
    <xf numFmtId="164" fontId="56" fillId="0" borderId="0" xfId="0" applyFont="1" applyAlignment="1">
      <alignment horizontal="left" wrapText="1"/>
    </xf>
    <xf numFmtId="164" fontId="2" fillId="0" borderId="0" xfId="9" applyFont="1" applyAlignment="1">
      <alignment wrapText="1"/>
    </xf>
    <xf numFmtId="164" fontId="0" fillId="0" borderId="0" xfId="0" quotePrefix="1" applyAlignment="1">
      <alignment wrapText="1"/>
    </xf>
    <xf numFmtId="164" fontId="2" fillId="0" borderId="0" xfId="0" applyFont="1" applyAlignment="1">
      <alignment wrapText="1"/>
    </xf>
    <xf numFmtId="164" fontId="57" fillId="0" borderId="0" xfId="0" applyFont="1" applyAlignment="1">
      <alignment wrapText="1"/>
    </xf>
    <xf numFmtId="14" fontId="0" fillId="0" borderId="0" xfId="0" applyNumberFormat="1" applyAlignment="1">
      <alignment horizontal="right"/>
    </xf>
    <xf numFmtId="164" fontId="50" fillId="0" borderId="0" xfId="0" applyFont="1"/>
    <xf numFmtId="164" fontId="0" fillId="0" borderId="0" xfId="0" applyAlignment="1">
      <alignment horizontal="left"/>
    </xf>
    <xf numFmtId="164" fontId="60" fillId="0" borderId="0" xfId="0" applyFont="1" applyAlignment="1">
      <alignment wrapText="1"/>
    </xf>
    <xf numFmtId="164" fontId="61" fillId="0" borderId="0" xfId="0" applyFont="1"/>
    <xf numFmtId="164" fontId="67" fillId="0" borderId="0" xfId="35"/>
    <xf numFmtId="164" fontId="68" fillId="0" borderId="0" xfId="8" applyFont="1"/>
    <xf numFmtId="164" fontId="66" fillId="0" borderId="0" xfId="34"/>
    <xf numFmtId="164" fontId="6" fillId="0" borderId="0" xfId="0" applyFont="1" applyAlignment="1">
      <alignment horizontal="center"/>
    </xf>
    <xf numFmtId="164" fontId="18" fillId="0" borderId="0" xfId="0" applyFont="1" applyAlignment="1" applyProtection="1">
      <alignment horizontal="center" vertical="top" wrapText="1"/>
      <protection locked="0"/>
    </xf>
    <xf numFmtId="164" fontId="20" fillId="0" borderId="0" xfId="0" applyFont="1" applyAlignment="1">
      <alignment horizontal="center"/>
    </xf>
    <xf numFmtId="164" fontId="9" fillId="9" borderId="0" xfId="0" applyFont="1" applyFill="1"/>
    <xf numFmtId="164" fontId="49" fillId="0" borderId="0" xfId="0" applyFont="1" applyAlignment="1">
      <alignment horizontal="center"/>
    </xf>
    <xf numFmtId="164" fontId="55" fillId="0" borderId="0" xfId="0" applyFont="1" applyAlignment="1">
      <alignment readingOrder="1"/>
    </xf>
    <xf numFmtId="164" fontId="55" fillId="0" borderId="0" xfId="0" applyFont="1"/>
    <xf numFmtId="164" fontId="75" fillId="0" borderId="0" xfId="0" applyFont="1" applyAlignment="1">
      <alignment horizontal="left" indent="5"/>
    </xf>
    <xf numFmtId="164" fontId="76" fillId="0" borderId="0" xfId="0" applyFont="1"/>
    <xf numFmtId="164" fontId="0" fillId="10" borderId="0" xfId="0" applyFill="1"/>
    <xf numFmtId="164" fontId="0" fillId="11" borderId="0" xfId="0" applyFill="1"/>
    <xf numFmtId="164" fontId="0" fillId="12" borderId="0" xfId="0" applyFill="1"/>
    <xf numFmtId="164" fontId="0" fillId="13" borderId="0" xfId="0" applyFill="1"/>
    <xf numFmtId="164" fontId="0" fillId="14" borderId="0" xfId="0" applyFill="1"/>
    <xf numFmtId="164" fontId="0" fillId="15" borderId="0" xfId="0" applyFill="1"/>
    <xf numFmtId="164" fontId="0" fillId="16" borderId="0" xfId="0" applyFill="1"/>
    <xf numFmtId="164" fontId="0" fillId="17" borderId="0" xfId="0" applyFill="1"/>
    <xf numFmtId="164" fontId="0" fillId="18" borderId="0" xfId="0" applyFill="1"/>
    <xf numFmtId="164" fontId="0" fillId="19" borderId="0" xfId="0" applyFill="1"/>
    <xf numFmtId="164" fontId="11" fillId="19" borderId="0" xfId="0" applyFont="1" applyFill="1" applyAlignment="1" applyProtection="1">
      <alignment vertical="top" wrapText="1"/>
      <protection locked="0"/>
    </xf>
    <xf numFmtId="164" fontId="0" fillId="0" borderId="0" xfId="0" applyAlignment="1">
      <alignment horizontal="center" wrapText="1"/>
    </xf>
    <xf numFmtId="164" fontId="62" fillId="21" borderId="35" xfId="0" applyFont="1" applyFill="1" applyBorder="1" applyAlignment="1">
      <alignment horizontal="center" vertical="center"/>
    </xf>
    <xf numFmtId="164" fontId="0" fillId="11" borderId="0" xfId="0" applyFill="1" applyAlignment="1">
      <alignment wrapText="1"/>
    </xf>
    <xf numFmtId="164" fontId="0" fillId="22" borderId="0" xfId="0" applyFill="1" applyAlignment="1">
      <alignment wrapText="1"/>
    </xf>
    <xf numFmtId="164" fontId="0" fillId="19" borderId="0" xfId="0" applyFill="1" applyAlignment="1">
      <alignment horizontal="center"/>
    </xf>
    <xf numFmtId="164" fontId="17" fillId="0" borderId="0" xfId="0" applyFont="1" applyAlignment="1">
      <alignment horizontal="center" vertical="top"/>
    </xf>
    <xf numFmtId="164" fontId="63" fillId="0" borderId="0" xfId="0" applyFont="1" applyAlignment="1">
      <alignment vertical="center"/>
    </xf>
    <xf numFmtId="164" fontId="81" fillId="0" borderId="0" xfId="0" applyFont="1" applyAlignment="1">
      <alignment vertical="center"/>
    </xf>
    <xf numFmtId="164" fontId="64" fillId="0" borderId="0" xfId="0" applyFont="1" applyAlignment="1">
      <alignment vertical="center"/>
    </xf>
    <xf numFmtId="164" fontId="65" fillId="0" borderId="0" xfId="0" applyFont="1"/>
    <xf numFmtId="164" fontId="82" fillId="0" borderId="0" xfId="0" applyFont="1"/>
    <xf numFmtId="164" fontId="84" fillId="0" borderId="0" xfId="0" applyFont="1"/>
    <xf numFmtId="164" fontId="85" fillId="0" borderId="0" xfId="0" applyFont="1" applyAlignment="1">
      <alignment horizontal="center"/>
    </xf>
    <xf numFmtId="164" fontId="11" fillId="0" borderId="0" xfId="0" applyFont="1" applyAlignment="1" applyProtection="1">
      <alignment vertical="top" wrapText="1"/>
      <protection locked="0"/>
    </xf>
    <xf numFmtId="164" fontId="72" fillId="0" borderId="0" xfId="39" applyAlignment="1" applyProtection="1">
      <alignment horizontal="right" wrapText="1"/>
    </xf>
    <xf numFmtId="164" fontId="0" fillId="23" borderId="0" xfId="0" applyFill="1" applyAlignment="1">
      <alignment wrapText="1"/>
    </xf>
    <xf numFmtId="164" fontId="72" fillId="23" borderId="0" xfId="39" applyFill="1" applyAlignment="1" applyProtection="1">
      <alignment horizontal="right" wrapText="1"/>
    </xf>
    <xf numFmtId="164" fontId="55" fillId="0" borderId="0" xfId="0" applyFont="1" applyAlignment="1">
      <alignment wrapText="1"/>
    </xf>
    <xf numFmtId="164" fontId="51" fillId="24" borderId="57" xfId="0" applyFont="1" applyFill="1" applyBorder="1" applyAlignment="1" applyProtection="1">
      <alignment horizontal="right"/>
      <protection hidden="1"/>
    </xf>
    <xf numFmtId="164" fontId="9" fillId="9" borderId="51" xfId="0" applyFont="1" applyFill="1" applyBorder="1"/>
    <xf numFmtId="164" fontId="51" fillId="24" borderId="62" xfId="0" applyFont="1" applyFill="1" applyBorder="1" applyAlignment="1" applyProtection="1">
      <alignment horizontal="right"/>
      <protection hidden="1"/>
    </xf>
    <xf numFmtId="164" fontId="6" fillId="21" borderId="64" xfId="0" applyFont="1" applyFill="1" applyBorder="1" applyAlignment="1">
      <alignment horizontal="centerContinuous" vertical="center"/>
    </xf>
    <xf numFmtId="164" fontId="7" fillId="0" borderId="0" xfId="0" applyFont="1" applyAlignment="1">
      <alignment horizontal="center" vertical="center" wrapText="1"/>
    </xf>
    <xf numFmtId="164" fontId="7" fillId="0" borderId="0" xfId="0" applyFont="1" applyAlignment="1">
      <alignment horizontal="center" vertical="center"/>
    </xf>
    <xf numFmtId="164" fontId="7" fillId="0" borderId="65" xfId="0" applyFont="1" applyBorder="1" applyAlignment="1">
      <alignment horizontal="center" vertical="center" wrapText="1"/>
    </xf>
    <xf numFmtId="164" fontId="6" fillId="0" borderId="65" xfId="0" applyFont="1" applyBorder="1" applyAlignment="1">
      <alignment horizontal="center"/>
    </xf>
    <xf numFmtId="164" fontId="0" fillId="25" borderId="0" xfId="0" applyFill="1" applyAlignment="1">
      <alignment horizontal="center"/>
    </xf>
    <xf numFmtId="164" fontId="0" fillId="21" borderId="0" xfId="0" applyFill="1"/>
    <xf numFmtId="164" fontId="17" fillId="27" borderId="0" xfId="0" applyFont="1" applyFill="1" applyAlignment="1">
      <alignment horizontal="center"/>
    </xf>
    <xf numFmtId="164" fontId="0" fillId="27" borderId="0" xfId="0" applyFill="1" applyAlignment="1">
      <alignment horizontal="center" vertical="top" wrapText="1"/>
    </xf>
    <xf numFmtId="164" fontId="62" fillId="21" borderId="0" xfId="0" applyFont="1" applyFill="1" applyAlignment="1">
      <alignment horizontal="centerContinuous"/>
    </xf>
    <xf numFmtId="164" fontId="0" fillId="21" borderId="0" xfId="0" applyFill="1" applyAlignment="1">
      <alignment horizontal="centerContinuous"/>
    </xf>
    <xf numFmtId="164" fontId="15" fillId="0" borderId="6" xfId="0" applyFont="1" applyBorder="1" applyAlignment="1" applyProtection="1">
      <alignment horizontal="left" vertical="top" wrapText="1"/>
      <protection locked="0"/>
    </xf>
    <xf numFmtId="164" fontId="0" fillId="28" borderId="0" xfId="0" applyFill="1"/>
    <xf numFmtId="164" fontId="15" fillId="19" borderId="0" xfId="0" applyFont="1" applyFill="1" applyAlignment="1">
      <alignment vertical="top"/>
    </xf>
    <xf numFmtId="164" fontId="16" fillId="19" borderId="0" xfId="0" applyFont="1" applyFill="1"/>
    <xf numFmtId="164" fontId="7" fillId="0" borderId="0" xfId="0" applyFont="1" applyAlignment="1">
      <alignment horizontal="center" vertical="top" wrapText="1"/>
    </xf>
    <xf numFmtId="164" fontId="6" fillId="21" borderId="74" xfId="0" applyFont="1" applyFill="1" applyBorder="1" applyAlignment="1">
      <alignment vertical="center"/>
    </xf>
    <xf numFmtId="164" fontId="7" fillId="0" borderId="75" xfId="0" applyFont="1" applyBorder="1"/>
    <xf numFmtId="164" fontId="0" fillId="19" borderId="0" xfId="0" applyFill="1" applyAlignment="1">
      <alignment horizontal="left"/>
    </xf>
    <xf numFmtId="164" fontId="15" fillId="19" borderId="0" xfId="0" applyFont="1" applyFill="1" applyAlignment="1" applyProtection="1">
      <alignment vertical="top"/>
      <protection locked="0"/>
    </xf>
    <xf numFmtId="164" fontId="15" fillId="0" borderId="24" xfId="0" applyFont="1" applyBorder="1" applyAlignment="1" applyProtection="1">
      <alignment horizontal="left" vertical="top" wrapText="1"/>
      <protection locked="0"/>
    </xf>
    <xf numFmtId="164" fontId="0" fillId="25" borderId="63" xfId="0" applyFill="1" applyBorder="1"/>
    <xf numFmtId="164" fontId="14" fillId="19" borderId="0" xfId="0" applyFont="1" applyFill="1"/>
    <xf numFmtId="164" fontId="0" fillId="0" borderId="37" xfId="0" applyBorder="1"/>
    <xf numFmtId="164" fontId="6" fillId="20" borderId="94" xfId="0" applyFont="1" applyFill="1" applyBorder="1" applyAlignment="1">
      <alignment horizontal="center" wrapText="1"/>
    </xf>
    <xf numFmtId="164" fontId="62" fillId="21" borderId="96" xfId="0" applyFont="1" applyFill="1" applyBorder="1" applyAlignment="1">
      <alignment horizontal="center" vertical="center"/>
    </xf>
    <xf numFmtId="164" fontId="6" fillId="20" borderId="98" xfId="0" applyFont="1" applyFill="1" applyBorder="1" applyAlignment="1">
      <alignment horizontal="center"/>
    </xf>
    <xf numFmtId="164" fontId="66" fillId="0" borderId="0" xfId="34" applyAlignment="1">
      <alignment horizontal="center"/>
    </xf>
    <xf numFmtId="164" fontId="95" fillId="0" borderId="0" xfId="0" applyFont="1" applyAlignment="1">
      <alignment horizontal="center" wrapText="1"/>
    </xf>
    <xf numFmtId="164" fontId="94" fillId="0" borderId="0" xfId="0" applyFont="1" applyAlignment="1">
      <alignment vertical="top"/>
    </xf>
    <xf numFmtId="164" fontId="94" fillId="0" borderId="0" xfId="0" applyFont="1" applyAlignment="1">
      <alignment wrapText="1"/>
    </xf>
    <xf numFmtId="164" fontId="0" fillId="0" borderId="0" xfId="0" applyAlignment="1">
      <alignment horizontal="left" wrapText="1"/>
    </xf>
    <xf numFmtId="164" fontId="96" fillId="0" borderId="0" xfId="0" applyFont="1" applyAlignment="1">
      <alignment wrapText="1"/>
    </xf>
    <xf numFmtId="164" fontId="94" fillId="0" borderId="0" xfId="0" applyFont="1" applyAlignment="1">
      <alignment vertical="top" wrapText="1"/>
    </xf>
    <xf numFmtId="164" fontId="94" fillId="0" borderId="0" xfId="0" applyFont="1"/>
    <xf numFmtId="164" fontId="95" fillId="0" borderId="0" xfId="0" applyFont="1" applyAlignment="1">
      <alignment horizontal="center"/>
    </xf>
    <xf numFmtId="164" fontId="35" fillId="0" borderId="0" xfId="8"/>
    <xf numFmtId="164" fontId="65" fillId="0" borderId="0" xfId="33"/>
    <xf numFmtId="164" fontId="66" fillId="0" borderId="0" xfId="8" applyFont="1"/>
    <xf numFmtId="164" fontId="49" fillId="0" borderId="0" xfId="0" applyFont="1" applyAlignment="1">
      <alignment horizontal="left"/>
    </xf>
    <xf numFmtId="164" fontId="74" fillId="26" borderId="0" xfId="0" applyFont="1" applyFill="1" applyAlignment="1">
      <alignment horizontal="centerContinuous" vertical="center"/>
    </xf>
    <xf numFmtId="164" fontId="35" fillId="19" borderId="0" xfId="8" applyFill="1"/>
    <xf numFmtId="164" fontId="65" fillId="19" borderId="0" xfId="33" applyFill="1"/>
    <xf numFmtId="164" fontId="67" fillId="19" borderId="0" xfId="35" applyFill="1"/>
    <xf numFmtId="164" fontId="6" fillId="21" borderId="34" xfId="33" applyFont="1" applyFill="1" applyBorder="1" applyAlignment="1">
      <alignment horizontal="centerContinuous"/>
    </xf>
    <xf numFmtId="164" fontId="6" fillId="21" borderId="43" xfId="33" applyFont="1" applyFill="1" applyBorder="1" applyAlignment="1">
      <alignment horizontal="centerContinuous"/>
    </xf>
    <xf numFmtId="164" fontId="6" fillId="21" borderId="42" xfId="33" applyFont="1" applyFill="1" applyBorder="1" applyAlignment="1">
      <alignment horizontal="centerContinuous" vertical="center"/>
    </xf>
    <xf numFmtId="164" fontId="66" fillId="0" borderId="0" xfId="35" applyFont="1"/>
    <xf numFmtId="164" fontId="66" fillId="0" borderId="0" xfId="35" applyFont="1" applyAlignment="1">
      <alignment vertical="center"/>
    </xf>
    <xf numFmtId="164" fontId="66" fillId="0" borderId="0" xfId="8" applyFont="1" applyAlignment="1">
      <alignment horizontal="center"/>
    </xf>
    <xf numFmtId="164" fontId="97" fillId="0" borderId="0" xfId="0" applyFont="1"/>
    <xf numFmtId="164" fontId="98" fillId="0" borderId="0" xfId="0" applyFont="1"/>
    <xf numFmtId="164" fontId="0" fillId="19" borderId="0" xfId="0" applyFill="1" applyAlignment="1">
      <alignment wrapText="1"/>
    </xf>
    <xf numFmtId="164" fontId="94" fillId="19" borderId="0" xfId="0" applyFont="1" applyFill="1"/>
    <xf numFmtId="164" fontId="96" fillId="19" borderId="0" xfId="0" applyFont="1" applyFill="1" applyAlignment="1">
      <alignment wrapText="1"/>
    </xf>
    <xf numFmtId="164" fontId="0" fillId="31" borderId="0" xfId="0" applyFill="1" applyAlignment="1">
      <alignment wrapText="1"/>
    </xf>
    <xf numFmtId="164" fontId="93" fillId="30" borderId="102" xfId="0" applyFont="1" applyFill="1" applyBorder="1" applyAlignment="1">
      <alignment horizontal="centerContinuous" vertical="center"/>
    </xf>
    <xf numFmtId="164" fontId="93" fillId="30" borderId="103" xfId="0" applyFont="1" applyFill="1" applyBorder="1" applyAlignment="1">
      <alignment horizontal="centerContinuous" vertical="center"/>
    </xf>
    <xf numFmtId="164" fontId="93" fillId="30" borderId="104" xfId="0" applyFont="1" applyFill="1" applyBorder="1" applyAlignment="1">
      <alignment horizontal="centerContinuous" vertical="center"/>
    </xf>
    <xf numFmtId="164" fontId="95" fillId="0" borderId="107" xfId="0" applyFont="1" applyBorder="1" applyAlignment="1">
      <alignment wrapText="1"/>
    </xf>
    <xf numFmtId="164" fontId="95" fillId="0" borderId="108" xfId="0" applyFont="1" applyBorder="1" applyAlignment="1">
      <alignment wrapText="1"/>
    </xf>
    <xf numFmtId="164" fontId="95" fillId="0" borderId="107" xfId="0" applyFont="1" applyBorder="1" applyAlignment="1">
      <alignment horizontal="center" wrapText="1"/>
    </xf>
    <xf numFmtId="164" fontId="95" fillId="0" borderId="108" xfId="0" applyFont="1" applyBorder="1" applyAlignment="1">
      <alignment horizontal="center" wrapText="1"/>
    </xf>
    <xf numFmtId="164" fontId="0" fillId="0" borderId="0" xfId="0" applyAlignment="1">
      <alignment horizontal="center" vertical="center" wrapText="1"/>
    </xf>
    <xf numFmtId="164" fontId="96" fillId="0" borderId="73" xfId="0" applyFont="1" applyBorder="1" applyAlignment="1">
      <alignment wrapText="1"/>
    </xf>
    <xf numFmtId="164" fontId="0" fillId="0" borderId="101" xfId="0" applyBorder="1" applyAlignment="1">
      <alignment wrapText="1"/>
    </xf>
    <xf numFmtId="164" fontId="96" fillId="33" borderId="73" xfId="0" applyFont="1" applyFill="1" applyBorder="1" applyAlignment="1">
      <alignment vertical="top" wrapText="1"/>
    </xf>
    <xf numFmtId="164" fontId="96" fillId="33" borderId="73" xfId="0" applyFont="1" applyFill="1" applyBorder="1" applyAlignment="1">
      <alignment wrapText="1"/>
    </xf>
    <xf numFmtId="164" fontId="100" fillId="0" borderId="0" xfId="0" applyFont="1"/>
    <xf numFmtId="164" fontId="68" fillId="19" borderId="0" xfId="8" applyFont="1" applyFill="1"/>
    <xf numFmtId="164" fontId="68" fillId="0" borderId="0" xfId="8" applyFont="1" applyAlignment="1">
      <alignment horizontal="center"/>
    </xf>
    <xf numFmtId="164" fontId="101" fillId="0" borderId="0" xfId="33" applyFont="1"/>
    <xf numFmtId="164" fontId="101" fillId="19" borderId="0" xfId="33" applyFont="1" applyFill="1"/>
    <xf numFmtId="164" fontId="67" fillId="0" borderId="0" xfId="34" applyFont="1" applyAlignment="1">
      <alignment horizontal="center"/>
    </xf>
    <xf numFmtId="164" fontId="66" fillId="0" borderId="0" xfId="8" applyFont="1" applyAlignment="1">
      <alignment vertical="center" wrapText="1"/>
    </xf>
    <xf numFmtId="164" fontId="74" fillId="0" borderId="0" xfId="0" applyFont="1" applyAlignment="1">
      <alignment horizontal="centerContinuous" vertical="center"/>
    </xf>
    <xf numFmtId="164" fontId="93" fillId="0" borderId="0" xfId="0" applyFont="1" applyAlignment="1">
      <alignment horizontal="centerContinuous" vertical="center"/>
    </xf>
    <xf numFmtId="164" fontId="66" fillId="0" borderId="0" xfId="35" applyFont="1" applyAlignment="1">
      <alignment horizontal="centerContinuous" vertical="center"/>
    </xf>
    <xf numFmtId="164" fontId="67" fillId="0" borderId="0" xfId="35" applyAlignment="1">
      <alignment horizontal="center" vertical="center"/>
    </xf>
    <xf numFmtId="164" fontId="6" fillId="0" borderId="0" xfId="33" applyFont="1" applyAlignment="1">
      <alignment horizontal="centerContinuous" vertical="center"/>
    </xf>
    <xf numFmtId="164" fontId="79" fillId="0" borderId="0" xfId="33" applyFont="1" applyAlignment="1">
      <alignment horizontal="centerContinuous" vertical="center"/>
    </xf>
    <xf numFmtId="164" fontId="79" fillId="0" borderId="0" xfId="33" applyFont="1" applyAlignment="1">
      <alignment horizontal="centerContinuous"/>
    </xf>
    <xf numFmtId="164" fontId="66" fillId="0" borderId="0" xfId="34" applyAlignment="1">
      <alignment horizontal="centerContinuous"/>
    </xf>
    <xf numFmtId="164" fontId="6" fillId="0" borderId="0" xfId="33" applyFont="1" applyAlignment="1">
      <alignment horizontal="centerContinuous"/>
    </xf>
    <xf numFmtId="164" fontId="66" fillId="0" borderId="0" xfId="34" applyAlignment="1">
      <alignment horizontal="left"/>
    </xf>
    <xf numFmtId="164" fontId="102" fillId="0" borderId="0" xfId="33" applyFont="1" applyAlignment="1">
      <alignment horizontal="centerContinuous" vertical="center"/>
    </xf>
    <xf numFmtId="164" fontId="102" fillId="0" borderId="0" xfId="33" applyFont="1" applyAlignment="1">
      <alignment horizontal="centerContinuous" vertical="center" wrapText="1"/>
    </xf>
    <xf numFmtId="164" fontId="66" fillId="0" borderId="0" xfId="8" applyFont="1" applyAlignment="1">
      <alignment vertical="center"/>
    </xf>
    <xf numFmtId="164" fontId="66" fillId="0" borderId="0" xfId="35" applyFont="1" applyAlignment="1">
      <alignment horizontal="centerContinuous"/>
    </xf>
    <xf numFmtId="164" fontId="66" fillId="0" borderId="0" xfId="35" applyFont="1" applyAlignment="1">
      <alignment horizontal="center"/>
    </xf>
    <xf numFmtId="164" fontId="67" fillId="0" borderId="0" xfId="33" applyFont="1"/>
    <xf numFmtId="164" fontId="66" fillId="0" borderId="0" xfId="35" applyFont="1" applyAlignment="1">
      <alignment horizontal="center" vertical="center"/>
    </xf>
    <xf numFmtId="0" fontId="0" fillId="0" borderId="0" xfId="0" applyNumberFormat="1" applyAlignment="1">
      <alignment horizontal="center"/>
    </xf>
    <xf numFmtId="0" fontId="50" fillId="0" borderId="0" xfId="0" applyNumberFormat="1" applyFont="1" applyAlignment="1">
      <alignment horizontal="center"/>
    </xf>
    <xf numFmtId="0" fontId="9" fillId="0" borderId="0" xfId="0" applyNumberFormat="1" applyFont="1" applyAlignment="1">
      <alignment horizontal="center"/>
    </xf>
    <xf numFmtId="0" fontId="0" fillId="0" borderId="0" xfId="0" applyNumberFormat="1"/>
    <xf numFmtId="1" fontId="50" fillId="0" borderId="0" xfId="0" applyNumberFormat="1" applyFont="1"/>
    <xf numFmtId="1" fontId="9" fillId="0" borderId="0" xfId="0" applyNumberFormat="1" applyFont="1" applyAlignment="1">
      <alignment horizontal="left"/>
    </xf>
    <xf numFmtId="1" fontId="50" fillId="0" borderId="0" xfId="0" applyNumberFormat="1" applyFont="1" applyAlignment="1">
      <alignment horizontal="left"/>
    </xf>
    <xf numFmtId="1" fontId="0" fillId="0" borderId="0" xfId="0" applyNumberFormat="1" applyAlignment="1">
      <alignment horizontal="left"/>
    </xf>
    <xf numFmtId="1" fontId="0" fillId="0" borderId="0" xfId="0" applyNumberFormat="1"/>
    <xf numFmtId="0" fontId="0" fillId="19" borderId="0" xfId="0" applyNumberFormat="1" applyFill="1"/>
    <xf numFmtId="0" fontId="0" fillId="25" borderId="63" xfId="0" applyNumberFormat="1" applyFill="1" applyBorder="1"/>
    <xf numFmtId="0" fontId="0" fillId="25" borderId="0" xfId="0" applyNumberFormat="1" applyFill="1" applyAlignment="1">
      <alignment horizontal="center"/>
    </xf>
    <xf numFmtId="0" fontId="0" fillId="21" borderId="0" xfId="0" applyNumberFormat="1" applyFill="1"/>
    <xf numFmtId="0" fontId="7" fillId="0" borderId="0" xfId="0" applyNumberFormat="1" applyFont="1"/>
    <xf numFmtId="0" fontId="0" fillId="0" borderId="68" xfId="0" applyNumberFormat="1" applyBorder="1"/>
    <xf numFmtId="0" fontId="17" fillId="27" borderId="0" xfId="0" applyNumberFormat="1" applyFont="1" applyFill="1" applyAlignment="1">
      <alignment horizontal="center"/>
    </xf>
    <xf numFmtId="0" fontId="17" fillId="0" borderId="5" xfId="0" applyNumberFormat="1" applyFont="1" applyBorder="1" applyAlignment="1">
      <alignment horizontal="center"/>
    </xf>
    <xf numFmtId="0" fontId="17" fillId="0" borderId="0" xfId="0" applyNumberFormat="1" applyFont="1" applyAlignment="1">
      <alignment horizontal="center"/>
    </xf>
    <xf numFmtId="0" fontId="0" fillId="0" borderId="3" xfId="0" applyNumberFormat="1" applyBorder="1" applyAlignment="1">
      <alignment vertical="top" wrapText="1"/>
    </xf>
    <xf numFmtId="0" fontId="7" fillId="0" borderId="0" xfId="0" applyNumberFormat="1" applyFont="1" applyAlignment="1">
      <alignment horizontal="center"/>
    </xf>
    <xf numFmtId="0" fontId="49" fillId="0" borderId="0" xfId="0" applyNumberFormat="1" applyFont="1"/>
    <xf numFmtId="0" fontId="0" fillId="21" borderId="0" xfId="0" applyNumberFormat="1" applyFill="1" applyAlignment="1">
      <alignment horizontal="centerContinuous"/>
    </xf>
    <xf numFmtId="0" fontId="17" fillId="0" borderId="5" xfId="0" applyNumberFormat="1" applyFont="1" applyBorder="1" applyAlignment="1">
      <alignment horizontal="center" wrapText="1"/>
    </xf>
    <xf numFmtId="164" fontId="49" fillId="0" borderId="0" xfId="0" applyFont="1" applyAlignment="1">
      <alignment horizontal="right"/>
    </xf>
    <xf numFmtId="0" fontId="6" fillId="0" borderId="6" xfId="0" applyNumberFormat="1" applyFont="1" applyBorder="1" applyAlignment="1" applyProtection="1">
      <alignment horizontal="center" vertical="top" wrapText="1"/>
      <protection locked="0"/>
    </xf>
    <xf numFmtId="0" fontId="0" fillId="0" borderId="18" xfId="0" applyNumberFormat="1" applyBorder="1" applyAlignment="1">
      <alignment horizontal="center"/>
    </xf>
    <xf numFmtId="164" fontId="42" fillId="0" borderId="0" xfId="0" applyFont="1"/>
    <xf numFmtId="164" fontId="104" fillId="27" borderId="0" xfId="0" applyFont="1" applyFill="1" applyAlignment="1">
      <alignment horizontal="center"/>
    </xf>
    <xf numFmtId="164" fontId="0" fillId="0" borderId="0" xfId="0" applyAlignment="1">
      <alignment horizontal="center" vertical="top" wrapText="1"/>
    </xf>
    <xf numFmtId="0" fontId="54" fillId="0" borderId="17" xfId="0" applyNumberFormat="1" applyFont="1" applyBorder="1" applyAlignment="1">
      <alignment horizontal="center" vertical="top" wrapText="1"/>
    </xf>
    <xf numFmtId="164" fontId="54" fillId="27" borderId="0" xfId="0" applyFont="1" applyFill="1" applyAlignment="1">
      <alignment horizontal="center" vertical="top" wrapText="1"/>
    </xf>
    <xf numFmtId="0" fontId="54" fillId="0" borderId="1" xfId="0" applyNumberFormat="1" applyFont="1" applyBorder="1" applyAlignment="1">
      <alignment horizontal="center" vertical="top" wrapText="1"/>
    </xf>
    <xf numFmtId="164" fontId="105" fillId="27" borderId="0" xfId="0" applyFont="1" applyFill="1" applyAlignment="1">
      <alignment horizontal="center" vertical="top" wrapText="1"/>
    </xf>
    <xf numFmtId="0" fontId="54" fillId="0" borderId="112" xfId="0" applyNumberFormat="1" applyFont="1" applyBorder="1" applyAlignment="1">
      <alignment horizontal="center" vertical="top" wrapText="1"/>
    </xf>
    <xf numFmtId="164" fontId="61" fillId="0" borderId="0" xfId="0" applyFont="1" applyAlignment="1">
      <alignment vertical="top"/>
    </xf>
    <xf numFmtId="164" fontId="0" fillId="0" borderId="73" xfId="0" applyBorder="1"/>
    <xf numFmtId="164" fontId="54" fillId="0" borderId="113" xfId="0" applyFont="1" applyBorder="1" applyAlignment="1">
      <alignment wrapText="1"/>
    </xf>
    <xf numFmtId="164" fontId="54" fillId="0" borderId="15" xfId="0" applyFont="1" applyBorder="1" applyAlignment="1">
      <alignment wrapText="1"/>
    </xf>
    <xf numFmtId="164" fontId="54" fillId="0" borderId="0" xfId="0" applyFont="1" applyAlignment="1">
      <alignment vertical="top" wrapText="1"/>
    </xf>
    <xf numFmtId="0" fontId="54" fillId="0" borderId="0" xfId="0" applyNumberFormat="1" applyFont="1" applyAlignment="1">
      <alignment vertical="top" wrapText="1"/>
    </xf>
    <xf numFmtId="0" fontId="54" fillId="0" borderId="0" xfId="0" applyNumberFormat="1" applyFont="1" applyAlignment="1">
      <alignment horizontal="center" vertical="top" wrapText="1"/>
    </xf>
    <xf numFmtId="0" fontId="62" fillId="0" borderId="15" xfId="0" applyNumberFormat="1" applyFont="1" applyBorder="1" applyAlignment="1">
      <alignment horizontal="center" vertical="top"/>
    </xf>
    <xf numFmtId="164" fontId="62" fillId="0" borderId="15" xfId="0" applyFont="1" applyBorder="1" applyAlignment="1">
      <alignment horizontal="center" vertical="top"/>
    </xf>
    <xf numFmtId="0" fontId="0" fillId="25" borderId="59" xfId="0" applyNumberFormat="1" applyFill="1" applyBorder="1"/>
    <xf numFmtId="164" fontId="77" fillId="35" borderId="37" xfId="0" applyFont="1" applyFill="1" applyBorder="1"/>
    <xf numFmtId="164" fontId="77" fillId="35" borderId="38" xfId="0" applyFont="1" applyFill="1" applyBorder="1"/>
    <xf numFmtId="164" fontId="16" fillId="38" borderId="77" xfId="0" applyFont="1" applyFill="1" applyBorder="1" applyAlignment="1">
      <alignment horizontal="center" vertical="center"/>
    </xf>
    <xf numFmtId="164" fontId="12" fillId="38" borderId="52" xfId="0" applyFont="1" applyFill="1" applyBorder="1" applyAlignment="1">
      <alignment horizontal="centerContinuous" vertical="center"/>
    </xf>
    <xf numFmtId="164" fontId="59" fillId="38" borderId="63" xfId="0" applyFont="1" applyFill="1" applyBorder="1" applyAlignment="1">
      <alignment horizontal="centerContinuous" vertical="center"/>
    </xf>
    <xf numFmtId="164" fontId="59" fillId="38" borderId="59" xfId="0" applyFont="1" applyFill="1" applyBorder="1" applyAlignment="1">
      <alignment horizontal="centerContinuous" vertical="center"/>
    </xf>
    <xf numFmtId="0" fontId="35" fillId="0" borderId="0" xfId="8" applyNumberFormat="1"/>
    <xf numFmtId="164" fontId="66" fillId="0" borderId="0" xfId="34" applyAlignment="1">
      <alignment horizontal="left" vertical="top"/>
    </xf>
    <xf numFmtId="164" fontId="66" fillId="0" borderId="0" xfId="8" applyFont="1" applyAlignment="1">
      <alignment horizontal="left"/>
    </xf>
    <xf numFmtId="0" fontId="0" fillId="0" borderId="0" xfId="0" applyNumberFormat="1" applyAlignment="1">
      <alignment horizontal="center" wrapText="1"/>
    </xf>
    <xf numFmtId="0" fontId="1" fillId="0" borderId="0" xfId="0" applyNumberFormat="1" applyFont="1" applyAlignment="1">
      <alignment horizontal="center" wrapText="1"/>
    </xf>
    <xf numFmtId="164" fontId="66" fillId="0" borderId="0" xfId="8" applyFont="1" applyAlignment="1">
      <alignment horizontal="left" indent="1"/>
    </xf>
    <xf numFmtId="164" fontId="66" fillId="0" borderId="0" xfId="8" applyFont="1" applyAlignment="1">
      <alignment vertical="top"/>
    </xf>
    <xf numFmtId="164" fontId="0" fillId="21" borderId="42" xfId="0" applyFill="1" applyBorder="1"/>
    <xf numFmtId="164" fontId="106" fillId="0" borderId="0" xfId="0" applyFont="1"/>
    <xf numFmtId="49" fontId="0" fillId="0" borderId="0" xfId="0" applyNumberFormat="1"/>
    <xf numFmtId="164" fontId="72" fillId="0" borderId="0" xfId="39" applyFill="1" applyAlignment="1" applyProtection="1"/>
    <xf numFmtId="0" fontId="15" fillId="0" borderId="1" xfId="0" applyNumberFormat="1" applyFont="1" applyBorder="1" applyAlignment="1" applyProtection="1">
      <alignment horizontal="left" vertical="top" wrapText="1"/>
      <protection locked="0"/>
    </xf>
    <xf numFmtId="164" fontId="66" fillId="0" borderId="37" xfId="8" applyFont="1" applyBorder="1" applyAlignment="1">
      <alignment horizontal="center"/>
    </xf>
    <xf numFmtId="164" fontId="17" fillId="9" borderId="51" xfId="0" applyFont="1" applyFill="1" applyBorder="1" applyAlignment="1">
      <alignment horizontal="center"/>
    </xf>
    <xf numFmtId="164" fontId="6" fillId="21" borderId="45" xfId="33" applyFont="1" applyFill="1" applyBorder="1" applyAlignment="1">
      <alignment horizontal="centerContinuous" vertical="center"/>
    </xf>
    <xf numFmtId="164" fontId="6" fillId="21" borderId="44" xfId="33" applyFont="1" applyFill="1" applyBorder="1" applyAlignment="1">
      <alignment horizontal="centerContinuous"/>
    </xf>
    <xf numFmtId="164" fontId="6" fillId="21" borderId="46" xfId="33" applyFont="1" applyFill="1" applyBorder="1" applyAlignment="1">
      <alignment horizontal="centerContinuous"/>
    </xf>
    <xf numFmtId="164" fontId="66" fillId="0" borderId="68" xfId="34" applyBorder="1" applyAlignment="1">
      <alignment horizontal="center"/>
    </xf>
    <xf numFmtId="164" fontId="67" fillId="0" borderId="68" xfId="35" applyBorder="1"/>
    <xf numFmtId="164" fontId="6" fillId="21" borderId="116" xfId="33" applyFont="1" applyFill="1" applyBorder="1" applyAlignment="1">
      <alignment horizontal="centerContinuous"/>
    </xf>
    <xf numFmtId="0" fontId="35" fillId="0" borderId="0" xfId="8" applyNumberFormat="1" applyAlignment="1">
      <alignment wrapText="1"/>
    </xf>
    <xf numFmtId="0" fontId="35" fillId="0" borderId="44" xfId="8" applyNumberFormat="1" applyBorder="1" applyAlignment="1">
      <alignment vertical="top" wrapText="1"/>
    </xf>
    <xf numFmtId="164" fontId="66" fillId="0" borderId="37" xfId="8" applyFont="1" applyBorder="1"/>
    <xf numFmtId="164" fontId="66" fillId="0" borderId="0" xfId="8" applyFont="1" applyAlignment="1">
      <alignment wrapText="1"/>
    </xf>
    <xf numFmtId="0" fontId="68" fillId="0" borderId="0" xfId="8" applyNumberFormat="1" applyFont="1" applyAlignment="1">
      <alignment horizontal="center"/>
    </xf>
    <xf numFmtId="0" fontId="68" fillId="0" borderId="0" xfId="8" applyNumberFormat="1" applyFont="1"/>
    <xf numFmtId="0" fontId="68" fillId="0" borderId="0" xfId="8" applyNumberFormat="1" applyFont="1" applyAlignment="1">
      <alignment wrapText="1"/>
    </xf>
    <xf numFmtId="164" fontId="74" fillId="38" borderId="42" xfId="0" applyFont="1" applyFill="1" applyBorder="1" applyAlignment="1">
      <alignment horizontal="centerContinuous" vertical="center"/>
    </xf>
    <xf numFmtId="164" fontId="74" fillId="38" borderId="34" xfId="0" applyFont="1" applyFill="1" applyBorder="1" applyAlignment="1">
      <alignment horizontal="centerContinuous" vertical="center"/>
    </xf>
    <xf numFmtId="164" fontId="74" fillId="38" borderId="43" xfId="0" applyFont="1" applyFill="1" applyBorder="1" applyAlignment="1">
      <alignment horizontal="centerContinuous" vertical="center"/>
    </xf>
    <xf numFmtId="164" fontId="79" fillId="38" borderId="34" xfId="33" applyFont="1" applyFill="1" applyBorder="1" applyAlignment="1">
      <alignment horizontal="centerContinuous" vertical="center"/>
    </xf>
    <xf numFmtId="164" fontId="79" fillId="38" borderId="43" xfId="33" applyFont="1" applyFill="1" applyBorder="1" applyAlignment="1">
      <alignment horizontal="centerContinuous"/>
    </xf>
    <xf numFmtId="164" fontId="15" fillId="20" borderId="84" xfId="0" applyFont="1" applyFill="1" applyBorder="1" applyAlignment="1" applyProtection="1">
      <alignment horizontal="center" vertical="center" wrapText="1"/>
      <protection locked="0"/>
    </xf>
    <xf numFmtId="0" fontId="15" fillId="0" borderId="6" xfId="0" applyNumberFormat="1" applyFont="1" applyBorder="1" applyAlignment="1" applyProtection="1">
      <alignment horizontal="left" vertical="top" wrapText="1"/>
      <protection locked="0"/>
    </xf>
    <xf numFmtId="0" fontId="15" fillId="0" borderId="24" xfId="0" applyNumberFormat="1" applyFont="1" applyBorder="1" applyAlignment="1" applyProtection="1">
      <alignment horizontal="left" vertical="top" wrapText="1"/>
      <protection locked="0"/>
    </xf>
    <xf numFmtId="0" fontId="68" fillId="0" borderId="0" xfId="8" applyNumberFormat="1" applyFont="1" applyAlignment="1">
      <alignment horizontal="left" vertical="top" wrapText="1"/>
    </xf>
    <xf numFmtId="164" fontId="12" fillId="38" borderId="79" xfId="0" applyFont="1" applyFill="1" applyBorder="1" applyAlignment="1">
      <alignment horizontal="centerContinuous" vertical="center"/>
    </xf>
    <xf numFmtId="164" fontId="59" fillId="38" borderId="80" xfId="0" applyFont="1" applyFill="1" applyBorder="1" applyAlignment="1">
      <alignment horizontal="centerContinuous" vertical="center"/>
    </xf>
    <xf numFmtId="164" fontId="59" fillId="38" borderId="81" xfId="0" applyFont="1" applyFill="1" applyBorder="1" applyAlignment="1">
      <alignment horizontal="centerContinuous" vertical="center"/>
    </xf>
    <xf numFmtId="164" fontId="0" fillId="5" borderId="0" xfId="0" applyFill="1"/>
    <xf numFmtId="164" fontId="11" fillId="0" borderId="0" xfId="0" applyFont="1" applyAlignment="1" applyProtection="1">
      <alignment horizontal="left" vertical="center" wrapText="1"/>
      <protection locked="0"/>
    </xf>
    <xf numFmtId="0" fontId="0" fillId="0" borderId="0" xfId="0" applyNumberFormat="1" applyAlignment="1">
      <alignment wrapText="1"/>
    </xf>
    <xf numFmtId="164" fontId="3" fillId="19" borderId="0" xfId="0" applyFont="1" applyFill="1" applyAlignment="1">
      <alignment vertical="justify"/>
    </xf>
    <xf numFmtId="0" fontId="3" fillId="19" borderId="0" xfId="0" applyNumberFormat="1" applyFont="1" applyFill="1" applyAlignment="1">
      <alignment vertical="justify"/>
    </xf>
    <xf numFmtId="0" fontId="16" fillId="0" borderId="5" xfId="0" applyNumberFormat="1" applyFont="1" applyBorder="1" applyAlignment="1">
      <alignment vertical="center"/>
    </xf>
    <xf numFmtId="0" fontId="0" fillId="0" borderId="0" xfId="0" applyNumberFormat="1" applyAlignment="1">
      <alignment vertical="center"/>
    </xf>
    <xf numFmtId="0" fontId="9" fillId="0" borderId="0" xfId="0" applyNumberFormat="1" applyFont="1" applyAlignment="1">
      <alignment vertical="center"/>
    </xf>
    <xf numFmtId="0" fontId="2" fillId="0" borderId="0" xfId="0" applyNumberFormat="1" applyFont="1"/>
    <xf numFmtId="0" fontId="23" fillId="0" borderId="0" xfId="0" applyNumberFormat="1" applyFont="1"/>
    <xf numFmtId="0" fontId="6" fillId="0" borderId="0" xfId="0" applyNumberFormat="1" applyFont="1" applyAlignment="1">
      <alignment vertical="center"/>
    </xf>
    <xf numFmtId="0" fontId="9" fillId="0" borderId="0" xfId="0" applyNumberFormat="1" applyFont="1"/>
    <xf numFmtId="0" fontId="9" fillId="0" borderId="0" xfId="0" applyNumberFormat="1" applyFont="1" applyAlignment="1">
      <alignment horizontal="center" vertical="top"/>
    </xf>
    <xf numFmtId="0" fontId="0" fillId="0" borderId="5" xfId="0" applyNumberFormat="1" applyBorder="1"/>
    <xf numFmtId="0" fontId="46" fillId="5" borderId="0" xfId="0" applyNumberFormat="1" applyFont="1" applyFill="1" applyAlignment="1" applyProtection="1">
      <alignment horizontal="left" vertical="justify"/>
      <protection hidden="1"/>
    </xf>
    <xf numFmtId="0" fontId="9" fillId="0" borderId="5" xfId="0" applyNumberFormat="1" applyFont="1" applyBorder="1"/>
    <xf numFmtId="164" fontId="3" fillId="0" borderId="0" xfId="0" applyFont="1" applyAlignment="1">
      <alignment vertical="justify"/>
    </xf>
    <xf numFmtId="164" fontId="39" fillId="0" borderId="0" xfId="0" applyFont="1" applyAlignment="1">
      <alignment horizontal="left" vertical="justify"/>
    </xf>
    <xf numFmtId="0" fontId="9" fillId="19" borderId="0" xfId="0" applyNumberFormat="1" applyFont="1" applyFill="1"/>
    <xf numFmtId="164" fontId="9" fillId="19" borderId="0" xfId="0" applyFont="1" applyFill="1"/>
    <xf numFmtId="0" fontId="16" fillId="0" borderId="5" xfId="0" applyNumberFormat="1" applyFont="1" applyBorder="1"/>
    <xf numFmtId="164" fontId="18" fillId="0" borderId="5" xfId="0" applyFont="1" applyBorder="1" applyAlignment="1">
      <alignment wrapText="1"/>
    </xf>
    <xf numFmtId="164" fontId="15" fillId="0" borderId="0" xfId="0" applyFont="1"/>
    <xf numFmtId="164" fontId="16" fillId="0" borderId="5" xfId="0" applyFont="1" applyBorder="1"/>
    <xf numFmtId="164" fontId="15" fillId="0" borderId="5" xfId="0" applyFont="1" applyBorder="1"/>
    <xf numFmtId="164" fontId="45" fillId="0" borderId="0" xfId="0" applyFont="1" applyAlignment="1">
      <alignment vertical="justify"/>
    </xf>
    <xf numFmtId="0" fontId="6" fillId="0" borderId="0" xfId="0" quotePrefix="1" applyNumberFormat="1" applyFont="1" applyAlignment="1">
      <alignment vertical="center"/>
    </xf>
    <xf numFmtId="0" fontId="16" fillId="0" borderId="0" xfId="0" applyNumberFormat="1" applyFont="1" applyAlignment="1">
      <alignment vertical="center"/>
    </xf>
    <xf numFmtId="164" fontId="16" fillId="0" borderId="0" xfId="0" applyFont="1" applyAlignment="1">
      <alignment vertical="top"/>
    </xf>
    <xf numFmtId="0" fontId="3" fillId="0" borderId="0" xfId="0" applyNumberFormat="1" applyFont="1" applyAlignment="1">
      <alignment horizontal="center" vertical="center"/>
    </xf>
    <xf numFmtId="164" fontId="9" fillId="19" borderId="0" xfId="0" applyFont="1" applyFill="1" applyAlignment="1">
      <alignment wrapText="1"/>
    </xf>
    <xf numFmtId="164" fontId="9" fillId="0" borderId="0" xfId="0" applyFont="1" applyAlignment="1">
      <alignment horizontal="center"/>
    </xf>
    <xf numFmtId="164" fontId="11" fillId="0" borderId="1" xfId="0" applyFont="1" applyBorder="1" applyAlignment="1" applyProtection="1">
      <alignment vertical="center" wrapText="1"/>
      <protection locked="0"/>
    </xf>
    <xf numFmtId="0" fontId="9" fillId="0" borderId="136" xfId="0" applyNumberFormat="1" applyFont="1" applyBorder="1"/>
    <xf numFmtId="164" fontId="0" fillId="0" borderId="136" xfId="0" applyBorder="1"/>
    <xf numFmtId="164" fontId="11" fillId="0" borderId="0" xfId="0" applyFont="1" applyProtection="1">
      <protection locked="0"/>
    </xf>
    <xf numFmtId="164" fontId="11" fillId="0" borderId="0" xfId="0" applyFont="1" applyAlignment="1">
      <alignment horizontal="center"/>
    </xf>
    <xf numFmtId="0" fontId="0" fillId="0" borderId="3" xfId="0" applyNumberFormat="1" applyBorder="1"/>
    <xf numFmtId="0" fontId="9" fillId="0" borderId="3" xfId="0" applyNumberFormat="1" applyFont="1" applyBorder="1"/>
    <xf numFmtId="164" fontId="52" fillId="0" borderId="0" xfId="0" applyFont="1"/>
    <xf numFmtId="164" fontId="52" fillId="0" borderId="0" xfId="0" quotePrefix="1" applyFont="1"/>
    <xf numFmtId="164" fontId="52" fillId="19" borderId="0" xfId="0" applyFont="1" applyFill="1"/>
    <xf numFmtId="0" fontId="3" fillId="0" borderId="0" xfId="0" applyNumberFormat="1" applyFont="1" applyAlignment="1">
      <alignment vertical="justify"/>
    </xf>
    <xf numFmtId="164" fontId="59" fillId="0" borderId="0" xfId="0" applyFont="1" applyAlignment="1">
      <alignment horizontal="left" vertical="justify"/>
    </xf>
    <xf numFmtId="164" fontId="45" fillId="0" borderId="0" xfId="0" applyFont="1" applyAlignment="1">
      <alignment horizontal="left" vertical="justify"/>
    </xf>
    <xf numFmtId="0" fontId="22" fillId="5" borderId="0" xfId="0" applyNumberFormat="1" applyFont="1" applyFill="1" applyAlignment="1" applyProtection="1">
      <alignment horizontal="left" vertical="justify"/>
      <protection hidden="1"/>
    </xf>
    <xf numFmtId="164" fontId="16" fillId="0" borderId="0" xfId="0" quotePrefix="1" applyFont="1" applyAlignment="1">
      <alignment horizontal="center" vertical="center"/>
    </xf>
    <xf numFmtId="164" fontId="16" fillId="0" borderId="0" xfId="0" applyFont="1" applyAlignment="1" applyProtection="1">
      <alignment horizontal="center" vertical="center"/>
      <protection locked="0"/>
    </xf>
    <xf numFmtId="0" fontId="24" fillId="5" borderId="0" xfId="0" applyNumberFormat="1" applyFont="1" applyFill="1" applyAlignment="1" applyProtection="1">
      <alignment horizontal="left" vertical="justify"/>
      <protection hidden="1"/>
    </xf>
    <xf numFmtId="164" fontId="39" fillId="0" borderId="0" xfId="0" applyFont="1"/>
    <xf numFmtId="164" fontId="0" fillId="0" borderId="0" xfId="0" quotePrefix="1"/>
    <xf numFmtId="164" fontId="11" fillId="0" borderId="14" xfId="0" applyFont="1" applyBorder="1" applyAlignment="1" applyProtection="1">
      <alignment vertical="center"/>
      <protection locked="0"/>
    </xf>
    <xf numFmtId="164" fontId="11" fillId="0" borderId="10" xfId="0" applyFont="1" applyBorder="1" applyAlignment="1" applyProtection="1">
      <alignment vertical="center"/>
      <protection locked="0"/>
    </xf>
    <xf numFmtId="164" fontId="11" fillId="0" borderId="8" xfId="0" applyFont="1" applyBorder="1" applyAlignment="1" applyProtection="1">
      <alignment vertical="center"/>
      <protection locked="0"/>
    </xf>
    <xf numFmtId="164" fontId="11" fillId="0" borderId="11" xfId="0" applyFont="1" applyBorder="1" applyAlignment="1" applyProtection="1">
      <alignment vertical="center"/>
      <protection locked="0"/>
    </xf>
    <xf numFmtId="164" fontId="11" fillId="0" borderId="13" xfId="0" applyFont="1" applyBorder="1" applyAlignment="1" applyProtection="1">
      <alignment vertical="center"/>
      <protection locked="0"/>
    </xf>
    <xf numFmtId="164" fontId="11" fillId="0" borderId="12" xfId="0" applyFont="1" applyBorder="1" applyAlignment="1" applyProtection="1">
      <alignment vertical="center"/>
      <protection locked="0"/>
    </xf>
    <xf numFmtId="164" fontId="11" fillId="0" borderId="0" xfId="0" applyFont="1" applyAlignment="1" applyProtection="1">
      <alignment horizontal="center" vertical="center"/>
      <protection locked="0"/>
    </xf>
    <xf numFmtId="164" fontId="11" fillId="0" borderId="0" xfId="0" applyFont="1" applyAlignment="1" applyProtection="1">
      <alignment horizontal="center"/>
      <protection locked="0"/>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11" xfId="0" applyBorder="1" applyAlignment="1">
      <alignment horizontal="center" wrapText="1"/>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11" fillId="0" borderId="6" xfId="0" applyFont="1" applyBorder="1" applyAlignment="1" applyProtection="1">
      <alignment wrapText="1"/>
      <protection locked="0"/>
    </xf>
    <xf numFmtId="164" fontId="11" fillId="0" borderId="6" xfId="0" applyFont="1" applyBorder="1" applyAlignment="1" applyProtection="1">
      <alignment vertical="center" wrapText="1"/>
      <protection locked="0"/>
    </xf>
    <xf numFmtId="164" fontId="11" fillId="0" borderId="0" xfId="0" applyFont="1" applyAlignment="1" applyProtection="1">
      <alignment wrapText="1"/>
      <protection locked="0"/>
    </xf>
    <xf numFmtId="164" fontId="11" fillId="0" borderId="0" xfId="0" applyFont="1" applyAlignment="1" applyProtection="1">
      <alignment vertical="center" wrapText="1"/>
      <protection locked="0"/>
    </xf>
    <xf numFmtId="164" fontId="0" fillId="0" borderId="17" xfId="0" applyBorder="1"/>
    <xf numFmtId="164" fontId="9" fillId="0" borderId="0" xfId="0" applyFont="1" applyAlignment="1">
      <alignment vertical="top" wrapText="1"/>
    </xf>
    <xf numFmtId="0" fontId="0" fillId="0" borderId="0" xfId="0" applyNumberFormat="1" applyAlignment="1">
      <alignment horizontal="right" wrapText="1"/>
    </xf>
    <xf numFmtId="164" fontId="114" fillId="19" borderId="0" xfId="0" applyFont="1" applyFill="1" applyAlignment="1">
      <alignment horizontal="center" vertical="top"/>
    </xf>
    <xf numFmtId="164" fontId="114" fillId="19" borderId="0" xfId="0" applyFont="1" applyFill="1" applyAlignment="1">
      <alignment horizontal="center" vertical="center"/>
    </xf>
    <xf numFmtId="164" fontId="115" fillId="19" borderId="0" xfId="0" applyFont="1" applyFill="1"/>
    <xf numFmtId="164" fontId="115" fillId="0" borderId="0" xfId="0" applyFont="1"/>
    <xf numFmtId="0" fontId="119" fillId="19" borderId="0" xfId="0" applyNumberFormat="1" applyFont="1" applyFill="1"/>
    <xf numFmtId="164" fontId="115" fillId="19" borderId="0" xfId="0" applyFont="1" applyFill="1" applyAlignment="1">
      <alignment horizontal="center"/>
    </xf>
    <xf numFmtId="164" fontId="115" fillId="19" borderId="0" xfId="0" applyFont="1" applyFill="1" applyAlignment="1">
      <alignment vertical="center"/>
    </xf>
    <xf numFmtId="164" fontId="120" fillId="19" borderId="0" xfId="0" applyFont="1" applyFill="1" applyAlignment="1">
      <alignment vertical="top"/>
    </xf>
    <xf numFmtId="164" fontId="121" fillId="19" borderId="0" xfId="0" applyFont="1" applyFill="1" applyAlignment="1" applyProtection="1">
      <alignment vertical="center" wrapText="1"/>
      <protection locked="0"/>
    </xf>
    <xf numFmtId="164" fontId="121" fillId="19" borderId="0" xfId="0" applyFont="1" applyFill="1" applyAlignment="1">
      <alignment horizontal="left"/>
    </xf>
    <xf numFmtId="164" fontId="121" fillId="19" borderId="0" xfId="0" applyFont="1" applyFill="1" applyAlignment="1" applyProtection="1">
      <alignment vertical="center"/>
      <protection locked="0"/>
    </xf>
    <xf numFmtId="164" fontId="119" fillId="19" borderId="0" xfId="0" applyFont="1" applyFill="1"/>
    <xf numFmtId="164" fontId="115" fillId="19" borderId="0" xfId="0" applyFont="1" applyFill="1" applyAlignment="1">
      <alignment vertical="center" wrapText="1"/>
    </xf>
    <xf numFmtId="164" fontId="115" fillId="19" borderId="0" xfId="0" applyFont="1" applyFill="1" applyAlignment="1">
      <alignment vertical="top"/>
    </xf>
    <xf numFmtId="164" fontId="115" fillId="19" borderId="0" xfId="0" applyFont="1" applyFill="1" applyAlignment="1">
      <alignment horizontal="center" vertical="top"/>
    </xf>
    <xf numFmtId="0" fontId="115" fillId="19" borderId="0" xfId="0" applyNumberFormat="1" applyFont="1" applyFill="1"/>
    <xf numFmtId="164" fontId="122" fillId="19" borderId="0" xfId="0" applyFont="1" applyFill="1" applyAlignment="1">
      <alignment horizontal="center" vertical="center" wrapText="1"/>
    </xf>
    <xf numFmtId="164" fontId="121" fillId="19" borderId="0" xfId="0" applyFont="1" applyFill="1" applyAlignment="1" applyProtection="1">
      <alignment horizontal="center"/>
      <protection locked="0"/>
    </xf>
    <xf numFmtId="0" fontId="119" fillId="19" borderId="0" xfId="0" applyNumberFormat="1" applyFont="1" applyFill="1" applyAlignment="1">
      <alignment vertical="top"/>
    </xf>
    <xf numFmtId="0" fontId="119" fillId="19" borderId="0" xfId="0" applyNumberFormat="1" applyFont="1" applyFill="1" applyAlignment="1">
      <alignment horizontal="left" vertical="top"/>
    </xf>
    <xf numFmtId="164" fontId="123" fillId="19" borderId="0" xfId="0" applyFont="1" applyFill="1" applyAlignment="1">
      <alignment horizontal="center" vertical="center" wrapText="1"/>
    </xf>
    <xf numFmtId="164" fontId="121" fillId="19" borderId="0" xfId="0" applyFont="1" applyFill="1" applyAlignment="1" applyProtection="1">
      <alignment vertical="top"/>
      <protection locked="0"/>
    </xf>
    <xf numFmtId="164" fontId="115" fillId="19" borderId="0" xfId="0" applyFont="1" applyFill="1" applyAlignment="1">
      <alignment wrapText="1"/>
    </xf>
    <xf numFmtId="164" fontId="121" fillId="19" borderId="0" xfId="0" applyFont="1" applyFill="1" applyProtection="1">
      <protection locked="0"/>
    </xf>
    <xf numFmtId="164" fontId="115" fillId="0" borderId="0" xfId="0" applyFont="1" applyAlignment="1">
      <alignment horizontal="center"/>
    </xf>
    <xf numFmtId="164" fontId="119" fillId="0" borderId="0" xfId="0" applyFont="1"/>
    <xf numFmtId="0" fontId="115" fillId="0" borderId="0" xfId="0" applyNumberFormat="1" applyFont="1"/>
    <xf numFmtId="164" fontId="114" fillId="19" borderId="0" xfId="0" applyFont="1" applyFill="1" applyAlignment="1">
      <alignment horizontal="right" vertical="center"/>
    </xf>
    <xf numFmtId="0" fontId="25" fillId="19" borderId="0" xfId="0" applyNumberFormat="1" applyFont="1" applyFill="1" applyAlignment="1">
      <alignment horizontal="center" vertical="top"/>
    </xf>
    <xf numFmtId="164" fontId="25" fillId="19" borderId="0" xfId="0" applyFont="1" applyFill="1" applyAlignment="1" applyProtection="1">
      <alignment horizontal="left" vertical="center"/>
      <protection locked="0"/>
    </xf>
    <xf numFmtId="0" fontId="124" fillId="19" borderId="0" xfId="0" applyNumberFormat="1" applyFont="1" applyFill="1" applyAlignment="1">
      <alignment horizontal="center" vertical="center"/>
    </xf>
    <xf numFmtId="164" fontId="121" fillId="40" borderId="8" xfId="0" applyFont="1" applyFill="1" applyBorder="1" applyAlignment="1">
      <alignment vertical="top"/>
    </xf>
    <xf numFmtId="164" fontId="115" fillId="19" borderId="14" xfId="0" applyFont="1" applyFill="1" applyBorder="1"/>
    <xf numFmtId="0" fontId="116" fillId="19" borderId="9" xfId="0" applyNumberFormat="1" applyFont="1" applyFill="1" applyBorder="1" applyAlignment="1">
      <alignment vertical="justify"/>
    </xf>
    <xf numFmtId="164" fontId="116" fillId="19" borderId="9" xfId="0" applyFont="1" applyFill="1" applyBorder="1" applyAlignment="1">
      <alignment vertical="justify"/>
    </xf>
    <xf numFmtId="164" fontId="116" fillId="19" borderId="9" xfId="0" applyFont="1" applyFill="1" applyBorder="1" applyAlignment="1">
      <alignment horizontal="center" vertical="justify"/>
    </xf>
    <xf numFmtId="164" fontId="116" fillId="19" borderId="10" xfId="0" applyFont="1" applyFill="1" applyBorder="1" applyAlignment="1">
      <alignment vertical="justify"/>
    </xf>
    <xf numFmtId="164" fontId="115" fillId="19" borderId="8" xfId="0" applyFont="1" applyFill="1" applyBorder="1"/>
    <xf numFmtId="164" fontId="116" fillId="19" borderId="11" xfId="0" applyFont="1" applyFill="1" applyBorder="1" applyAlignment="1">
      <alignment vertical="justify"/>
    </xf>
    <xf numFmtId="164" fontId="115" fillId="19" borderId="11" xfId="0" applyFont="1" applyFill="1" applyBorder="1"/>
    <xf numFmtId="164" fontId="115" fillId="19" borderId="13" xfId="0" applyFont="1" applyFill="1" applyBorder="1"/>
    <xf numFmtId="0" fontId="115" fillId="19" borderId="3" xfId="0" applyNumberFormat="1" applyFont="1" applyFill="1" applyBorder="1"/>
    <xf numFmtId="164" fontId="115" fillId="19" borderId="3" xfId="0" applyFont="1" applyFill="1" applyBorder="1" applyAlignment="1">
      <alignment vertical="center" wrapText="1"/>
    </xf>
    <xf numFmtId="164" fontId="121" fillId="19" borderId="3" xfId="0" applyFont="1" applyFill="1" applyBorder="1" applyProtection="1">
      <protection locked="0"/>
    </xf>
    <xf numFmtId="164" fontId="121" fillId="19" borderId="3" xfId="0" applyFont="1" applyFill="1" applyBorder="1" applyAlignment="1" applyProtection="1">
      <alignment horizontal="center"/>
      <protection locked="0"/>
    </xf>
    <xf numFmtId="164" fontId="121" fillId="19" borderId="3" xfId="0" applyFont="1" applyFill="1" applyBorder="1" applyAlignment="1">
      <alignment horizontal="left"/>
    </xf>
    <xf numFmtId="164" fontId="121" fillId="19" borderId="3" xfId="0" applyFont="1" applyFill="1" applyBorder="1" applyAlignment="1" applyProtection="1">
      <alignment vertical="center"/>
      <protection locked="0"/>
    </xf>
    <xf numFmtId="164" fontId="119" fillId="19" borderId="3" xfId="0" applyFont="1" applyFill="1" applyBorder="1"/>
    <xf numFmtId="164" fontId="120" fillId="19" borderId="3" xfId="0" applyFont="1" applyFill="1" applyBorder="1" applyAlignment="1">
      <alignment vertical="top"/>
    </xf>
    <xf numFmtId="164" fontId="115" fillId="19" borderId="12" xfId="0" applyFont="1" applyFill="1" applyBorder="1"/>
    <xf numFmtId="164" fontId="115" fillId="0" borderId="0" xfId="0" applyFont="1" applyAlignment="1">
      <alignment vertical="center"/>
    </xf>
    <xf numFmtId="164" fontId="121" fillId="0" borderId="0" xfId="0" applyFont="1" applyAlignment="1" applyProtection="1">
      <alignment vertical="center" wrapText="1"/>
      <protection locked="0"/>
    </xf>
    <xf numFmtId="164" fontId="121" fillId="0" borderId="0" xfId="0" applyFont="1" applyAlignment="1" applyProtection="1">
      <alignment vertical="center"/>
      <protection locked="0"/>
    </xf>
    <xf numFmtId="164" fontId="115" fillId="0" borderId="0" xfId="0" applyFont="1" applyAlignment="1">
      <alignment vertical="center" wrapText="1"/>
    </xf>
    <xf numFmtId="164" fontId="122" fillId="0" borderId="0" xfId="0" applyFont="1" applyAlignment="1">
      <alignment horizontal="center" vertical="center" wrapText="1"/>
    </xf>
    <xf numFmtId="164" fontId="123" fillId="0" borderId="0" xfId="0" applyFont="1" applyAlignment="1">
      <alignment horizontal="center" vertical="center" wrapText="1"/>
    </xf>
    <xf numFmtId="164" fontId="114" fillId="0" borderId="0" xfId="0" applyFont="1" applyAlignment="1">
      <alignment horizontal="center" vertical="center"/>
    </xf>
    <xf numFmtId="164" fontId="114" fillId="0" borderId="0" xfId="0" applyFont="1" applyAlignment="1">
      <alignment horizontal="right" vertical="center"/>
    </xf>
    <xf numFmtId="164" fontId="25" fillId="0" borderId="0" xfId="0" applyFont="1" applyAlignment="1" applyProtection="1">
      <alignment horizontal="left" vertical="center"/>
      <protection locked="0"/>
    </xf>
    <xf numFmtId="0" fontId="25" fillId="0" borderId="0" xfId="0" applyNumberFormat="1" applyFont="1" applyAlignment="1">
      <alignment vertical="center"/>
    </xf>
    <xf numFmtId="164" fontId="25" fillId="0" borderId="0" xfId="0" applyFont="1" applyAlignment="1" applyProtection="1">
      <alignment vertical="center"/>
      <protection locked="0"/>
    </xf>
    <xf numFmtId="0" fontId="119" fillId="0" borderId="0" xfId="0" applyNumberFormat="1" applyFont="1" applyAlignment="1">
      <alignment vertical="center"/>
    </xf>
    <xf numFmtId="164" fontId="115" fillId="0" borderId="0" xfId="0" applyFont="1" applyAlignment="1">
      <alignment horizontal="center" vertical="center"/>
    </xf>
    <xf numFmtId="164" fontId="125" fillId="0" borderId="0" xfId="0" applyFont="1" applyAlignment="1">
      <alignment vertical="center"/>
    </xf>
    <xf numFmtId="164" fontId="120" fillId="0" borderId="0" xfId="0" applyFont="1" applyAlignment="1">
      <alignment vertical="center"/>
    </xf>
    <xf numFmtId="164" fontId="121" fillId="0" borderId="0" xfId="0" applyFont="1" applyAlignment="1">
      <alignment horizontal="left" vertical="center"/>
    </xf>
    <xf numFmtId="0" fontId="14" fillId="0" borderId="0" xfId="0" applyNumberFormat="1" applyFont="1" applyAlignment="1">
      <alignment vertical="center"/>
    </xf>
    <xf numFmtId="164" fontId="126" fillId="0" borderId="0" xfId="0" applyFont="1" applyAlignment="1">
      <alignment vertical="center"/>
    </xf>
    <xf numFmtId="0" fontId="115" fillId="0" borderId="0" xfId="0" applyNumberFormat="1" applyFont="1" applyAlignment="1">
      <alignment vertical="center"/>
    </xf>
    <xf numFmtId="164" fontId="121" fillId="0" borderId="0" xfId="0" applyFont="1" applyAlignment="1" applyProtection="1">
      <alignment horizontal="center" vertical="center"/>
      <protection locked="0"/>
    </xf>
    <xf numFmtId="0" fontId="25" fillId="0" borderId="0" xfId="0" applyNumberFormat="1" applyFont="1" applyAlignment="1">
      <alignment horizontal="center" vertical="center"/>
    </xf>
    <xf numFmtId="164" fontId="9" fillId="0" borderId="0" xfId="0" applyFont="1" applyAlignment="1">
      <alignment vertical="center"/>
    </xf>
    <xf numFmtId="164" fontId="35" fillId="0" borderId="0" xfId="8" applyAlignment="1">
      <alignment vertical="center"/>
    </xf>
    <xf numFmtId="164" fontId="0" fillId="41" borderId="0" xfId="0" applyFill="1" applyAlignment="1">
      <alignment wrapText="1"/>
    </xf>
    <xf numFmtId="0" fontId="6" fillId="0" borderId="0" xfId="0" applyNumberFormat="1" applyFont="1" applyAlignment="1">
      <alignment horizontal="left" vertical="center" wrapText="1"/>
    </xf>
    <xf numFmtId="164" fontId="35" fillId="0" borderId="0" xfId="8" applyAlignment="1">
      <alignment vertical="center" wrapText="1"/>
    </xf>
    <xf numFmtId="164" fontId="127" fillId="0" borderId="0" xfId="8" applyFont="1" applyAlignment="1">
      <alignment vertical="center"/>
    </xf>
    <xf numFmtId="164" fontId="128" fillId="0" borderId="0" xfId="8" applyFont="1" applyAlignment="1">
      <alignment vertical="center"/>
    </xf>
    <xf numFmtId="164" fontId="115" fillId="19" borderId="0" xfId="0" applyFont="1" applyFill="1" applyAlignment="1">
      <alignment vertical="top" wrapText="1"/>
    </xf>
    <xf numFmtId="164" fontId="72" fillId="0" borderId="0" xfId="39" applyAlignment="1" applyProtection="1"/>
    <xf numFmtId="0" fontId="0" fillId="0" borderId="0" xfId="0" applyNumberFormat="1" applyAlignment="1">
      <alignment horizontal="left" vertical="top" wrapText="1"/>
    </xf>
    <xf numFmtId="14" fontId="0" fillId="0" borderId="0" xfId="0" applyNumberFormat="1" applyAlignment="1">
      <alignment vertical="top"/>
    </xf>
    <xf numFmtId="164" fontId="0" fillId="0" borderId="0" xfId="0" applyAlignment="1">
      <alignment vertical="top" wrapText="1"/>
    </xf>
    <xf numFmtId="164" fontId="0" fillId="0" borderId="0" xfId="0" applyAlignment="1">
      <alignment vertical="top"/>
    </xf>
    <xf numFmtId="14" fontId="0" fillId="0" borderId="0" xfId="0" applyNumberFormat="1" applyAlignment="1">
      <alignment horizontal="right" vertical="top"/>
    </xf>
    <xf numFmtId="164" fontId="60" fillId="0" borderId="0" xfId="0" applyFont="1" applyAlignment="1">
      <alignment vertical="top" wrapText="1"/>
    </xf>
    <xf numFmtId="166" fontId="2" fillId="0" borderId="0" xfId="0" applyNumberFormat="1" applyFont="1" applyAlignment="1">
      <alignment horizontal="center" vertical="top" wrapText="1"/>
    </xf>
    <xf numFmtId="167" fontId="0" fillId="0" borderId="18" xfId="0" applyNumberFormat="1" applyBorder="1" applyAlignment="1">
      <alignment horizontal="center"/>
    </xf>
    <xf numFmtId="164" fontId="130" fillId="0" borderId="0" xfId="0" applyFont="1" applyAlignment="1">
      <alignment horizontal="left" vertical="center" readingOrder="2"/>
    </xf>
    <xf numFmtId="164" fontId="132" fillId="0" borderId="0" xfId="39" applyFont="1" applyAlignment="1" applyProtection="1">
      <alignment horizontal="left" vertical="center" readingOrder="2"/>
    </xf>
    <xf numFmtId="164" fontId="132" fillId="0" borderId="0" xfId="39" applyFont="1" applyAlignment="1" applyProtection="1">
      <alignment wrapText="1"/>
    </xf>
    <xf numFmtId="0" fontId="0" fillId="0" borderId="0" xfId="0" applyNumberFormat="1" applyAlignment="1">
      <alignment horizontal="left" wrapText="1"/>
    </xf>
    <xf numFmtId="164" fontId="137" fillId="19" borderId="0" xfId="0" applyFont="1" applyFill="1"/>
    <xf numFmtId="164" fontId="139" fillId="26" borderId="0" xfId="0" applyFont="1" applyFill="1" applyAlignment="1">
      <alignment horizontal="center" vertical="center"/>
    </xf>
    <xf numFmtId="164" fontId="66" fillId="0" borderId="0" xfId="34" applyAlignment="1">
      <alignment wrapText="1"/>
    </xf>
    <xf numFmtId="164" fontId="68" fillId="0" borderId="0" xfId="8" applyFont="1" applyAlignment="1">
      <alignment horizontal="center" wrapText="1"/>
    </xf>
    <xf numFmtId="164" fontId="66" fillId="0" borderId="0" xfId="34" applyAlignment="1">
      <alignment horizontal="center" vertical="top"/>
    </xf>
    <xf numFmtId="0" fontId="7" fillId="0" borderId="0" xfId="0" applyNumberFormat="1" applyFont="1" applyAlignment="1">
      <alignment horizontal="center" wrapText="1"/>
    </xf>
    <xf numFmtId="0" fontId="7" fillId="0" borderId="5" xfId="0" applyNumberFormat="1" applyFont="1" applyBorder="1" applyAlignment="1">
      <alignment horizontal="center" vertical="top" wrapText="1"/>
    </xf>
    <xf numFmtId="164" fontId="66" fillId="0" borderId="0" xfId="8" applyFont="1" applyAlignment="1">
      <alignment horizontal="center" vertical="top"/>
    </xf>
    <xf numFmtId="164" fontId="66" fillId="0" borderId="0" xfId="8" applyFont="1" applyAlignment="1">
      <alignment horizontal="center" vertical="top" wrapText="1"/>
    </xf>
    <xf numFmtId="164" fontId="66" fillId="0" borderId="68" xfId="35" applyFont="1" applyBorder="1" applyAlignment="1">
      <alignment horizontal="center"/>
    </xf>
    <xf numFmtId="164" fontId="35" fillId="0" borderId="68" xfId="8" applyBorder="1"/>
    <xf numFmtId="164" fontId="66" fillId="0" borderId="68" xfId="35" applyFont="1" applyBorder="1" applyAlignment="1">
      <alignment vertical="top" wrapText="1"/>
    </xf>
    <xf numFmtId="164" fontId="52" fillId="0" borderId="0" xfId="0" applyFont="1" applyAlignment="1">
      <alignment horizontal="center"/>
    </xf>
    <xf numFmtId="0" fontId="15" fillId="0" borderId="5" xfId="0" applyNumberFormat="1" applyFont="1" applyBorder="1" applyAlignment="1" applyProtection="1">
      <alignment horizontal="left" vertical="top" wrapText="1"/>
      <protection locked="0"/>
    </xf>
    <xf numFmtId="0" fontId="7" fillId="0" borderId="6" xfId="0" applyNumberFormat="1" applyFont="1" applyBorder="1" applyAlignment="1">
      <alignment horizontal="center" vertical="top" wrapText="1"/>
    </xf>
    <xf numFmtId="164" fontId="9" fillId="0" borderId="0" xfId="8" applyFont="1"/>
    <xf numFmtId="164" fontId="8" fillId="0" borderId="0" xfId="33" applyFont="1"/>
    <xf numFmtId="164" fontId="58" fillId="0" borderId="0" xfId="0" applyFont="1" applyAlignment="1">
      <alignment horizontal="center"/>
    </xf>
    <xf numFmtId="164" fontId="58" fillId="0" borderId="0" xfId="0" applyFont="1" applyAlignment="1">
      <alignment wrapText="1"/>
    </xf>
    <xf numFmtId="164" fontId="53" fillId="24" borderId="0" xfId="0" applyFont="1" applyFill="1" applyProtection="1">
      <protection hidden="1"/>
    </xf>
    <xf numFmtId="164" fontId="52" fillId="24" borderId="0" xfId="0" applyFont="1" applyFill="1" applyProtection="1">
      <protection hidden="1"/>
    </xf>
    <xf numFmtId="164" fontId="52" fillId="9" borderId="56" xfId="0" applyFont="1" applyFill="1" applyBorder="1" applyProtection="1">
      <protection hidden="1"/>
    </xf>
    <xf numFmtId="164" fontId="52" fillId="9" borderId="49" xfId="0" applyFont="1" applyFill="1" applyBorder="1" applyProtection="1">
      <protection hidden="1"/>
    </xf>
    <xf numFmtId="164" fontId="52" fillId="9" borderId="60" xfId="0" applyFont="1" applyFill="1" applyBorder="1" applyProtection="1">
      <protection hidden="1"/>
    </xf>
    <xf numFmtId="164" fontId="52" fillId="9" borderId="57" xfId="0" applyFont="1" applyFill="1" applyBorder="1" applyProtection="1">
      <protection hidden="1"/>
    </xf>
    <xf numFmtId="164" fontId="52" fillId="9" borderId="0" xfId="0" applyFont="1" applyFill="1" applyProtection="1">
      <protection hidden="1"/>
    </xf>
    <xf numFmtId="164" fontId="52" fillId="9" borderId="50" xfId="0" applyFont="1" applyFill="1" applyBorder="1" applyProtection="1">
      <protection hidden="1"/>
    </xf>
    <xf numFmtId="164" fontId="52" fillId="9" borderId="62" xfId="0" applyFont="1" applyFill="1" applyBorder="1" applyProtection="1">
      <protection hidden="1"/>
    </xf>
    <xf numFmtId="164" fontId="52" fillId="24" borderId="56" xfId="0" applyFont="1" applyFill="1" applyBorder="1" applyProtection="1">
      <protection hidden="1"/>
    </xf>
    <xf numFmtId="164" fontId="52" fillId="24" borderId="63" xfId="0" applyFont="1" applyFill="1" applyBorder="1" applyProtection="1">
      <protection hidden="1"/>
    </xf>
    <xf numFmtId="164" fontId="52" fillId="24" borderId="60" xfId="0" applyFont="1" applyFill="1" applyBorder="1" applyProtection="1">
      <protection hidden="1"/>
    </xf>
    <xf numFmtId="164" fontId="6" fillId="24" borderId="62" xfId="0" applyFont="1" applyFill="1" applyBorder="1" applyAlignment="1" applyProtection="1">
      <alignment horizontal="right"/>
      <protection hidden="1"/>
    </xf>
    <xf numFmtId="164" fontId="52" fillId="24" borderId="62" xfId="0" applyFont="1" applyFill="1" applyBorder="1" applyProtection="1">
      <protection hidden="1"/>
    </xf>
    <xf numFmtId="164" fontId="6" fillId="24" borderId="57" xfId="0" applyFont="1" applyFill="1" applyBorder="1" applyAlignment="1" applyProtection="1">
      <alignment horizontal="right"/>
      <protection hidden="1"/>
    </xf>
    <xf numFmtId="49" fontId="2" fillId="24" borderId="0" xfId="0" applyNumberFormat="1" applyFont="1" applyFill="1" applyProtection="1">
      <protection locked="0"/>
    </xf>
    <xf numFmtId="164" fontId="52" fillId="24" borderId="50" xfId="0" applyFont="1" applyFill="1" applyBorder="1" applyProtection="1">
      <protection hidden="1"/>
    </xf>
    <xf numFmtId="164" fontId="52" fillId="0" borderId="54" xfId="0" applyFont="1" applyBorder="1"/>
    <xf numFmtId="164" fontId="6" fillId="24" borderId="0" xfId="0" applyFont="1" applyFill="1" applyAlignment="1" applyProtection="1">
      <alignment horizontal="right"/>
      <protection hidden="1"/>
    </xf>
    <xf numFmtId="49" fontId="2" fillId="0" borderId="54" xfId="0" applyNumberFormat="1" applyFont="1" applyBorder="1" applyProtection="1">
      <protection locked="0"/>
    </xf>
    <xf numFmtId="49" fontId="2" fillId="0" borderId="114" xfId="0" quotePrefix="1" applyNumberFormat="1" applyFont="1" applyBorder="1" applyProtection="1">
      <protection locked="0"/>
    </xf>
    <xf numFmtId="164" fontId="6" fillId="24" borderId="58" xfId="0" applyFont="1" applyFill="1" applyBorder="1" applyAlignment="1" applyProtection="1">
      <alignment horizontal="right"/>
      <protection hidden="1"/>
    </xf>
    <xf numFmtId="164" fontId="6" fillId="24" borderId="51" xfId="0" applyFont="1" applyFill="1" applyBorder="1" applyAlignment="1" applyProtection="1">
      <alignment horizontal="right"/>
      <protection hidden="1"/>
    </xf>
    <xf numFmtId="164" fontId="52" fillId="24" borderId="61" xfId="0" applyFont="1" applyFill="1" applyBorder="1" applyProtection="1">
      <protection hidden="1"/>
    </xf>
    <xf numFmtId="164" fontId="141" fillId="9" borderId="50" xfId="39" applyFont="1" applyFill="1" applyBorder="1" applyAlignment="1" applyProtection="1">
      <protection hidden="1"/>
    </xf>
    <xf numFmtId="164" fontId="141" fillId="9" borderId="50" xfId="39" applyFont="1" applyFill="1" applyBorder="1" applyAlignment="1" applyProtection="1"/>
    <xf numFmtId="164" fontId="52" fillId="24" borderId="0" xfId="0" applyFont="1" applyFill="1"/>
    <xf numFmtId="164" fontId="52" fillId="9" borderId="57" xfId="0" applyFont="1" applyFill="1" applyBorder="1"/>
    <xf numFmtId="164" fontId="52" fillId="9" borderId="0" xfId="0" applyFont="1" applyFill="1"/>
    <xf numFmtId="164" fontId="52" fillId="9" borderId="50" xfId="0" applyFont="1" applyFill="1" applyBorder="1"/>
    <xf numFmtId="164" fontId="52" fillId="9" borderId="58" xfId="0" applyFont="1" applyFill="1" applyBorder="1"/>
    <xf numFmtId="164" fontId="52" fillId="9" borderId="51" xfId="0" applyFont="1" applyFill="1" applyBorder="1"/>
    <xf numFmtId="164" fontId="52" fillId="9" borderId="61" xfId="0" applyFont="1" applyFill="1" applyBorder="1"/>
    <xf numFmtId="49" fontId="52" fillId="0" borderId="0" xfId="0" applyNumberFormat="1" applyFont="1"/>
    <xf numFmtId="164" fontId="0" fillId="45" borderId="0" xfId="0" applyFill="1"/>
    <xf numFmtId="164" fontId="131" fillId="0" borderId="0" xfId="0" applyFont="1"/>
    <xf numFmtId="164" fontId="143" fillId="0" borderId="0" xfId="0" applyFont="1"/>
    <xf numFmtId="164" fontId="141" fillId="0" borderId="0" xfId="39" applyFont="1" applyAlignment="1" applyProtection="1"/>
    <xf numFmtId="164" fontId="52" fillId="0" borderId="0" xfId="0" applyFont="1" applyAlignment="1">
      <alignment horizontal="left"/>
    </xf>
    <xf numFmtId="164" fontId="141" fillId="0" borderId="0" xfId="39" applyFont="1" applyFill="1" applyAlignment="1" applyProtection="1"/>
    <xf numFmtId="164" fontId="133" fillId="0" borderId="0" xfId="0" applyFont="1" applyAlignment="1">
      <alignment wrapText="1" readingOrder="1"/>
    </xf>
    <xf numFmtId="164" fontId="133" fillId="0" borderId="0" xfId="0" applyFont="1" applyAlignment="1">
      <alignment readingOrder="1"/>
    </xf>
    <xf numFmtId="164" fontId="55" fillId="0" borderId="0" xfId="0" applyFont="1" applyAlignment="1">
      <alignment wrapText="1" readingOrder="1"/>
    </xf>
    <xf numFmtId="164" fontId="132" fillId="0" borderId="0" xfId="39" applyFont="1" applyFill="1" applyAlignment="1" applyProtection="1">
      <alignment wrapText="1"/>
    </xf>
    <xf numFmtId="164" fontId="0" fillId="46" borderId="0" xfId="0" applyFill="1" applyAlignment="1">
      <alignment wrapText="1"/>
    </xf>
    <xf numFmtId="164" fontId="55" fillId="44" borderId="0" xfId="0" applyFont="1" applyFill="1"/>
    <xf numFmtId="164" fontId="144" fillId="0" borderId="0" xfId="0" applyFont="1"/>
    <xf numFmtId="164" fontId="0" fillId="47" borderId="0" xfId="0" applyFill="1" applyAlignment="1">
      <alignment wrapText="1"/>
    </xf>
    <xf numFmtId="164" fontId="0" fillId="47" borderId="0" xfId="0" applyFill="1" applyAlignment="1">
      <alignment horizontal="left" wrapText="1"/>
    </xf>
    <xf numFmtId="164" fontId="0" fillId="48" borderId="0" xfId="0" applyFill="1" applyAlignment="1">
      <alignment wrapText="1"/>
    </xf>
    <xf numFmtId="164" fontId="0" fillId="49" borderId="0" xfId="0" applyFill="1" applyAlignment="1">
      <alignment wrapText="1"/>
    </xf>
    <xf numFmtId="164" fontId="2" fillId="49" borderId="0" xfId="0" applyFont="1" applyFill="1" applyAlignment="1">
      <alignment wrapText="1"/>
    </xf>
    <xf numFmtId="164" fontId="66" fillId="0" borderId="0" xfId="34" applyAlignment="1">
      <alignment vertical="center"/>
    </xf>
    <xf numFmtId="164" fontId="0" fillId="50" borderId="0" xfId="0" applyFill="1" applyAlignment="1">
      <alignment wrapText="1"/>
    </xf>
    <xf numFmtId="164" fontId="0" fillId="50" borderId="0" xfId="0" quotePrefix="1" applyFill="1" applyAlignment="1">
      <alignment wrapText="1"/>
    </xf>
    <xf numFmtId="164" fontId="35" fillId="0" borderId="0" xfId="8" applyAlignment="1">
      <alignment vertical="top"/>
    </xf>
    <xf numFmtId="164" fontId="35" fillId="0" borderId="0" xfId="8" applyAlignment="1">
      <alignment horizontal="left" vertical="top"/>
    </xf>
    <xf numFmtId="164" fontId="146" fillId="0" borderId="0" xfId="0" applyFont="1" applyAlignment="1">
      <alignment horizontal="center"/>
    </xf>
    <xf numFmtId="164" fontId="147" fillId="0" borderId="0" xfId="0" applyFont="1"/>
    <xf numFmtId="164" fontId="147" fillId="0" borderId="0" xfId="0" applyFont="1" applyAlignment="1">
      <alignment horizontal="right"/>
    </xf>
    <xf numFmtId="14" fontId="0" fillId="0" borderId="0" xfId="0" applyNumberFormat="1" applyAlignment="1">
      <alignment vertical="top" wrapText="1"/>
    </xf>
    <xf numFmtId="164" fontId="66" fillId="0" borderId="0" xfId="8" applyFont="1" applyAlignment="1">
      <alignment horizontal="left" wrapText="1"/>
    </xf>
    <xf numFmtId="164" fontId="66" fillId="0" borderId="0" xfId="34" applyAlignment="1">
      <alignment horizontal="left" wrapText="1"/>
    </xf>
    <xf numFmtId="164" fontId="14" fillId="0" borderId="0" xfId="0" applyFont="1" applyAlignment="1" applyProtection="1">
      <alignment vertical="center" wrapText="1"/>
      <protection locked="0"/>
    </xf>
    <xf numFmtId="164" fontId="52" fillId="0" borderId="0" xfId="0" applyFont="1" applyAlignment="1" applyProtection="1">
      <alignment vertical="center" wrapText="1"/>
      <protection locked="0"/>
    </xf>
    <xf numFmtId="164" fontId="0" fillId="44" borderId="0" xfId="0" applyFill="1" applyAlignment="1">
      <alignment wrapText="1"/>
    </xf>
    <xf numFmtId="164" fontId="0" fillId="0" borderId="0" xfId="0" applyAlignment="1">
      <alignment horizontal="left" wrapText="1" indent="1"/>
    </xf>
    <xf numFmtId="164" fontId="0" fillId="0" borderId="0" xfId="0" applyAlignment="1">
      <alignment horizontal="left" wrapText="1" indent="2"/>
    </xf>
    <xf numFmtId="164" fontId="52" fillId="0" borderId="18" xfId="0" applyFont="1" applyBorder="1" applyAlignment="1" applyProtection="1">
      <alignment vertical="center" wrapText="1"/>
      <protection locked="0"/>
    </xf>
    <xf numFmtId="164" fontId="52" fillId="0" borderId="0" xfId="0" applyFont="1" applyAlignment="1" applyProtection="1">
      <alignment wrapText="1"/>
      <protection locked="0"/>
    </xf>
    <xf numFmtId="164" fontId="0" fillId="0" borderId="0" xfId="0" applyAlignment="1">
      <alignment horizontal="left" wrapText="1" indent="3"/>
    </xf>
    <xf numFmtId="164" fontId="66" fillId="0" borderId="0" xfId="34" applyAlignment="1">
      <alignment horizontal="left" wrapText="1" indent="1"/>
    </xf>
    <xf numFmtId="164" fontId="66" fillId="0" borderId="0" xfId="34" applyAlignment="1">
      <alignment horizontal="left" indent="1"/>
    </xf>
    <xf numFmtId="164" fontId="75" fillId="0" borderId="0" xfId="0" applyFont="1" applyAlignment="1">
      <alignment vertical="center" wrapText="1"/>
    </xf>
    <xf numFmtId="164" fontId="52" fillId="0" borderId="0" xfId="0" applyFont="1" applyAlignment="1">
      <alignment horizontal="left" wrapText="1" indent="2"/>
    </xf>
    <xf numFmtId="164" fontId="66" fillId="0" borderId="0" xfId="35" applyFont="1" applyAlignment="1">
      <alignment horizontal="left" indent="1"/>
    </xf>
    <xf numFmtId="0" fontId="68" fillId="0" borderId="0" xfId="8" applyNumberFormat="1" applyFont="1" applyAlignment="1">
      <alignment horizontal="left" wrapText="1"/>
    </xf>
    <xf numFmtId="164" fontId="76" fillId="0" borderId="0" xfId="0" applyFont="1" applyAlignment="1">
      <alignment wrapText="1"/>
    </xf>
    <xf numFmtId="164" fontId="55" fillId="0" borderId="0" xfId="0" applyFont="1" applyAlignment="1">
      <alignment horizontal="left"/>
    </xf>
    <xf numFmtId="0" fontId="68" fillId="0" borderId="0" xfId="8" applyNumberFormat="1" applyFont="1" applyAlignment="1">
      <alignment vertical="top" wrapText="1"/>
    </xf>
    <xf numFmtId="164" fontId="66" fillId="0" borderId="44" xfId="8" applyFont="1" applyBorder="1" applyAlignment="1">
      <alignment horizontal="left" wrapText="1"/>
    </xf>
    <xf numFmtId="164" fontId="68" fillId="0" borderId="0" xfId="8" applyFont="1" applyAlignment="1">
      <alignment wrapText="1"/>
    </xf>
    <xf numFmtId="164" fontId="149" fillId="38" borderId="34" xfId="0" applyFont="1" applyFill="1" applyBorder="1" applyAlignment="1">
      <alignment horizontal="centerContinuous" vertical="center"/>
    </xf>
    <xf numFmtId="164" fontId="21" fillId="38" borderId="34" xfId="33" applyFont="1" applyFill="1" applyBorder="1" applyAlignment="1">
      <alignment horizontal="centerContinuous" vertical="center"/>
    </xf>
    <xf numFmtId="164" fontId="21" fillId="38" borderId="42" xfId="33" applyFont="1" applyFill="1" applyBorder="1" applyAlignment="1">
      <alignment horizontal="centerContinuous" vertical="center"/>
    </xf>
    <xf numFmtId="164" fontId="52" fillId="9" borderId="0" xfId="0" applyFont="1" applyFill="1" applyAlignment="1">
      <alignment horizontal="center"/>
    </xf>
    <xf numFmtId="164" fontId="45" fillId="7" borderId="0" xfId="0" applyFont="1" applyFill="1"/>
    <xf numFmtId="164" fontId="74" fillId="51" borderId="42" xfId="0" applyFont="1" applyFill="1" applyBorder="1" applyAlignment="1">
      <alignment horizontal="centerContinuous" vertical="center"/>
    </xf>
    <xf numFmtId="164" fontId="93" fillId="51" borderId="34" xfId="0" applyFont="1" applyFill="1" applyBorder="1" applyAlignment="1">
      <alignment horizontal="centerContinuous" vertical="center"/>
    </xf>
    <xf numFmtId="164" fontId="74" fillId="51" borderId="34" xfId="0" applyFont="1" applyFill="1" applyBorder="1" applyAlignment="1">
      <alignment horizontal="centerContinuous" vertical="center"/>
    </xf>
    <xf numFmtId="164" fontId="74" fillId="51" borderId="43" xfId="0" applyFont="1" applyFill="1" applyBorder="1" applyAlignment="1">
      <alignment horizontal="centerContinuous" vertical="center"/>
    </xf>
    <xf numFmtId="164" fontId="35" fillId="29" borderId="0" xfId="8" applyFill="1"/>
    <xf numFmtId="164" fontId="74" fillId="29" borderId="0" xfId="0" applyFont="1" applyFill="1" applyAlignment="1">
      <alignment horizontal="centerContinuous" vertical="center"/>
    </xf>
    <xf numFmtId="164" fontId="65" fillId="29" borderId="0" xfId="33" applyFill="1"/>
    <xf numFmtId="164" fontId="67" fillId="29" borderId="0" xfId="35" applyFill="1"/>
    <xf numFmtId="164" fontId="93" fillId="29" borderId="0" xfId="0" applyFont="1" applyFill="1" applyAlignment="1">
      <alignment horizontal="center" vertical="center"/>
    </xf>
    <xf numFmtId="164" fontId="68" fillId="29" borderId="0" xfId="8" applyFont="1" applyFill="1"/>
    <xf numFmtId="164" fontId="6" fillId="52" borderId="0" xfId="33" applyFont="1" applyFill="1" applyAlignment="1">
      <alignment horizontal="centerContinuous" vertical="center"/>
    </xf>
    <xf numFmtId="164" fontId="6" fillId="52" borderId="0" xfId="33" applyFont="1" applyFill="1" applyAlignment="1">
      <alignment horizontal="centerContinuous"/>
    </xf>
    <xf numFmtId="164" fontId="67" fillId="29" borderId="0" xfId="34" applyFont="1" applyFill="1" applyAlignment="1">
      <alignment horizontal="center"/>
    </xf>
    <xf numFmtId="164" fontId="66" fillId="29" borderId="0" xfId="34" applyFill="1" applyAlignment="1">
      <alignment horizontal="center"/>
    </xf>
    <xf numFmtId="164" fontId="72" fillId="46" borderId="0" xfId="39" applyFill="1" applyAlignment="1" applyProtection="1">
      <alignment horizontal="center" wrapText="1"/>
    </xf>
    <xf numFmtId="0" fontId="35" fillId="0" borderId="0" xfId="8" applyNumberFormat="1" applyAlignment="1">
      <alignment vertical="top" wrapText="1"/>
    </xf>
    <xf numFmtId="164" fontId="21" fillId="0" borderId="0" xfId="33" applyFont="1" applyAlignment="1">
      <alignment horizontal="centerContinuous" vertical="center"/>
    </xf>
    <xf numFmtId="164" fontId="6" fillId="0" borderId="0" xfId="35" applyFont="1" applyAlignment="1">
      <alignment vertical="top"/>
    </xf>
    <xf numFmtId="164" fontId="68" fillId="19" borderId="0" xfId="8" applyFont="1" applyFill="1" applyAlignment="1">
      <alignment horizontal="center"/>
    </xf>
    <xf numFmtId="164" fontId="68" fillId="19" borderId="0" xfId="8" applyFont="1" applyFill="1" applyAlignment="1">
      <alignment wrapText="1"/>
    </xf>
    <xf numFmtId="49" fontId="0" fillId="0" borderId="0" xfId="0" applyNumberFormat="1" applyAlignment="1">
      <alignment wrapText="1"/>
    </xf>
    <xf numFmtId="0" fontId="150" fillId="0" borderId="0" xfId="8" applyNumberFormat="1" applyFont="1" applyAlignment="1">
      <alignment vertical="top" wrapText="1"/>
    </xf>
    <xf numFmtId="0" fontId="151" fillId="0" borderId="0" xfId="8" applyNumberFormat="1" applyFont="1" applyAlignment="1">
      <alignment vertical="top" wrapText="1"/>
    </xf>
    <xf numFmtId="0" fontId="152" fillId="0" borderId="0" xfId="8" applyNumberFormat="1" applyFont="1" applyAlignment="1">
      <alignment vertical="top" wrapText="1"/>
    </xf>
    <xf numFmtId="164" fontId="133" fillId="0" borderId="0" xfId="0" applyFont="1" applyAlignment="1">
      <alignment vertical="center"/>
    </xf>
    <xf numFmtId="164" fontId="66" fillId="0" borderId="0" xfId="8" applyFont="1" applyAlignment="1">
      <alignment horizontal="center" wrapText="1"/>
    </xf>
    <xf numFmtId="164" fontId="7" fillId="0" borderId="0" xfId="0" applyFont="1" applyAlignment="1">
      <alignment horizontal="center" wrapText="1"/>
    </xf>
    <xf numFmtId="0" fontId="68" fillId="0" borderId="0" xfId="8" applyNumberFormat="1" applyFont="1" applyAlignment="1">
      <alignment horizontal="center" wrapText="1"/>
    </xf>
    <xf numFmtId="164" fontId="153" fillId="0" borderId="0" xfId="0" applyFont="1" applyAlignment="1">
      <alignment readingOrder="1"/>
    </xf>
    <xf numFmtId="164" fontId="66" fillId="0" borderId="0" xfId="35" applyFont="1" applyAlignment="1">
      <alignment horizontal="center" vertical="center" wrapText="1"/>
    </xf>
    <xf numFmtId="164" fontId="154" fillId="0" borderId="0" xfId="0" applyFont="1" applyAlignment="1">
      <alignment wrapText="1"/>
    </xf>
    <xf numFmtId="164" fontId="154" fillId="0" borderId="0" xfId="0" applyFont="1" applyAlignment="1">
      <alignment readingOrder="1"/>
    </xf>
    <xf numFmtId="164" fontId="154" fillId="0" borderId="0" xfId="0" quotePrefix="1" applyFont="1" applyAlignment="1">
      <alignment wrapText="1"/>
    </xf>
    <xf numFmtId="164" fontId="42" fillId="0" borderId="0" xfId="0" applyFont="1" applyAlignment="1">
      <alignment horizontal="center" vertical="top"/>
    </xf>
    <xf numFmtId="0" fontId="35" fillId="0" borderId="0" xfId="130"/>
    <xf numFmtId="164" fontId="142" fillId="0" borderId="0" xfId="0" applyFont="1" applyAlignment="1">
      <alignment wrapText="1"/>
    </xf>
    <xf numFmtId="0" fontId="54" fillId="0" borderId="113" xfId="0" applyNumberFormat="1" applyFont="1" applyBorder="1" applyAlignment="1">
      <alignment wrapText="1"/>
    </xf>
    <xf numFmtId="0" fontId="15" fillId="0" borderId="67" xfId="0" applyNumberFormat="1" applyFont="1" applyBorder="1" applyAlignment="1" applyProtection="1">
      <alignment horizontal="left" vertical="top" wrapText="1"/>
      <protection locked="0"/>
    </xf>
    <xf numFmtId="0" fontId="148" fillId="0" borderId="6" xfId="0" applyNumberFormat="1" applyFont="1" applyBorder="1" applyAlignment="1" applyProtection="1">
      <alignment horizontal="center" vertical="top" wrapText="1"/>
      <protection locked="0"/>
    </xf>
    <xf numFmtId="0" fontId="19" fillId="0" borderId="6" xfId="0" applyNumberFormat="1" applyFont="1" applyBorder="1" applyAlignment="1" applyProtection="1">
      <alignment horizontal="center" vertical="top" wrapText="1"/>
      <protection locked="0"/>
    </xf>
    <xf numFmtId="0" fontId="107" fillId="0" borderId="113" xfId="0" applyNumberFormat="1" applyFont="1" applyBorder="1" applyAlignment="1">
      <alignment wrapText="1"/>
    </xf>
    <xf numFmtId="0" fontId="0" fillId="0" borderId="73" xfId="0" applyNumberFormat="1" applyBorder="1"/>
    <xf numFmtId="0" fontId="140" fillId="0" borderId="15" xfId="0" applyNumberFormat="1" applyFont="1" applyBorder="1" applyAlignment="1" applyProtection="1">
      <alignment horizontal="center" vertical="top" wrapText="1"/>
      <protection locked="0"/>
    </xf>
    <xf numFmtId="0" fontId="2" fillId="0" borderId="113" xfId="0" applyNumberFormat="1" applyFont="1" applyBorder="1" applyAlignment="1">
      <alignment wrapText="1"/>
    </xf>
    <xf numFmtId="0" fontId="108" fillId="0" borderId="0" xfId="0" applyNumberFormat="1" applyFont="1"/>
    <xf numFmtId="0" fontId="61" fillId="0" borderId="0" xfId="0" applyNumberFormat="1" applyFont="1" applyAlignment="1">
      <alignment vertical="top"/>
    </xf>
    <xf numFmtId="0" fontId="107" fillId="0" borderId="15" xfId="0" applyNumberFormat="1" applyFont="1" applyBorder="1" applyAlignment="1">
      <alignment wrapText="1"/>
    </xf>
    <xf numFmtId="0" fontId="54" fillId="0" borderId="15" xfId="0" applyNumberFormat="1" applyFont="1" applyBorder="1" applyAlignment="1">
      <alignment wrapText="1"/>
    </xf>
    <xf numFmtId="0" fontId="2" fillId="0" borderId="15" xfId="0" applyNumberFormat="1" applyFont="1" applyBorder="1" applyAlignment="1">
      <alignment wrapText="1"/>
    </xf>
    <xf numFmtId="0" fontId="108" fillId="0" borderId="3" xfId="0" applyNumberFormat="1" applyFont="1" applyBorder="1" applyAlignment="1">
      <alignment vertical="top" wrapText="1"/>
    </xf>
    <xf numFmtId="0" fontId="61" fillId="0" borderId="0" xfId="0" applyNumberFormat="1" applyFont="1"/>
    <xf numFmtId="0" fontId="15" fillId="0" borderId="0" xfId="0" applyNumberFormat="1" applyFont="1" applyAlignment="1">
      <alignment vertical="top"/>
    </xf>
    <xf numFmtId="0" fontId="15" fillId="0" borderId="0" xfId="0" applyNumberFormat="1" applyFont="1" applyAlignment="1" applyProtection="1">
      <alignment horizontal="left" vertical="top" wrapText="1"/>
      <protection locked="0"/>
    </xf>
    <xf numFmtId="0" fontId="15" fillId="20" borderId="29" xfId="0" applyNumberFormat="1" applyFont="1" applyFill="1" applyBorder="1" applyAlignment="1" applyProtection="1">
      <alignment vertical="top" wrapText="1"/>
      <protection locked="0"/>
    </xf>
    <xf numFmtId="0" fontId="15" fillId="20" borderId="29" xfId="0" applyNumberFormat="1" applyFont="1" applyFill="1" applyBorder="1" applyAlignment="1" applyProtection="1">
      <alignment horizontal="left" vertical="top" wrapText="1"/>
      <protection locked="0"/>
    </xf>
    <xf numFmtId="0" fontId="15" fillId="0" borderId="7" xfId="0" applyNumberFormat="1" applyFont="1" applyBorder="1" applyAlignment="1" applyProtection="1">
      <alignment horizontal="left" vertical="top" wrapText="1"/>
      <protection locked="0"/>
    </xf>
    <xf numFmtId="0" fontId="107" fillId="20" borderId="29" xfId="0" applyNumberFormat="1" applyFont="1" applyFill="1" applyBorder="1" applyAlignment="1" applyProtection="1">
      <alignment horizontal="left" vertical="top" wrapText="1"/>
      <protection locked="0"/>
    </xf>
    <xf numFmtId="0" fontId="108" fillId="0" borderId="21" xfId="0" applyNumberFormat="1" applyFont="1" applyBorder="1" applyAlignment="1">
      <alignment horizontal="left" vertical="top" wrapText="1"/>
    </xf>
    <xf numFmtId="0" fontId="15" fillId="0" borderId="0" xfId="0" applyNumberFormat="1" applyFont="1" applyAlignment="1">
      <alignment vertical="center"/>
    </xf>
    <xf numFmtId="0" fontId="18" fillId="3" borderId="0" xfId="0" applyNumberFormat="1" applyFont="1" applyFill="1" applyAlignment="1">
      <alignment horizontal="left" vertical="top" wrapText="1"/>
    </xf>
    <xf numFmtId="0" fontId="107" fillId="0" borderId="6" xfId="0" applyNumberFormat="1" applyFont="1" applyBorder="1" applyAlignment="1" applyProtection="1">
      <alignment horizontal="left" vertical="top" wrapText="1"/>
      <protection locked="0"/>
    </xf>
    <xf numFmtId="0" fontId="18" fillId="0" borderId="0" xfId="0" applyNumberFormat="1" applyFont="1" applyAlignment="1" applyProtection="1">
      <alignment horizontal="center" vertical="top" wrapText="1"/>
      <protection locked="0"/>
    </xf>
    <xf numFmtId="0" fontId="107" fillId="0" borderId="0" xfId="0" applyNumberFormat="1" applyFont="1" applyAlignment="1" applyProtection="1">
      <alignment horizontal="left" vertical="top" wrapText="1"/>
      <protection locked="0"/>
    </xf>
    <xf numFmtId="0" fontId="15" fillId="0" borderId="0" xfId="0" applyNumberFormat="1" applyFont="1" applyAlignment="1">
      <alignment horizontal="left" vertical="top"/>
    </xf>
    <xf numFmtId="0" fontId="15" fillId="3" borderId="0" xfId="0" applyNumberFormat="1" applyFont="1" applyFill="1" applyAlignment="1">
      <alignment horizontal="left" vertical="top" wrapText="1"/>
    </xf>
    <xf numFmtId="0" fontId="107" fillId="0" borderId="7" xfId="0" applyNumberFormat="1" applyFont="1" applyBorder="1" applyAlignment="1" applyProtection="1">
      <alignment horizontal="left" vertical="top" wrapText="1"/>
      <protection locked="0"/>
    </xf>
    <xf numFmtId="0" fontId="11" fillId="19" borderId="0" xfId="0" applyNumberFormat="1" applyFont="1" applyFill="1" applyAlignment="1" applyProtection="1">
      <alignment vertical="top" wrapText="1"/>
      <protection locked="0"/>
    </xf>
    <xf numFmtId="0" fontId="107" fillId="42" borderId="6" xfId="0" applyNumberFormat="1" applyFont="1" applyFill="1" applyBorder="1" applyAlignment="1" applyProtection="1">
      <alignment horizontal="left" vertical="top" wrapText="1"/>
      <protection locked="0"/>
    </xf>
    <xf numFmtId="0" fontId="15" fillId="43" borderId="0" xfId="0" applyNumberFormat="1" applyFont="1" applyFill="1" applyAlignment="1">
      <alignment horizontal="left" vertical="top"/>
    </xf>
    <xf numFmtId="0" fontId="15" fillId="43" borderId="0" xfId="0" applyNumberFormat="1" applyFont="1" applyFill="1" applyAlignment="1">
      <alignment horizontal="left" vertical="top" wrapText="1"/>
    </xf>
    <xf numFmtId="0" fontId="107" fillId="42" borderId="1" xfId="0" applyNumberFormat="1" applyFont="1" applyFill="1" applyBorder="1" applyAlignment="1" applyProtection="1">
      <alignment horizontal="left" vertical="top" wrapText="1"/>
      <protection locked="0"/>
    </xf>
    <xf numFmtId="0" fontId="15" fillId="3" borderId="0" xfId="0" quotePrefix="1" applyNumberFormat="1" applyFont="1" applyFill="1" applyAlignment="1">
      <alignment horizontal="left" vertical="top" wrapText="1"/>
    </xf>
    <xf numFmtId="0" fontId="87" fillId="0" borderId="30" xfId="0" applyNumberFormat="1" applyFont="1" applyBorder="1" applyAlignment="1" applyProtection="1">
      <alignment horizontal="left" vertical="top" wrapText="1"/>
      <protection locked="0"/>
    </xf>
    <xf numFmtId="0" fontId="107" fillId="0" borderId="30" xfId="0" applyNumberFormat="1" applyFont="1" applyBorder="1" applyAlignment="1" applyProtection="1">
      <alignment horizontal="left" vertical="top" wrapText="1"/>
      <protection locked="0"/>
    </xf>
    <xf numFmtId="0" fontId="87" fillId="0" borderId="0" xfId="0" applyNumberFormat="1" applyFont="1" applyAlignment="1" applyProtection="1">
      <alignment horizontal="left" vertical="top" wrapText="1"/>
      <protection locked="0"/>
    </xf>
    <xf numFmtId="0" fontId="107" fillId="0" borderId="1" xfId="0" applyNumberFormat="1" applyFont="1" applyBorder="1" applyAlignment="1" applyProtection="1">
      <alignment horizontal="left" vertical="top" wrapText="1"/>
      <protection locked="0"/>
    </xf>
    <xf numFmtId="0" fontId="57" fillId="0" borderId="0" xfId="0" applyNumberFormat="1" applyFont="1" applyAlignment="1">
      <alignment horizontal="center"/>
    </xf>
    <xf numFmtId="0" fontId="8" fillId="0" borderId="21" xfId="0" applyNumberFormat="1" applyFont="1" applyBorder="1" applyAlignment="1" applyProtection="1">
      <alignment horizontal="center" wrapText="1"/>
      <protection locked="0"/>
    </xf>
    <xf numFmtId="0" fontId="2" fillId="0" borderId="0" xfId="0" applyNumberFormat="1" applyFont="1" applyAlignment="1" applyProtection="1">
      <alignment horizontal="left" vertical="top" wrapText="1"/>
      <protection locked="0"/>
    </xf>
    <xf numFmtId="0" fontId="90" fillId="20" borderId="20" xfId="0" applyNumberFormat="1" applyFont="1" applyFill="1" applyBorder="1" applyAlignment="1" applyProtection="1">
      <alignment horizontal="center" vertical="top" wrapText="1"/>
      <protection locked="0"/>
    </xf>
    <xf numFmtId="0" fontId="2" fillId="0" borderId="20" xfId="0" applyNumberFormat="1" applyFont="1" applyBorder="1" applyAlignment="1" applyProtection="1">
      <alignment horizontal="left" vertical="top" wrapText="1"/>
      <protection locked="0"/>
    </xf>
    <xf numFmtId="0" fontId="9" fillId="0" borderId="0" xfId="0" applyNumberFormat="1" applyFont="1" applyAlignment="1" applyProtection="1">
      <alignment vertical="top" wrapText="1"/>
      <protection locked="0"/>
    </xf>
    <xf numFmtId="0" fontId="90" fillId="0" borderId="21" xfId="0" applyNumberFormat="1" applyFont="1" applyBorder="1" applyAlignment="1" applyProtection="1">
      <alignment horizontal="center" vertical="top" wrapText="1"/>
      <protection locked="0"/>
    </xf>
    <xf numFmtId="0" fontId="107" fillId="0" borderId="6" xfId="0" quotePrefix="1" applyNumberFormat="1" applyFont="1" applyBorder="1" applyAlignment="1" applyProtection="1">
      <alignment horizontal="left" vertical="top" wrapText="1"/>
      <protection locked="0"/>
    </xf>
    <xf numFmtId="0" fontId="9" fillId="0" borderId="21" xfId="0" applyNumberFormat="1" applyFont="1" applyBorder="1" applyAlignment="1" applyProtection="1">
      <alignment horizontal="center" vertical="top" wrapText="1"/>
      <protection locked="0"/>
    </xf>
    <xf numFmtId="0" fontId="107" fillId="0" borderId="4" xfId="0" applyNumberFormat="1" applyFont="1" applyBorder="1" applyAlignment="1" applyProtection="1">
      <alignment horizontal="left" vertical="top" wrapText="1"/>
      <protection locked="0"/>
    </xf>
    <xf numFmtId="0" fontId="9" fillId="0" borderId="16" xfId="0" applyNumberFormat="1" applyFont="1" applyBorder="1" applyAlignment="1" applyProtection="1">
      <alignment horizontal="center" vertical="top" wrapText="1"/>
      <protection locked="0"/>
    </xf>
    <xf numFmtId="0" fontId="110" fillId="0" borderId="30" xfId="0" applyNumberFormat="1" applyFont="1" applyBorder="1" applyAlignment="1" applyProtection="1">
      <alignment horizontal="left" vertical="top" wrapText="1"/>
      <protection locked="0"/>
    </xf>
    <xf numFmtId="0" fontId="87" fillId="0" borderId="30" xfId="0" applyNumberFormat="1" applyFont="1" applyBorder="1" applyAlignment="1" applyProtection="1">
      <alignment horizontal="left" vertical="top"/>
      <protection locked="0"/>
    </xf>
    <xf numFmtId="0" fontId="110" fillId="0" borderId="0" xfId="0" applyNumberFormat="1" applyFont="1" applyAlignment="1" applyProtection="1">
      <alignment horizontal="left" vertical="top" wrapText="1"/>
      <protection locked="0"/>
    </xf>
    <xf numFmtId="0" fontId="87" fillId="0" borderId="0" xfId="0" applyNumberFormat="1" applyFont="1" applyAlignment="1" applyProtection="1">
      <alignment horizontal="left" vertical="top"/>
      <protection locked="0"/>
    </xf>
    <xf numFmtId="0" fontId="11" fillId="0" borderId="0" xfId="0" applyNumberFormat="1" applyFont="1" applyAlignment="1" applyProtection="1">
      <alignment vertical="top" wrapText="1"/>
      <protection locked="0"/>
    </xf>
    <xf numFmtId="0" fontId="107" fillId="0" borderId="0" xfId="0" applyNumberFormat="1" applyFont="1" applyAlignment="1" applyProtection="1">
      <alignment horizontal="center" wrapText="1"/>
      <protection locked="0"/>
    </xf>
    <xf numFmtId="0" fontId="107" fillId="0" borderId="0" xfId="0" applyNumberFormat="1" applyFont="1" applyAlignment="1" applyProtection="1">
      <alignment horizontal="left" wrapText="1"/>
      <protection locked="0"/>
    </xf>
    <xf numFmtId="0" fontId="107" fillId="0" borderId="0" xfId="0" applyNumberFormat="1" applyFont="1" applyAlignment="1" applyProtection="1">
      <alignment vertical="top" wrapText="1"/>
      <protection locked="0"/>
    </xf>
    <xf numFmtId="0" fontId="107" fillId="0" borderId="0" xfId="0" applyNumberFormat="1" applyFont="1" applyAlignment="1" applyProtection="1">
      <alignment wrapText="1"/>
      <protection locked="0"/>
    </xf>
    <xf numFmtId="0" fontId="107" fillId="42" borderId="7" xfId="0" applyNumberFormat="1" applyFont="1" applyFill="1" applyBorder="1" applyAlignment="1" applyProtection="1">
      <alignment horizontal="left" vertical="top" wrapText="1"/>
      <protection locked="0"/>
    </xf>
    <xf numFmtId="0" fontId="107" fillId="42" borderId="24" xfId="0" applyNumberFormat="1" applyFont="1" applyFill="1" applyBorder="1" applyAlignment="1" applyProtection="1">
      <alignment horizontal="left" vertical="top" wrapText="1"/>
      <protection locked="0"/>
    </xf>
    <xf numFmtId="0" fontId="107" fillId="0" borderId="6" xfId="0" applyNumberFormat="1" applyFont="1" applyBorder="1" applyAlignment="1" applyProtection="1">
      <alignment wrapText="1"/>
      <protection locked="0"/>
    </xf>
    <xf numFmtId="0" fontId="11" fillId="0" borderId="6" xfId="0" applyNumberFormat="1" applyFont="1" applyBorder="1" applyAlignment="1" applyProtection="1">
      <alignment horizontal="left" vertical="top" wrapText="1"/>
      <protection locked="0"/>
    </xf>
    <xf numFmtId="0" fontId="11" fillId="0" borderId="133" xfId="0" applyNumberFormat="1" applyFont="1" applyBorder="1" applyAlignment="1" applyProtection="1">
      <alignment horizontal="left" vertical="top" wrapText="1"/>
      <protection locked="0"/>
    </xf>
    <xf numFmtId="0" fontId="11" fillId="0" borderId="134" xfId="0" applyNumberFormat="1" applyFont="1" applyBorder="1" applyAlignment="1" applyProtection="1">
      <alignment horizontal="left" vertical="top" wrapText="1"/>
      <protection locked="0"/>
    </xf>
    <xf numFmtId="0" fontId="11" fillId="0" borderId="135" xfId="0" applyNumberFormat="1" applyFont="1" applyBorder="1" applyAlignment="1" applyProtection="1">
      <alignment horizontal="left" vertical="top" wrapText="1"/>
      <protection locked="0"/>
    </xf>
    <xf numFmtId="0" fontId="140" fillId="0" borderId="6" xfId="0" applyNumberFormat="1" applyFont="1" applyBorder="1" applyAlignment="1" applyProtection="1">
      <alignment horizontal="center" vertical="top" wrapText="1"/>
      <protection locked="0"/>
    </xf>
    <xf numFmtId="0" fontId="11" fillId="0" borderId="0" xfId="0" applyNumberFormat="1" applyFont="1" applyAlignment="1">
      <alignment vertical="top"/>
    </xf>
    <xf numFmtId="0" fontId="140" fillId="0" borderId="24" xfId="0" applyNumberFormat="1" applyFont="1" applyBorder="1" applyAlignment="1" applyProtection="1">
      <alignment horizontal="center" vertical="top" wrapText="1"/>
      <protection locked="0"/>
    </xf>
    <xf numFmtId="0" fontId="19" fillId="0" borderId="24" xfId="0" applyNumberFormat="1" applyFont="1" applyBorder="1" applyAlignment="1" applyProtection="1">
      <alignment horizontal="center" vertical="top" wrapText="1"/>
      <protection locked="0"/>
    </xf>
    <xf numFmtId="0" fontId="11" fillId="0" borderId="0" xfId="0" applyNumberFormat="1" applyFont="1"/>
    <xf numFmtId="0" fontId="157" fillId="0" borderId="0" xfId="39" applyNumberFormat="1" applyFont="1" applyAlignment="1" applyProtection="1"/>
    <xf numFmtId="164" fontId="157" fillId="0" borderId="0" xfId="39" applyFont="1" applyAlignment="1" applyProtection="1"/>
    <xf numFmtId="164" fontId="17" fillId="0" borderId="5" xfId="0" applyFont="1" applyBorder="1" applyAlignment="1">
      <alignment horizontal="center" wrapText="1"/>
    </xf>
    <xf numFmtId="167" fontId="54" fillId="0" borderId="1" xfId="0" applyNumberFormat="1" applyFont="1" applyBorder="1" applyAlignment="1">
      <alignment horizontal="center" vertical="top" wrapText="1"/>
    </xf>
    <xf numFmtId="164" fontId="17" fillId="0" borderId="5" xfId="0" applyFont="1" applyBorder="1" applyAlignment="1">
      <alignment horizontal="center"/>
    </xf>
    <xf numFmtId="167" fontId="17" fillId="0" borderId="0" xfId="0" applyNumberFormat="1" applyFont="1" applyAlignment="1">
      <alignment horizontal="center"/>
    </xf>
    <xf numFmtId="0" fontId="10" fillId="0" borderId="0" xfId="0" applyNumberFormat="1" applyFont="1" applyAlignment="1">
      <alignment horizontal="center"/>
    </xf>
    <xf numFmtId="0" fontId="11" fillId="0" borderId="24" xfId="0" applyNumberFormat="1" applyFont="1" applyBorder="1" applyAlignment="1" applyProtection="1">
      <alignment horizontal="left" vertical="top" wrapText="1"/>
      <protection locked="0"/>
    </xf>
    <xf numFmtId="0" fontId="107" fillId="0" borderId="16" xfId="0" applyNumberFormat="1" applyFont="1" applyBorder="1" applyAlignment="1" applyProtection="1">
      <alignment horizontal="left" vertical="top"/>
      <protection locked="0"/>
    </xf>
    <xf numFmtId="0" fontId="107" fillId="0" borderId="16" xfId="0" applyNumberFormat="1" applyFont="1" applyBorder="1" applyAlignment="1" applyProtection="1">
      <alignment horizontal="left" vertical="top" wrapText="1"/>
      <protection locked="0"/>
    </xf>
    <xf numFmtId="0" fontId="107" fillId="0" borderId="21" xfId="0" applyNumberFormat="1" applyFont="1" applyBorder="1" applyAlignment="1" applyProtection="1">
      <alignment horizontal="left" vertical="top" wrapText="1"/>
      <protection locked="0"/>
    </xf>
    <xf numFmtId="0" fontId="107" fillId="0" borderId="6" xfId="0" applyNumberFormat="1" applyFont="1" applyBorder="1" applyAlignment="1" applyProtection="1">
      <alignment horizontal="left" wrapText="1"/>
      <protection locked="0"/>
    </xf>
    <xf numFmtId="0" fontId="49" fillId="0" borderId="0" xfId="0" applyNumberFormat="1" applyFont="1" applyAlignment="1">
      <alignment horizontal="center" wrapText="1"/>
    </xf>
    <xf numFmtId="0" fontId="58" fillId="0" borderId="0" xfId="0" applyNumberFormat="1" applyFont="1" applyAlignment="1">
      <alignment horizontal="center"/>
    </xf>
    <xf numFmtId="164" fontId="137" fillId="0" borderId="0" xfId="0" applyFont="1" applyAlignment="1">
      <alignment horizontal="center"/>
    </xf>
    <xf numFmtId="164" fontId="5" fillId="0" borderId="0" xfId="0" applyFont="1"/>
    <xf numFmtId="164" fontId="4" fillId="0" borderId="0" xfId="0" applyFont="1"/>
    <xf numFmtId="164" fontId="78" fillId="0" borderId="0" xfId="0" applyFont="1" applyAlignment="1">
      <alignment vertical="center"/>
    </xf>
    <xf numFmtId="164" fontId="156" fillId="0" borderId="0" xfId="0" applyFont="1" applyAlignment="1">
      <alignment horizontal="center" vertical="top"/>
    </xf>
    <xf numFmtId="164" fontId="74" fillId="0" borderId="0" xfId="0" applyFont="1" applyAlignment="1">
      <alignment vertical="center"/>
    </xf>
    <xf numFmtId="164" fontId="149" fillId="0" borderId="0" xfId="0" applyFont="1" applyAlignment="1">
      <alignment horizontal="center" vertical="center"/>
    </xf>
    <xf numFmtId="164" fontId="74" fillId="0" borderId="0" xfId="0" applyFont="1" applyAlignment="1">
      <alignment horizontal="right" vertical="center"/>
    </xf>
    <xf numFmtId="164" fontId="4" fillId="53" borderId="0" xfId="0" applyFont="1" applyFill="1" applyAlignment="1">
      <alignment horizontal="centerContinuous"/>
    </xf>
    <xf numFmtId="164" fontId="6" fillId="54" borderId="0" xfId="0" applyFont="1" applyFill="1" applyAlignment="1">
      <alignment horizontal="centerContinuous" vertical="center"/>
    </xf>
    <xf numFmtId="164" fontId="8" fillId="55" borderId="98" xfId="0" applyFont="1" applyFill="1" applyBorder="1" applyAlignment="1">
      <alignment horizontal="center"/>
    </xf>
    <xf numFmtId="164" fontId="8" fillId="55" borderId="98" xfId="0" applyFont="1" applyFill="1" applyBorder="1" applyAlignment="1">
      <alignment horizontal="center" wrapText="1"/>
    </xf>
    <xf numFmtId="164" fontId="8" fillId="55" borderId="48" xfId="0" applyFont="1" applyFill="1" applyBorder="1" applyAlignment="1">
      <alignment horizontal="center"/>
    </xf>
    <xf numFmtId="164" fontId="8" fillId="55" borderId="97" xfId="0" applyFont="1" applyFill="1" applyBorder="1" applyAlignment="1">
      <alignment horizontal="center" wrapText="1"/>
    </xf>
    <xf numFmtId="164" fontId="6" fillId="54" borderId="42" xfId="0" applyFont="1" applyFill="1" applyBorder="1" applyAlignment="1">
      <alignment horizontal="centerContinuous"/>
    </xf>
    <xf numFmtId="164" fontId="6" fillId="54" borderId="34" xfId="0" applyFont="1" applyFill="1" applyBorder="1" applyAlignment="1">
      <alignment horizontal="centerContinuous"/>
    </xf>
    <xf numFmtId="164" fontId="6" fillId="54" borderId="43" xfId="0" applyFont="1" applyFill="1" applyBorder="1" applyAlignment="1">
      <alignment horizontal="centerContinuous"/>
    </xf>
    <xf numFmtId="164" fontId="8" fillId="55" borderId="48" xfId="0" applyFont="1" applyFill="1" applyBorder="1" applyAlignment="1">
      <alignment horizontal="center" wrapText="1"/>
    </xf>
    <xf numFmtId="164" fontId="6" fillId="55" borderId="48" xfId="0" applyFont="1" applyFill="1" applyBorder="1" applyAlignment="1">
      <alignment horizontal="centerContinuous"/>
    </xf>
    <xf numFmtId="164" fontId="6" fillId="55" borderId="97" xfId="0" applyFont="1" applyFill="1" applyBorder="1" applyAlignment="1">
      <alignment horizontal="centerContinuous"/>
    </xf>
    <xf numFmtId="164" fontId="62" fillId="54" borderId="142" xfId="0" applyFont="1" applyFill="1" applyBorder="1" applyAlignment="1">
      <alignment horizontal="centerContinuous" vertical="center"/>
    </xf>
    <xf numFmtId="164" fontId="62" fillId="54" borderId="143" xfId="0" applyFont="1" applyFill="1" applyBorder="1" applyAlignment="1">
      <alignment horizontal="centerContinuous" vertical="center"/>
    </xf>
    <xf numFmtId="164" fontId="6" fillId="54" borderId="142" xfId="0" applyFont="1" applyFill="1" applyBorder="1" applyAlignment="1">
      <alignment horizontal="centerContinuous" vertical="center"/>
    </xf>
    <xf numFmtId="164" fontId="6" fillId="54" borderId="40" xfId="0" applyFont="1" applyFill="1" applyBorder="1" applyAlignment="1">
      <alignment horizontal="centerContinuous"/>
    </xf>
    <xf numFmtId="164" fontId="42" fillId="0" borderId="0" xfId="0" applyFont="1" applyAlignment="1">
      <alignment horizontal="left"/>
    </xf>
    <xf numFmtId="164" fontId="17" fillId="0" borderId="0" xfId="0" applyFont="1" applyAlignment="1">
      <alignment horizontal="center" wrapText="1"/>
    </xf>
    <xf numFmtId="164" fontId="42" fillId="0" borderId="3" xfId="0" applyFont="1" applyBorder="1" applyAlignment="1">
      <alignment horizontal="center" vertical="center"/>
    </xf>
    <xf numFmtId="164" fontId="17" fillId="0" borderId="0" xfId="0" applyFont="1" applyAlignment="1">
      <alignment horizontal="center" vertical="top" wrapText="1"/>
    </xf>
    <xf numFmtId="164" fontId="159" fillId="0" borderId="0" xfId="0" applyFont="1" applyAlignment="1">
      <alignment horizontal="center"/>
    </xf>
    <xf numFmtId="164" fontId="17" fillId="0" borderId="0" xfId="0" quotePrefix="1" applyFont="1" applyAlignment="1">
      <alignment horizontal="center" vertical="center" wrapText="1"/>
    </xf>
    <xf numFmtId="164" fontId="17" fillId="0" borderId="0" xfId="0" applyFont="1" applyAlignment="1">
      <alignment horizontal="center" vertical="center" wrapText="1"/>
    </xf>
    <xf numFmtId="164" fontId="42" fillId="0" borderId="0" xfId="0" applyFont="1" applyAlignment="1">
      <alignment horizontal="center" vertical="center"/>
    </xf>
    <xf numFmtId="164" fontId="17" fillId="0" borderId="0" xfId="0" applyFont="1" applyAlignment="1">
      <alignment horizontal="center" vertical="center"/>
    </xf>
    <xf numFmtId="164" fontId="42" fillId="0" borderId="0" xfId="0" applyFont="1" applyAlignment="1">
      <alignment horizontal="center"/>
    </xf>
    <xf numFmtId="164" fontId="42" fillId="0" borderId="0" xfId="0" applyFont="1" applyAlignment="1">
      <alignment horizontal="center" wrapText="1"/>
    </xf>
    <xf numFmtId="0" fontId="0" fillId="0" borderId="0" xfId="0" applyNumberFormat="1" applyAlignment="1">
      <alignment vertical="top"/>
    </xf>
    <xf numFmtId="164" fontId="137" fillId="0" borderId="0" xfId="0" applyFont="1" applyAlignment="1" applyProtection="1">
      <alignment horizontal="left" vertical="justify"/>
      <protection hidden="1"/>
    </xf>
    <xf numFmtId="164" fontId="13" fillId="0" borderId="0" xfId="0" applyFont="1" applyAlignment="1">
      <alignment horizontal="left" vertical="justify"/>
    </xf>
    <xf numFmtId="164" fontId="59" fillId="0" borderId="0" xfId="0" applyFont="1" applyAlignment="1">
      <alignment horizontal="center" vertical="center"/>
    </xf>
    <xf numFmtId="164" fontId="59" fillId="0" borderId="0" xfId="0" applyFont="1" applyAlignment="1">
      <alignment horizontal="centerContinuous" vertical="center"/>
    </xf>
    <xf numFmtId="164" fontId="59" fillId="0" borderId="0" xfId="0" applyFont="1" applyAlignment="1">
      <alignment horizontal="left" vertical="center"/>
    </xf>
    <xf numFmtId="164" fontId="0" fillId="0" borderId="0" xfId="0" applyAlignment="1">
      <alignment horizontal="center" vertical="center"/>
    </xf>
    <xf numFmtId="164" fontId="12" fillId="0" borderId="0" xfId="0" applyFont="1" applyAlignment="1">
      <alignment horizontal="center" vertical="center"/>
    </xf>
    <xf numFmtId="164" fontId="80" fillId="0" borderId="0" xfId="0" applyFont="1"/>
    <xf numFmtId="164" fontId="79" fillId="56" borderId="47" xfId="0" applyFont="1" applyFill="1" applyBorder="1" applyAlignment="1">
      <alignment horizontal="centerContinuous" vertical="center"/>
    </xf>
    <xf numFmtId="164" fontId="51" fillId="56" borderId="0" xfId="0" applyFont="1" applyFill="1" applyAlignment="1">
      <alignment horizontal="centerContinuous" vertical="center"/>
    </xf>
    <xf numFmtId="164" fontId="51" fillId="56" borderId="93" xfId="0" applyFont="1" applyFill="1" applyBorder="1" applyAlignment="1">
      <alignment horizontal="centerContinuous" vertical="center"/>
    </xf>
    <xf numFmtId="164" fontId="0" fillId="0" borderId="0" xfId="0" applyAlignment="1">
      <alignment horizontal="left" vertical="justify"/>
    </xf>
    <xf numFmtId="164" fontId="17" fillId="0" borderId="46" xfId="0" applyFont="1" applyBorder="1" applyAlignment="1">
      <alignment horizontal="center" vertical="center"/>
    </xf>
    <xf numFmtId="164" fontId="159" fillId="0" borderId="37" xfId="0" applyFont="1" applyBorder="1" applyAlignment="1">
      <alignment horizontal="center"/>
    </xf>
    <xf numFmtId="164" fontId="17" fillId="0" borderId="0" xfId="0" applyFont="1" applyAlignment="1">
      <alignment vertical="center" wrapText="1"/>
    </xf>
    <xf numFmtId="164" fontId="17" fillId="0" borderId="0" xfId="0" applyFont="1" applyAlignment="1">
      <alignment wrapText="1"/>
    </xf>
    <xf numFmtId="164" fontId="162" fillId="0" borderId="0" xfId="36" applyFont="1" applyAlignment="1">
      <alignment horizontal="right"/>
    </xf>
    <xf numFmtId="164" fontId="163" fillId="0" borderId="0" xfId="36" applyFont="1" applyAlignment="1">
      <alignment horizontal="center"/>
    </xf>
    <xf numFmtId="164" fontId="162" fillId="0" borderId="0" xfId="36" applyFont="1">
      <alignment horizontal="left"/>
    </xf>
    <xf numFmtId="164" fontId="17" fillId="0" borderId="0" xfId="0" applyFont="1" applyAlignment="1">
      <alignment horizontal="left" vertical="center" wrapText="1"/>
    </xf>
    <xf numFmtId="164" fontId="0" fillId="0" borderId="35" xfId="0" applyBorder="1"/>
    <xf numFmtId="164" fontId="0" fillId="0" borderId="39" xfId="0" applyBorder="1"/>
    <xf numFmtId="164" fontId="0" fillId="3" borderId="0" xfId="0" applyFill="1"/>
    <xf numFmtId="164" fontId="17" fillId="0" borderId="0" xfId="0" applyFont="1" applyAlignment="1">
      <alignment horizontal="right" vertical="top" wrapText="1"/>
    </xf>
    <xf numFmtId="164" fontId="0" fillId="0" borderId="0" xfId="0" applyAlignment="1">
      <alignment horizontal="right"/>
    </xf>
    <xf numFmtId="164" fontId="17" fillId="0" borderId="5" xfId="0" applyFont="1" applyBorder="1" applyAlignment="1">
      <alignment vertical="top" wrapText="1"/>
    </xf>
    <xf numFmtId="164" fontId="17" fillId="0" borderId="0" xfId="0" quotePrefix="1" applyFont="1" applyAlignment="1">
      <alignment horizontal="right"/>
    </xf>
    <xf numFmtId="164" fontId="17" fillId="0" borderId="0" xfId="0" applyFont="1" applyAlignment="1">
      <alignment horizontal="right" vertical="top"/>
    </xf>
    <xf numFmtId="164" fontId="17" fillId="0" borderId="0" xfId="0" applyFont="1" applyAlignment="1">
      <alignment horizontal="right"/>
    </xf>
    <xf numFmtId="0" fontId="107" fillId="0" borderId="0" xfId="0" applyNumberFormat="1" applyFont="1" applyAlignment="1" applyProtection="1">
      <alignment horizontal="left" vertical="top"/>
      <protection locked="0"/>
    </xf>
    <xf numFmtId="0" fontId="17" fillId="0" borderId="0" xfId="0" applyNumberFormat="1" applyFont="1"/>
    <xf numFmtId="0" fontId="17" fillId="0" borderId="0" xfId="0" applyNumberFormat="1" applyFont="1" applyAlignment="1">
      <alignment vertical="center"/>
    </xf>
    <xf numFmtId="164" fontId="17" fillId="0" borderId="0" xfId="0" applyFont="1" applyAlignment="1">
      <alignment horizontal="right" vertical="center"/>
    </xf>
    <xf numFmtId="164" fontId="17" fillId="0" borderId="11" xfId="0" applyFont="1" applyBorder="1" applyAlignment="1">
      <alignment horizontal="right" wrapText="1"/>
    </xf>
    <xf numFmtId="164" fontId="17" fillId="0" borderId="11" xfId="0" applyFont="1" applyBorder="1" applyAlignment="1">
      <alignment horizontal="right" vertical="top" wrapText="1"/>
    </xf>
    <xf numFmtId="164" fontId="17" fillId="0" borderId="5" xfId="0" applyFont="1" applyBorder="1" applyAlignment="1">
      <alignment vertical="top"/>
    </xf>
    <xf numFmtId="164" fontId="17" fillId="0" borderId="0" xfId="0" applyFont="1"/>
    <xf numFmtId="164" fontId="17" fillId="0" borderId="0" xfId="0" applyFont="1" applyAlignment="1">
      <alignment vertical="top" wrapText="1"/>
    </xf>
    <xf numFmtId="164" fontId="79" fillId="36" borderId="93" xfId="0" applyFont="1" applyFill="1" applyBorder="1" applyAlignment="1">
      <alignment horizontal="center" vertical="center"/>
    </xf>
    <xf numFmtId="164" fontId="6" fillId="55" borderId="0" xfId="0" applyFont="1" applyFill="1" applyAlignment="1">
      <alignment horizontal="center" vertical="top"/>
    </xf>
    <xf numFmtId="164" fontId="0" fillId="55" borderId="0" xfId="0" applyFill="1" applyAlignment="1">
      <alignment horizontal="center"/>
    </xf>
    <xf numFmtId="164" fontId="79" fillId="57" borderId="47" xfId="0" applyFont="1" applyFill="1" applyBorder="1" applyAlignment="1">
      <alignment horizontal="centerContinuous" vertical="center"/>
    </xf>
    <xf numFmtId="164" fontId="79" fillId="57" borderId="93" xfId="0" applyFont="1" applyFill="1" applyBorder="1" applyAlignment="1">
      <alignment horizontal="centerContinuous"/>
    </xf>
    <xf numFmtId="164" fontId="6" fillId="55" borderId="0" xfId="0" applyFont="1" applyFill="1" applyAlignment="1">
      <alignment horizontal="centerContinuous" vertical="center"/>
    </xf>
    <xf numFmtId="164" fontId="0" fillId="54" borderId="34" xfId="0" applyFill="1" applyBorder="1" applyAlignment="1">
      <alignment horizontal="centerContinuous" vertical="center"/>
    </xf>
    <xf numFmtId="164" fontId="131" fillId="54" borderId="43" xfId="0" applyFont="1" applyFill="1" applyBorder="1" applyAlignment="1">
      <alignment horizontal="center" vertical="center"/>
    </xf>
    <xf numFmtId="164" fontId="79" fillId="57" borderId="0" xfId="0" applyFont="1" applyFill="1" applyAlignment="1">
      <alignment horizontal="centerContinuous" vertical="center"/>
    </xf>
    <xf numFmtId="164" fontId="79" fillId="57" borderId="93" xfId="0" applyFont="1" applyFill="1" applyBorder="1" applyAlignment="1">
      <alignment horizontal="centerContinuous" vertical="center"/>
    </xf>
    <xf numFmtId="164" fontId="17" fillId="0" borderId="93" xfId="0" applyFont="1" applyBorder="1" applyAlignment="1">
      <alignment horizontal="center" vertical="center"/>
    </xf>
    <xf numFmtId="164" fontId="0" fillId="54" borderId="0" xfId="0" applyFill="1" applyAlignment="1">
      <alignment horizontal="centerContinuous" vertical="center"/>
    </xf>
    <xf numFmtId="164" fontId="131" fillId="54" borderId="0" xfId="0" applyFont="1" applyFill="1" applyAlignment="1">
      <alignment horizontal="center" vertical="center"/>
    </xf>
    <xf numFmtId="164" fontId="6" fillId="55" borderId="0" xfId="0" applyFont="1" applyFill="1" applyAlignment="1">
      <alignment horizontal="center"/>
    </xf>
    <xf numFmtId="164" fontId="40" fillId="55" borderId="0" xfId="0" applyFont="1" applyFill="1" applyAlignment="1">
      <alignment horizontal="center"/>
    </xf>
    <xf numFmtId="164" fontId="137" fillId="0" borderId="0" xfId="0" applyFont="1" applyAlignment="1">
      <alignment horizontal="left" vertical="justify"/>
    </xf>
    <xf numFmtId="164" fontId="27" fillId="0" borderId="0" xfId="0" applyFont="1" applyAlignment="1">
      <alignment horizontal="left" vertical="justify"/>
    </xf>
    <xf numFmtId="0" fontId="0" fillId="0" borderId="0" xfId="0" applyNumberFormat="1" applyAlignment="1">
      <alignment horizontal="left" vertical="justify"/>
    </xf>
    <xf numFmtId="0" fontId="59" fillId="0" borderId="0" xfId="0" applyNumberFormat="1" applyFont="1" applyAlignment="1">
      <alignment horizontal="center" vertical="center"/>
    </xf>
    <xf numFmtId="164" fontId="0" fillId="0" borderId="0" xfId="0" applyAlignment="1">
      <alignment horizontal="left" vertical="center"/>
    </xf>
    <xf numFmtId="164" fontId="23" fillId="0" borderId="0" xfId="0" applyFont="1" applyAlignment="1">
      <alignment vertical="top" wrapText="1"/>
    </xf>
    <xf numFmtId="164" fontId="0" fillId="0" borderId="44" xfId="0" applyBorder="1"/>
    <xf numFmtId="0" fontId="0" fillId="0" borderId="0" xfId="0" applyNumberFormat="1" applyAlignment="1">
      <alignment horizontal="center" vertical="top" wrapText="1"/>
    </xf>
    <xf numFmtId="164" fontId="0" fillId="0" borderId="0" xfId="0" applyAlignment="1">
      <alignment horizontal="center" vertical="justify"/>
    </xf>
    <xf numFmtId="164" fontId="49" fillId="0" borderId="0" xfId="0" applyFont="1" applyAlignment="1">
      <alignment vertical="center"/>
    </xf>
    <xf numFmtId="0" fontId="23" fillId="0" borderId="0" xfId="0" applyNumberFormat="1" applyFont="1" applyAlignment="1">
      <alignment vertical="top" wrapText="1"/>
    </xf>
    <xf numFmtId="164" fontId="15" fillId="0" borderId="0" xfId="0" applyFont="1" applyAlignment="1" applyProtection="1">
      <alignment vertical="top" wrapText="1"/>
      <protection locked="0"/>
    </xf>
    <xf numFmtId="164" fontId="0" fillId="59" borderId="0" xfId="0" applyFill="1" applyAlignment="1">
      <alignment horizontal="center" vertical="center"/>
    </xf>
    <xf numFmtId="0" fontId="0" fillId="59" borderId="0" xfId="0" applyNumberFormat="1" applyFill="1" applyAlignment="1">
      <alignment horizontal="center" vertical="center"/>
    </xf>
    <xf numFmtId="164" fontId="45" fillId="59" borderId="0" xfId="0" applyFont="1" applyFill="1" applyAlignment="1">
      <alignment horizontal="center" vertical="center"/>
    </xf>
    <xf numFmtId="164" fontId="52" fillId="59" borderId="0" xfId="0" applyFont="1" applyFill="1" applyAlignment="1">
      <alignment horizontal="center" vertical="center"/>
    </xf>
    <xf numFmtId="164" fontId="16" fillId="59" borderId="0" xfId="0" applyFont="1" applyFill="1" applyAlignment="1">
      <alignment horizontal="center" vertical="center"/>
    </xf>
    <xf numFmtId="0" fontId="52" fillId="59" borderId="0" xfId="0" applyNumberFormat="1" applyFont="1" applyFill="1" applyAlignment="1">
      <alignment horizontal="center" vertical="center"/>
    </xf>
    <xf numFmtId="164" fontId="0" fillId="59" borderId="99" xfId="0" applyFill="1" applyBorder="1" applyAlignment="1">
      <alignment horizontal="center" vertical="center"/>
    </xf>
    <xf numFmtId="0" fontId="0" fillId="59" borderId="99" xfId="0" applyNumberFormat="1" applyFill="1" applyBorder="1" applyAlignment="1">
      <alignment horizontal="center" vertical="center"/>
    </xf>
    <xf numFmtId="0" fontId="0" fillId="59" borderId="100" xfId="0" applyNumberFormat="1" applyFill="1" applyBorder="1" applyAlignment="1">
      <alignment horizontal="center" vertical="center"/>
    </xf>
    <xf numFmtId="164" fontId="0" fillId="54" borderId="0" xfId="0" applyFill="1"/>
    <xf numFmtId="0" fontId="0" fillId="54" borderId="0" xfId="0" applyNumberFormat="1" applyFill="1"/>
    <xf numFmtId="164" fontId="62" fillId="54" borderId="0" xfId="0" applyFont="1" applyFill="1"/>
    <xf numFmtId="164" fontId="62" fillId="54" borderId="0" xfId="0" applyFont="1" applyFill="1" applyAlignment="1">
      <alignment horizontal="center"/>
    </xf>
    <xf numFmtId="164" fontId="6" fillId="54" borderId="0" xfId="0" applyFont="1" applyFill="1" applyAlignment="1">
      <alignment horizontal="center" vertical="center"/>
    </xf>
    <xf numFmtId="0" fontId="62" fillId="54" borderId="0" xfId="0" applyNumberFormat="1" applyFont="1" applyFill="1" applyAlignment="1">
      <alignment horizontal="center" vertical="center"/>
    </xf>
    <xf numFmtId="0" fontId="53" fillId="55" borderId="5" xfId="0" applyNumberFormat="1" applyFont="1" applyFill="1" applyBorder="1" applyAlignment="1">
      <alignment horizontal="center"/>
    </xf>
    <xf numFmtId="0" fontId="53" fillId="55" borderId="66" xfId="0" applyNumberFormat="1" applyFont="1" applyFill="1" applyBorder="1" applyAlignment="1">
      <alignment horizontal="center"/>
    </xf>
    <xf numFmtId="164" fontId="62" fillId="54" borderId="0" xfId="0" applyFont="1" applyFill="1" applyAlignment="1">
      <alignment horizontal="left"/>
    </xf>
    <xf numFmtId="164" fontId="0" fillId="54" borderId="0" xfId="0" applyFill="1" applyAlignment="1">
      <alignment horizontal="center"/>
    </xf>
    <xf numFmtId="0" fontId="0" fillId="54" borderId="0" xfId="0" applyNumberFormat="1" applyFill="1" applyAlignment="1">
      <alignment horizontal="center"/>
    </xf>
    <xf numFmtId="0" fontId="62" fillId="54" borderId="0" xfId="0" applyNumberFormat="1" applyFont="1" applyFill="1" applyAlignment="1">
      <alignment horizontal="left"/>
    </xf>
    <xf numFmtId="164" fontId="0" fillId="55" borderId="0" xfId="0" applyFill="1"/>
    <xf numFmtId="0" fontId="15" fillId="0" borderId="4" xfId="0" applyNumberFormat="1" applyFont="1" applyBorder="1" applyAlignment="1" applyProtection="1">
      <alignment horizontal="left" vertical="top" wrapText="1"/>
      <protection locked="0"/>
    </xf>
    <xf numFmtId="0" fontId="15" fillId="0" borderId="145" xfId="0" applyNumberFormat="1" applyFont="1" applyBorder="1" applyAlignment="1" applyProtection="1">
      <alignment horizontal="left" vertical="top" wrapText="1"/>
      <protection locked="0"/>
    </xf>
    <xf numFmtId="0" fontId="19" fillId="0" borderId="0" xfId="0" applyNumberFormat="1" applyFont="1" applyAlignment="1" applyProtection="1">
      <alignment horizontal="center" vertical="top" wrapText="1"/>
      <protection locked="0"/>
    </xf>
    <xf numFmtId="0" fontId="6" fillId="0" borderId="0" xfId="0" applyNumberFormat="1" applyFont="1" applyAlignment="1" applyProtection="1">
      <alignment horizontal="center" vertical="top" wrapText="1"/>
      <protection locked="0"/>
    </xf>
    <xf numFmtId="167" fontId="54" fillId="0" borderId="4" xfId="0" applyNumberFormat="1" applyFont="1" applyBorder="1" applyAlignment="1">
      <alignment horizontal="center" vertical="top" wrapText="1"/>
    </xf>
    <xf numFmtId="164" fontId="137" fillId="0" borderId="0" xfId="0" applyFont="1"/>
    <xf numFmtId="164" fontId="16" fillId="0" borderId="0" xfId="0" applyFont="1"/>
    <xf numFmtId="164" fontId="14" fillId="0" borderId="0" xfId="0" applyFont="1"/>
    <xf numFmtId="164" fontId="12" fillId="0" borderId="0" xfId="0" applyFont="1" applyAlignment="1">
      <alignment horizontal="centerContinuous" vertical="center"/>
    </xf>
    <xf numFmtId="164" fontId="15" fillId="0" borderId="0" xfId="0" applyFont="1" applyAlignment="1" applyProtection="1">
      <alignment vertical="top"/>
      <protection locked="0"/>
    </xf>
    <xf numFmtId="164" fontId="45" fillId="58" borderId="0" xfId="0" applyFont="1" applyFill="1" applyAlignment="1">
      <alignment horizontal="center" vertical="center"/>
    </xf>
    <xf numFmtId="164" fontId="62" fillId="54" borderId="0" xfId="0" applyFont="1" applyFill="1" applyAlignment="1">
      <alignment horizontal="center" vertical="center"/>
    </xf>
    <xf numFmtId="164" fontId="138" fillId="55" borderId="94" xfId="0" applyFont="1" applyFill="1" applyBorder="1" applyAlignment="1">
      <alignment horizontal="center" wrapText="1"/>
    </xf>
    <xf numFmtId="164" fontId="6" fillId="55" borderId="94" xfId="0" applyFont="1" applyFill="1" applyBorder="1" applyAlignment="1">
      <alignment horizontal="center" wrapText="1"/>
    </xf>
    <xf numFmtId="164" fontId="15" fillId="55" borderId="84" xfId="0" applyFont="1" applyFill="1" applyBorder="1" applyAlignment="1" applyProtection="1">
      <alignment horizontal="center" vertical="center" wrapText="1"/>
      <protection locked="0"/>
    </xf>
    <xf numFmtId="164" fontId="46" fillId="0" borderId="0" xfId="0" applyFont="1" applyAlignment="1">
      <alignment horizontal="center"/>
    </xf>
    <xf numFmtId="164" fontId="79" fillId="53" borderId="0" xfId="33" applyFont="1" applyFill="1" applyAlignment="1">
      <alignment horizontal="centerContinuous"/>
    </xf>
    <xf numFmtId="164" fontId="79" fillId="53" borderId="0" xfId="33" applyFont="1" applyFill="1" applyAlignment="1">
      <alignment horizontal="centerContinuous" vertical="center"/>
    </xf>
    <xf numFmtId="164" fontId="35" fillId="53" borderId="0" xfId="8" applyFill="1" applyAlignment="1">
      <alignment horizontal="centerContinuous"/>
    </xf>
    <xf numFmtId="164" fontId="149" fillId="0" borderId="0" xfId="0" applyFont="1" applyAlignment="1">
      <alignment horizontal="centerContinuous" vertical="center"/>
    </xf>
    <xf numFmtId="164" fontId="6" fillId="54" borderId="0" xfId="33" applyFont="1" applyFill="1" applyAlignment="1">
      <alignment horizontal="center" vertical="center"/>
    </xf>
    <xf numFmtId="164" fontId="6" fillId="54" borderId="0" xfId="33" applyFont="1" applyFill="1" applyAlignment="1">
      <alignment horizontal="centerContinuous"/>
    </xf>
    <xf numFmtId="164" fontId="6" fillId="54" borderId="34" xfId="33" applyFont="1" applyFill="1" applyBorder="1" applyAlignment="1">
      <alignment horizontal="centerContinuous" vertical="center"/>
    </xf>
    <xf numFmtId="164" fontId="6" fillId="54" borderId="0" xfId="33" applyFont="1" applyFill="1" applyAlignment="1">
      <alignment horizontal="centerContinuous" vertical="center"/>
    </xf>
    <xf numFmtId="164" fontId="79" fillId="53" borderId="36" xfId="33" applyFont="1" applyFill="1" applyBorder="1" applyAlignment="1">
      <alignment horizontal="centerContinuous" vertical="center"/>
    </xf>
    <xf numFmtId="164" fontId="79" fillId="53" borderId="37" xfId="33" applyFont="1" applyFill="1" applyBorder="1" applyAlignment="1">
      <alignment horizontal="centerContinuous" vertical="center"/>
    </xf>
    <xf numFmtId="164" fontId="79" fillId="53" borderId="38" xfId="33" applyFont="1" applyFill="1" applyBorder="1" applyAlignment="1">
      <alignment horizontal="centerContinuous"/>
    </xf>
    <xf numFmtId="164" fontId="78" fillId="0" borderId="0" xfId="0" applyFont="1" applyAlignment="1">
      <alignment horizontal="centerContinuous" vertical="center"/>
    </xf>
    <xf numFmtId="164" fontId="164" fillId="0" borderId="0" xfId="0" applyFont="1" applyAlignment="1">
      <alignment horizontal="centerContinuous" vertical="center"/>
    </xf>
    <xf numFmtId="164" fontId="165" fillId="0" borderId="0" xfId="33" applyFont="1" applyAlignment="1">
      <alignment horizontal="centerContinuous" vertical="center"/>
    </xf>
    <xf numFmtId="164" fontId="2" fillId="54" borderId="0" xfId="33" applyFont="1" applyFill="1" applyAlignment="1">
      <alignment horizontal="center" vertical="center"/>
    </xf>
    <xf numFmtId="164" fontId="2" fillId="0" borderId="0" xfId="33" applyFont="1" applyAlignment="1">
      <alignment horizontal="centerContinuous" vertical="center"/>
    </xf>
    <xf numFmtId="164" fontId="166" fillId="0" borderId="0" xfId="33" applyFont="1"/>
    <xf numFmtId="164" fontId="35" fillId="0" borderId="0" xfId="8" applyAlignment="1">
      <alignment horizontal="center"/>
    </xf>
    <xf numFmtId="164" fontId="167" fillId="20" borderId="14" xfId="8" applyFont="1" applyFill="1" applyBorder="1" applyAlignment="1">
      <alignment horizontal="center"/>
    </xf>
    <xf numFmtId="164" fontId="167" fillId="20" borderId="123" xfId="8" applyFont="1" applyFill="1" applyBorder="1" applyAlignment="1">
      <alignment horizontal="center"/>
    </xf>
    <xf numFmtId="164" fontId="166" fillId="0" borderId="127" xfId="33" applyFont="1" applyBorder="1"/>
    <xf numFmtId="164" fontId="35" fillId="0" borderId="14" xfId="8" applyBorder="1" applyAlignment="1">
      <alignment horizontal="left" vertical="top"/>
    </xf>
    <xf numFmtId="164" fontId="35" fillId="0" borderId="123" xfId="8" applyBorder="1" applyAlignment="1">
      <alignment horizontal="left" vertical="top"/>
    </xf>
    <xf numFmtId="164" fontId="35" fillId="0" borderId="8" xfId="8" applyBorder="1" applyAlignment="1">
      <alignment horizontal="left" vertical="top"/>
    </xf>
    <xf numFmtId="164" fontId="35" fillId="0" borderId="11" xfId="8" applyBorder="1" applyAlignment="1">
      <alignment horizontal="left" vertical="top"/>
    </xf>
    <xf numFmtId="164" fontId="35" fillId="0" borderId="126" xfId="8" applyBorder="1" applyAlignment="1">
      <alignment horizontal="left" vertical="top"/>
    </xf>
    <xf numFmtId="164" fontId="35" fillId="0" borderId="0" xfId="8" applyAlignment="1">
      <alignment horizontal="right"/>
    </xf>
    <xf numFmtId="164" fontId="9" fillId="0" borderId="0" xfId="35" applyFont="1"/>
    <xf numFmtId="164" fontId="9" fillId="0" borderId="0" xfId="34" applyFont="1" applyAlignment="1">
      <alignment horizontal="left"/>
    </xf>
    <xf numFmtId="164" fontId="9" fillId="0" borderId="0" xfId="34" applyFont="1"/>
    <xf numFmtId="0" fontId="35" fillId="0" borderId="0" xfId="8" applyNumberFormat="1" applyAlignment="1">
      <alignment horizontal="center"/>
    </xf>
    <xf numFmtId="164" fontId="9" fillId="0" borderId="0" xfId="34" applyFont="1" applyAlignment="1">
      <alignment horizontal="centerContinuous"/>
    </xf>
    <xf numFmtId="0" fontId="35" fillId="0" borderId="0" xfId="8" applyNumberFormat="1" applyAlignment="1">
      <alignment horizontal="center" wrapText="1"/>
    </xf>
    <xf numFmtId="164" fontId="9" fillId="0" borderId="0" xfId="34" applyFont="1" applyAlignment="1">
      <alignment horizontal="center"/>
    </xf>
    <xf numFmtId="164" fontId="9" fillId="0" borderId="0" xfId="35" applyFont="1" applyAlignment="1">
      <alignment horizontal="center" vertical="center"/>
    </xf>
    <xf numFmtId="164" fontId="2" fillId="0" borderId="0" xfId="33" applyFont="1" applyAlignment="1">
      <alignment horizontal="centerContinuous" vertical="center" wrapText="1"/>
    </xf>
    <xf numFmtId="164" fontId="9" fillId="0" borderId="0" xfId="35" applyFont="1" applyAlignment="1">
      <alignment vertical="center"/>
    </xf>
    <xf numFmtId="164" fontId="9" fillId="0" borderId="0" xfId="8" applyFont="1" applyAlignment="1">
      <alignment vertical="center"/>
    </xf>
    <xf numFmtId="164" fontId="9" fillId="0" borderId="132" xfId="35" applyFont="1" applyBorder="1"/>
    <xf numFmtId="164" fontId="9" fillId="0" borderId="0" xfId="8" applyFont="1" applyAlignment="1">
      <alignment horizontal="center"/>
    </xf>
    <xf numFmtId="164" fontId="9" fillId="0" borderId="124" xfId="35" applyFont="1" applyBorder="1"/>
    <xf numFmtId="164" fontId="9" fillId="20" borderId="10" xfId="34" applyFont="1" applyFill="1" applyBorder="1" applyAlignment="1">
      <alignment horizontal="center"/>
    </xf>
    <xf numFmtId="164" fontId="9" fillId="0" borderId="0" xfId="8" applyFont="1" applyAlignment="1">
      <alignment horizontal="left"/>
    </xf>
    <xf numFmtId="164" fontId="9" fillId="0" borderId="0" xfId="34" applyFont="1" applyAlignment="1">
      <alignment horizontal="center" vertical="center"/>
    </xf>
    <xf numFmtId="164" fontId="17" fillId="20" borderId="13" xfId="34" applyFont="1" applyFill="1" applyBorder="1" applyAlignment="1">
      <alignment horizontal="center" vertical="center"/>
    </xf>
    <xf numFmtId="164" fontId="9" fillId="20" borderId="12" xfId="34" applyFont="1" applyFill="1" applyBorder="1" applyAlignment="1">
      <alignment horizontal="center"/>
    </xf>
    <xf numFmtId="164" fontId="17" fillId="20" borderId="125" xfId="34" applyFont="1" applyFill="1" applyBorder="1" applyAlignment="1">
      <alignment horizontal="center" vertical="center"/>
    </xf>
    <xf numFmtId="164" fontId="9" fillId="0" borderId="0" xfId="34" applyFont="1" applyAlignment="1">
      <alignment vertical="center"/>
    </xf>
    <xf numFmtId="164" fontId="9" fillId="0" borderId="14" xfId="34" applyFont="1" applyBorder="1" applyAlignment="1">
      <alignment vertical="center"/>
    </xf>
    <xf numFmtId="164" fontId="9" fillId="0" borderId="10" xfId="34" applyFont="1" applyBorder="1" applyAlignment="1">
      <alignment horizontal="center" vertical="top"/>
    </xf>
    <xf numFmtId="164" fontId="9" fillId="0" borderId="123" xfId="34" applyFont="1" applyBorder="1" applyAlignment="1">
      <alignment vertical="center"/>
    </xf>
    <xf numFmtId="164" fontId="9" fillId="0" borderId="0" xfId="35" applyFont="1" applyAlignment="1">
      <alignment vertical="top"/>
    </xf>
    <xf numFmtId="164" fontId="9" fillId="0" borderId="0" xfId="8" applyFont="1" applyAlignment="1">
      <alignment vertical="top"/>
    </xf>
    <xf numFmtId="164" fontId="9" fillId="0" borderId="0" xfId="34" applyFont="1" applyAlignment="1">
      <alignment horizontal="left" vertical="top"/>
    </xf>
    <xf numFmtId="164" fontId="9" fillId="0" borderId="8" xfId="34" applyFont="1" applyBorder="1" applyAlignment="1">
      <alignment horizontal="left" vertical="top" wrapText="1"/>
    </xf>
    <xf numFmtId="164" fontId="9" fillId="0" borderId="11" xfId="34" applyFont="1" applyBorder="1" applyAlignment="1">
      <alignment horizontal="left" vertical="top"/>
    </xf>
    <xf numFmtId="164" fontId="9" fillId="0" borderId="126" xfId="34" applyFont="1" applyBorder="1" applyAlignment="1">
      <alignment horizontal="left" vertical="top" wrapText="1"/>
    </xf>
    <xf numFmtId="164" fontId="9" fillId="0" borderId="0" xfId="35" applyFont="1" applyAlignment="1">
      <alignment horizontal="left" vertical="top"/>
    </xf>
    <xf numFmtId="164" fontId="9" fillId="0" borderId="0" xfId="8" applyFont="1" applyAlignment="1">
      <alignment horizontal="left" vertical="top"/>
    </xf>
    <xf numFmtId="164" fontId="9" fillId="0" borderId="13" xfId="34" applyFont="1" applyBorder="1" applyAlignment="1">
      <alignment horizontal="left" vertical="top"/>
    </xf>
    <xf numFmtId="164" fontId="9" fillId="0" borderId="12" xfId="34" applyFont="1" applyBorder="1" applyAlignment="1">
      <alignment horizontal="left" vertical="top"/>
    </xf>
    <xf numFmtId="164" fontId="9" fillId="0" borderId="125" xfId="34" applyFont="1" applyBorder="1" applyAlignment="1">
      <alignment horizontal="left" vertical="top" wrapText="1"/>
    </xf>
    <xf numFmtId="164" fontId="9" fillId="0" borderId="10" xfId="34" applyFont="1" applyBorder="1" applyAlignment="1">
      <alignment horizontal="left" vertical="top"/>
    </xf>
    <xf numFmtId="164" fontId="9" fillId="0" borderId="0" xfId="34" applyFont="1" applyAlignment="1">
      <alignment horizontal="left" vertical="top" wrapText="1"/>
    </xf>
    <xf numFmtId="164" fontId="9" fillId="0" borderId="8" xfId="34" applyFont="1" applyBorder="1" applyAlignment="1">
      <alignment horizontal="left" vertical="top"/>
    </xf>
    <xf numFmtId="164" fontId="9" fillId="0" borderId="129" xfId="34" applyFont="1" applyBorder="1" applyAlignment="1">
      <alignment horizontal="left" vertical="top"/>
    </xf>
    <xf numFmtId="164" fontId="9" fillId="0" borderId="130" xfId="34" applyFont="1" applyBorder="1" applyAlignment="1">
      <alignment horizontal="left" vertical="top"/>
    </xf>
    <xf numFmtId="164" fontId="9" fillId="0" borderId="131" xfId="34" applyFont="1" applyBorder="1" applyAlignment="1">
      <alignment horizontal="left" vertical="top" wrapText="1"/>
    </xf>
    <xf numFmtId="164" fontId="9" fillId="0" borderId="0" xfId="8" applyFont="1" applyAlignment="1">
      <alignment vertical="center" wrapText="1"/>
    </xf>
    <xf numFmtId="164" fontId="9" fillId="55" borderId="0" xfId="34" applyFont="1" applyFill="1"/>
    <xf numFmtId="164" fontId="35" fillId="0" borderId="0" xfId="8" applyAlignment="1">
      <alignment horizontal="center" vertical="top"/>
    </xf>
    <xf numFmtId="164" fontId="9" fillId="0" borderId="0" xfId="35" applyFont="1" applyAlignment="1">
      <alignment horizontal="left" vertical="center"/>
    </xf>
    <xf numFmtId="164" fontId="9" fillId="0" borderId="0" xfId="35" applyFont="1" applyAlignment="1">
      <alignment horizontal="left" vertical="center" indent="1"/>
    </xf>
    <xf numFmtId="164" fontId="9" fillId="0" borderId="0" xfId="35" applyFont="1" applyAlignment="1">
      <alignment horizontal="right" vertical="center"/>
    </xf>
    <xf numFmtId="164" fontId="9" fillId="0" borderId="0" xfId="8" applyFont="1" applyAlignment="1">
      <alignment horizontal="right"/>
    </xf>
    <xf numFmtId="164" fontId="2" fillId="54" borderId="0" xfId="33" applyFont="1" applyFill="1" applyAlignment="1">
      <alignment horizontal="centerContinuous"/>
    </xf>
    <xf numFmtId="164" fontId="2" fillId="54" borderId="0" xfId="33" applyFont="1" applyFill="1" applyAlignment="1">
      <alignment horizontal="centerContinuous" vertical="center"/>
    </xf>
    <xf numFmtId="164" fontId="79" fillId="59" borderId="0" xfId="33" applyFont="1" applyFill="1" applyAlignment="1">
      <alignment horizontal="centerContinuous" vertical="center"/>
    </xf>
    <xf numFmtId="164" fontId="79" fillId="59" borderId="0" xfId="33" applyFont="1" applyFill="1" applyAlignment="1">
      <alignment horizontal="centerContinuous"/>
    </xf>
    <xf numFmtId="164" fontId="6" fillId="54" borderId="0" xfId="33" applyFont="1" applyFill="1" applyAlignment="1">
      <alignment horizontal="center"/>
    </xf>
    <xf numFmtId="0" fontId="58" fillId="0" borderId="0" xfId="0" applyNumberFormat="1" applyFont="1"/>
    <xf numFmtId="0" fontId="6" fillId="54" borderId="0" xfId="33" applyNumberFormat="1" applyFont="1" applyFill="1" applyAlignment="1">
      <alignment horizontal="center"/>
    </xf>
    <xf numFmtId="164" fontId="79" fillId="58" borderId="0" xfId="33" applyFont="1" applyFill="1" applyAlignment="1">
      <alignment horizontal="centerContinuous" vertical="center"/>
    </xf>
    <xf numFmtId="164" fontId="79" fillId="58" borderId="0" xfId="33" applyFont="1" applyFill="1" applyAlignment="1">
      <alignment horizontal="centerContinuous"/>
    </xf>
    <xf numFmtId="164" fontId="79" fillId="37" borderId="0" xfId="33" applyFont="1" applyFill="1" applyAlignment="1">
      <alignment horizontal="centerContinuous" vertical="center"/>
    </xf>
    <xf numFmtId="164" fontId="79" fillId="37" borderId="0" xfId="33" applyFont="1" applyFill="1" applyAlignment="1">
      <alignment horizontal="centerContinuous"/>
    </xf>
    <xf numFmtId="164" fontId="6" fillId="54" borderId="0" xfId="33" applyFont="1" applyFill="1" applyAlignment="1">
      <alignment vertical="center"/>
    </xf>
    <xf numFmtId="164" fontId="6" fillId="54" borderId="0" xfId="33" applyFont="1" applyFill="1" applyAlignment="1">
      <alignment horizontal="right" vertical="center"/>
    </xf>
    <xf numFmtId="0" fontId="131" fillId="0" borderId="0" xfId="0" applyNumberFormat="1" applyFont="1" applyAlignment="1">
      <alignment horizontal="left" vertical="top" wrapText="1"/>
    </xf>
    <xf numFmtId="164" fontId="17" fillId="9" borderId="51" xfId="0" applyFont="1" applyFill="1" applyBorder="1" applyAlignment="1" applyProtection="1">
      <alignment horizontal="right"/>
      <protection hidden="1"/>
    </xf>
    <xf numFmtId="49" fontId="2" fillId="0" borderId="55" xfId="0" quotePrefix="1" applyNumberFormat="1" applyFont="1" applyBorder="1" applyAlignment="1" applyProtection="1">
      <alignment horizontal="left" vertical="top" wrapText="1"/>
      <protection locked="0"/>
    </xf>
    <xf numFmtId="49" fontId="2" fillId="0" borderId="53" xfId="0" quotePrefix="1" applyNumberFormat="1" applyFont="1" applyBorder="1" applyAlignment="1" applyProtection="1">
      <alignment horizontal="left" vertical="top" wrapText="1"/>
      <protection locked="0"/>
    </xf>
    <xf numFmtId="164" fontId="2" fillId="0" borderId="0" xfId="0" applyFont="1" applyAlignment="1" applyProtection="1">
      <alignment horizontal="left" vertical="top" wrapText="1"/>
      <protection locked="0"/>
    </xf>
    <xf numFmtId="164" fontId="2" fillId="0" borderId="53" xfId="0" applyFont="1" applyBorder="1" applyAlignment="1" applyProtection="1">
      <alignment horizontal="left" vertical="top" wrapText="1"/>
      <protection locked="0"/>
    </xf>
    <xf numFmtId="164" fontId="91" fillId="9" borderId="49" xfId="0" applyFont="1" applyFill="1" applyBorder="1" applyAlignment="1" applyProtection="1">
      <alignment horizontal="center" vertical="center" wrapText="1"/>
      <protection hidden="1"/>
    </xf>
    <xf numFmtId="164" fontId="52" fillId="0" borderId="49" xfId="0" applyFont="1" applyBorder="1" applyAlignment="1">
      <alignment horizontal="center"/>
    </xf>
    <xf numFmtId="164" fontId="52" fillId="0" borderId="0" xfId="0" applyFont="1" applyAlignment="1">
      <alignment horizontal="center"/>
    </xf>
    <xf numFmtId="164" fontId="52" fillId="9" borderId="0" xfId="0" applyFont="1" applyFill="1" applyAlignment="1">
      <alignment horizontal="center"/>
    </xf>
    <xf numFmtId="164" fontId="52" fillId="9" borderId="51" xfId="0" applyFont="1" applyFill="1" applyBorder="1" applyAlignment="1">
      <alignment horizontal="center"/>
    </xf>
    <xf numFmtId="164" fontId="8" fillId="9" borderId="49" xfId="0" applyFont="1" applyFill="1" applyBorder="1" applyAlignment="1" applyProtection="1">
      <alignment horizontal="center" vertical="top" wrapText="1"/>
      <protection hidden="1"/>
    </xf>
    <xf numFmtId="164" fontId="8" fillId="9" borderId="0" xfId="0" applyFont="1" applyFill="1" applyAlignment="1" applyProtection="1">
      <alignment horizontal="center" vertical="top" wrapText="1"/>
      <protection hidden="1"/>
    </xf>
    <xf numFmtId="164" fontId="17" fillId="0" borderId="0" xfId="0" applyFont="1" applyAlignment="1">
      <alignment horizontal="center" vertical="center"/>
    </xf>
    <xf numFmtId="164" fontId="17" fillId="0" borderId="0" xfId="0" applyFont="1" applyAlignment="1">
      <alignment horizontal="center"/>
    </xf>
    <xf numFmtId="0" fontId="11" fillId="0" borderId="111" xfId="0" applyNumberFormat="1" applyFont="1" applyBorder="1" applyAlignment="1" applyProtection="1">
      <alignment horizontal="left" vertical="top" wrapText="1"/>
      <protection locked="0"/>
    </xf>
    <xf numFmtId="0" fontId="0" fillId="0" borderId="0" xfId="0" applyNumberFormat="1" applyAlignment="1">
      <alignment horizontal="left" vertical="top" wrapText="1"/>
    </xf>
    <xf numFmtId="0" fontId="0" fillId="0" borderId="3" xfId="0" applyNumberFormat="1" applyBorder="1" applyAlignment="1">
      <alignment horizontal="left" vertical="top" wrapText="1"/>
    </xf>
    <xf numFmtId="0" fontId="11" fillId="0" borderId="17" xfId="0" applyNumberFormat="1" applyFont="1" applyBorder="1" applyAlignment="1" applyProtection="1">
      <alignment horizontal="left" vertical="top" wrapText="1"/>
      <protection locked="0"/>
    </xf>
    <xf numFmtId="0" fontId="0" fillId="0" borderId="17" xfId="0" applyNumberFormat="1" applyBorder="1" applyAlignment="1">
      <alignment horizontal="left" vertical="top" wrapText="1"/>
    </xf>
    <xf numFmtId="0" fontId="11" fillId="0" borderId="1"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9" xfId="0" applyNumberFormat="1" applyFont="1" applyBorder="1" applyAlignment="1" applyProtection="1">
      <alignment horizontal="left" vertical="top" wrapText="1"/>
      <protection locked="0"/>
    </xf>
    <xf numFmtId="0" fontId="11" fillId="0" borderId="19" xfId="0" applyNumberFormat="1" applyFont="1" applyBorder="1" applyAlignment="1" applyProtection="1">
      <alignment horizontal="left" vertical="top" wrapText="1"/>
      <protection locked="0"/>
    </xf>
    <xf numFmtId="164" fontId="42" fillId="0" borderId="0" xfId="0" applyFont="1" applyAlignment="1">
      <alignment horizontal="center" vertical="center" wrapText="1"/>
    </xf>
    <xf numFmtId="164" fontId="0" fillId="0" borderId="41" xfId="0" applyBorder="1" applyAlignment="1">
      <alignment horizontal="center" vertical="center" wrapText="1"/>
    </xf>
    <xf numFmtId="164" fontId="17" fillId="0" borderId="37" xfId="0" applyFont="1" applyBorder="1" applyAlignment="1">
      <alignment horizontal="center" wrapText="1"/>
    </xf>
    <xf numFmtId="164" fontId="0" fillId="0" borderId="37" xfId="0" applyBorder="1" applyAlignment="1">
      <alignment horizontal="center" wrapText="1"/>
    </xf>
    <xf numFmtId="164" fontId="17" fillId="0" borderId="0" xfId="0" applyFont="1" applyAlignment="1">
      <alignment horizontal="center" wrapText="1"/>
    </xf>
    <xf numFmtId="164" fontId="0" fillId="0" borderId="0" xfId="0" applyAlignment="1">
      <alignment horizontal="center" wrapText="1"/>
    </xf>
    <xf numFmtId="164" fontId="17" fillId="0" borderId="41" xfId="0" applyFont="1" applyBorder="1" applyAlignment="1">
      <alignment horizontal="center" wrapText="1"/>
    </xf>
    <xf numFmtId="164" fontId="0" fillId="0" borderId="41" xfId="0" applyBorder="1" applyAlignment="1">
      <alignment horizontal="center" wrapText="1"/>
    </xf>
    <xf numFmtId="164" fontId="77" fillId="53" borderId="0" xfId="0" applyFont="1" applyFill="1" applyAlignment="1">
      <alignment horizontal="center"/>
    </xf>
    <xf numFmtId="164" fontId="17" fillId="0" borderId="0" xfId="0" applyFont="1" applyAlignment="1">
      <alignment horizontal="center" vertical="top" wrapText="1"/>
    </xf>
    <xf numFmtId="164" fontId="0" fillId="0" borderId="0" xfId="0" applyAlignment="1">
      <alignment horizontal="center" vertical="top" wrapText="1"/>
    </xf>
    <xf numFmtId="164" fontId="158" fillId="0" borderId="20" xfId="0" applyFont="1" applyBorder="1" applyAlignment="1">
      <alignment horizontal="left" vertical="top" wrapText="1"/>
    </xf>
    <xf numFmtId="164" fontId="0" fillId="0" borderId="21" xfId="0" applyBorder="1" applyAlignment="1">
      <alignment vertical="top" wrapText="1"/>
    </xf>
    <xf numFmtId="164" fontId="17" fillId="0" borderId="0" xfId="0" applyFont="1" applyAlignment="1">
      <alignment horizontal="center" vertical="center" wrapText="1"/>
    </xf>
    <xf numFmtId="164" fontId="0" fillId="0" borderId="0" xfId="0" applyAlignment="1">
      <alignment vertical="center"/>
    </xf>
    <xf numFmtId="164" fontId="42" fillId="0" borderId="41" xfId="0" applyFont="1" applyBorder="1" applyAlignment="1">
      <alignment horizontal="center" vertical="center"/>
    </xf>
    <xf numFmtId="164" fontId="0" fillId="0" borderId="41" xfId="0" applyBorder="1" applyAlignment="1">
      <alignment vertical="center"/>
    </xf>
    <xf numFmtId="164" fontId="0" fillId="0" borderId="0" xfId="0" applyAlignment="1">
      <alignment horizontal="center" vertical="center" wrapText="1"/>
    </xf>
    <xf numFmtId="164" fontId="17" fillId="0" borderId="44" xfId="0" applyFont="1" applyBorder="1" applyAlignment="1">
      <alignment horizontal="center" vertical="center" wrapText="1"/>
    </xf>
    <xf numFmtId="164" fontId="0" fillId="0" borderId="44" xfId="0" applyBorder="1" applyAlignment="1">
      <alignment horizontal="center" vertical="center" wrapText="1"/>
    </xf>
    <xf numFmtId="164" fontId="79" fillId="53" borderId="0" xfId="33" applyFont="1" applyFill="1" applyAlignment="1">
      <alignment horizontal="center" vertical="center"/>
    </xf>
    <xf numFmtId="164" fontId="6" fillId="54" borderId="0" xfId="33" applyFont="1" applyFill="1" applyAlignment="1">
      <alignment horizontal="center"/>
    </xf>
    <xf numFmtId="164" fontId="66" fillId="0" borderId="0" xfId="8" applyFont="1" applyAlignment="1">
      <alignment horizontal="center" wrapText="1"/>
    </xf>
    <xf numFmtId="164" fontId="66" fillId="0" borderId="0" xfId="34" applyAlignment="1">
      <alignment horizontal="center" wrapText="1"/>
    </xf>
    <xf numFmtId="164" fontId="0" fillId="0" borderId="0" xfId="0"/>
    <xf numFmtId="164" fontId="0" fillId="0" borderId="0" xfId="0" applyAlignment="1">
      <alignment horizontal="center"/>
    </xf>
    <xf numFmtId="164" fontId="66" fillId="0" borderId="0" xfId="34" applyAlignment="1">
      <alignment horizontal="center"/>
    </xf>
    <xf numFmtId="49" fontId="66" fillId="0" borderId="0" xfId="34" applyNumberFormat="1" applyAlignment="1">
      <alignment horizontal="center"/>
    </xf>
    <xf numFmtId="0" fontId="107" fillId="0" borderId="20" xfId="0" applyNumberFormat="1" applyFont="1" applyBorder="1" applyAlignment="1" applyProtection="1">
      <alignment horizontal="left" vertical="top" wrapText="1"/>
      <protection locked="0"/>
    </xf>
    <xf numFmtId="0" fontId="0" fillId="0" borderId="16" xfId="0" applyNumberFormat="1" applyBorder="1" applyAlignment="1">
      <alignment horizontal="left" vertical="top" wrapText="1"/>
    </xf>
    <xf numFmtId="0" fontId="0" fillId="0" borderId="21" xfId="0" applyNumberFormat="1" applyBorder="1" applyAlignment="1">
      <alignment horizontal="left" vertical="top" wrapText="1"/>
    </xf>
    <xf numFmtId="0" fontId="41" fillId="0" borderId="20" xfId="0" applyNumberFormat="1" applyFont="1" applyBorder="1" applyAlignment="1">
      <alignment horizontal="left" vertical="top"/>
    </xf>
    <xf numFmtId="0" fontId="41" fillId="0" borderId="16" xfId="0" applyNumberFormat="1" applyFont="1" applyBorder="1" applyAlignment="1">
      <alignment horizontal="left" vertical="top"/>
    </xf>
    <xf numFmtId="0" fontId="41" fillId="0" borderId="21" xfId="0" applyNumberFormat="1" applyFont="1" applyBorder="1" applyAlignment="1">
      <alignment horizontal="left" vertical="top"/>
    </xf>
    <xf numFmtId="0" fontId="107" fillId="0" borderId="20" xfId="0" applyNumberFormat="1" applyFont="1" applyBorder="1" applyAlignment="1" applyProtection="1">
      <alignment horizontal="left" vertical="top"/>
      <protection locked="0"/>
    </xf>
    <xf numFmtId="0" fontId="107" fillId="0" borderId="16" xfId="0" applyNumberFormat="1" applyFont="1" applyBorder="1" applyAlignment="1" applyProtection="1">
      <alignment horizontal="left" vertical="top"/>
      <protection locked="0"/>
    </xf>
    <xf numFmtId="0" fontId="107" fillId="0" borderId="21" xfId="0" applyNumberFormat="1" applyFont="1" applyBorder="1" applyAlignment="1" applyProtection="1">
      <alignment horizontal="left" vertical="top"/>
      <protection locked="0"/>
    </xf>
    <xf numFmtId="0" fontId="87" fillId="0" borderId="20" xfId="0" applyNumberFormat="1" applyFont="1" applyBorder="1" applyAlignment="1" applyProtection="1">
      <alignment horizontal="left" vertical="top"/>
      <protection locked="0"/>
    </xf>
    <xf numFmtId="0" fontId="0" fillId="0" borderId="21" xfId="0" applyNumberFormat="1" applyBorder="1" applyAlignment="1">
      <alignment horizontal="left" vertical="top"/>
    </xf>
    <xf numFmtId="0" fontId="107" fillId="0" borderId="28" xfId="0" applyNumberFormat="1" applyFont="1" applyBorder="1" applyAlignment="1" applyProtection="1">
      <alignment horizontal="left" vertical="top" wrapText="1"/>
      <protection locked="0"/>
    </xf>
    <xf numFmtId="0" fontId="107" fillId="0" borderId="16" xfId="0" applyNumberFormat="1" applyFont="1" applyBorder="1" applyAlignment="1" applyProtection="1">
      <alignment horizontal="left" vertical="top" wrapText="1"/>
      <protection locked="0"/>
    </xf>
    <xf numFmtId="0" fontId="107" fillId="0" borderId="21" xfId="0" applyNumberFormat="1" applyFont="1" applyBorder="1" applyAlignment="1" applyProtection="1">
      <alignment horizontal="left" vertical="top" wrapText="1"/>
      <protection locked="0"/>
    </xf>
    <xf numFmtId="0" fontId="87" fillId="0" borderId="21" xfId="0" applyNumberFormat="1" applyFont="1" applyBorder="1" applyAlignment="1" applyProtection="1">
      <alignment horizontal="left" vertical="top"/>
      <protection locked="0"/>
    </xf>
    <xf numFmtId="0" fontId="107" fillId="0" borderId="29" xfId="0" applyNumberFormat="1" applyFont="1" applyBorder="1" applyAlignment="1" applyProtection="1">
      <alignment horizontal="left" vertical="top" wrapText="1"/>
      <protection locked="0"/>
    </xf>
    <xf numFmtId="0" fontId="0" fillId="0" borderId="28" xfId="0" applyNumberFormat="1" applyBorder="1" applyAlignment="1">
      <alignment horizontal="left" vertical="top" wrapText="1"/>
    </xf>
    <xf numFmtId="0" fontId="110" fillId="0" borderId="29" xfId="0" applyNumberFormat="1" applyFont="1" applyBorder="1" applyAlignment="1" applyProtection="1">
      <alignment horizontal="left" vertical="top" wrapText="1"/>
      <protection locked="0"/>
    </xf>
    <xf numFmtId="0" fontId="87" fillId="0" borderId="16" xfId="0" applyNumberFormat="1" applyFont="1" applyBorder="1" applyAlignment="1" applyProtection="1">
      <alignment horizontal="left" vertical="top"/>
      <protection locked="0"/>
    </xf>
    <xf numFmtId="0" fontId="0" fillId="0" borderId="16" xfId="0" applyNumberFormat="1" applyBorder="1" applyAlignment="1">
      <alignment horizontal="left" vertical="top"/>
    </xf>
    <xf numFmtId="0" fontId="110" fillId="0" borderId="16" xfId="0" applyNumberFormat="1" applyFont="1" applyBorder="1" applyAlignment="1" applyProtection="1">
      <alignment horizontal="left" vertical="top" wrapText="1"/>
      <protection locked="0"/>
    </xf>
    <xf numFmtId="0" fontId="110" fillId="0" borderId="21" xfId="0" applyNumberFormat="1" applyFont="1" applyBorder="1" applyAlignment="1" applyProtection="1">
      <alignment horizontal="left" vertical="top" wrapText="1"/>
      <protection locked="0"/>
    </xf>
    <xf numFmtId="0" fontId="110" fillId="0" borderId="16" xfId="0" applyNumberFormat="1" applyFont="1" applyBorder="1" applyAlignment="1">
      <alignment horizontal="left" vertical="top" wrapText="1"/>
    </xf>
    <xf numFmtId="0" fontId="110" fillId="0" borderId="21" xfId="0" applyNumberFormat="1" applyFont="1" applyBorder="1" applyAlignment="1">
      <alignment horizontal="left" vertical="top" wrapText="1"/>
    </xf>
    <xf numFmtId="0" fontId="107" fillId="0" borderId="6" xfId="0" applyNumberFormat="1" applyFont="1" applyBorder="1" applyAlignment="1" applyProtection="1">
      <alignment horizontal="left" wrapText="1"/>
      <protection locked="0"/>
    </xf>
    <xf numFmtId="0" fontId="107" fillId="0" borderId="1" xfId="0" applyNumberFormat="1" applyFont="1" applyBorder="1" applyAlignment="1" applyProtection="1">
      <alignment horizontal="left" wrapText="1"/>
      <protection locked="0"/>
    </xf>
    <xf numFmtId="0" fontId="59" fillId="58" borderId="49" xfId="0" applyNumberFormat="1" applyFont="1" applyFill="1" applyBorder="1" applyAlignment="1">
      <alignment horizontal="center" vertical="center"/>
    </xf>
    <xf numFmtId="0" fontId="59" fillId="58" borderId="0" xfId="0" applyNumberFormat="1" applyFont="1" applyFill="1" applyAlignment="1">
      <alignment horizontal="center" vertical="center"/>
    </xf>
    <xf numFmtId="0" fontId="6" fillId="54" borderId="0" xfId="0" applyNumberFormat="1" applyFont="1" applyFill="1" applyAlignment="1">
      <alignment horizontal="center" vertical="center"/>
    </xf>
    <xf numFmtId="0" fontId="8" fillId="0" borderId="0" xfId="0" applyNumberFormat="1" applyFont="1" applyAlignment="1" applyProtection="1">
      <alignment horizontal="left" vertical="center"/>
      <protection locked="0"/>
    </xf>
    <xf numFmtId="0" fontId="0" fillId="0" borderId="0" xfId="0" applyNumberFormat="1" applyAlignment="1">
      <alignment horizontal="left" vertical="center"/>
    </xf>
    <xf numFmtId="0" fontId="107" fillId="0" borderId="144" xfId="0" applyNumberFormat="1" applyFont="1" applyBorder="1" applyAlignment="1">
      <alignment horizontal="left"/>
    </xf>
    <xf numFmtId="0" fontId="107" fillId="0" borderId="12" xfId="0" applyNumberFormat="1" applyFont="1" applyBorder="1" applyAlignment="1">
      <alignment horizontal="left"/>
    </xf>
    <xf numFmtId="0" fontId="107" fillId="0" borderId="20" xfId="0" applyNumberFormat="1" applyFont="1" applyBorder="1" applyAlignment="1">
      <alignment horizontal="left" vertical="top" wrapText="1"/>
    </xf>
    <xf numFmtId="164" fontId="12" fillId="0" borderId="0" xfId="0" applyFont="1" applyAlignment="1">
      <alignment horizontal="center" vertical="center"/>
    </xf>
    <xf numFmtId="164" fontId="79" fillId="57" borderId="47" xfId="0" applyFont="1" applyFill="1" applyBorder="1" applyAlignment="1">
      <alignment horizontal="center" vertical="center"/>
    </xf>
    <xf numFmtId="164" fontId="79" fillId="57" borderId="0" xfId="0" applyFont="1" applyFill="1" applyAlignment="1">
      <alignment horizontal="center" vertical="center"/>
    </xf>
    <xf numFmtId="164" fontId="161" fillId="0" borderId="0" xfId="0" applyFont="1" applyAlignment="1">
      <alignment horizontal="center" vertical="center" wrapText="1"/>
    </xf>
    <xf numFmtId="164" fontId="109" fillId="0" borderId="16" xfId="0" applyFont="1" applyBorder="1" applyAlignment="1">
      <alignment horizontal="center" wrapText="1"/>
    </xf>
    <xf numFmtId="164" fontId="0" fillId="0" borderId="130" xfId="0" applyBorder="1" applyAlignment="1">
      <alignment horizontal="center" wrapText="1"/>
    </xf>
    <xf numFmtId="164" fontId="103" fillId="34" borderId="14" xfId="0" applyFont="1" applyFill="1" applyBorder="1" applyAlignment="1">
      <alignment horizontal="left" vertical="top"/>
    </xf>
    <xf numFmtId="164" fontId="103" fillId="34" borderId="9" xfId="0" applyFont="1" applyFill="1" applyBorder="1" applyAlignment="1">
      <alignment horizontal="left" vertical="top"/>
    </xf>
    <xf numFmtId="164" fontId="103" fillId="34" borderId="10" xfId="0" applyFont="1" applyFill="1" applyBorder="1" applyAlignment="1">
      <alignment horizontal="left" vertical="top"/>
    </xf>
    <xf numFmtId="164" fontId="103" fillId="34" borderId="13" xfId="0" applyFont="1" applyFill="1" applyBorder="1" applyAlignment="1">
      <alignment horizontal="left" vertical="top"/>
    </xf>
    <xf numFmtId="164" fontId="103" fillId="34" borderId="3" xfId="0" applyFont="1" applyFill="1" applyBorder="1" applyAlignment="1">
      <alignment horizontal="left" vertical="top"/>
    </xf>
    <xf numFmtId="164" fontId="103" fillId="34" borderId="12" xfId="0" applyFont="1" applyFill="1" applyBorder="1" applyAlignment="1">
      <alignment horizontal="left" vertical="top"/>
    </xf>
    <xf numFmtId="164" fontId="0" fillId="0" borderId="0" xfId="0" applyAlignment="1">
      <alignment horizontal="center" vertical="center"/>
    </xf>
    <xf numFmtId="164" fontId="17" fillId="0" borderId="44" xfId="0" applyFont="1" applyBorder="1" applyAlignment="1">
      <alignment horizontal="center" vertical="center"/>
    </xf>
    <xf numFmtId="164" fontId="0" fillId="0" borderId="44" xfId="0" applyBorder="1" applyAlignment="1">
      <alignment horizontal="center" vertical="center"/>
    </xf>
    <xf numFmtId="164" fontId="17" fillId="0" borderId="0" xfId="0" applyFont="1" applyAlignment="1">
      <alignment horizontal="left" vertical="top" wrapText="1"/>
    </xf>
    <xf numFmtId="164" fontId="17" fillId="0" borderId="0" xfId="0" applyFont="1" applyAlignment="1">
      <alignment horizontal="center" vertical="top"/>
    </xf>
    <xf numFmtId="0" fontId="108" fillId="0" borderId="16" xfId="0" applyNumberFormat="1" applyFont="1" applyBorder="1" applyAlignment="1">
      <alignment horizontal="left" vertical="top" wrapText="1"/>
    </xf>
    <xf numFmtId="164" fontId="0" fillId="0" borderId="28" xfId="0" applyBorder="1" applyAlignment="1">
      <alignment horizontal="left" vertical="top" wrapText="1"/>
    </xf>
    <xf numFmtId="164" fontId="83" fillId="0" borderId="0" xfId="0" applyFont="1" applyAlignment="1">
      <alignment horizontal="center"/>
    </xf>
    <xf numFmtId="164" fontId="83" fillId="0" borderId="0" xfId="0" applyFont="1"/>
    <xf numFmtId="164" fontId="160" fillId="0" borderId="0" xfId="0" applyFont="1" applyAlignment="1">
      <alignment horizontal="left" vertical="center" wrapText="1"/>
    </xf>
    <xf numFmtId="164" fontId="81" fillId="0" borderId="0" xfId="0" applyFont="1" applyAlignment="1">
      <alignment horizontal="left" vertical="center"/>
    </xf>
    <xf numFmtId="164" fontId="65" fillId="0" borderId="0" xfId="0" applyFont="1" applyAlignment="1">
      <alignment horizontal="left" vertical="center" wrapText="1"/>
    </xf>
    <xf numFmtId="164" fontId="162" fillId="0" borderId="0" xfId="0" applyFont="1" applyAlignment="1">
      <alignment horizontal="left" vertical="top" wrapText="1"/>
    </xf>
    <xf numFmtId="164" fontId="162" fillId="0" borderId="0" xfId="0" applyFont="1" applyAlignment="1">
      <alignment horizontal="left" vertical="top"/>
    </xf>
    <xf numFmtId="164" fontId="86" fillId="0" borderId="0" xfId="0" applyFont="1" applyAlignment="1">
      <alignment horizontal="left" vertical="top"/>
    </xf>
    <xf numFmtId="164" fontId="65" fillId="0" borderId="0" xfId="0" applyFont="1" applyAlignment="1">
      <alignment horizontal="left" vertical="center"/>
    </xf>
    <xf numFmtId="164" fontId="162" fillId="0" borderId="0" xfId="36" applyFont="1" applyAlignment="1">
      <alignment horizontal="left" vertical="top" wrapText="1"/>
    </xf>
    <xf numFmtId="164" fontId="162" fillId="0" borderId="0" xfId="36" applyFont="1" applyAlignment="1">
      <alignment horizontal="left" vertical="top"/>
    </xf>
    <xf numFmtId="164" fontId="0" fillId="0" borderId="0" xfId="0" applyAlignment="1">
      <alignment horizontal="left" wrapText="1"/>
    </xf>
    <xf numFmtId="164" fontId="0" fillId="0" borderId="0" xfId="0" applyAlignment="1">
      <alignment horizontal="left"/>
    </xf>
    <xf numFmtId="164" fontId="65" fillId="0" borderId="0" xfId="0" applyFont="1" applyAlignment="1">
      <alignment horizontal="center"/>
    </xf>
    <xf numFmtId="164" fontId="162" fillId="0" borderId="0" xfId="36" applyFont="1" applyAlignment="1">
      <alignment horizontal="center"/>
    </xf>
    <xf numFmtId="164" fontId="86" fillId="0" borderId="0" xfId="0" applyFont="1" applyAlignment="1">
      <alignment horizontal="center"/>
    </xf>
    <xf numFmtId="0" fontId="17" fillId="0" borderId="0" xfId="0" applyNumberFormat="1" applyFont="1" applyAlignment="1" applyProtection="1">
      <alignment horizontal="center" vertical="center" wrapText="1"/>
      <protection locked="0"/>
    </xf>
    <xf numFmtId="164" fontId="6" fillId="54" borderId="0" xfId="0" applyFont="1" applyFill="1" applyAlignment="1">
      <alignment horizontal="center" vertical="center"/>
    </xf>
    <xf numFmtId="0" fontId="0" fillId="0" borderId="0" xfId="0" applyNumberFormat="1" applyAlignment="1">
      <alignment horizontal="center" vertical="center" wrapText="1"/>
    </xf>
    <xf numFmtId="0" fontId="6" fillId="54" borderId="0" xfId="0" applyNumberFormat="1" applyFont="1" applyFill="1" applyAlignment="1">
      <alignment horizontal="center" vertical="center" wrapText="1"/>
    </xf>
    <xf numFmtId="0" fontId="79" fillId="57" borderId="36" xfId="0" applyNumberFormat="1" applyFont="1" applyFill="1" applyBorder="1" applyAlignment="1">
      <alignment horizontal="center" vertical="center"/>
    </xf>
    <xf numFmtId="0" fontId="79" fillId="57" borderId="37" xfId="0" applyNumberFormat="1" applyFont="1" applyFill="1" applyBorder="1" applyAlignment="1">
      <alignment horizontal="center" vertical="center"/>
    </xf>
    <xf numFmtId="0" fontId="79" fillId="57" borderId="38" xfId="0" applyNumberFormat="1" applyFont="1" applyFill="1" applyBorder="1" applyAlignment="1">
      <alignment horizontal="center" vertical="center"/>
    </xf>
    <xf numFmtId="164" fontId="6" fillId="54" borderId="0" xfId="0" applyFont="1" applyFill="1" applyAlignment="1">
      <alignment horizontal="center" vertical="center" wrapText="1"/>
    </xf>
    <xf numFmtId="164" fontId="0" fillId="55" borderId="0" xfId="0" applyFill="1" applyAlignment="1">
      <alignment horizontal="center" vertical="center" wrapText="1"/>
    </xf>
    <xf numFmtId="164" fontId="17" fillId="0" borderId="11" xfId="0" applyFont="1" applyBorder="1" applyAlignment="1">
      <alignment horizontal="right" vertical="top" wrapText="1"/>
    </xf>
    <xf numFmtId="164" fontId="17" fillId="0" borderId="11" xfId="0" applyFont="1" applyBorder="1" applyAlignment="1">
      <alignment horizontal="right" vertical="top"/>
    </xf>
    <xf numFmtId="164" fontId="6" fillId="54" borderId="42" xfId="0" applyFont="1" applyFill="1" applyBorder="1" applyAlignment="1">
      <alignment horizontal="center" vertical="center" wrapText="1"/>
    </xf>
    <xf numFmtId="164" fontId="6" fillId="54" borderId="34" xfId="0" applyFont="1" applyFill="1" applyBorder="1" applyAlignment="1">
      <alignment horizontal="center" vertical="center" wrapText="1"/>
    </xf>
    <xf numFmtId="164" fontId="42" fillId="0" borderId="36" xfId="0" applyFont="1" applyBorder="1" applyAlignment="1">
      <alignment horizontal="left" vertical="center" wrapText="1"/>
    </xf>
    <xf numFmtId="164" fontId="42" fillId="0" borderId="47" xfId="0" applyFont="1" applyBorder="1" applyAlignment="1">
      <alignment horizontal="left" vertical="center" wrapText="1"/>
    </xf>
    <xf numFmtId="164" fontId="9" fillId="0" borderId="0" xfId="8" applyFont="1" applyAlignment="1">
      <alignment horizontal="center"/>
    </xf>
    <xf numFmtId="164" fontId="35" fillId="0" borderId="0" xfId="8" applyAlignment="1">
      <alignment horizontal="left"/>
    </xf>
    <xf numFmtId="164" fontId="2" fillId="54" borderId="0" xfId="33" applyFont="1" applyFill="1" applyAlignment="1">
      <alignment horizontal="center" vertical="center"/>
    </xf>
    <xf numFmtId="164" fontId="165" fillId="57" borderId="0" xfId="33" applyFont="1" applyFill="1" applyAlignment="1">
      <alignment horizontal="center" vertical="center"/>
    </xf>
    <xf numFmtId="164" fontId="17" fillId="0" borderId="122" xfId="35" applyFont="1" applyBorder="1" applyAlignment="1">
      <alignment horizontal="center" vertical="center" textRotation="90"/>
    </xf>
    <xf numFmtId="164" fontId="17" fillId="0" borderId="124" xfId="35" applyFont="1" applyBorder="1" applyAlignment="1">
      <alignment horizontal="center" vertical="center" textRotation="90"/>
    </xf>
    <xf numFmtId="164" fontId="17" fillId="0" borderId="128" xfId="35" applyFont="1" applyBorder="1" applyAlignment="1">
      <alignment horizontal="center" vertical="center" textRotation="90"/>
    </xf>
    <xf numFmtId="164" fontId="9" fillId="0" borderId="8" xfId="34" applyFont="1" applyBorder="1" applyAlignment="1">
      <alignment horizontal="left" vertical="top" wrapText="1"/>
    </xf>
    <xf numFmtId="164" fontId="9" fillId="0" borderId="13" xfId="34" applyFont="1" applyBorder="1" applyAlignment="1">
      <alignment horizontal="left" vertical="top" wrapText="1"/>
    </xf>
    <xf numFmtId="164" fontId="9" fillId="0" borderId="126" xfId="34" applyFont="1" applyBorder="1" applyAlignment="1">
      <alignment horizontal="left" vertical="top" wrapText="1"/>
    </xf>
    <xf numFmtId="164" fontId="9" fillId="0" borderId="125" xfId="34" applyFont="1" applyBorder="1" applyAlignment="1">
      <alignment horizontal="left" vertical="top" wrapText="1"/>
    </xf>
    <xf numFmtId="164" fontId="9" fillId="0" borderId="0" xfId="8" applyFont="1" applyAlignment="1">
      <alignment horizontal="center" wrapText="1"/>
    </xf>
    <xf numFmtId="164" fontId="42" fillId="0" borderId="122" xfId="0" applyFont="1" applyBorder="1" applyAlignment="1">
      <alignment horizontal="center" vertical="center" textRotation="90"/>
    </xf>
    <xf numFmtId="164" fontId="42" fillId="0" borderId="124" xfId="0" applyFont="1" applyBorder="1" applyAlignment="1">
      <alignment horizontal="center" vertical="center" textRotation="90"/>
    </xf>
    <xf numFmtId="164" fontId="17" fillId="0" borderId="127" xfId="35" applyFont="1" applyBorder="1" applyAlignment="1">
      <alignment horizontal="center" vertical="center" textRotation="90"/>
    </xf>
    <xf numFmtId="164" fontId="78" fillId="0" borderId="0" xfId="0" applyFont="1" applyAlignment="1">
      <alignment horizontal="center" vertical="center"/>
    </xf>
    <xf numFmtId="164" fontId="14" fillId="58" borderId="0" xfId="0" applyFont="1" applyFill="1" applyAlignment="1">
      <alignment horizontal="center" vertical="center"/>
    </xf>
    <xf numFmtId="164" fontId="9" fillId="0" borderId="0" xfId="34" applyFont="1" applyAlignment="1">
      <alignment horizontal="left" vertical="top" wrapText="1"/>
    </xf>
    <xf numFmtId="0" fontId="35" fillId="0" borderId="0" xfId="8" applyNumberFormat="1" applyAlignment="1">
      <alignment horizontal="center"/>
    </xf>
    <xf numFmtId="0" fontId="35" fillId="0" borderId="0" xfId="8" applyNumberFormat="1" applyAlignment="1">
      <alignment horizontal="center" wrapText="1"/>
    </xf>
    <xf numFmtId="0" fontId="35" fillId="0" borderId="5" xfId="8" applyNumberFormat="1" applyBorder="1" applyAlignment="1">
      <alignment horizontal="center" wrapText="1"/>
    </xf>
    <xf numFmtId="164" fontId="35" fillId="0" borderId="119" xfId="8" applyBorder="1" applyAlignment="1">
      <alignment horizontal="center" vertical="center"/>
    </xf>
    <xf numFmtId="164" fontId="35" fillId="0" borderId="120" xfId="8" applyBorder="1" applyAlignment="1">
      <alignment horizontal="center" vertical="center"/>
    </xf>
    <xf numFmtId="164" fontId="35" fillId="0" borderId="121" xfId="8" applyBorder="1" applyAlignment="1">
      <alignment horizontal="center" vertical="center"/>
    </xf>
    <xf numFmtId="164" fontId="9" fillId="0" borderId="0" xfId="8" applyFont="1" applyAlignment="1">
      <alignment horizontal="center" vertical="top" wrapText="1"/>
    </xf>
    <xf numFmtId="164" fontId="49" fillId="0" borderId="0" xfId="0" applyFont="1" applyAlignment="1">
      <alignment wrapText="1"/>
    </xf>
    <xf numFmtId="164" fontId="49" fillId="0" borderId="0" xfId="0" applyFont="1" applyAlignment="1">
      <alignment horizontal="left" vertical="center" wrapText="1" indent="1"/>
    </xf>
    <xf numFmtId="164" fontId="7" fillId="0" borderId="0" xfId="0" applyFont="1" applyAlignment="1">
      <alignment wrapText="1"/>
    </xf>
    <xf numFmtId="164" fontId="7" fillId="0" borderId="68" xfId="0" applyFont="1" applyBorder="1" applyAlignment="1">
      <alignment wrapText="1"/>
    </xf>
    <xf numFmtId="0" fontId="7" fillId="0" borderId="0" xfId="0" applyNumberFormat="1" applyFont="1" applyAlignment="1">
      <alignment horizontal="left"/>
    </xf>
    <xf numFmtId="0" fontId="7" fillId="0" borderId="0" xfId="0" applyNumberFormat="1" applyFont="1" applyAlignment="1">
      <alignment horizontal="left" wrapText="1"/>
    </xf>
    <xf numFmtId="0" fontId="7" fillId="0" borderId="0" xfId="0" applyNumberFormat="1" applyFont="1" applyAlignment="1">
      <alignment wrapText="1"/>
    </xf>
    <xf numFmtId="164" fontId="7" fillId="0" borderId="0" xfId="0" applyFont="1" applyAlignment="1">
      <alignment horizontal="center" vertical="center" wrapText="1"/>
    </xf>
    <xf numFmtId="164" fontId="49" fillId="0" borderId="0" xfId="0" applyFont="1" applyAlignment="1">
      <alignment horizontal="left" wrapText="1"/>
    </xf>
    <xf numFmtId="164" fontId="0" fillId="0" borderId="0" xfId="0" applyAlignment="1">
      <alignment wrapText="1"/>
    </xf>
    <xf numFmtId="0" fontId="49" fillId="0" borderId="0" xfId="0" applyNumberFormat="1" applyFont="1" applyAlignment="1">
      <alignment horizontal="left" wrapText="1"/>
    </xf>
    <xf numFmtId="164" fontId="7" fillId="0" borderId="0" xfId="0" applyFont="1" applyAlignment="1">
      <alignment horizontal="center"/>
    </xf>
    <xf numFmtId="0" fontId="0" fillId="0" borderId="0" xfId="0" applyNumberFormat="1" applyAlignment="1">
      <alignment horizontal="center"/>
    </xf>
    <xf numFmtId="0" fontId="107" fillId="0" borderId="17" xfId="0" applyNumberFormat="1" applyFont="1" applyBorder="1" applyAlignment="1">
      <alignment horizontal="left" vertical="top" wrapText="1"/>
    </xf>
    <xf numFmtId="0" fontId="107" fillId="0" borderId="1" xfId="0" applyNumberFormat="1" applyFont="1" applyBorder="1" applyAlignment="1">
      <alignment horizontal="left" vertical="top" wrapText="1"/>
    </xf>
    <xf numFmtId="0" fontId="19" fillId="3" borderId="71" xfId="0" quotePrefix="1" applyNumberFormat="1" applyFont="1" applyFill="1" applyBorder="1" applyAlignment="1" applyProtection="1">
      <alignment horizontal="center" wrapText="1"/>
      <protection locked="0"/>
    </xf>
    <xf numFmtId="0" fontId="0" fillId="0" borderId="72" xfId="0" applyNumberFormat="1" applyBorder="1" applyAlignment="1">
      <alignment horizontal="center" wrapText="1"/>
    </xf>
    <xf numFmtId="0" fontId="49" fillId="0" borderId="0" xfId="0" applyNumberFormat="1" applyFont="1" applyAlignment="1">
      <alignment horizontal="center"/>
    </xf>
    <xf numFmtId="0" fontId="16" fillId="59" borderId="0" xfId="0" applyNumberFormat="1" applyFont="1" applyFill="1" applyAlignment="1">
      <alignment horizontal="center" vertical="center"/>
    </xf>
    <xf numFmtId="0" fontId="62" fillId="54" borderId="0" xfId="0" applyNumberFormat="1" applyFont="1" applyFill="1" applyAlignment="1">
      <alignment horizontal="center" vertical="center"/>
    </xf>
    <xf numFmtId="0" fontId="49" fillId="0" borderId="0" xfId="0" applyNumberFormat="1" applyFont="1" applyAlignment="1">
      <alignment horizontal="center" wrapText="1"/>
    </xf>
    <xf numFmtId="0" fontId="54" fillId="0" borderId="1" xfId="0" applyNumberFormat="1" applyFont="1" applyBorder="1" applyAlignment="1">
      <alignment horizontal="left" vertical="top" wrapText="1"/>
    </xf>
    <xf numFmtId="164" fontId="45" fillId="59" borderId="0" xfId="0" applyFont="1" applyFill="1" applyAlignment="1">
      <alignment horizontal="center" vertical="center"/>
    </xf>
    <xf numFmtId="0" fontId="54" fillId="0" borderId="4" xfId="0" applyNumberFormat="1" applyFont="1" applyBorder="1" applyAlignment="1">
      <alignment horizontal="left" vertical="top" wrapText="1"/>
    </xf>
    <xf numFmtId="164" fontId="16" fillId="59" borderId="0" xfId="0" applyFont="1" applyFill="1" applyAlignment="1">
      <alignment horizontal="center" vertical="center"/>
    </xf>
    <xf numFmtId="164" fontId="7" fillId="0" borderId="3" xfId="0" applyFont="1" applyBorder="1" applyAlignment="1">
      <alignment horizontal="center" vertical="center" wrapText="1"/>
    </xf>
    <xf numFmtId="164" fontId="66" fillId="0" borderId="0" xfId="8" applyFont="1" applyAlignment="1">
      <alignment horizontal="left" vertical="top" wrapText="1" indent="1"/>
    </xf>
    <xf numFmtId="164" fontId="66" fillId="0" borderId="0" xfId="8" applyFont="1" applyAlignment="1">
      <alignment wrapText="1"/>
    </xf>
    <xf numFmtId="164" fontId="58" fillId="0" borderId="0" xfId="0" applyFont="1" applyAlignment="1">
      <alignment horizontal="center" vertical="top" wrapText="1"/>
    </xf>
    <xf numFmtId="164" fontId="6" fillId="54" borderId="0" xfId="33" applyFont="1" applyFill="1" applyAlignment="1">
      <alignment horizontal="right"/>
    </xf>
    <xf numFmtId="164" fontId="58" fillId="0" borderId="0" xfId="0" applyFont="1" applyAlignment="1">
      <alignment horizontal="center"/>
    </xf>
    <xf numFmtId="164" fontId="58" fillId="0" borderId="0" xfId="0" applyFont="1" applyAlignment="1">
      <alignment horizontal="center" vertical="top"/>
    </xf>
    <xf numFmtId="164" fontId="62" fillId="54" borderId="0" xfId="0" applyFont="1" applyFill="1" applyAlignment="1">
      <alignment horizontal="center" vertical="center"/>
    </xf>
    <xf numFmtId="0" fontId="58" fillId="0" borderId="0" xfId="0" applyNumberFormat="1" applyFont="1" applyAlignment="1">
      <alignment horizontal="center"/>
    </xf>
    <xf numFmtId="0" fontId="50" fillId="0" borderId="0" xfId="0" applyNumberFormat="1" applyFont="1" applyAlignment="1">
      <alignment horizontal="center"/>
    </xf>
    <xf numFmtId="164" fontId="66" fillId="0" borderId="0" xfId="8" applyFont="1" applyAlignment="1">
      <alignment horizontal="left" wrapText="1"/>
    </xf>
    <xf numFmtId="164" fontId="66" fillId="0" borderId="0" xfId="8" applyFont="1" applyAlignment="1">
      <alignment horizontal="left" wrapText="1" indent="2"/>
    </xf>
    <xf numFmtId="164" fontId="66" fillId="0" borderId="0" xfId="8" applyFont="1" applyAlignment="1">
      <alignment horizontal="center"/>
    </xf>
    <xf numFmtId="164" fontId="79" fillId="59" borderId="83" xfId="33" applyFont="1" applyFill="1" applyBorder="1" applyAlignment="1">
      <alignment horizontal="center" vertical="center"/>
    </xf>
    <xf numFmtId="164" fontId="79" fillId="59" borderId="0" xfId="33" applyFont="1" applyFill="1" applyAlignment="1">
      <alignment horizontal="center" vertical="center"/>
    </xf>
    <xf numFmtId="164" fontId="79" fillId="59" borderId="148" xfId="33" applyFont="1" applyFill="1" applyBorder="1" applyAlignment="1">
      <alignment horizontal="center" vertical="center"/>
    </xf>
    <xf numFmtId="164" fontId="6" fillId="54" borderId="0" xfId="33" applyFont="1" applyFill="1" applyAlignment="1">
      <alignment horizontal="center" vertical="center"/>
    </xf>
    <xf numFmtId="0" fontId="68" fillId="0" borderId="0" xfId="8" applyNumberFormat="1" applyFont="1" applyAlignment="1">
      <alignment horizontal="left" wrapText="1"/>
    </xf>
    <xf numFmtId="164" fontId="68" fillId="0" borderId="0" xfId="8" applyFont="1" applyAlignment="1">
      <alignment horizontal="left" wrapText="1"/>
    </xf>
    <xf numFmtId="0" fontId="68" fillId="0" borderId="0" xfId="8" applyNumberFormat="1" applyFont="1" applyAlignment="1">
      <alignment horizontal="left" vertical="top" wrapText="1"/>
    </xf>
    <xf numFmtId="164" fontId="66" fillId="0" borderId="0" xfId="34" applyAlignment="1">
      <alignment horizontal="left" wrapText="1"/>
    </xf>
    <xf numFmtId="164" fontId="45" fillId="58" borderId="0" xfId="0" applyFont="1" applyFill="1" applyAlignment="1">
      <alignment horizontal="center" vertical="center"/>
    </xf>
    <xf numFmtId="164" fontId="6" fillId="55" borderId="0" xfId="0" applyFont="1" applyFill="1" applyAlignment="1">
      <alignment horizontal="center"/>
    </xf>
    <xf numFmtId="164" fontId="15" fillId="0" borderId="90" xfId="0" applyFont="1" applyBorder="1" applyAlignment="1" applyProtection="1">
      <alignment vertical="top" wrapText="1"/>
      <protection locked="0"/>
    </xf>
    <xf numFmtId="164" fontId="0" fillId="0" borderId="88" xfId="0" applyBorder="1" applyAlignment="1">
      <alignment vertical="top" wrapText="1"/>
    </xf>
    <xf numFmtId="164" fontId="0" fillId="0" borderId="89" xfId="0" applyBorder="1" applyAlignment="1">
      <alignment vertical="top" wrapText="1"/>
    </xf>
    <xf numFmtId="164" fontId="92" fillId="55" borderId="85" xfId="0" applyFont="1" applyFill="1" applyBorder="1" applyAlignment="1">
      <alignment horizontal="center" vertical="center"/>
    </xf>
    <xf numFmtId="164" fontId="92" fillId="55" borderId="86" xfId="0" applyFont="1" applyFill="1" applyBorder="1" applyAlignment="1">
      <alignment horizontal="center" vertical="center"/>
    </xf>
    <xf numFmtId="164" fontId="92" fillId="55" borderId="87" xfId="0" applyFont="1" applyFill="1" applyBorder="1" applyAlignment="1">
      <alignment horizontal="center" vertical="center"/>
    </xf>
    <xf numFmtId="164" fontId="15" fillId="0" borderId="117" xfId="0" applyFont="1" applyBorder="1" applyAlignment="1" applyProtection="1">
      <alignment horizontal="left" vertical="top" wrapText="1"/>
      <protection locked="0"/>
    </xf>
    <xf numFmtId="164" fontId="0" fillId="0" borderId="91" xfId="0" applyBorder="1"/>
    <xf numFmtId="164" fontId="0" fillId="0" borderId="92" xfId="0" applyBorder="1"/>
    <xf numFmtId="164" fontId="15" fillId="0" borderId="0" xfId="0" applyFont="1" applyAlignment="1">
      <alignment horizontal="justify" vertical="top"/>
    </xf>
    <xf numFmtId="164" fontId="15" fillId="0" borderId="118" xfId="0" applyFont="1" applyBorder="1" applyAlignment="1" applyProtection="1">
      <alignment horizontal="left" vertical="top" wrapText="1"/>
      <protection locked="0"/>
    </xf>
    <xf numFmtId="164" fontId="0" fillId="0" borderId="73" xfId="0" applyBorder="1"/>
    <xf numFmtId="164" fontId="0" fillId="0" borderId="70" xfId="0" applyBorder="1"/>
    <xf numFmtId="164" fontId="6" fillId="55" borderId="0" xfId="0" applyFont="1" applyFill="1" applyAlignment="1">
      <alignment horizontal="center" vertical="center"/>
    </xf>
    <xf numFmtId="164" fontId="7" fillId="0" borderId="140" xfId="0" applyFont="1" applyBorder="1" applyAlignment="1">
      <alignment horizontal="center" vertical="center" wrapText="1"/>
    </xf>
    <xf numFmtId="164" fontId="7" fillId="0" borderId="3" xfId="0" applyFont="1" applyBorder="1" applyAlignment="1">
      <alignment horizontal="center" vertical="top" wrapText="1"/>
    </xf>
    <xf numFmtId="164" fontId="109" fillId="0" borderId="14" xfId="0" applyFont="1" applyBorder="1" applyAlignment="1">
      <alignment horizontal="left" vertical="top" wrapText="1"/>
    </xf>
    <xf numFmtId="164" fontId="109" fillId="0" borderId="9" xfId="0" applyFont="1" applyBorder="1" applyAlignment="1">
      <alignment horizontal="left" vertical="top" wrapText="1"/>
    </xf>
    <xf numFmtId="164" fontId="109" fillId="0" borderId="10" xfId="0" applyFont="1" applyBorder="1" applyAlignment="1">
      <alignment horizontal="left" vertical="top" wrapText="1"/>
    </xf>
    <xf numFmtId="164" fontId="109" fillId="0" borderId="13" xfId="0" applyFont="1" applyBorder="1" applyAlignment="1">
      <alignment horizontal="left" vertical="top" wrapText="1"/>
    </xf>
    <xf numFmtId="164" fontId="109" fillId="0" borderId="3" xfId="0" applyFont="1" applyBorder="1" applyAlignment="1">
      <alignment horizontal="left" vertical="top" wrapText="1"/>
    </xf>
    <xf numFmtId="164" fontId="109" fillId="0" borderId="12" xfId="0" applyFont="1" applyBorder="1" applyAlignment="1">
      <alignment horizontal="left" vertical="top" wrapText="1"/>
    </xf>
    <xf numFmtId="164" fontId="73" fillId="55" borderId="79" xfId="0" applyFont="1" applyFill="1" applyBorder="1" applyAlignment="1">
      <alignment horizontal="center"/>
    </xf>
    <xf numFmtId="164" fontId="73" fillId="55" borderId="80" xfId="0" applyFont="1" applyFill="1" applyBorder="1" applyAlignment="1">
      <alignment horizontal="center"/>
    </xf>
    <xf numFmtId="164" fontId="73" fillId="55" borderId="81" xfId="0" applyFont="1" applyFill="1" applyBorder="1" applyAlignment="1">
      <alignment horizontal="center"/>
    </xf>
    <xf numFmtId="164" fontId="15" fillId="0" borderId="88" xfId="0" applyFont="1" applyBorder="1" applyAlignment="1" applyProtection="1">
      <alignment vertical="top" wrapText="1"/>
      <protection locked="0"/>
    </xf>
    <xf numFmtId="164" fontId="15" fillId="0" borderId="89" xfId="0" applyFont="1" applyBorder="1" applyAlignment="1" applyProtection="1">
      <alignment vertical="top" wrapText="1"/>
      <protection locked="0"/>
    </xf>
    <xf numFmtId="164" fontId="7" fillId="0" borderId="0" xfId="0" applyFont="1" applyAlignment="1">
      <alignment horizontal="center" vertical="top" wrapText="1"/>
    </xf>
    <xf numFmtId="164" fontId="53" fillId="55" borderId="82" xfId="0" applyFont="1" applyFill="1" applyBorder="1" applyAlignment="1">
      <alignment horizontal="center"/>
    </xf>
    <xf numFmtId="164" fontId="53" fillId="55" borderId="95" xfId="0" applyFont="1" applyFill="1" applyBorder="1" applyAlignment="1">
      <alignment horizontal="center"/>
    </xf>
    <xf numFmtId="164" fontId="71" fillId="0" borderId="83" xfId="0" applyFont="1" applyBorder="1" applyAlignment="1">
      <alignment horizontal="center"/>
    </xf>
    <xf numFmtId="164" fontId="7" fillId="29" borderId="76" xfId="0" applyFont="1" applyFill="1" applyBorder="1" applyAlignment="1">
      <alignment horizontal="center" wrapText="1"/>
    </xf>
    <xf numFmtId="164" fontId="7" fillId="29" borderId="0" xfId="0" applyFont="1" applyFill="1" applyAlignment="1">
      <alignment horizontal="center" wrapText="1"/>
    </xf>
    <xf numFmtId="164" fontId="73" fillId="55" borderId="146" xfId="0" applyFont="1" applyFill="1" applyBorder="1" applyAlignment="1">
      <alignment horizontal="left" wrapText="1"/>
    </xf>
    <xf numFmtId="164" fontId="73" fillId="55" borderId="140" xfId="0" applyFont="1" applyFill="1" applyBorder="1" applyAlignment="1">
      <alignment horizontal="left" wrapText="1"/>
    </xf>
    <xf numFmtId="164" fontId="73" fillId="55" borderId="147" xfId="0" applyFont="1" applyFill="1" applyBorder="1" applyAlignment="1">
      <alignment horizontal="left" wrapText="1"/>
    </xf>
    <xf numFmtId="164" fontId="7" fillId="0" borderId="0" xfId="0" applyFont="1" applyAlignment="1">
      <alignment horizontal="center" wrapText="1"/>
    </xf>
    <xf numFmtId="164" fontId="66" fillId="0" borderId="68" xfId="34" applyBorder="1" applyAlignment="1">
      <alignment horizontal="center" wrapText="1"/>
    </xf>
    <xf numFmtId="164" fontId="66" fillId="0" borderId="0" xfId="35" applyFont="1" applyAlignment="1">
      <alignment horizontal="center" vertical="top" wrapText="1"/>
    </xf>
    <xf numFmtId="164" fontId="68" fillId="0" borderId="0" xfId="8" applyFont="1" applyAlignment="1">
      <alignment horizontal="center" wrapText="1"/>
    </xf>
    <xf numFmtId="164" fontId="79" fillId="58" borderId="0" xfId="33" applyFont="1" applyFill="1" applyAlignment="1">
      <alignment horizontal="center" vertical="center"/>
    </xf>
    <xf numFmtId="0" fontId="68" fillId="0" borderId="0" xfId="8" applyNumberFormat="1" applyFont="1" applyAlignment="1">
      <alignment horizontal="center" wrapText="1"/>
    </xf>
    <xf numFmtId="164" fontId="66" fillId="0" borderId="68" xfId="35" applyFont="1" applyBorder="1" applyAlignment="1">
      <alignment horizontal="center" wrapText="1"/>
    </xf>
    <xf numFmtId="164" fontId="66" fillId="0" borderId="68" xfId="35" applyFont="1" applyBorder="1" applyAlignment="1">
      <alignment horizontal="center" vertical="top" wrapText="1"/>
    </xf>
    <xf numFmtId="164" fontId="66" fillId="0" borderId="65" xfId="34" applyBorder="1" applyAlignment="1">
      <alignment horizontal="center" vertical="center" wrapText="1"/>
    </xf>
    <xf numFmtId="164" fontId="66" fillId="0" borderId="0" xfId="34" applyAlignment="1">
      <alignment horizontal="center" vertical="center" wrapText="1"/>
    </xf>
    <xf numFmtId="164" fontId="92" fillId="20" borderId="85" xfId="0" applyFont="1" applyFill="1" applyBorder="1" applyAlignment="1">
      <alignment horizontal="center" vertical="center"/>
    </xf>
    <xf numFmtId="164" fontId="92" fillId="20" borderId="86" xfId="0" applyFont="1" applyFill="1" applyBorder="1" applyAlignment="1">
      <alignment horizontal="center" vertical="center"/>
    </xf>
    <xf numFmtId="164" fontId="92" fillId="20" borderId="87" xfId="0" applyFont="1" applyFill="1" applyBorder="1" applyAlignment="1">
      <alignment horizontal="center" vertical="center"/>
    </xf>
    <xf numFmtId="164" fontId="16" fillId="38" borderId="79" xfId="0" applyFont="1" applyFill="1" applyBorder="1" applyAlignment="1">
      <alignment horizontal="center" vertical="center"/>
    </xf>
    <xf numFmtId="164" fontId="16" fillId="38" borderId="80" xfId="0" applyFont="1" applyFill="1" applyBorder="1" applyAlignment="1">
      <alignment horizontal="center" vertical="center"/>
    </xf>
    <xf numFmtId="164" fontId="16" fillId="38" borderId="81" xfId="0" applyFont="1" applyFill="1" applyBorder="1" applyAlignment="1">
      <alignment horizontal="center" vertical="center"/>
    </xf>
    <xf numFmtId="164" fontId="6" fillId="21" borderId="45" xfId="0" applyFont="1" applyFill="1" applyBorder="1" applyAlignment="1">
      <alignment horizontal="center" vertical="center"/>
    </xf>
    <xf numFmtId="164" fontId="6" fillId="21" borderId="44" xfId="0" applyFont="1" applyFill="1" applyBorder="1" applyAlignment="1">
      <alignment horizontal="center" vertical="center"/>
    </xf>
    <xf numFmtId="164" fontId="7" fillId="0" borderId="37" xfId="0" applyFont="1" applyBorder="1" applyAlignment="1">
      <alignment horizontal="center" vertical="top" wrapText="1"/>
    </xf>
    <xf numFmtId="164" fontId="0" fillId="19" borderId="0" xfId="0" applyFill="1"/>
    <xf numFmtId="164" fontId="53" fillId="20" borderId="82" xfId="0" applyFont="1" applyFill="1" applyBorder="1" applyAlignment="1">
      <alignment horizontal="center"/>
    </xf>
    <xf numFmtId="164" fontId="53" fillId="20" borderId="95" xfId="0" applyFont="1" applyFill="1" applyBorder="1" applyAlignment="1">
      <alignment horizontal="center"/>
    </xf>
    <xf numFmtId="164" fontId="6" fillId="0" borderId="14" xfId="0" applyFont="1" applyBorder="1" applyAlignment="1">
      <alignment horizontal="left" vertical="top"/>
    </xf>
    <xf numFmtId="164" fontId="6" fillId="0" borderId="9" xfId="0" applyFont="1" applyBorder="1" applyAlignment="1">
      <alignment horizontal="left" vertical="top"/>
    </xf>
    <xf numFmtId="164" fontId="6" fillId="0" borderId="10" xfId="0" applyFont="1" applyBorder="1" applyAlignment="1">
      <alignment horizontal="left" vertical="top"/>
    </xf>
    <xf numFmtId="164" fontId="6" fillId="0" borderId="13" xfId="0" applyFont="1" applyBorder="1" applyAlignment="1">
      <alignment horizontal="left" vertical="top"/>
    </xf>
    <xf numFmtId="164" fontId="6" fillId="0" borderId="3" xfId="0" applyFont="1" applyBorder="1" applyAlignment="1">
      <alignment horizontal="left" vertical="top"/>
    </xf>
    <xf numFmtId="164" fontId="6" fillId="0" borderId="12" xfId="0" applyFont="1" applyBorder="1" applyAlignment="1">
      <alignment horizontal="left" vertical="top"/>
    </xf>
    <xf numFmtId="164" fontId="7" fillId="0" borderId="141" xfId="0" applyFont="1" applyBorder="1" applyAlignment="1">
      <alignment horizontal="center" wrapText="1"/>
    </xf>
    <xf numFmtId="164" fontId="7" fillId="0" borderId="140" xfId="0" applyFont="1" applyBorder="1" applyAlignment="1">
      <alignment horizontal="center" wrapText="1"/>
    </xf>
    <xf numFmtId="164" fontId="73" fillId="20" borderId="79" xfId="0" applyFont="1" applyFill="1" applyBorder="1" applyAlignment="1">
      <alignment horizontal="center"/>
    </xf>
    <xf numFmtId="164" fontId="73" fillId="20" borderId="80" xfId="0" applyFont="1" applyFill="1" applyBorder="1" applyAlignment="1">
      <alignment horizontal="center"/>
    </xf>
    <xf numFmtId="164" fontId="73" fillId="20" borderId="81" xfId="0" applyFont="1" applyFill="1" applyBorder="1" applyAlignment="1">
      <alignment horizontal="center"/>
    </xf>
    <xf numFmtId="164" fontId="6" fillId="21" borderId="78" xfId="0" applyFont="1" applyFill="1" applyBorder="1" applyAlignment="1">
      <alignment horizontal="center" vertical="center"/>
    </xf>
    <xf numFmtId="164" fontId="6" fillId="21" borderId="9" xfId="0" applyFont="1" applyFill="1" applyBorder="1" applyAlignment="1">
      <alignment horizontal="center" vertical="center"/>
    </xf>
    <xf numFmtId="164" fontId="6" fillId="20" borderId="82" xfId="0" applyFont="1" applyFill="1" applyBorder="1" applyAlignment="1">
      <alignment horizontal="center"/>
    </xf>
    <xf numFmtId="164" fontId="6" fillId="20" borderId="95" xfId="0" applyFont="1" applyFill="1" applyBorder="1" applyAlignment="1">
      <alignment horizontal="center"/>
    </xf>
    <xf numFmtId="164" fontId="7" fillId="0" borderId="37" xfId="0" applyFont="1" applyBorder="1" applyAlignment="1">
      <alignment horizontal="center" vertical="center" wrapText="1"/>
    </xf>
    <xf numFmtId="164" fontId="66" fillId="0" borderId="44" xfId="34" applyBorder="1" applyAlignment="1">
      <alignment horizontal="center"/>
    </xf>
    <xf numFmtId="164" fontId="6" fillId="21" borderId="45" xfId="33" applyFont="1" applyFill="1" applyBorder="1" applyAlignment="1">
      <alignment horizontal="center" vertical="center"/>
    </xf>
    <xf numFmtId="164" fontId="6" fillId="21" borderId="44" xfId="33" applyFont="1" applyFill="1" applyBorder="1" applyAlignment="1">
      <alignment horizontal="center" vertical="center"/>
    </xf>
    <xf numFmtId="164" fontId="6" fillId="21" borderId="46" xfId="33" applyFont="1" applyFill="1" applyBorder="1" applyAlignment="1">
      <alignment horizontal="center" vertical="center"/>
    </xf>
    <xf numFmtId="164" fontId="66" fillId="0" borderId="37" xfId="34" applyBorder="1" applyAlignment="1">
      <alignment horizontal="center" wrapText="1"/>
    </xf>
    <xf numFmtId="164" fontId="66" fillId="0" borderId="115" xfId="34" applyBorder="1" applyAlignment="1">
      <alignment horizontal="center" wrapText="1"/>
    </xf>
    <xf numFmtId="164" fontId="66" fillId="0" borderId="65" xfId="34" applyBorder="1" applyAlignment="1">
      <alignment horizontal="center" wrapText="1"/>
    </xf>
    <xf numFmtId="164" fontId="21" fillId="38" borderId="42" xfId="33" applyFont="1" applyFill="1" applyBorder="1" applyAlignment="1">
      <alignment horizontal="center" vertical="center"/>
    </xf>
    <xf numFmtId="164" fontId="21" fillId="38" borderId="34" xfId="33" applyFont="1" applyFill="1" applyBorder="1" applyAlignment="1">
      <alignment horizontal="center" vertical="center"/>
    </xf>
    <xf numFmtId="164" fontId="21" fillId="38" borderId="43" xfId="33" applyFont="1" applyFill="1" applyBorder="1" applyAlignment="1">
      <alignment horizontal="center" vertical="center"/>
    </xf>
    <xf numFmtId="164" fontId="66" fillId="0" borderId="37" xfId="34" applyBorder="1" applyAlignment="1">
      <alignment horizontal="center"/>
    </xf>
    <xf numFmtId="164" fontId="3" fillId="7" borderId="14" xfId="0" applyFont="1" applyFill="1" applyBorder="1" applyAlignment="1">
      <alignment horizontal="left" vertical="justify"/>
    </xf>
    <xf numFmtId="164" fontId="3" fillId="7" borderId="9" xfId="0" applyFont="1" applyFill="1" applyBorder="1" applyAlignment="1">
      <alignment horizontal="left" vertical="justify"/>
    </xf>
    <xf numFmtId="164" fontId="58" fillId="0" borderId="9" xfId="0" applyFont="1" applyBorder="1" applyAlignment="1">
      <alignment horizontal="left"/>
    </xf>
    <xf numFmtId="164" fontId="58" fillId="0" borderId="10" xfId="0" applyFont="1" applyBorder="1" applyAlignment="1">
      <alignment horizontal="left"/>
    </xf>
    <xf numFmtId="164" fontId="58" fillId="0" borderId="8" xfId="0" applyFont="1" applyBorder="1" applyAlignment="1">
      <alignment horizontal="left" indent="1"/>
    </xf>
    <xf numFmtId="164" fontId="58" fillId="0" borderId="0" xfId="0" applyFont="1" applyAlignment="1">
      <alignment horizontal="left" indent="1"/>
    </xf>
    <xf numFmtId="164" fontId="58" fillId="0" borderId="11" xfId="0" applyFont="1" applyBorder="1" applyAlignment="1">
      <alignment horizontal="left" indent="1"/>
    </xf>
    <xf numFmtId="164" fontId="58" fillId="0" borderId="13" xfId="0" applyFont="1" applyBorder="1" applyAlignment="1">
      <alignment horizontal="left" indent="1"/>
    </xf>
    <xf numFmtId="164" fontId="58" fillId="0" borderId="3" xfId="0" applyFont="1" applyBorder="1" applyAlignment="1">
      <alignment horizontal="left" indent="1"/>
    </xf>
    <xf numFmtId="164" fontId="58" fillId="0" borderId="12" xfId="0" applyFont="1" applyBorder="1" applyAlignment="1">
      <alignment horizontal="left" indent="1"/>
    </xf>
    <xf numFmtId="0" fontId="150" fillId="0" borderId="0" xfId="8" applyNumberFormat="1" applyFont="1" applyAlignment="1">
      <alignment horizontal="left" vertical="top" wrapText="1"/>
    </xf>
    <xf numFmtId="164" fontId="6" fillId="0" borderId="0" xfId="33" applyFont="1" applyAlignment="1">
      <alignment horizontal="center" vertical="center"/>
    </xf>
    <xf numFmtId="164" fontId="6" fillId="52" borderId="0" xfId="33" applyFont="1" applyFill="1" applyAlignment="1">
      <alignment horizontal="center" vertical="center"/>
    </xf>
    <xf numFmtId="164" fontId="21" fillId="52" borderId="0" xfId="33" applyFont="1" applyFill="1" applyAlignment="1">
      <alignment horizontal="center" vertical="center"/>
    </xf>
    <xf numFmtId="164" fontId="66" fillId="29" borderId="0" xfId="34" applyFill="1" applyAlignment="1">
      <alignment horizontal="center"/>
    </xf>
    <xf numFmtId="164" fontId="66" fillId="29" borderId="0" xfId="34" applyFill="1" applyAlignment="1">
      <alignment horizontal="center" wrapText="1"/>
    </xf>
    <xf numFmtId="164" fontId="9" fillId="19" borderId="9" xfId="0" applyFont="1" applyFill="1" applyBorder="1" applyAlignment="1">
      <alignment horizontal="center"/>
    </xf>
    <xf numFmtId="164" fontId="118" fillId="39" borderId="0" xfId="0" applyFont="1" applyFill="1" applyAlignment="1">
      <alignment horizontal="center" vertical="center"/>
    </xf>
    <xf numFmtId="164" fontId="125" fillId="0" borderId="14" xfId="0" applyFont="1" applyBorder="1" applyAlignment="1">
      <alignment horizontal="left" vertical="top"/>
    </xf>
    <xf numFmtId="164" fontId="125" fillId="0" borderId="9" xfId="0" applyFont="1" applyBorder="1" applyAlignment="1">
      <alignment horizontal="left" vertical="top"/>
    </xf>
    <xf numFmtId="164" fontId="125" fillId="0" borderId="10" xfId="0" applyFont="1" applyBorder="1" applyAlignment="1">
      <alignment horizontal="left" vertical="top"/>
    </xf>
    <xf numFmtId="164" fontId="125" fillId="0" borderId="8" xfId="0" applyFont="1" applyBorder="1" applyAlignment="1">
      <alignment horizontal="left" vertical="top"/>
    </xf>
    <xf numFmtId="164" fontId="125" fillId="0" borderId="0" xfId="0" applyFont="1" applyAlignment="1">
      <alignment horizontal="left" vertical="top"/>
    </xf>
    <xf numFmtId="164" fontId="125" fillId="0" borderId="11" xfId="0" applyFont="1" applyBorder="1" applyAlignment="1">
      <alignment horizontal="left" vertical="top"/>
    </xf>
    <xf numFmtId="164" fontId="125" fillId="0" borderId="13" xfId="0" applyFont="1" applyBorder="1" applyAlignment="1">
      <alignment horizontal="left" vertical="top"/>
    </xf>
    <xf numFmtId="164" fontId="125" fillId="0" borderId="3" xfId="0" applyFont="1" applyBorder="1" applyAlignment="1">
      <alignment horizontal="left" vertical="top"/>
    </xf>
    <xf numFmtId="164" fontId="125" fillId="0" borderId="12" xfId="0" applyFont="1" applyBorder="1" applyAlignment="1">
      <alignment horizontal="left" vertical="top"/>
    </xf>
    <xf numFmtId="0" fontId="14" fillId="0" borderId="14" xfId="0" applyNumberFormat="1" applyFont="1" applyBorder="1" applyAlignment="1">
      <alignment horizontal="left" vertical="top"/>
    </xf>
    <xf numFmtId="0" fontId="14" fillId="0" borderId="9" xfId="0" applyNumberFormat="1" applyFont="1" applyBorder="1" applyAlignment="1">
      <alignment horizontal="left" vertical="top"/>
    </xf>
    <xf numFmtId="0" fontId="14" fillId="0" borderId="10" xfId="0" applyNumberFormat="1" applyFont="1" applyBorder="1" applyAlignment="1">
      <alignment horizontal="left" vertical="top"/>
    </xf>
    <xf numFmtId="0" fontId="14" fillId="0" borderId="8" xfId="0" applyNumberFormat="1" applyFont="1" applyBorder="1" applyAlignment="1">
      <alignment horizontal="left" vertical="top"/>
    </xf>
    <xf numFmtId="0" fontId="14" fillId="0" borderId="0" xfId="0" applyNumberFormat="1" applyFont="1" applyAlignment="1">
      <alignment horizontal="left" vertical="top"/>
    </xf>
    <xf numFmtId="0" fontId="14" fillId="0" borderId="11" xfId="0" applyNumberFormat="1" applyFont="1" applyBorder="1" applyAlignment="1">
      <alignment horizontal="left" vertical="top"/>
    </xf>
    <xf numFmtId="0" fontId="14" fillId="0" borderId="13" xfId="0" applyNumberFormat="1" applyFont="1" applyBorder="1" applyAlignment="1">
      <alignment horizontal="left" vertical="top"/>
    </xf>
    <xf numFmtId="0" fontId="14" fillId="0" borderId="3" xfId="0" applyNumberFormat="1" applyFont="1" applyBorder="1" applyAlignment="1">
      <alignment horizontal="left" vertical="top"/>
    </xf>
    <xf numFmtId="0" fontId="14" fillId="0" borderId="12" xfId="0" applyNumberFormat="1" applyFont="1" applyBorder="1" applyAlignment="1">
      <alignment horizontal="left" vertical="top"/>
    </xf>
    <xf numFmtId="164" fontId="126" fillId="0" borderId="14" xfId="0" applyFont="1" applyBorder="1" applyAlignment="1">
      <alignment horizontal="left" vertical="top"/>
    </xf>
    <xf numFmtId="164" fontId="126" fillId="0" borderId="9" xfId="0" applyFont="1" applyBorder="1" applyAlignment="1">
      <alignment horizontal="left" vertical="top"/>
    </xf>
    <xf numFmtId="164" fontId="126" fillId="0" borderId="10" xfId="0" applyFont="1" applyBorder="1" applyAlignment="1">
      <alignment horizontal="left" vertical="top"/>
    </xf>
    <xf numFmtId="164" fontId="126" fillId="0" borderId="8" xfId="0" applyFont="1" applyBorder="1" applyAlignment="1">
      <alignment horizontal="left" vertical="top"/>
    </xf>
    <xf numFmtId="164" fontId="126" fillId="0" borderId="0" xfId="0" applyFont="1" applyAlignment="1">
      <alignment horizontal="left" vertical="top"/>
    </xf>
    <xf numFmtId="164" fontId="126" fillId="0" borderId="11" xfId="0" applyFont="1" applyBorder="1" applyAlignment="1">
      <alignment horizontal="left" vertical="top"/>
    </xf>
    <xf numFmtId="164" fontId="126" fillId="0" borderId="13" xfId="0" applyFont="1" applyBorder="1" applyAlignment="1">
      <alignment horizontal="left" vertical="top"/>
    </xf>
    <xf numFmtId="164" fontId="126" fillId="0" borderId="3" xfId="0" applyFont="1" applyBorder="1" applyAlignment="1">
      <alignment horizontal="left" vertical="top"/>
    </xf>
    <xf numFmtId="164" fontId="126" fillId="0" borderId="12" xfId="0" applyFont="1" applyBorder="1" applyAlignment="1">
      <alignment horizontal="left" vertical="top"/>
    </xf>
    <xf numFmtId="0" fontId="25" fillId="19" borderId="0" xfId="0" applyNumberFormat="1" applyFont="1" applyFill="1" applyAlignment="1">
      <alignment horizontal="center" vertical="center"/>
    </xf>
    <xf numFmtId="164" fontId="25" fillId="19" borderId="0" xfId="0" applyFont="1" applyFill="1" applyAlignment="1" applyProtection="1">
      <alignment horizontal="center" vertical="center"/>
      <protection locked="0"/>
    </xf>
    <xf numFmtId="164" fontId="25" fillId="19" borderId="0" xfId="0" applyFont="1" applyFill="1" applyAlignment="1" applyProtection="1">
      <alignment horizontal="center"/>
      <protection locked="0"/>
    </xf>
    <xf numFmtId="164" fontId="25" fillId="19" borderId="0" xfId="0" applyFont="1" applyFill="1" applyAlignment="1" applyProtection="1">
      <alignment horizontal="left"/>
      <protection locked="0"/>
    </xf>
    <xf numFmtId="164" fontId="129" fillId="0" borderId="14" xfId="0" applyFont="1" applyBorder="1" applyAlignment="1">
      <alignment horizontal="left" vertical="top"/>
    </xf>
    <xf numFmtId="164" fontId="129" fillId="0" borderId="9" xfId="0" applyFont="1" applyBorder="1" applyAlignment="1">
      <alignment horizontal="left" vertical="top"/>
    </xf>
    <xf numFmtId="164" fontId="129" fillId="0" borderId="10" xfId="0" applyFont="1" applyBorder="1" applyAlignment="1">
      <alignment horizontal="left" vertical="top"/>
    </xf>
    <xf numFmtId="164" fontId="129" fillId="0" borderId="8" xfId="0" applyFont="1" applyBorder="1" applyAlignment="1">
      <alignment horizontal="left" vertical="top"/>
    </xf>
    <xf numFmtId="164" fontId="129" fillId="0" borderId="0" xfId="0" applyFont="1" applyAlignment="1">
      <alignment horizontal="left" vertical="top"/>
    </xf>
    <xf numFmtId="164" fontId="129" fillId="0" borderId="11" xfId="0" applyFont="1" applyBorder="1" applyAlignment="1">
      <alignment horizontal="left" vertical="top"/>
    </xf>
    <xf numFmtId="164" fontId="129" fillId="0" borderId="13" xfId="0" applyFont="1" applyBorder="1" applyAlignment="1">
      <alignment horizontal="left" vertical="top"/>
    </xf>
    <xf numFmtId="164" fontId="129" fillId="0" borderId="3" xfId="0" applyFont="1" applyBorder="1" applyAlignment="1">
      <alignment horizontal="left" vertical="top"/>
    </xf>
    <xf numFmtId="164" fontId="129" fillId="0" borderId="12" xfId="0" applyFont="1" applyBorder="1" applyAlignment="1">
      <alignment horizontal="left" vertical="top"/>
    </xf>
    <xf numFmtId="0" fontId="129" fillId="0" borderId="14" xfId="0" applyNumberFormat="1" applyFont="1" applyBorder="1" applyAlignment="1">
      <alignment horizontal="left" vertical="top"/>
    </xf>
    <xf numFmtId="0" fontId="129" fillId="0" borderId="9" xfId="0" applyNumberFormat="1" applyFont="1" applyBorder="1" applyAlignment="1">
      <alignment horizontal="left" vertical="top"/>
    </xf>
    <xf numFmtId="0" fontId="129" fillId="0" borderId="10" xfId="0" applyNumberFormat="1" applyFont="1" applyBorder="1" applyAlignment="1">
      <alignment horizontal="left" vertical="top"/>
    </xf>
    <xf numFmtId="0" fontId="129" fillId="0" borderId="8" xfId="0" applyNumberFormat="1" applyFont="1" applyBorder="1" applyAlignment="1">
      <alignment horizontal="left" vertical="top"/>
    </xf>
    <xf numFmtId="0" fontId="129" fillId="0" borderId="0" xfId="0" applyNumberFormat="1" applyFont="1" applyAlignment="1">
      <alignment horizontal="left" vertical="top"/>
    </xf>
    <xf numFmtId="0" fontId="129" fillId="0" borderId="11" xfId="0" applyNumberFormat="1" applyFont="1" applyBorder="1" applyAlignment="1">
      <alignment horizontal="left" vertical="top"/>
    </xf>
    <xf numFmtId="0" fontId="129" fillId="0" borderId="13" xfId="0" applyNumberFormat="1" applyFont="1" applyBorder="1" applyAlignment="1">
      <alignment horizontal="left" vertical="top"/>
    </xf>
    <xf numFmtId="0" fontId="129" fillId="0" borderId="3" xfId="0" applyNumberFormat="1" applyFont="1" applyBorder="1" applyAlignment="1">
      <alignment horizontal="left" vertical="top"/>
    </xf>
    <xf numFmtId="0" fontId="129" fillId="0" borderId="12" xfId="0" applyNumberFormat="1" applyFont="1" applyBorder="1" applyAlignment="1">
      <alignment horizontal="left" vertical="top"/>
    </xf>
    <xf numFmtId="0" fontId="74" fillId="39" borderId="31" xfId="0" applyNumberFormat="1" applyFont="1" applyFill="1" applyBorder="1" applyAlignment="1">
      <alignment horizontal="center" vertical="center"/>
    </xf>
    <xf numFmtId="0" fontId="74" fillId="39" borderId="33" xfId="0" applyNumberFormat="1" applyFont="1" applyFill="1" applyBorder="1" applyAlignment="1">
      <alignment horizontal="center" vertical="center"/>
    </xf>
    <xf numFmtId="0" fontId="117" fillId="19" borderId="9" xfId="0" applyNumberFormat="1" applyFont="1" applyFill="1" applyBorder="1" applyAlignment="1" applyProtection="1">
      <alignment horizontal="center" vertical="justify"/>
      <protection hidden="1"/>
    </xf>
    <xf numFmtId="164" fontId="0" fillId="0" borderId="8" xfId="0" applyBorder="1" applyAlignment="1">
      <alignment horizontal="center"/>
    </xf>
    <xf numFmtId="164" fontId="0" fillId="0" borderId="3" xfId="0" applyBorder="1" applyAlignment="1">
      <alignment horizontal="center"/>
    </xf>
    <xf numFmtId="164" fontId="0" fillId="0" borderId="9" xfId="0" applyBorder="1" applyAlignment="1">
      <alignment horizontal="center" vertical="top"/>
    </xf>
    <xf numFmtId="164" fontId="0" fillId="0" borderId="0" xfId="0" applyAlignment="1">
      <alignment horizontal="center" vertical="top"/>
    </xf>
    <xf numFmtId="164" fontId="0" fillId="0" borderId="9" xfId="0" applyBorder="1" applyAlignment="1">
      <alignment horizontal="center"/>
    </xf>
    <xf numFmtId="164" fontId="11" fillId="0" borderId="0" xfId="0" applyFont="1" applyAlignment="1" applyProtection="1">
      <alignment horizontal="center" vertical="center"/>
      <protection locked="0"/>
    </xf>
    <xf numFmtId="164" fontId="11" fillId="0" borderId="0" xfId="0" applyFont="1" applyAlignment="1" applyProtection="1">
      <alignment horizontal="center"/>
      <protection locked="0"/>
    </xf>
    <xf numFmtId="0" fontId="9" fillId="0" borderId="0" xfId="0" applyNumberFormat="1" applyFont="1" applyAlignment="1">
      <alignment horizontal="center" vertical="top"/>
    </xf>
    <xf numFmtId="164" fontId="9" fillId="0" borderId="0" xfId="0" applyFont="1" applyAlignment="1">
      <alignment horizontal="left" vertical="top" wrapText="1"/>
    </xf>
    <xf numFmtId="164" fontId="59" fillId="5" borderId="0" xfId="0" applyFont="1" applyFill="1" applyAlignment="1">
      <alignment horizontal="left" vertical="justify"/>
    </xf>
    <xf numFmtId="164" fontId="0" fillId="5" borderId="0" xfId="0" applyFill="1"/>
    <xf numFmtId="164" fontId="45" fillId="5" borderId="0" xfId="0" applyFont="1" applyFill="1" applyAlignment="1">
      <alignment horizontal="left" vertical="justify"/>
    </xf>
    <xf numFmtId="164" fontId="11" fillId="0" borderId="0" xfId="0" applyFont="1" applyAlignment="1" applyProtection="1">
      <alignment horizontal="center" vertical="center" textRotation="90" wrapText="1"/>
      <protection locked="0"/>
    </xf>
    <xf numFmtId="49" fontId="11" fillId="0" borderId="0" xfId="0" applyNumberFormat="1" applyFont="1" applyAlignment="1" applyProtection="1">
      <alignment horizontal="center" vertical="center" textRotation="90" wrapText="1"/>
      <protection locked="0"/>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11" xfId="0" applyBorder="1" applyAlignment="1">
      <alignment horizontal="center" wrapText="1"/>
    </xf>
    <xf numFmtId="49" fontId="11" fillId="0" borderId="20" xfId="0" applyNumberFormat="1" applyFont="1" applyBorder="1" applyAlignment="1" applyProtection="1">
      <alignment horizontal="center" vertical="center" textRotation="90" wrapText="1"/>
      <protection locked="0"/>
    </xf>
    <xf numFmtId="49" fontId="11" fillId="0" borderId="16" xfId="0" applyNumberFormat="1" applyFont="1" applyBorder="1" applyAlignment="1" applyProtection="1">
      <alignment horizontal="center" vertical="center" textRotation="90" wrapText="1"/>
      <protection locked="0"/>
    </xf>
    <xf numFmtId="49" fontId="11" fillId="0" borderId="21" xfId="0" applyNumberFormat="1" applyFont="1" applyBorder="1" applyAlignment="1" applyProtection="1">
      <alignment horizontal="center" vertical="center" textRotation="90" wrapText="1"/>
      <protection locked="0"/>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113" fillId="0" borderId="0" xfId="0" applyFont="1" applyAlignment="1">
      <alignment horizontal="center"/>
    </xf>
    <xf numFmtId="0" fontId="3" fillId="39" borderId="32" xfId="0" applyNumberFormat="1" applyFont="1" applyFill="1" applyBorder="1" applyAlignment="1">
      <alignment horizontal="center" vertical="center"/>
    </xf>
    <xf numFmtId="0" fontId="3" fillId="39" borderId="31" xfId="0" applyNumberFormat="1" applyFont="1" applyFill="1" applyBorder="1" applyAlignment="1">
      <alignment horizontal="center" vertical="center"/>
    </xf>
    <xf numFmtId="0" fontId="3" fillId="39" borderId="33" xfId="0" applyNumberFormat="1" applyFont="1" applyFill="1" applyBorder="1" applyAlignment="1">
      <alignment horizontal="center" vertical="center"/>
    </xf>
    <xf numFmtId="0" fontId="3" fillId="0" borderId="0" xfId="0" applyNumberFormat="1" applyFont="1" applyAlignment="1">
      <alignment horizontal="center" vertical="center"/>
    </xf>
    <xf numFmtId="164" fontId="112" fillId="19" borderId="9" xfId="0" applyFont="1" applyFill="1" applyBorder="1" applyAlignment="1">
      <alignment horizontal="center"/>
    </xf>
    <xf numFmtId="0" fontId="46" fillId="0" borderId="0" xfId="0" applyNumberFormat="1" applyFont="1" applyAlignment="1" applyProtection="1">
      <alignment horizontal="center" vertical="justify"/>
      <protection hidden="1"/>
    </xf>
    <xf numFmtId="164" fontId="79" fillId="39" borderId="0" xfId="0" applyFont="1" applyFill="1" applyAlignment="1">
      <alignment horizontal="center" vertical="center"/>
    </xf>
    <xf numFmtId="164" fontId="79" fillId="0" borderId="0" xfId="0" applyFont="1" applyAlignment="1">
      <alignment horizontal="center" vertical="center"/>
    </xf>
    <xf numFmtId="0" fontId="46" fillId="19" borderId="9" xfId="0" applyNumberFormat="1" applyFont="1" applyFill="1" applyBorder="1" applyAlignment="1" applyProtection="1">
      <alignment horizontal="center" vertical="justify"/>
      <protection hidden="1"/>
    </xf>
    <xf numFmtId="164" fontId="11" fillId="0" borderId="6" xfId="0" applyFont="1" applyBorder="1" applyAlignment="1" applyProtection="1">
      <alignment horizontal="left" wrapText="1"/>
      <protection locked="0"/>
    </xf>
    <xf numFmtId="164" fontId="3" fillId="5" borderId="0" xfId="0" applyFont="1" applyFill="1" applyAlignment="1">
      <alignment horizontal="left" vertical="justify"/>
    </xf>
    <xf numFmtId="0" fontId="9" fillId="0" borderId="0" xfId="0" quotePrefix="1" applyNumberFormat="1" applyFont="1" applyAlignment="1">
      <alignment horizontal="center" vertical="top"/>
    </xf>
    <xf numFmtId="164" fontId="9" fillId="0" borderId="0" xfId="0" applyFont="1" applyAlignment="1">
      <alignment vertical="center" wrapText="1"/>
    </xf>
    <xf numFmtId="164" fontId="11" fillId="0" borderId="0" xfId="0" applyFont="1" applyAlignment="1" applyProtection="1">
      <alignment horizontal="left" wrapText="1"/>
      <protection locked="0"/>
    </xf>
    <xf numFmtId="164" fontId="4" fillId="5" borderId="0" xfId="0" applyFont="1" applyFill="1" applyAlignment="1">
      <alignment horizontal="left" vertical="justify"/>
    </xf>
    <xf numFmtId="164" fontId="11" fillId="0" borderId="0" xfId="0" applyFont="1" applyAlignment="1" applyProtection="1">
      <alignment horizontal="left" vertical="center" wrapText="1"/>
      <protection locked="0"/>
    </xf>
    <xf numFmtId="164" fontId="9" fillId="0" borderId="0" xfId="0" applyFont="1" applyAlignment="1">
      <alignment horizontal="left" vertical="center"/>
    </xf>
    <xf numFmtId="164" fontId="0" fillId="0" borderId="0" xfId="0" applyAlignment="1">
      <alignment horizontal="left" vertical="top" wrapText="1"/>
    </xf>
    <xf numFmtId="164" fontId="11" fillId="0" borderId="6" xfId="0" applyFont="1" applyBorder="1" applyAlignment="1" applyProtection="1">
      <alignment horizontal="left" vertical="center" wrapText="1"/>
      <protection locked="0"/>
    </xf>
    <xf numFmtId="164" fontId="11" fillId="0" borderId="14" xfId="0" applyFont="1" applyBorder="1" applyAlignment="1" applyProtection="1">
      <alignment horizontal="left" vertical="center"/>
      <protection locked="0"/>
    </xf>
    <xf numFmtId="164" fontId="11" fillId="0" borderId="10" xfId="0" applyFont="1" applyBorder="1" applyAlignment="1" applyProtection="1">
      <alignment horizontal="left" vertical="center"/>
      <protection locked="0"/>
    </xf>
    <xf numFmtId="164" fontId="11" fillId="0" borderId="8" xfId="0" applyFont="1" applyBorder="1" applyAlignment="1" applyProtection="1">
      <alignment horizontal="left" vertical="center"/>
      <protection locked="0"/>
    </xf>
    <xf numFmtId="164" fontId="11" fillId="0" borderId="11" xfId="0" applyFont="1" applyBorder="1" applyAlignment="1" applyProtection="1">
      <alignment horizontal="left" vertical="center"/>
      <protection locked="0"/>
    </xf>
    <xf numFmtId="164" fontId="11" fillId="0" borderId="13" xfId="0" applyFont="1" applyBorder="1" applyAlignment="1" applyProtection="1">
      <alignment horizontal="left" vertical="center"/>
      <protection locked="0"/>
    </xf>
    <xf numFmtId="164" fontId="11" fillId="0" borderId="12" xfId="0" applyFont="1" applyBorder="1" applyAlignment="1" applyProtection="1">
      <alignment horizontal="left" vertical="center"/>
      <protection locked="0"/>
    </xf>
    <xf numFmtId="164" fontId="11" fillId="0" borderId="14" xfId="0" applyFont="1" applyBorder="1" applyAlignment="1" applyProtection="1">
      <alignment horizontal="left"/>
      <protection locked="0"/>
    </xf>
    <xf numFmtId="164" fontId="11" fillId="0" borderId="10" xfId="0" applyFont="1" applyBorder="1" applyAlignment="1" applyProtection="1">
      <alignment horizontal="left"/>
      <protection locked="0"/>
    </xf>
    <xf numFmtId="164" fontId="11" fillId="0" borderId="8" xfId="0" applyFont="1" applyBorder="1" applyAlignment="1" applyProtection="1">
      <alignment horizontal="left"/>
      <protection locked="0"/>
    </xf>
    <xf numFmtId="164" fontId="11" fillId="0" borderId="11" xfId="0" applyFont="1" applyBorder="1" applyAlignment="1" applyProtection="1">
      <alignment horizontal="left"/>
      <protection locked="0"/>
    </xf>
    <xf numFmtId="164" fontId="11" fillId="0" borderId="13" xfId="0" applyFont="1" applyBorder="1" applyAlignment="1" applyProtection="1">
      <alignment horizontal="left"/>
      <protection locked="0"/>
    </xf>
    <xf numFmtId="164" fontId="11" fillId="0" borderId="12" xfId="0" applyFont="1" applyBorder="1" applyAlignment="1" applyProtection="1">
      <alignment horizontal="left"/>
      <protection locked="0"/>
    </xf>
    <xf numFmtId="164" fontId="11" fillId="0" borderId="20" xfId="0" applyFont="1" applyBorder="1" applyAlignment="1" applyProtection="1">
      <alignment horizontal="left"/>
      <protection locked="0"/>
    </xf>
    <xf numFmtId="164" fontId="11" fillId="0" borderId="16" xfId="0" applyFont="1" applyBorder="1" applyAlignment="1" applyProtection="1">
      <alignment horizontal="left"/>
      <protection locked="0"/>
    </xf>
    <xf numFmtId="164" fontId="11" fillId="0" borderId="21" xfId="0" applyFont="1" applyBorder="1" applyAlignment="1" applyProtection="1">
      <alignment horizontal="left"/>
      <protection locked="0"/>
    </xf>
    <xf numFmtId="164" fontId="0" fillId="0" borderId="16" xfId="0" applyBorder="1" applyAlignment="1" applyProtection="1">
      <alignment horizontal="center" vertical="center" textRotation="90" wrapText="1"/>
      <protection locked="0"/>
    </xf>
    <xf numFmtId="164" fontId="0" fillId="0" borderId="21" xfId="0" applyBorder="1" applyAlignment="1" applyProtection="1">
      <alignment horizontal="center" vertical="center" textRotation="90" wrapText="1"/>
      <protection locked="0"/>
    </xf>
    <xf numFmtId="164" fontId="11" fillId="0" borderId="3" xfId="0" applyFont="1" applyBorder="1" applyAlignment="1" applyProtection="1">
      <alignment horizontal="left" vertical="center" wrapText="1"/>
      <protection locked="0"/>
    </xf>
    <xf numFmtId="164" fontId="11" fillId="0" borderId="9" xfId="0" applyFont="1" applyBorder="1" applyAlignment="1" applyProtection="1">
      <alignment horizontal="left" vertical="center" wrapText="1"/>
      <protection locked="0"/>
    </xf>
    <xf numFmtId="164" fontId="0" fillId="0" borderId="9" xfId="0" applyBorder="1" applyAlignment="1">
      <alignment horizontal="left" vertical="center" wrapText="1"/>
    </xf>
    <xf numFmtId="164" fontId="0" fillId="0" borderId="3" xfId="0" applyBorder="1" applyAlignment="1">
      <alignment horizontal="left" vertical="center" wrapText="1"/>
    </xf>
    <xf numFmtId="164" fontId="0" fillId="0" borderId="6" xfId="0" applyBorder="1" applyAlignment="1">
      <alignment horizontal="left" wrapText="1"/>
    </xf>
    <xf numFmtId="164" fontId="79" fillId="30" borderId="102" xfId="0" applyFont="1" applyFill="1" applyBorder="1" applyAlignment="1">
      <alignment horizontal="center" vertical="center"/>
    </xf>
    <xf numFmtId="164" fontId="79" fillId="30" borderId="103" xfId="0" applyFont="1" applyFill="1" applyBorder="1" applyAlignment="1">
      <alignment horizontal="center" vertical="center"/>
    </xf>
    <xf numFmtId="164" fontId="79" fillId="30" borderId="104" xfId="0" applyFont="1" applyFill="1" applyBorder="1" applyAlignment="1">
      <alignment horizontal="center" vertical="center"/>
    </xf>
    <xf numFmtId="164" fontId="99" fillId="0" borderId="137" xfId="0" applyFont="1" applyBorder="1" applyAlignment="1">
      <alignment horizontal="center" vertical="center"/>
    </xf>
    <xf numFmtId="164" fontId="99" fillId="0" borderId="138" xfId="0" applyFont="1" applyBorder="1" applyAlignment="1">
      <alignment horizontal="center" vertical="center"/>
    </xf>
    <xf numFmtId="164" fontId="99" fillId="0" borderId="139" xfId="0" applyFont="1" applyBorder="1" applyAlignment="1">
      <alignment horizontal="center" vertical="center"/>
    </xf>
    <xf numFmtId="164" fontId="99" fillId="0" borderId="137" xfId="0" applyFont="1" applyBorder="1" applyAlignment="1">
      <alignment horizontal="center" wrapText="1"/>
    </xf>
    <xf numFmtId="164" fontId="99" fillId="0" borderId="138" xfId="0" applyFont="1" applyBorder="1" applyAlignment="1">
      <alignment horizontal="center" wrapText="1"/>
    </xf>
    <xf numFmtId="164" fontId="99" fillId="0" borderId="139" xfId="0" applyFont="1" applyBorder="1" applyAlignment="1">
      <alignment horizontal="center" wrapText="1"/>
    </xf>
    <xf numFmtId="164" fontId="99" fillId="0" borderId="137" xfId="0" applyFont="1" applyBorder="1" applyAlignment="1">
      <alignment horizontal="center"/>
    </xf>
    <xf numFmtId="164" fontId="99" fillId="0" borderId="138" xfId="0" applyFont="1" applyBorder="1" applyAlignment="1">
      <alignment horizontal="center"/>
    </xf>
    <xf numFmtId="164" fontId="99" fillId="0" borderId="139" xfId="0" applyFont="1" applyBorder="1" applyAlignment="1">
      <alignment horizontal="center"/>
    </xf>
    <xf numFmtId="164" fontId="96" fillId="0" borderId="0" xfId="0" applyFont="1" applyAlignment="1">
      <alignment horizontal="center"/>
    </xf>
    <xf numFmtId="164" fontId="40" fillId="0" borderId="111" xfId="0" applyFont="1" applyBorder="1" applyAlignment="1">
      <alignment horizontal="center" wrapText="1"/>
    </xf>
    <xf numFmtId="164" fontId="40" fillId="0" borderId="0" xfId="0" applyFont="1" applyAlignment="1">
      <alignment horizontal="center" wrapText="1"/>
    </xf>
    <xf numFmtId="164" fontId="0" fillId="0" borderId="13" xfId="0" applyBorder="1" applyAlignment="1">
      <alignment horizontal="center" vertical="center" wrapText="1"/>
    </xf>
    <xf numFmtId="164" fontId="0" fillId="0" borderId="12" xfId="0" applyBorder="1" applyAlignment="1">
      <alignment horizontal="center" vertical="center" wrapText="1"/>
    </xf>
    <xf numFmtId="164" fontId="80" fillId="32" borderId="105" xfId="0" applyFont="1" applyFill="1" applyBorder="1" applyAlignment="1">
      <alignment horizontal="center" wrapText="1"/>
    </xf>
    <xf numFmtId="164" fontId="80" fillId="32" borderId="106" xfId="0" applyFont="1" applyFill="1" applyBorder="1" applyAlignment="1">
      <alignment horizontal="center" wrapText="1"/>
    </xf>
    <xf numFmtId="164" fontId="95" fillId="0" borderId="109" xfId="0" applyFont="1" applyBorder="1" applyAlignment="1">
      <alignment horizontal="left" vertical="top" wrapText="1"/>
    </xf>
    <xf numFmtId="164" fontId="95" fillId="0" borderId="110" xfId="0" applyFont="1" applyBorder="1" applyAlignment="1">
      <alignment horizontal="left" vertical="top" wrapText="1"/>
    </xf>
    <xf numFmtId="164" fontId="93" fillId="30" borderId="102" xfId="0" applyFont="1" applyFill="1" applyBorder="1" applyAlignment="1">
      <alignment horizontal="center" vertical="center"/>
    </xf>
    <xf numFmtId="164" fontId="93" fillId="30" borderId="103" xfId="0" applyFont="1" applyFill="1" applyBorder="1" applyAlignment="1">
      <alignment horizontal="center" vertical="center"/>
    </xf>
    <xf numFmtId="164" fontId="93" fillId="30" borderId="104" xfId="0" applyFont="1" applyFill="1" applyBorder="1" applyAlignment="1">
      <alignment horizontal="center" vertical="center"/>
    </xf>
    <xf numFmtId="164" fontId="40" fillId="0" borderId="69" xfId="0" applyFont="1" applyBorder="1" applyAlignment="1">
      <alignment horizontal="center" wrapText="1"/>
    </xf>
    <xf numFmtId="164" fontId="40" fillId="0" borderId="73" xfId="0" applyFont="1" applyBorder="1" applyAlignment="1">
      <alignment horizontal="center" wrapText="1"/>
    </xf>
    <xf numFmtId="164" fontId="54" fillId="0" borderId="1" xfId="0" applyFont="1" applyBorder="1" applyAlignment="1">
      <alignment horizontal="left" vertical="top" wrapText="1"/>
    </xf>
    <xf numFmtId="164" fontId="54" fillId="0" borderId="112" xfId="0" applyFont="1" applyBorder="1" applyAlignment="1">
      <alignment horizontal="left" vertical="top" wrapText="1"/>
    </xf>
    <xf numFmtId="164" fontId="45" fillId="25" borderId="42" xfId="0" applyFont="1" applyFill="1" applyBorder="1" applyAlignment="1">
      <alignment horizontal="center" vertical="center"/>
    </xf>
    <xf numFmtId="164" fontId="45" fillId="25" borderId="34" xfId="0" applyFont="1" applyFill="1" applyBorder="1" applyAlignment="1">
      <alignment horizontal="center" vertical="center"/>
    </xf>
    <xf numFmtId="164" fontId="45" fillId="25" borderId="43" xfId="0" applyFont="1" applyFill="1" applyBorder="1" applyAlignment="1">
      <alignment horizontal="center" vertical="center"/>
    </xf>
    <xf numFmtId="164" fontId="12" fillId="0" borderId="14" xfId="0" applyFont="1" applyBorder="1"/>
    <xf numFmtId="164" fontId="26" fillId="0" borderId="8" xfId="0" applyFont="1" applyBorder="1"/>
    <xf numFmtId="164" fontId="26" fillId="0" borderId="13" xfId="0" applyFont="1" applyBorder="1"/>
    <xf numFmtId="1" fontId="12" fillId="0" borderId="14" xfId="0" applyNumberFormat="1" applyFont="1" applyBorder="1"/>
    <xf numFmtId="1" fontId="26" fillId="0" borderId="8" xfId="0" applyNumberFormat="1" applyFont="1" applyBorder="1"/>
    <xf numFmtId="1" fontId="26" fillId="0" borderId="13" xfId="0" applyNumberFormat="1" applyFont="1" applyBorder="1"/>
    <xf numFmtId="164" fontId="19" fillId="3" borderId="71" xfId="0" applyFont="1" applyFill="1" applyBorder="1" applyAlignment="1" applyProtection="1">
      <alignment horizontal="center" wrapText="1"/>
      <protection locked="0"/>
    </xf>
    <xf numFmtId="164" fontId="0" fillId="0" borderId="72" xfId="0" applyBorder="1" applyAlignment="1">
      <alignment horizontal="center" wrapText="1"/>
    </xf>
    <xf numFmtId="164" fontId="54" fillId="0" borderId="17" xfId="0" applyFont="1" applyBorder="1" applyAlignment="1">
      <alignment horizontal="left" vertical="top" wrapText="1"/>
    </xf>
    <xf numFmtId="164" fontId="35" fillId="0" borderId="0" xfId="8" applyAlignment="1">
      <alignment horizontal="left" vertical="center" wrapText="1"/>
    </xf>
    <xf numFmtId="0" fontId="74" fillId="39" borderId="32" xfId="0" applyNumberFormat="1" applyFont="1" applyFill="1" applyBorder="1" applyAlignment="1">
      <alignment horizontal="center" vertical="center"/>
    </xf>
    <xf numFmtId="164" fontId="79" fillId="39" borderId="79" xfId="0" applyFont="1" applyFill="1" applyBorder="1" applyAlignment="1">
      <alignment horizontal="center" vertical="center"/>
    </xf>
    <xf numFmtId="164" fontId="79" fillId="39" borderId="80" xfId="0" applyFont="1" applyFill="1" applyBorder="1" applyAlignment="1">
      <alignment horizontal="center" vertical="center"/>
    </xf>
    <xf numFmtId="164" fontId="79" fillId="39" borderId="81" xfId="0" applyFont="1" applyFill="1" applyBorder="1" applyAlignment="1">
      <alignment horizontal="center" vertical="center"/>
    </xf>
    <xf numFmtId="164" fontId="125" fillId="0" borderId="14" xfId="0" applyFont="1" applyBorder="1" applyAlignment="1">
      <alignment horizontal="left" vertical="top" wrapText="1"/>
    </xf>
    <xf numFmtId="164" fontId="125" fillId="0" borderId="9" xfId="0" applyFont="1" applyBorder="1" applyAlignment="1">
      <alignment horizontal="left" vertical="top" wrapText="1"/>
    </xf>
    <xf numFmtId="164" fontId="125" fillId="0" borderId="10" xfId="0" applyFont="1" applyBorder="1" applyAlignment="1">
      <alignment horizontal="left" vertical="top" wrapText="1"/>
    </xf>
    <xf numFmtId="164" fontId="125" fillId="0" borderId="8" xfId="0" applyFont="1" applyBorder="1" applyAlignment="1">
      <alignment horizontal="left" vertical="top" wrapText="1"/>
    </xf>
    <xf numFmtId="164" fontId="125" fillId="0" borderId="0" xfId="0" applyFont="1" applyAlignment="1">
      <alignment horizontal="left" vertical="top" wrapText="1"/>
    </xf>
    <xf numFmtId="164" fontId="125" fillId="0" borderId="11" xfId="0" applyFont="1" applyBorder="1" applyAlignment="1">
      <alignment horizontal="left" vertical="top" wrapText="1"/>
    </xf>
    <xf numFmtId="164" fontId="125" fillId="0" borderId="13" xfId="0" applyFont="1" applyBorder="1" applyAlignment="1">
      <alignment horizontal="left" vertical="top" wrapText="1"/>
    </xf>
    <xf numFmtId="164" fontId="125" fillId="0" borderId="3" xfId="0" applyFont="1" applyBorder="1" applyAlignment="1">
      <alignment horizontal="left" vertical="top" wrapText="1"/>
    </xf>
    <xf numFmtId="164" fontId="125" fillId="0" borderId="12" xfId="0" applyFont="1" applyBorder="1" applyAlignment="1">
      <alignment horizontal="left" vertical="top" wrapText="1"/>
    </xf>
    <xf numFmtId="0" fontId="14" fillId="0" borderId="14" xfId="0" applyNumberFormat="1" applyFont="1" applyBorder="1" applyAlignment="1">
      <alignment horizontal="left" vertical="top" wrapText="1"/>
    </xf>
    <xf numFmtId="0" fontId="14" fillId="0" borderId="9" xfId="0" applyNumberFormat="1" applyFont="1" applyBorder="1" applyAlignment="1">
      <alignment horizontal="left" vertical="top" wrapText="1"/>
    </xf>
    <xf numFmtId="0" fontId="14" fillId="0" borderId="10" xfId="0" applyNumberFormat="1" applyFont="1" applyBorder="1" applyAlignment="1">
      <alignment horizontal="left" vertical="top" wrapText="1"/>
    </xf>
    <xf numFmtId="0" fontId="14" fillId="0" borderId="8" xfId="0" applyNumberFormat="1" applyFont="1" applyBorder="1" applyAlignment="1">
      <alignment horizontal="left" vertical="top" wrapText="1"/>
    </xf>
    <xf numFmtId="0" fontId="14" fillId="0" borderId="0" xfId="0" applyNumberFormat="1" applyFont="1" applyAlignment="1">
      <alignment horizontal="left" vertical="top" wrapText="1"/>
    </xf>
    <xf numFmtId="0" fontId="14" fillId="0" borderId="11" xfId="0" applyNumberFormat="1" applyFont="1" applyBorder="1" applyAlignment="1">
      <alignment horizontal="left" vertical="top" wrapText="1"/>
    </xf>
    <xf numFmtId="0" fontId="14" fillId="0" borderId="13" xfId="0" applyNumberFormat="1" applyFont="1" applyBorder="1" applyAlignment="1">
      <alignment horizontal="left" vertical="top" wrapText="1"/>
    </xf>
    <xf numFmtId="0" fontId="14" fillId="0" borderId="3" xfId="0" applyNumberFormat="1" applyFont="1" applyBorder="1" applyAlignment="1">
      <alignment horizontal="left" vertical="top" wrapText="1"/>
    </xf>
    <xf numFmtId="0" fontId="14" fillId="0" borderId="12" xfId="0" applyNumberFormat="1" applyFont="1" applyBorder="1" applyAlignment="1">
      <alignment horizontal="left" vertical="top" wrapText="1"/>
    </xf>
    <xf numFmtId="164" fontId="14" fillId="0" borderId="14" xfId="0" applyFont="1" applyBorder="1" applyAlignment="1">
      <alignment horizontal="left" vertical="top" wrapText="1"/>
    </xf>
    <xf numFmtId="164" fontId="14" fillId="0" borderId="9" xfId="0" applyFont="1" applyBorder="1" applyAlignment="1">
      <alignment horizontal="left" vertical="top" wrapText="1"/>
    </xf>
    <xf numFmtId="164" fontId="14" fillId="0" borderId="10" xfId="0" applyFont="1" applyBorder="1" applyAlignment="1">
      <alignment horizontal="left" vertical="top" wrapText="1"/>
    </xf>
    <xf numFmtId="164" fontId="14" fillId="0" borderId="8" xfId="0" applyFont="1" applyBorder="1" applyAlignment="1">
      <alignment horizontal="left" vertical="top" wrapText="1"/>
    </xf>
    <xf numFmtId="164" fontId="14" fillId="0" borderId="0" xfId="0" applyFont="1" applyAlignment="1">
      <alignment horizontal="left" vertical="top" wrapText="1"/>
    </xf>
    <xf numFmtId="164" fontId="14" fillId="0" borderId="11" xfId="0" applyFont="1" applyBorder="1" applyAlignment="1">
      <alignment horizontal="left" vertical="top" wrapText="1"/>
    </xf>
    <xf numFmtId="164" fontId="14" fillId="0" borderId="13" xfId="0" applyFont="1" applyBorder="1" applyAlignment="1">
      <alignment horizontal="left" vertical="top" wrapText="1"/>
    </xf>
    <xf numFmtId="164" fontId="14" fillId="0" borderId="3" xfId="0" applyFont="1" applyBorder="1" applyAlignment="1">
      <alignment horizontal="left" vertical="top" wrapText="1"/>
    </xf>
    <xf numFmtId="164" fontId="14" fillId="0" borderId="12" xfId="0" applyFont="1" applyBorder="1" applyAlignment="1">
      <alignment horizontal="left" vertical="top" wrapText="1"/>
    </xf>
    <xf numFmtId="0" fontId="6" fillId="0" borderId="0" xfId="0" applyNumberFormat="1" applyFont="1" applyAlignment="1">
      <alignment horizontal="left" vertical="center" wrapText="1"/>
    </xf>
    <xf numFmtId="164" fontId="127" fillId="0" borderId="0" xfId="8" applyFont="1" applyAlignment="1">
      <alignment horizontal="left" vertical="center" wrapText="1"/>
    </xf>
    <xf numFmtId="164" fontId="6" fillId="0" borderId="0" xfId="8" applyFont="1" applyAlignment="1">
      <alignment horizontal="left" vertical="center" wrapText="1"/>
    </xf>
    <xf numFmtId="0" fontId="0" fillId="0" borderId="0" xfId="0" applyNumberFormat="1" applyAlignment="1">
      <alignment horizontal="left" wrapText="1"/>
    </xf>
  </cellXfs>
  <cellStyles count="131">
    <cellStyle name="1." xfId="1" xr:uid="{00000000-0005-0000-0000-000000000000}"/>
    <cellStyle name="1. 10" xfId="99" xr:uid="{00000000-0005-0000-0000-000001000000}"/>
    <cellStyle name="1. 11" xfId="106" xr:uid="{00000000-0005-0000-0000-000002000000}"/>
    <cellStyle name="1. 12" xfId="80" xr:uid="{00000000-0005-0000-0000-000003000000}"/>
    <cellStyle name="1. 2" xfId="16" xr:uid="{00000000-0005-0000-0000-000004000000}"/>
    <cellStyle name="1. 3" xfId="28" xr:uid="{00000000-0005-0000-0000-000005000000}"/>
    <cellStyle name="1. 4" xfId="40" xr:uid="{00000000-0005-0000-0000-000006000000}"/>
    <cellStyle name="1. 5" xfId="48" xr:uid="{00000000-0005-0000-0000-000007000000}"/>
    <cellStyle name="1. 6" xfId="56" xr:uid="{00000000-0005-0000-0000-000008000000}"/>
    <cellStyle name="1. 7" xfId="72" xr:uid="{00000000-0005-0000-0000-000009000000}"/>
    <cellStyle name="1. 8" xfId="74" xr:uid="{00000000-0005-0000-0000-00000A000000}"/>
    <cellStyle name="1. 9" xfId="81" xr:uid="{00000000-0005-0000-0000-00000B000000}"/>
    <cellStyle name="1.1" xfId="2" xr:uid="{00000000-0005-0000-0000-00000C000000}"/>
    <cellStyle name="1.1 10" xfId="98" xr:uid="{00000000-0005-0000-0000-00000D000000}"/>
    <cellStyle name="1.1 11" xfId="101" xr:uid="{00000000-0005-0000-0000-00000E000000}"/>
    <cellStyle name="1.1 12" xfId="109" xr:uid="{00000000-0005-0000-0000-00000F000000}"/>
    <cellStyle name="1.1 2" xfId="17" xr:uid="{00000000-0005-0000-0000-000010000000}"/>
    <cellStyle name="1.1 3" xfId="27" xr:uid="{00000000-0005-0000-0000-000011000000}"/>
    <cellStyle name="1.1 4" xfId="41" xr:uid="{00000000-0005-0000-0000-000012000000}"/>
    <cellStyle name="1.1 5" xfId="49" xr:uid="{00000000-0005-0000-0000-000013000000}"/>
    <cellStyle name="1.1 6" xfId="57" xr:uid="{00000000-0005-0000-0000-000014000000}"/>
    <cellStyle name="1.1 7" xfId="73" xr:uid="{00000000-0005-0000-0000-000015000000}"/>
    <cellStyle name="1.1 8" xfId="62" xr:uid="{00000000-0005-0000-0000-000016000000}"/>
    <cellStyle name="1.1 9" xfId="82" xr:uid="{00000000-0005-0000-0000-000017000000}"/>
    <cellStyle name="1.1.1" xfId="3" xr:uid="{00000000-0005-0000-0000-000018000000}"/>
    <cellStyle name="1.1.1 10" xfId="91" xr:uid="{00000000-0005-0000-0000-000019000000}"/>
    <cellStyle name="1.1.1 11" xfId="94" xr:uid="{00000000-0005-0000-0000-00001A000000}"/>
    <cellStyle name="1.1.1 12" xfId="105" xr:uid="{00000000-0005-0000-0000-00001B000000}"/>
    <cellStyle name="1.1.1 2" xfId="18" xr:uid="{00000000-0005-0000-0000-00001C000000}"/>
    <cellStyle name="1.1.1 3" xfId="25" xr:uid="{00000000-0005-0000-0000-00001D000000}"/>
    <cellStyle name="1.1.1 4" xfId="42" xr:uid="{00000000-0005-0000-0000-00001E000000}"/>
    <cellStyle name="1.1.1 5" xfId="50" xr:uid="{00000000-0005-0000-0000-00001F000000}"/>
    <cellStyle name="1.1.1 6" xfId="58" xr:uid="{00000000-0005-0000-0000-000020000000}"/>
    <cellStyle name="1.1.1 7" xfId="71" xr:uid="{00000000-0005-0000-0000-000021000000}"/>
    <cellStyle name="1.1.1 8" xfId="79" xr:uid="{00000000-0005-0000-0000-000022000000}"/>
    <cellStyle name="1.1.1 9" xfId="83" xr:uid="{00000000-0005-0000-0000-000023000000}"/>
    <cellStyle name="1.1.1.1" xfId="4" xr:uid="{00000000-0005-0000-0000-000024000000}"/>
    <cellStyle name="1.1.1.1 10" xfId="107" xr:uid="{00000000-0005-0000-0000-000025000000}"/>
    <cellStyle name="1.1.1.1 11" xfId="100" xr:uid="{00000000-0005-0000-0000-000026000000}"/>
    <cellStyle name="1.1.1.1 12" xfId="103" xr:uid="{00000000-0005-0000-0000-000027000000}"/>
    <cellStyle name="1.1.1.1 2" xfId="19" xr:uid="{00000000-0005-0000-0000-000028000000}"/>
    <cellStyle name="1.1.1.1 3" xfId="24" xr:uid="{00000000-0005-0000-0000-000029000000}"/>
    <cellStyle name="1.1.1.1 4" xfId="43" xr:uid="{00000000-0005-0000-0000-00002A000000}"/>
    <cellStyle name="1.1.1.1 5" xfId="51" xr:uid="{00000000-0005-0000-0000-00002B000000}"/>
    <cellStyle name="1.1.1.1 6" xfId="59" xr:uid="{00000000-0005-0000-0000-00002C000000}"/>
    <cellStyle name="1.1.1.1 7" xfId="66" xr:uid="{00000000-0005-0000-0000-00002D000000}"/>
    <cellStyle name="1.1.1.1 8" xfId="67" xr:uid="{00000000-0005-0000-0000-00002E000000}"/>
    <cellStyle name="1.1.1.1 9" xfId="84" xr:uid="{00000000-0005-0000-0000-00002F000000}"/>
    <cellStyle name="cost-dollars" xfId="5" xr:uid="{00000000-0005-0000-0000-000030000000}"/>
    <cellStyle name="cost-dollars 10" xfId="104" xr:uid="{00000000-0005-0000-0000-000031000000}"/>
    <cellStyle name="cost-dollars 11" xfId="110" xr:uid="{00000000-0005-0000-0000-000032000000}"/>
    <cellStyle name="cost-dollars 12" xfId="111" xr:uid="{00000000-0005-0000-0000-000033000000}"/>
    <cellStyle name="cost-dollars 2" xfId="20" xr:uid="{00000000-0005-0000-0000-000034000000}"/>
    <cellStyle name="cost-dollars 3" xfId="23" xr:uid="{00000000-0005-0000-0000-000035000000}"/>
    <cellStyle name="cost-dollars 4" xfId="44" xr:uid="{00000000-0005-0000-0000-000036000000}"/>
    <cellStyle name="cost-dollars 5" xfId="52" xr:uid="{00000000-0005-0000-0000-000037000000}"/>
    <cellStyle name="cost-dollars 6" xfId="60" xr:uid="{00000000-0005-0000-0000-000038000000}"/>
    <cellStyle name="cost-dollars 7" xfId="78" xr:uid="{00000000-0005-0000-0000-000039000000}"/>
    <cellStyle name="cost-dollars 8" xfId="68" xr:uid="{00000000-0005-0000-0000-00003A000000}"/>
    <cellStyle name="cost-dollars 9" xfId="85" xr:uid="{00000000-0005-0000-0000-00003B000000}"/>
    <cellStyle name="Head01" xfId="6" xr:uid="{00000000-0005-0000-0000-00003C000000}"/>
    <cellStyle name="Head01 10" xfId="97" xr:uid="{00000000-0005-0000-0000-00003D000000}"/>
    <cellStyle name="Head01 11" xfId="108" xr:uid="{00000000-0005-0000-0000-00003E000000}"/>
    <cellStyle name="Head01 12" xfId="87" xr:uid="{00000000-0005-0000-0000-00003F000000}"/>
    <cellStyle name="Head01 2" xfId="21" xr:uid="{00000000-0005-0000-0000-000040000000}"/>
    <cellStyle name="Head01 3" xfId="22" xr:uid="{00000000-0005-0000-0000-000041000000}"/>
    <cellStyle name="Head01 4" xfId="45" xr:uid="{00000000-0005-0000-0000-000042000000}"/>
    <cellStyle name="Head01 5" xfId="53" xr:uid="{00000000-0005-0000-0000-000043000000}"/>
    <cellStyle name="Head01 6" xfId="61" xr:uid="{00000000-0005-0000-0000-000044000000}"/>
    <cellStyle name="Head01 7" xfId="77" xr:uid="{00000000-0005-0000-0000-000045000000}"/>
    <cellStyle name="Head01 8" xfId="75" xr:uid="{00000000-0005-0000-0000-000046000000}"/>
    <cellStyle name="Head01 9" xfId="86" xr:uid="{00000000-0005-0000-0000-000047000000}"/>
    <cellStyle name="Head02" xfId="32" xr:uid="{00000000-0005-0000-0000-000048000000}"/>
    <cellStyle name="Head02 2" xfId="112" xr:uid="{00000000-0005-0000-0000-000049000000}"/>
    <cellStyle name="Head02 3" xfId="118" xr:uid="{00000000-0005-0000-0000-00004A000000}"/>
    <cellStyle name="Head02 4" xfId="124" xr:uid="{00000000-0005-0000-0000-00004B000000}"/>
    <cellStyle name="Head03" xfId="37" xr:uid="{00000000-0005-0000-0000-00004C000000}"/>
    <cellStyle name="Head03 2" xfId="113" xr:uid="{00000000-0005-0000-0000-00004D000000}"/>
    <cellStyle name="Head03 3" xfId="119" xr:uid="{00000000-0005-0000-0000-00004E000000}"/>
    <cellStyle name="Head03 4" xfId="125" xr:uid="{00000000-0005-0000-0000-00004F000000}"/>
    <cellStyle name="Hyperlink" xfId="39" builtinId="8"/>
    <cellStyle name="Normal" xfId="0" builtinId="0"/>
    <cellStyle name="Normal 2" xfId="7" xr:uid="{00000000-0005-0000-0000-000052000000}"/>
    <cellStyle name="Normal 3" xfId="8" xr:uid="{00000000-0005-0000-0000-000053000000}"/>
    <cellStyle name="Normal 4" xfId="9" xr:uid="{00000000-0005-0000-0000-000054000000}"/>
    <cellStyle name="Normal 5" xfId="130" xr:uid="{00000000-0005-0000-0000-000055000000}"/>
    <cellStyle name="oldtext01" xfId="38" xr:uid="{00000000-0005-0000-0000-000056000000}"/>
    <cellStyle name="oldtext01 2" xfId="114" xr:uid="{00000000-0005-0000-0000-000057000000}"/>
    <cellStyle name="oldtext01 3" xfId="120" xr:uid="{00000000-0005-0000-0000-000058000000}"/>
    <cellStyle name="oldtext01 4" xfId="126" xr:uid="{00000000-0005-0000-0000-000059000000}"/>
    <cellStyle name="Questions" xfId="10" xr:uid="{00000000-0005-0000-0000-00005A000000}"/>
    <cellStyle name="Subhead01" xfId="11" xr:uid="{00000000-0005-0000-0000-00005B000000}"/>
    <cellStyle name="Subhead01 10" xfId="89" xr:uid="{00000000-0005-0000-0000-00005C000000}"/>
    <cellStyle name="Subhead01 11" xfId="96" xr:uid="{00000000-0005-0000-0000-00005D000000}"/>
    <cellStyle name="Subhead01 12" xfId="92" xr:uid="{00000000-0005-0000-0000-00005E000000}"/>
    <cellStyle name="Subhead01 13" xfId="102" xr:uid="{00000000-0005-0000-0000-00005F000000}"/>
    <cellStyle name="Subhead01 2" xfId="12" xr:uid="{00000000-0005-0000-0000-000060000000}"/>
    <cellStyle name="Subhead01 3" xfId="26" xr:uid="{00000000-0005-0000-0000-000061000000}"/>
    <cellStyle name="Subhead01 4" xfId="30" xr:uid="{00000000-0005-0000-0000-000062000000}"/>
    <cellStyle name="Subhead01 5" xfId="46" xr:uid="{00000000-0005-0000-0000-000063000000}"/>
    <cellStyle name="Subhead01 6" xfId="54" xr:uid="{00000000-0005-0000-0000-000064000000}"/>
    <cellStyle name="Subhead01 7" xfId="63" xr:uid="{00000000-0005-0000-0000-000065000000}"/>
    <cellStyle name="Subhead01 8" xfId="76" xr:uid="{00000000-0005-0000-0000-000066000000}"/>
    <cellStyle name="Subhead01 9" xfId="69" xr:uid="{00000000-0005-0000-0000-000067000000}"/>
    <cellStyle name="Subhead02" xfId="13" xr:uid="{00000000-0005-0000-0000-000068000000}"/>
    <cellStyle name="Text" xfId="14" xr:uid="{00000000-0005-0000-0000-000069000000}"/>
    <cellStyle name="Text 10" xfId="88" xr:uid="{00000000-0005-0000-0000-00006A000000}"/>
    <cellStyle name="Text 11" xfId="95" xr:uid="{00000000-0005-0000-0000-00006B000000}"/>
    <cellStyle name="Text 12" xfId="93" xr:uid="{00000000-0005-0000-0000-00006C000000}"/>
    <cellStyle name="Text 2" xfId="29" xr:uid="{00000000-0005-0000-0000-00006D000000}"/>
    <cellStyle name="Text 3" xfId="31" xr:uid="{00000000-0005-0000-0000-00006E000000}"/>
    <cellStyle name="Text 4" xfId="47" xr:uid="{00000000-0005-0000-0000-00006F000000}"/>
    <cellStyle name="Text 5" xfId="55" xr:uid="{00000000-0005-0000-0000-000070000000}"/>
    <cellStyle name="Text 6" xfId="65" xr:uid="{00000000-0005-0000-0000-000071000000}"/>
    <cellStyle name="Text 7" xfId="64" xr:uid="{00000000-0005-0000-0000-000072000000}"/>
    <cellStyle name="Text 8" xfId="70" xr:uid="{00000000-0005-0000-0000-000073000000}"/>
    <cellStyle name="Text 9" xfId="90" xr:uid="{00000000-0005-0000-0000-000074000000}"/>
    <cellStyle name="text01" xfId="15" xr:uid="{00000000-0005-0000-0000-000075000000}"/>
    <cellStyle name="Text01 2" xfId="33" xr:uid="{00000000-0005-0000-0000-000076000000}"/>
    <cellStyle name="Text01 3" xfId="115" xr:uid="{00000000-0005-0000-0000-000077000000}"/>
    <cellStyle name="Text01 4" xfId="121" xr:uid="{00000000-0005-0000-0000-000078000000}"/>
    <cellStyle name="Text01 5" xfId="127" xr:uid="{00000000-0005-0000-0000-000079000000}"/>
    <cellStyle name="Text01_KT PA.xls" xfId="36" xr:uid="{00000000-0005-0000-0000-00007A000000}"/>
    <cellStyle name="Text02" xfId="35" xr:uid="{00000000-0005-0000-0000-00007B000000}"/>
    <cellStyle name="Text02 2" xfId="116" xr:uid="{00000000-0005-0000-0000-00007C000000}"/>
    <cellStyle name="Text02 3" xfId="122" xr:uid="{00000000-0005-0000-0000-00007D000000}"/>
    <cellStyle name="Text02 4" xfId="128" xr:uid="{00000000-0005-0000-0000-00007E000000}"/>
    <cellStyle name="Text03" xfId="34" xr:uid="{00000000-0005-0000-0000-00007F000000}"/>
    <cellStyle name="Text03 2" xfId="117" xr:uid="{00000000-0005-0000-0000-000080000000}"/>
    <cellStyle name="Text03 3" xfId="123" xr:uid="{00000000-0005-0000-0000-000081000000}"/>
    <cellStyle name="Text03 4" xfId="129" xr:uid="{00000000-0005-0000-0000-000082000000}"/>
  </cellStyles>
  <dxfs count="597">
    <dxf>
      <font>
        <color theme="0"/>
      </font>
    </dxf>
    <dxf>
      <font>
        <color theme="0"/>
      </font>
    </dxf>
    <dxf>
      <font>
        <color theme="0"/>
      </font>
    </dxf>
    <dxf>
      <font>
        <condense val="0"/>
        <extend val="0"/>
        <color indexed="10"/>
      </font>
    </dxf>
    <dxf>
      <font>
        <condense val="0"/>
        <extend val="0"/>
        <color indexed="17"/>
      </font>
    </dxf>
    <dxf>
      <font>
        <color theme="0"/>
      </font>
    </dxf>
    <dxf>
      <fill>
        <patternFill>
          <bgColor rgb="FFFF0000"/>
        </patternFill>
      </fill>
    </dxf>
    <dxf>
      <font>
        <color theme="0"/>
      </font>
      <fill>
        <patternFill>
          <bgColor rgb="FF008000"/>
        </patternFill>
      </fill>
    </dxf>
    <dxf>
      <font>
        <b/>
        <i val="0"/>
        <color theme="0"/>
      </font>
      <fill>
        <patternFill>
          <bgColor rgb="FF008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theme="0"/>
      </font>
    </dxf>
    <dxf>
      <font>
        <condense val="0"/>
        <extend val="0"/>
        <color indexed="10"/>
      </font>
    </dxf>
    <dxf>
      <font>
        <condense val="0"/>
        <extend val="0"/>
        <color auto="1"/>
      </font>
    </dxf>
    <dxf>
      <font>
        <color theme="0"/>
      </font>
    </dxf>
    <dxf>
      <font>
        <b/>
        <i val="0"/>
        <color theme="0"/>
      </font>
      <fill>
        <patternFill>
          <bgColor theme="6" tint="-0.24994659260841701"/>
        </patternFill>
      </fill>
    </dxf>
    <dxf>
      <font>
        <b/>
        <i val="0"/>
        <color theme="0"/>
      </font>
      <fill>
        <patternFill>
          <bgColor rgb="FFC00000"/>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condense val="0"/>
        <extend val="0"/>
        <color indexed="10"/>
      </font>
    </dxf>
    <dxf>
      <font>
        <condense val="0"/>
        <extend val="0"/>
        <color auto="1"/>
      </font>
    </dxf>
    <dxf>
      <font>
        <b/>
        <i val="0"/>
        <color rgb="FF0000FF"/>
      </font>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color indexed="17"/>
      </font>
    </dxf>
    <dxf>
      <font>
        <condense val="0"/>
        <extend val="0"/>
        <color indexed="17"/>
      </font>
    </dxf>
    <dxf>
      <font>
        <condense val="0"/>
        <extend val="0"/>
        <color indexed="10"/>
      </font>
    </dxf>
    <dxf>
      <font>
        <b/>
        <i val="0"/>
        <color rgb="FFFF0000"/>
      </font>
    </dxf>
    <dxf>
      <font>
        <b/>
        <i val="0"/>
        <color rgb="FF008000"/>
      </font>
    </dxf>
    <dxf>
      <font>
        <b/>
        <i val="0"/>
        <color rgb="FF008000"/>
      </font>
    </dxf>
    <dxf>
      <font>
        <b/>
        <i val="0"/>
        <color indexed="10"/>
      </font>
    </dxf>
    <dxf>
      <font>
        <b/>
        <i val="0"/>
        <color rgb="FFFF0000"/>
      </font>
    </dxf>
    <dxf>
      <font>
        <b/>
        <i val="0"/>
        <color rgb="FF008000"/>
      </font>
    </dxf>
    <dxf>
      <font>
        <b/>
        <i val="0"/>
        <color rgb="FFFF0000"/>
      </font>
    </dxf>
    <dxf>
      <font>
        <b/>
        <i val="0"/>
        <color rgb="FF0000FF"/>
      </font>
    </dxf>
    <dxf>
      <font>
        <b/>
        <i val="0"/>
        <color indexed="10"/>
      </font>
    </dxf>
    <dxf>
      <font>
        <b/>
        <i val="0"/>
        <color indexed="17"/>
      </font>
    </dxf>
    <dxf>
      <font>
        <color rgb="FF0000FF"/>
      </font>
    </dxf>
    <dxf>
      <font>
        <condense val="0"/>
        <extend val="0"/>
        <color indexed="10"/>
      </font>
    </dxf>
    <dxf>
      <font>
        <condense val="0"/>
        <extend val="0"/>
        <color indexed="17"/>
      </font>
    </dxf>
    <dxf>
      <font>
        <color rgb="FF0000FF"/>
      </font>
    </dxf>
    <dxf>
      <font>
        <color rgb="FF0000FF"/>
      </font>
    </dxf>
    <dxf>
      <font>
        <b/>
        <i val="0"/>
        <color indexed="17"/>
      </font>
    </dxf>
    <dxf>
      <font>
        <condense val="0"/>
        <extend val="0"/>
        <color indexed="10"/>
      </font>
    </dxf>
    <dxf>
      <font>
        <color theme="0"/>
      </font>
    </dxf>
    <dxf>
      <font>
        <color theme="0"/>
      </font>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condense val="0"/>
        <extend val="0"/>
        <color auto="1"/>
      </font>
    </dxf>
    <dxf>
      <font>
        <condense val="0"/>
        <extend val="0"/>
        <color indexed="10"/>
      </font>
    </dxf>
    <dxf>
      <font>
        <b/>
        <i val="0"/>
        <color rgb="FF0000FF"/>
      </font>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92D050"/>
        </patternFill>
      </fill>
    </dxf>
    <dxf>
      <font>
        <b/>
        <i val="0"/>
      </font>
      <fill>
        <patternFill>
          <bgColor rgb="FFFFFF99"/>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color rgb="FF008000"/>
      </font>
    </dxf>
    <dxf>
      <font>
        <color rgb="FF0000FF"/>
      </font>
    </dxf>
    <dxf>
      <font>
        <condense val="0"/>
        <extend val="0"/>
        <color indexed="17"/>
      </font>
    </dxf>
    <dxf>
      <font>
        <condense val="0"/>
        <extend val="0"/>
        <color indexed="10"/>
      </font>
    </dxf>
    <dxf>
      <font>
        <b/>
        <i val="0"/>
        <color indexed="17"/>
      </font>
    </dxf>
    <dxf>
      <font>
        <b/>
        <i val="0"/>
        <color indexed="10"/>
      </font>
    </dxf>
    <dxf>
      <font>
        <b/>
        <i val="0"/>
        <color rgb="FF0000FF"/>
      </font>
    </dxf>
    <dxf>
      <font>
        <b/>
        <i val="0"/>
        <color rgb="FF008000"/>
      </font>
    </dxf>
    <dxf>
      <font>
        <b/>
        <i val="0"/>
        <color indexed="17"/>
      </font>
    </dxf>
    <dxf>
      <font>
        <condense val="0"/>
        <extend val="0"/>
        <color indexed="10"/>
      </font>
    </dxf>
    <dxf>
      <font>
        <color rgb="FF0000FF"/>
      </font>
    </dxf>
    <dxf>
      <font>
        <b/>
        <i val="0"/>
        <color rgb="FFFF0000"/>
      </font>
    </dxf>
    <dxf>
      <font>
        <condense val="0"/>
        <extend val="0"/>
        <color indexed="17"/>
      </font>
    </dxf>
    <dxf>
      <font>
        <condense val="0"/>
        <extend val="0"/>
        <color indexed="10"/>
      </font>
    </dxf>
    <dxf>
      <font>
        <b/>
        <i val="0"/>
        <color rgb="FFFF0000"/>
      </font>
    </dxf>
    <dxf>
      <font>
        <b/>
        <i val="0"/>
        <color rgb="FF008000"/>
      </font>
    </dxf>
    <dxf>
      <font>
        <color rgb="FF0000FF"/>
      </font>
    </dxf>
    <dxf>
      <font>
        <b/>
        <i val="0"/>
        <color indexed="17"/>
      </font>
    </dxf>
    <dxf>
      <font>
        <b/>
        <i val="0"/>
        <color indexed="10"/>
      </font>
    </dxf>
    <dxf>
      <font>
        <b/>
        <i val="0"/>
        <color rgb="FFFF0000"/>
      </font>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font>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rgb="FF0000FF"/>
      </font>
    </dxf>
    <dxf>
      <font>
        <condense val="0"/>
        <extend val="0"/>
        <color auto="1"/>
      </font>
    </dxf>
    <dxf>
      <font>
        <condense val="0"/>
        <extend val="0"/>
        <color indexed="10"/>
      </font>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indexed="17"/>
      </font>
    </dxf>
    <dxf>
      <font>
        <condense val="0"/>
        <extend val="0"/>
        <color indexed="10"/>
      </font>
    </dxf>
    <dxf>
      <font>
        <condense val="0"/>
        <extend val="0"/>
        <color indexed="10"/>
      </font>
    </dxf>
    <dxf>
      <font>
        <b/>
        <i val="0"/>
        <color indexed="17"/>
      </font>
    </dxf>
    <dxf>
      <font>
        <b/>
        <i val="0"/>
        <color rgb="FF008000"/>
      </font>
    </dxf>
    <dxf>
      <font>
        <b/>
        <i val="0"/>
        <color rgb="FFFF0000"/>
      </font>
    </dxf>
    <dxf>
      <font>
        <b/>
        <i val="0"/>
        <color rgb="FF0000FF"/>
      </font>
    </dxf>
    <dxf>
      <font>
        <b/>
        <i val="0"/>
        <color indexed="10"/>
      </font>
    </dxf>
    <dxf>
      <font>
        <b/>
        <i val="0"/>
        <color rgb="FFFF0000"/>
      </font>
    </dxf>
    <dxf>
      <font>
        <b/>
        <i val="0"/>
        <color indexed="17"/>
      </font>
    </dxf>
    <dxf>
      <font>
        <color rgb="FF0000FF"/>
      </font>
    </dxf>
    <dxf>
      <font>
        <condense val="0"/>
        <extend val="0"/>
        <color indexed="10"/>
      </font>
    </dxf>
    <dxf>
      <font>
        <condense val="0"/>
        <extend val="0"/>
        <color indexed="17"/>
      </font>
    </dxf>
    <dxf>
      <font>
        <color rgb="FF0000FF"/>
      </font>
    </dxf>
    <dxf>
      <font>
        <b/>
        <i val="0"/>
        <color rgb="FF008000"/>
      </font>
    </dxf>
    <dxf>
      <font>
        <b/>
        <i val="0"/>
        <color rgb="FFFF0000"/>
      </font>
    </dxf>
    <dxf>
      <font>
        <b/>
        <i val="0"/>
        <color indexed="10"/>
      </font>
    </dxf>
    <dxf>
      <font>
        <b/>
        <i val="0"/>
        <color rgb="FF008000"/>
      </font>
    </dxf>
    <dxf>
      <font>
        <color rgb="FF0000FF"/>
      </font>
    </dxf>
    <dxf>
      <font>
        <condense val="0"/>
        <extend val="0"/>
        <color indexed="17"/>
      </font>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ill>
        <patternFill>
          <bgColor rgb="FFFF000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ont>
        <b/>
        <i val="0"/>
        <color rgb="FF0000FF"/>
      </font>
    </dxf>
    <dxf>
      <font>
        <condense val="0"/>
        <extend val="0"/>
        <color auto="1"/>
      </font>
    </dxf>
    <dxf>
      <font>
        <condense val="0"/>
        <extend val="0"/>
        <color indexed="10"/>
      </font>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indexed="17"/>
      </font>
    </dxf>
    <dxf>
      <font>
        <condense val="0"/>
        <extend val="0"/>
        <color indexed="10"/>
      </font>
    </dxf>
    <dxf>
      <font>
        <b/>
        <i val="0"/>
        <color rgb="FF008000"/>
      </font>
    </dxf>
    <dxf>
      <font>
        <b/>
        <i val="0"/>
        <color rgb="FFFF0000"/>
      </font>
    </dxf>
    <dxf>
      <font>
        <b/>
        <i val="0"/>
        <color rgb="FF0000FF"/>
      </font>
    </dxf>
    <dxf>
      <font>
        <condense val="0"/>
        <extend val="0"/>
        <color indexed="17"/>
      </font>
    </dxf>
    <dxf>
      <font>
        <b/>
        <i val="0"/>
        <color indexed="10"/>
      </font>
    </dxf>
    <dxf>
      <font>
        <b/>
        <i val="0"/>
        <color indexed="17"/>
      </font>
    </dxf>
    <dxf>
      <font>
        <color rgb="FF0000FF"/>
      </font>
    </dxf>
    <dxf>
      <font>
        <condense val="0"/>
        <extend val="0"/>
        <color indexed="17"/>
      </font>
    </dxf>
    <dxf>
      <font>
        <color rgb="FF0000FF"/>
      </font>
    </dxf>
    <dxf>
      <font>
        <condense val="0"/>
        <extend val="0"/>
        <color indexed="10"/>
      </font>
    </dxf>
    <dxf>
      <font>
        <b/>
        <i val="0"/>
        <color rgb="FF008000"/>
      </font>
    </dxf>
    <dxf>
      <font>
        <b/>
        <i val="0"/>
        <color rgb="FFFF000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lor theme="0"/>
      </font>
      <fill>
        <patternFill>
          <bgColor rgb="FF008000"/>
        </patternFill>
      </fill>
    </dxf>
    <dxf>
      <fill>
        <patternFill>
          <bgColor rgb="FFFF0000"/>
        </patternFill>
      </fill>
    </dxf>
    <dxf>
      <fill>
        <patternFill>
          <bgColor rgb="FFFF0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condense val="0"/>
        <extend val="0"/>
        <color auto="1"/>
      </font>
    </dxf>
    <dxf>
      <font>
        <condense val="0"/>
        <extend val="0"/>
        <color indexed="10"/>
      </font>
    </dxf>
    <dxf>
      <font>
        <b/>
        <i val="0"/>
        <color rgb="FF0000FF"/>
      </font>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condense val="0"/>
        <extend val="0"/>
        <color indexed="17"/>
      </font>
    </dxf>
    <dxf>
      <font>
        <color rgb="FF0000FF"/>
      </font>
    </dxf>
    <dxf>
      <font>
        <b/>
        <i val="0"/>
        <color rgb="FF008000"/>
      </font>
    </dxf>
    <dxf>
      <font>
        <b/>
        <i val="0"/>
        <color rgb="FFFF0000"/>
      </font>
    </dxf>
    <dxf>
      <font>
        <b/>
        <i val="0"/>
        <color indexed="10"/>
      </font>
    </dxf>
    <dxf>
      <font>
        <b/>
        <i val="0"/>
        <color indexed="17"/>
      </font>
    </dxf>
    <dxf>
      <font>
        <color rgb="FF0000FF"/>
      </font>
    </dxf>
    <dxf>
      <font>
        <b/>
        <i val="0"/>
        <color rgb="FF008000"/>
      </font>
    </dxf>
    <dxf>
      <font>
        <b/>
        <i val="0"/>
        <color rgb="FFFF0000"/>
      </font>
    </dxf>
    <dxf>
      <font>
        <condense val="0"/>
        <extend val="0"/>
        <color indexed="10"/>
      </font>
    </dxf>
    <dxf>
      <font>
        <condense val="0"/>
        <extend val="0"/>
        <color indexed="17"/>
      </font>
    </dxf>
    <dxf>
      <font>
        <b/>
        <i val="0"/>
        <color indexed="17"/>
      </font>
    </dxf>
    <dxf>
      <font>
        <condense val="0"/>
        <extend val="0"/>
        <color indexed="10"/>
      </font>
    </dxf>
    <dxf>
      <font>
        <b/>
        <i val="0"/>
        <color rgb="FF008000"/>
      </font>
    </dxf>
    <dxf>
      <font>
        <b/>
        <i val="0"/>
        <color rgb="FFFF0000"/>
      </font>
    </dxf>
    <dxf>
      <font>
        <b/>
        <i val="0"/>
        <color rgb="FF0000FF"/>
      </font>
    </dxf>
    <dxf>
      <font>
        <b/>
        <i val="0"/>
        <color indexed="10"/>
      </font>
    </dxf>
    <dxf>
      <font>
        <b/>
        <i val="0"/>
        <color indexed="17"/>
      </font>
    </dxf>
    <dxf>
      <font>
        <color rgb="FF0000FF"/>
      </font>
    </dxf>
    <dxf>
      <font>
        <condense val="0"/>
        <extend val="0"/>
        <color indexed="10"/>
      </font>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ont>
        <color theme="0"/>
      </font>
      <fill>
        <patternFill>
          <bgColor rgb="FF008000"/>
        </patternFill>
      </fill>
    </dxf>
    <dxf>
      <font>
        <color theme="0"/>
      </font>
      <fill>
        <patternFill>
          <bgColor rgb="FF008000"/>
        </patternFill>
      </fill>
    </dxf>
    <dxf>
      <fill>
        <patternFill>
          <bgColor rgb="FFFF0000"/>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rgb="FF0000FF"/>
      </font>
    </dxf>
    <dxf>
      <font>
        <condense val="0"/>
        <extend val="0"/>
        <color auto="1"/>
      </font>
    </dxf>
    <dxf>
      <font>
        <condense val="0"/>
        <extend val="0"/>
        <color indexed="10"/>
      </font>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condense val="0"/>
        <extend val="0"/>
        <color indexed="10"/>
      </font>
    </dxf>
    <dxf>
      <font>
        <condense val="0"/>
        <extend val="0"/>
        <color indexed="17"/>
      </font>
    </dxf>
    <dxf>
      <font>
        <condense val="0"/>
        <extend val="0"/>
        <color indexed="10"/>
      </font>
    </dxf>
    <dxf>
      <font>
        <b/>
        <i val="0"/>
        <color rgb="FF008000"/>
      </font>
    </dxf>
    <dxf>
      <font>
        <b/>
        <i val="0"/>
        <color indexed="17"/>
      </font>
    </dxf>
    <dxf>
      <font>
        <b/>
        <i val="0"/>
        <color rgb="FFFF0000"/>
      </font>
    </dxf>
    <dxf>
      <font>
        <b/>
        <i val="0"/>
        <color rgb="FF0000FF"/>
      </font>
    </dxf>
    <dxf>
      <font>
        <b/>
        <i val="0"/>
        <color indexed="10"/>
      </font>
    </dxf>
    <dxf>
      <font>
        <b/>
        <i val="0"/>
        <color indexed="17"/>
      </font>
    </dxf>
    <dxf>
      <font>
        <color rgb="FF0000FF"/>
      </font>
    </dxf>
    <dxf>
      <font>
        <b/>
        <i val="0"/>
        <color rgb="FF008000"/>
      </font>
    </dxf>
    <dxf>
      <font>
        <b/>
        <i val="0"/>
        <color rgb="FFFF0000"/>
      </font>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ont>
        <b/>
        <i val="0"/>
        <color theme="0"/>
      </font>
      <fill>
        <patternFill>
          <bgColor rgb="FFFF0000"/>
        </patternFill>
      </fill>
    </dxf>
    <dxf>
      <font>
        <b/>
        <i val="0"/>
        <color theme="0"/>
      </font>
      <fill>
        <patternFill>
          <bgColor rgb="FF008000"/>
        </patternFill>
      </fill>
    </dxf>
    <dxf>
      <font>
        <condense val="0"/>
        <extend val="0"/>
        <color indexed="10"/>
      </font>
    </dxf>
    <dxf>
      <font>
        <condense val="0"/>
        <extend val="0"/>
        <color indexed="12"/>
      </font>
    </dxf>
    <dxf>
      <fill>
        <patternFill>
          <bgColor rgb="FF92D050"/>
        </patternFill>
      </fill>
    </dxf>
    <dxf>
      <fill>
        <patternFill>
          <bgColor rgb="FFFF0000"/>
        </patternFill>
      </fill>
    </dxf>
    <dxf>
      <fill>
        <patternFill>
          <bgColor rgb="FF92D050"/>
        </patternFill>
      </fill>
    </dxf>
    <dxf>
      <fill>
        <patternFill>
          <bgColor rgb="FFC00000"/>
        </patternFill>
      </fill>
    </dxf>
    <dxf>
      <fill>
        <patternFill>
          <bgColor rgb="FFFFFF66"/>
        </patternFill>
      </fill>
    </dxf>
    <dxf>
      <fill>
        <patternFill>
          <bgColor rgb="FF92D050"/>
        </patternFill>
      </fill>
    </dxf>
    <dxf>
      <fill>
        <patternFill>
          <bgColor rgb="FFC00000"/>
        </patternFill>
      </fill>
    </dxf>
    <dxf>
      <fill>
        <patternFill>
          <bgColor rgb="FFFFFF66"/>
        </patternFill>
      </fill>
    </dxf>
    <dxf>
      <fill>
        <patternFill>
          <bgColor rgb="FF92D050"/>
        </patternFill>
      </fill>
    </dxf>
    <dxf>
      <fill>
        <patternFill>
          <bgColor rgb="FFC00000"/>
        </patternFill>
      </fill>
    </dxf>
    <dxf>
      <fill>
        <patternFill>
          <bgColor rgb="FF92D050"/>
        </patternFill>
      </fill>
    </dxf>
    <dxf>
      <fill>
        <patternFill>
          <bgColor rgb="FF92D050"/>
        </patternFill>
      </fill>
    </dxf>
    <dxf>
      <fill>
        <patternFill>
          <bgColor rgb="FFFF0000"/>
        </patternFill>
      </fill>
    </dxf>
    <dxf>
      <fill>
        <patternFill>
          <bgColor rgb="FF92D050"/>
        </patternFill>
      </fill>
    </dxf>
    <dxf>
      <font>
        <color auto="1"/>
      </font>
      <fill>
        <patternFill>
          <bgColor rgb="FFFFFF66"/>
        </patternFill>
      </fill>
    </dxf>
    <dxf>
      <fill>
        <patternFill>
          <bgColor rgb="FFC0000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C0000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ont>
        <color rgb="FF006100"/>
      </font>
      <fill>
        <patternFill>
          <bgColor rgb="FFC6EFCE"/>
        </patternFill>
      </fill>
    </dxf>
    <dxf>
      <font>
        <color auto="1"/>
      </font>
      <fill>
        <patternFill>
          <bgColor rgb="FF00B050"/>
        </patternFill>
      </fill>
    </dxf>
    <dxf>
      <font>
        <color theme="0"/>
      </font>
      <fill>
        <patternFill>
          <bgColor theme="3"/>
        </patternFill>
      </fill>
    </dxf>
    <dxf>
      <font>
        <color auto="1"/>
      </font>
      <fill>
        <patternFill>
          <bgColor rgb="FFFFC000"/>
        </patternFill>
      </fill>
    </dxf>
    <dxf>
      <font>
        <color auto="1"/>
      </font>
      <fill>
        <patternFill>
          <bgColor rgb="FFFF0000"/>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FFC000"/>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theme="3"/>
      </font>
      <fill>
        <patternFill>
          <bgColor rgb="FFFF5757"/>
        </patternFill>
      </fill>
    </dxf>
    <dxf>
      <fill>
        <patternFill>
          <bgColor rgb="FF92D050"/>
        </patternFill>
      </fill>
    </dxf>
  </dxfs>
  <tableStyles count="0" defaultTableStyle="TableStyleMedium9" defaultPivotStyle="PivotStyleLight16"/>
  <colors>
    <mruColors>
      <color rgb="FFD1D3D4"/>
      <color rgb="FFF68D2E"/>
      <color rgb="FFA4D65E"/>
      <color rgb="FFE03C31"/>
      <color rgb="FF0057B7"/>
      <color rgb="FF008000"/>
      <color rgb="FF009200"/>
      <color rgb="FFFF3300"/>
      <color rgb="FFFA9F54"/>
      <color rgb="FFE977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0182609-9DF9-4C8E-8B0C-FB9732B89928}" type="doc">
      <dgm:prSet loTypeId="urn:microsoft.com/office/officeart/2005/8/layout/rings+Icon" loCatId="officeonline" qsTypeId="urn:microsoft.com/office/officeart/2005/8/quickstyle/simple1" qsCatId="simple" csTypeId="urn:microsoft.com/office/officeart/2005/8/colors/accent1_2" csCatId="accent1" phldr="1"/>
      <dgm:spPr/>
    </dgm:pt>
    <dgm:pt modelId="{0290FB53-0AA1-4A71-A924-D478189A834A}">
      <dgm:prSet phldrT="[Text]"/>
      <dgm:spPr>
        <a:solidFill>
          <a:schemeClr val="tx1">
            <a:alpha val="50000"/>
          </a:schemeClr>
        </a:solidFill>
        <a:ln>
          <a:solidFill>
            <a:schemeClr val="tx1"/>
          </a:solidFill>
        </a:ln>
      </dgm:spPr>
      <dgm:t>
        <a:bodyPr/>
        <a:lstStyle/>
        <a:p>
          <a:endParaRPr lang="en-US"/>
        </a:p>
      </dgm:t>
    </dgm:pt>
    <dgm:pt modelId="{61E71970-C3F4-49E6-BE33-0EEA7AC3EE35}" type="parTrans" cxnId="{A23C5238-09D2-46C4-8493-8D27CD9EB8EE}">
      <dgm:prSet/>
      <dgm:spPr/>
      <dgm:t>
        <a:bodyPr/>
        <a:lstStyle/>
        <a:p>
          <a:endParaRPr lang="en-US"/>
        </a:p>
      </dgm:t>
    </dgm:pt>
    <dgm:pt modelId="{C96C9496-84BE-4028-856C-EC10C0270ABC}" type="sibTrans" cxnId="{A23C5238-09D2-46C4-8493-8D27CD9EB8EE}">
      <dgm:prSet/>
      <dgm:spPr/>
      <dgm:t>
        <a:bodyPr/>
        <a:lstStyle/>
        <a:p>
          <a:endParaRPr lang="en-US"/>
        </a:p>
      </dgm:t>
    </dgm:pt>
    <dgm:pt modelId="{D448E137-4ED5-40B6-9FCA-4D2BF8506ADD}">
      <dgm:prSet phldrT="[Text]"/>
      <dgm:spPr>
        <a:noFill/>
        <a:ln>
          <a:solidFill>
            <a:schemeClr val="tx1"/>
          </a:solidFill>
        </a:ln>
      </dgm:spPr>
      <dgm:t>
        <a:bodyPr/>
        <a:lstStyle/>
        <a:p>
          <a:endParaRPr lang="en-US"/>
        </a:p>
      </dgm:t>
    </dgm:pt>
    <dgm:pt modelId="{9FE0789E-C760-4A8A-8020-551370ACB15F}" type="parTrans" cxnId="{189DBCBB-8952-47FE-BC0E-4E8CF9D2F5F3}">
      <dgm:prSet/>
      <dgm:spPr/>
      <dgm:t>
        <a:bodyPr/>
        <a:lstStyle/>
        <a:p>
          <a:endParaRPr lang="en-US"/>
        </a:p>
      </dgm:t>
    </dgm:pt>
    <dgm:pt modelId="{7625F978-1A4D-4ED4-9F68-C9EFA589A108}" type="sibTrans" cxnId="{189DBCBB-8952-47FE-BC0E-4E8CF9D2F5F3}">
      <dgm:prSet/>
      <dgm:spPr/>
      <dgm:t>
        <a:bodyPr/>
        <a:lstStyle/>
        <a:p>
          <a:endParaRPr lang="en-US"/>
        </a:p>
      </dgm:t>
    </dgm:pt>
    <dgm:pt modelId="{70A8266A-001F-4FF4-A813-41728AD660C2}">
      <dgm:prSet phldrT="[Text]"/>
      <dgm:spPr>
        <a:solidFill>
          <a:schemeClr val="bg1">
            <a:alpha val="50000"/>
          </a:schemeClr>
        </a:solidFill>
        <a:ln>
          <a:solidFill>
            <a:schemeClr val="tx1"/>
          </a:solidFill>
        </a:ln>
      </dgm:spPr>
      <dgm:t>
        <a:bodyPr/>
        <a:lstStyle/>
        <a:p>
          <a:endParaRPr lang="en-US"/>
        </a:p>
      </dgm:t>
    </dgm:pt>
    <dgm:pt modelId="{A3EF1244-EF9B-4A6F-B9F1-AD9C741A5739}" type="parTrans" cxnId="{044194F1-D967-42A8-A48D-E90EEE72C561}">
      <dgm:prSet/>
      <dgm:spPr/>
      <dgm:t>
        <a:bodyPr/>
        <a:lstStyle/>
        <a:p>
          <a:endParaRPr lang="en-US"/>
        </a:p>
      </dgm:t>
    </dgm:pt>
    <dgm:pt modelId="{D188CB01-21EC-4DCF-BBFB-BF6D841FCEDB}" type="sibTrans" cxnId="{044194F1-D967-42A8-A48D-E90EEE72C561}">
      <dgm:prSet/>
      <dgm:spPr/>
      <dgm:t>
        <a:bodyPr/>
        <a:lstStyle/>
        <a:p>
          <a:endParaRPr lang="en-US"/>
        </a:p>
      </dgm:t>
    </dgm:pt>
    <dgm:pt modelId="{9F437E4A-60E6-4044-9A4E-A793F8BF7055}" type="pres">
      <dgm:prSet presAssocID="{40182609-9DF9-4C8E-8B0C-FB9732B89928}" presName="Name0" presStyleCnt="0">
        <dgm:presLayoutVars>
          <dgm:chMax val="7"/>
          <dgm:dir/>
          <dgm:resizeHandles val="exact"/>
        </dgm:presLayoutVars>
      </dgm:prSet>
      <dgm:spPr/>
    </dgm:pt>
    <dgm:pt modelId="{CEC2889B-9579-4799-BEFB-EB8386322104}" type="pres">
      <dgm:prSet presAssocID="{40182609-9DF9-4C8E-8B0C-FB9732B89928}" presName="ellipse1" presStyleLbl="vennNode1" presStyleIdx="0" presStyleCnt="3" custLinFactNeighborX="16219" custLinFactNeighborY="6307">
        <dgm:presLayoutVars>
          <dgm:bulletEnabled val="1"/>
        </dgm:presLayoutVars>
      </dgm:prSet>
      <dgm:spPr/>
    </dgm:pt>
    <dgm:pt modelId="{16B18237-B694-4B16-9A8F-D08D528CA262}" type="pres">
      <dgm:prSet presAssocID="{40182609-9DF9-4C8E-8B0C-FB9732B89928}" presName="ellipse2" presStyleLbl="vennNode1" presStyleIdx="1" presStyleCnt="3" custLinFactNeighborY="13516">
        <dgm:presLayoutVars>
          <dgm:bulletEnabled val="1"/>
        </dgm:presLayoutVars>
      </dgm:prSet>
      <dgm:spPr/>
    </dgm:pt>
    <dgm:pt modelId="{1BB81593-66C4-4387-85A5-8902F06079F9}" type="pres">
      <dgm:prSet presAssocID="{40182609-9DF9-4C8E-8B0C-FB9732B89928}" presName="ellipse3" presStyleLbl="vennNode1" presStyleIdx="2" presStyleCnt="3" custLinFactNeighborX="-20604" custLinFactNeighborY="5423">
        <dgm:presLayoutVars>
          <dgm:bulletEnabled val="1"/>
        </dgm:presLayoutVars>
      </dgm:prSet>
      <dgm:spPr/>
    </dgm:pt>
  </dgm:ptLst>
  <dgm:cxnLst>
    <dgm:cxn modelId="{7AE5481A-A0F9-4538-B2D4-9CF82159FC8A}" type="presOf" srcId="{40182609-9DF9-4C8E-8B0C-FB9732B89928}" destId="{9F437E4A-60E6-4044-9A4E-A793F8BF7055}" srcOrd="0" destOrd="0" presId="urn:microsoft.com/office/officeart/2005/8/layout/rings+Icon"/>
    <dgm:cxn modelId="{A23C5238-09D2-46C4-8493-8D27CD9EB8EE}" srcId="{40182609-9DF9-4C8E-8B0C-FB9732B89928}" destId="{0290FB53-0AA1-4A71-A924-D478189A834A}" srcOrd="0" destOrd="0" parTransId="{61E71970-C3F4-49E6-BE33-0EEA7AC3EE35}" sibTransId="{C96C9496-84BE-4028-856C-EC10C0270ABC}"/>
    <dgm:cxn modelId="{C9525969-A28B-47E5-ACBD-DFD86C3FD4F6}" type="presOf" srcId="{D448E137-4ED5-40B6-9FCA-4D2BF8506ADD}" destId="{16B18237-B694-4B16-9A8F-D08D528CA262}" srcOrd="0" destOrd="0" presId="urn:microsoft.com/office/officeart/2005/8/layout/rings+Icon"/>
    <dgm:cxn modelId="{189DBCBB-8952-47FE-BC0E-4E8CF9D2F5F3}" srcId="{40182609-9DF9-4C8E-8B0C-FB9732B89928}" destId="{D448E137-4ED5-40B6-9FCA-4D2BF8506ADD}" srcOrd="1" destOrd="0" parTransId="{9FE0789E-C760-4A8A-8020-551370ACB15F}" sibTransId="{7625F978-1A4D-4ED4-9F68-C9EFA589A108}"/>
    <dgm:cxn modelId="{868401CC-9C8E-40DF-84A1-70C39B4E7392}" type="presOf" srcId="{0290FB53-0AA1-4A71-A924-D478189A834A}" destId="{CEC2889B-9579-4799-BEFB-EB8386322104}" srcOrd="0" destOrd="0" presId="urn:microsoft.com/office/officeart/2005/8/layout/rings+Icon"/>
    <dgm:cxn modelId="{044194F1-D967-42A8-A48D-E90EEE72C561}" srcId="{40182609-9DF9-4C8E-8B0C-FB9732B89928}" destId="{70A8266A-001F-4FF4-A813-41728AD660C2}" srcOrd="2" destOrd="0" parTransId="{A3EF1244-EF9B-4A6F-B9F1-AD9C741A5739}" sibTransId="{D188CB01-21EC-4DCF-BBFB-BF6D841FCEDB}"/>
    <dgm:cxn modelId="{1F3B6BFD-42D0-4930-A34C-194266AB3DCC}" type="presOf" srcId="{70A8266A-001F-4FF4-A813-41728AD660C2}" destId="{1BB81593-66C4-4387-85A5-8902F06079F9}" srcOrd="0" destOrd="0" presId="urn:microsoft.com/office/officeart/2005/8/layout/rings+Icon"/>
    <dgm:cxn modelId="{5CF12A8A-AF26-4CC2-92A4-79A3F5B989DE}" type="presParOf" srcId="{9F437E4A-60E6-4044-9A4E-A793F8BF7055}" destId="{CEC2889B-9579-4799-BEFB-EB8386322104}" srcOrd="0" destOrd="0" presId="urn:microsoft.com/office/officeart/2005/8/layout/rings+Icon"/>
    <dgm:cxn modelId="{943B1340-C3F2-41EE-ADA7-263607609873}" type="presParOf" srcId="{9F437E4A-60E6-4044-9A4E-A793F8BF7055}" destId="{16B18237-B694-4B16-9A8F-D08D528CA262}" srcOrd="1" destOrd="0" presId="urn:microsoft.com/office/officeart/2005/8/layout/rings+Icon"/>
    <dgm:cxn modelId="{1192FE27-5F0F-4BA7-ACAC-430BB3D2A96D}" type="presParOf" srcId="{9F437E4A-60E6-4044-9A4E-A793F8BF7055}" destId="{1BB81593-66C4-4387-85A5-8902F06079F9}" srcOrd="2" destOrd="0" presId="urn:microsoft.com/office/officeart/2005/8/layout/rings+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EC2889B-9579-4799-BEFB-EB8386322104}">
      <dsp:nvSpPr>
        <dsp:cNvPr id="0" name=""/>
        <dsp:cNvSpPr/>
      </dsp:nvSpPr>
      <dsp:spPr>
        <a:xfrm>
          <a:off x="750924" y="42638"/>
          <a:ext cx="676063" cy="676054"/>
        </a:xfrm>
        <a:prstGeom prst="ellipse">
          <a:avLst/>
        </a:prstGeom>
        <a:solidFill>
          <a:schemeClr val="tx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3820" tIns="83820" rIns="83820" bIns="83820" numCol="1" spcCol="1270" anchor="ctr" anchorCtr="0">
          <a:noAutofit/>
        </a:bodyPr>
        <a:lstStyle/>
        <a:p>
          <a:pPr marL="0" lvl="0" indent="0" algn="ctr" defTabSz="977900">
            <a:lnSpc>
              <a:spcPct val="90000"/>
            </a:lnSpc>
            <a:spcBef>
              <a:spcPct val="0"/>
            </a:spcBef>
            <a:spcAft>
              <a:spcPct val="35000"/>
            </a:spcAft>
            <a:buNone/>
          </a:pPr>
          <a:endParaRPr lang="en-US" sz="2200" kern="1200"/>
        </a:p>
      </dsp:txBody>
      <dsp:txXfrm>
        <a:off x="849931" y="141644"/>
        <a:ext cx="478049" cy="478042"/>
      </dsp:txXfrm>
    </dsp:sp>
    <dsp:sp modelId="{16B18237-B694-4B16-9A8F-D08D528CA262}">
      <dsp:nvSpPr>
        <dsp:cNvPr id="0" name=""/>
        <dsp:cNvSpPr/>
      </dsp:nvSpPr>
      <dsp:spPr>
        <a:xfrm>
          <a:off x="989249" y="450890"/>
          <a:ext cx="676063" cy="676054"/>
        </a:xfrm>
        <a:prstGeom prst="ellipse">
          <a:avLst/>
        </a:prstGeom>
        <a:no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3820" tIns="83820" rIns="83820" bIns="83820" numCol="1" spcCol="1270" anchor="ctr" anchorCtr="0">
          <a:noAutofit/>
        </a:bodyPr>
        <a:lstStyle/>
        <a:p>
          <a:pPr marL="0" lvl="0" indent="0" algn="ctr" defTabSz="977900">
            <a:lnSpc>
              <a:spcPct val="90000"/>
            </a:lnSpc>
            <a:spcBef>
              <a:spcPct val="0"/>
            </a:spcBef>
            <a:spcAft>
              <a:spcPct val="35000"/>
            </a:spcAft>
            <a:buNone/>
          </a:pPr>
          <a:endParaRPr lang="en-US" sz="2200" kern="1200"/>
        </a:p>
      </dsp:txBody>
      <dsp:txXfrm>
        <a:off x="1088256" y="549896"/>
        <a:ext cx="478049" cy="478042"/>
      </dsp:txXfrm>
    </dsp:sp>
    <dsp:sp modelId="{1BB81593-66C4-4387-85A5-8902F06079F9}">
      <dsp:nvSpPr>
        <dsp:cNvPr id="0" name=""/>
        <dsp:cNvSpPr/>
      </dsp:nvSpPr>
      <dsp:spPr>
        <a:xfrm>
          <a:off x="1197518" y="36662"/>
          <a:ext cx="676063" cy="676054"/>
        </a:xfrm>
        <a:prstGeom prst="ellipse">
          <a:avLst/>
        </a:prstGeom>
        <a:solidFill>
          <a:schemeClr val="bg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3820" tIns="83820" rIns="83820" bIns="83820" numCol="1" spcCol="1270" anchor="ctr" anchorCtr="0">
          <a:noAutofit/>
        </a:bodyPr>
        <a:lstStyle/>
        <a:p>
          <a:pPr marL="0" lvl="0" indent="0" algn="ctr" defTabSz="977900">
            <a:lnSpc>
              <a:spcPct val="90000"/>
            </a:lnSpc>
            <a:spcBef>
              <a:spcPct val="0"/>
            </a:spcBef>
            <a:spcAft>
              <a:spcPct val="35000"/>
            </a:spcAft>
            <a:buNone/>
          </a:pPr>
          <a:endParaRPr lang="en-US" sz="2200" kern="1200"/>
        </a:p>
      </dsp:txBody>
      <dsp:txXfrm>
        <a:off x="1296525" y="135668"/>
        <a:ext cx="478049" cy="478042"/>
      </dsp:txXfrm>
    </dsp:sp>
  </dsp:spTree>
</dsp:drawing>
</file>

<file path=xl/diagrams/layout1.xml><?xml version="1.0" encoding="utf-8"?>
<dgm:layoutDef xmlns:dgm="http://schemas.openxmlformats.org/drawingml/2006/diagram" xmlns:a="http://schemas.openxmlformats.org/drawingml/2006/main" uniqueId="urn:microsoft.com/office/officeart/2005/8/layout/rings+Icon">
  <dgm:title val="Interconnected Rings"/>
  <dgm:desc val="Use to show overlapping or interconnected ideas or concepts. The first seven lines of Level 1 text correspond with a circle. Unused text does not appear, but remains available if you switch layouts.  "/>
  <dgm:catLst>
    <dgm:cat type="relationship" pri="32000"/>
    <dgm:cat type="officeonline" pri="6000"/>
  </dgm:catLst>
  <dgm:sampData useDef="1">
    <dgm:dataModel>
      <dgm:ptLst/>
      <dgm:bg/>
      <dgm:whole/>
    </dgm:dataModel>
  </dgm:sampData>
  <dgm:styleData>
    <dgm:dataModel>
      <dgm:ptLst>
        <dgm:pt modelId="0" type="doc"/>
        <dgm:pt modelId="10"/>
        <dgm:pt modelId="20"/>
      </dgm:ptLst>
      <dgm:cxnLst>
        <dgm:cxn modelId="30" srcId="0" destId="10" srcOrd="0" destOrd="0"/>
        <dgm:cxn modelId="40" srcId="0" destId="20" srcOrd="1" destOrd="0"/>
      </dgm:cxnLst>
      <dgm:bg/>
      <dgm:whole/>
    </dgm:dataModel>
  </dgm:styleData>
  <dgm:clrData>
    <dgm:dataModel>
      <dgm:ptLst>
        <dgm:pt modelId="0" type="doc"/>
        <dgm:pt modelId="10"/>
        <dgm:pt modelId="20"/>
        <dgm:pt modelId="30"/>
        <dgm:pt modelId="40"/>
      </dgm:ptLst>
      <dgm:cxnLst>
        <dgm:cxn modelId="50" srcId="0" destId="10" srcOrd="0" destOrd="0"/>
        <dgm:cxn modelId="60" srcId="0" destId="20" srcOrd="1" destOrd="0"/>
        <dgm:cxn modelId="70" srcId="0" destId="30" srcOrd="2" destOrd="0"/>
        <dgm:cxn modelId="80" srcId="0" destId="40" srcOrd="2" destOrd="0"/>
      </dgm:cxnLst>
      <dgm:bg/>
      <dgm:whole/>
    </dgm:dataModel>
  </dgm:clrData>
  <dgm:layoutNode name="Name0">
    <dgm:varLst>
      <dgm:chMax val="7"/>
      <dgm:dir/>
      <dgm:resizeHandles val="exact"/>
    </dgm:varLst>
    <dgm:choose name="Name1">
      <dgm:if name="Name2" axis="ch" ptType="node" func="cnt" op="lt" val="1">
        <dgm:alg type="composite"/>
        <dgm:shape xmlns:r="http://schemas.openxmlformats.org/officeDocument/2006/relationships" r:blip="">
          <dgm:adjLst/>
        </dgm:shape>
        <dgm:presOf/>
        <dgm:constrLst/>
        <dgm:ruleLst/>
      </dgm:if>
      <dgm:if name="Name3" axis="ch" ptType="node" func="cnt" op="equ" val="1">
        <dgm:alg type="composite">
          <dgm:param type="ar" val="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dgm:constr type="h" for="ch" forName="ellipse1" refType="h"/>
        </dgm:constrLst>
      </dgm:if>
      <dgm:if name="Name4" axis="ch" ptType="node" func="cnt" op="equ" val="2">
        <dgm:alg type="composite">
          <dgm:param type="ar" val="0.908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6602"/>
          <dgm:constr type="h" for="ch" forName="ellipse1" refType="h" fact="0.5999"/>
          <dgm:constr type="l" for="ch" forName="ellipse2" refType="w" fact="0.3398"/>
          <dgm:constr type="t" for="ch" forName="ellipse2" refType="h" fact="0.4001"/>
          <dgm:constr type="w" for="ch" forName="ellipse2" refType="w" fact="0.6602"/>
          <dgm:constr type="h" for="ch" forName="ellipse2" refType="h" fact="0.5999"/>
        </dgm:constrLst>
      </dgm:if>
      <dgm:if name="Name5" axis="ch" ptType="node" func="cnt" op="equ" val="3">
        <dgm:alg type="composite">
          <dgm:param type="ar" val="1.217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4929"/>
          <dgm:constr type="h" for="ch" forName="ellipse1" refType="h" fact="0.5999"/>
          <dgm:constr type="l" for="ch" forName="ellipse2" refType="w" fact="0.2537"/>
          <dgm:constr type="t" for="ch" forName="ellipse2" refType="h" fact="0.4001"/>
          <dgm:constr type="w" for="ch" forName="ellipse2" refType="w" fact="0.4929"/>
          <dgm:constr type="h" for="ch" forName="ellipse2" refType="h" fact="0.5999"/>
          <dgm:constr type="l" for="ch" forName="ellipse3" refType="w" fact="0.5071"/>
          <dgm:constr type="t" for="ch" forName="ellipse3" refType="h" fact="0"/>
          <dgm:constr type="w" for="ch" forName="ellipse3" refType="w" fact="0.4929"/>
          <dgm:constr type="h" for="ch" forName="ellipse3" refType="h" fact="0.5999"/>
        </dgm:constrLst>
      </dgm:if>
      <dgm:if name="Name6" axis="ch" ptType="node" func="cnt" op="equ" val="4">
        <dgm:alg type="composite">
          <dgm:param type="ar" val="1.5255"/>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932"/>
          <dgm:constr type="h" for="ch" forName="ellipse1" refType="h" fact="0.5999"/>
          <dgm:constr type="l" for="ch" forName="ellipse2" refType="w" fact="0.2023"/>
          <dgm:constr type="t" for="ch" forName="ellipse2" refType="h" fact="0.4001"/>
          <dgm:constr type="w" for="ch" forName="ellipse2" refType="w" fact="0.3932"/>
          <dgm:constr type="h" for="ch" forName="ellipse2" refType="h" fact="0.5999"/>
          <dgm:constr type="l" for="ch" forName="ellipse3" refType="w" fact="0.4045"/>
          <dgm:constr type="t" for="ch" forName="ellipse3" refType="h" fact="0"/>
          <dgm:constr type="w" for="ch" forName="ellipse3" refType="w" fact="0.3932"/>
          <dgm:constr type="h" for="ch" forName="ellipse3" refType="h" fact="0.5999"/>
          <dgm:constr type="l" for="ch" forName="ellipse4" refType="w" fact="0.6068"/>
          <dgm:constr type="t" for="ch" forName="ellipse4" refType="h" fact="0.4001"/>
          <dgm:constr type="w" for="ch" forName="ellipse4" refType="w" fact="0.3932"/>
          <dgm:constr type="h" for="ch" forName="ellipse4" refType="h" fact="0.5999"/>
        </dgm:constrLst>
      </dgm:if>
      <dgm:if name="Name7" axis="ch" ptType="node" func="cnt" op="equ" val="5">
        <dgm:alg type="composite">
          <dgm:param type="ar" val="1.834"/>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271"/>
          <dgm:constr type="h" for="ch" forName="ellipse1" refType="h" fact="0.5999"/>
          <dgm:constr type="l" for="ch" forName="ellipse2" refType="w" fact="0.1682"/>
          <dgm:constr type="t" for="ch" forName="ellipse2" refType="h" fact="0.4001"/>
          <dgm:constr type="w" for="ch" forName="ellipse2" refType="w" fact="0.3271"/>
          <dgm:constr type="h" for="ch" forName="ellipse2" refType="h" fact="0.5999"/>
          <dgm:constr type="l" for="ch" forName="ellipse3" refType="w" fact="0.3365"/>
          <dgm:constr type="t" for="ch" forName="ellipse3" refType="h" fact="0"/>
          <dgm:constr type="w" for="ch" forName="ellipse3" refType="w" fact="0.3271"/>
          <dgm:constr type="h" for="ch" forName="ellipse3" refType="h" fact="0.5999"/>
          <dgm:constr type="l" for="ch" forName="ellipse4" refType="w" fact="0.5047"/>
          <dgm:constr type="t" for="ch" forName="ellipse4" refType="h" fact="0.4001"/>
          <dgm:constr type="w" for="ch" forName="ellipse4" refType="w" fact="0.3271"/>
          <dgm:constr type="h" for="ch" forName="ellipse4" refType="h" fact="0.5999"/>
          <dgm:constr type="l" for="ch" forName="ellipse5" refType="w" fact="0.6729"/>
          <dgm:constr type="t" for="ch" forName="ellipse5" refType="h" fact="0"/>
          <dgm:constr type="w" for="ch" forName="ellipse5" refType="w" fact="0.3271"/>
          <dgm:constr type="h" for="ch" forName="ellipse5" refType="h" fact="0.5999"/>
        </dgm:constrLst>
      </dgm:if>
      <dgm:if name="Name8" axis="ch" ptType="node" func="cnt" op="equ" val="6">
        <dgm:alg type="composite">
          <dgm:param type="ar" val="2.1873"/>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78"/>
          <dgm:constr type="h" for="ch" forName="ellipse1" refType="h" fact="0.6081"/>
          <dgm:constr type="l" for="ch" forName="ellipse2" refType="w" fact="0.1444"/>
          <dgm:constr type="t" for="ch" forName="ellipse2" refType="h" fact="0.3919"/>
          <dgm:constr type="w" for="ch" forName="ellipse2" refType="w" fact="0.278"/>
          <dgm:constr type="h" for="ch" forName="ellipse2" refType="h" fact="0.6081"/>
          <dgm:constr type="l" for="ch" forName="ellipse3" refType="w" fact="0.2888"/>
          <dgm:constr type="t" for="ch" forName="ellipse3" refType="h" fact="0"/>
          <dgm:constr type="w" for="ch" forName="ellipse3" refType="w" fact="0.278"/>
          <dgm:constr type="h" for="ch" forName="ellipse3" refType="h" fact="0.6081"/>
          <dgm:constr type="l" for="ch" forName="ellipse4" refType="w" fact="0.4332"/>
          <dgm:constr type="t" for="ch" forName="ellipse4" refType="h" fact="0.3919"/>
          <dgm:constr type="w" for="ch" forName="ellipse4" refType="w" fact="0.278"/>
          <dgm:constr type="h" for="ch" forName="ellipse4" refType="h" fact="0.6081"/>
          <dgm:constr type="l" for="ch" forName="ellipse5" refType="w" fact="0.5776"/>
          <dgm:constr type="t" for="ch" forName="ellipse5" refType="h" fact="0"/>
          <dgm:constr type="w" for="ch" forName="ellipse5" refType="w" fact="0.278"/>
          <dgm:constr type="h" for="ch" forName="ellipse5" refType="h" fact="0.6081"/>
          <dgm:constr type="l" for="ch" forName="ellipse6" refType="w" fact="0.722"/>
          <dgm:constr type="t" for="ch" forName="ellipse6" refType="h" fact="0.3919"/>
          <dgm:constr type="w" for="ch" forName="ellipse6" refType="w" fact="0.278"/>
          <dgm:constr type="h" for="ch" forName="ellipse6" refType="h" fact="0.6081"/>
        </dgm:constrLst>
      </dgm:if>
      <dgm:else name="Name9">
        <dgm:alg type="composite">
          <dgm:param type="ar" val="2.346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455"/>
          <dgm:constr type="h" for="ch" forName="ellipse1" refType="h" fact="0.5761"/>
          <dgm:constr type="l" for="ch" forName="ellipse2" refType="w" fact="0.1257"/>
          <dgm:constr type="t" for="ch" forName="ellipse2" refType="h" fact="0.4239"/>
          <dgm:constr type="w" for="ch" forName="ellipse2" refType="w" fact="0.2455"/>
          <dgm:constr type="h" for="ch" forName="ellipse2" refType="h" fact="0.5761"/>
          <dgm:constr type="l" for="ch" forName="ellipse3" refType="w" fact="0.2515"/>
          <dgm:constr type="t" for="ch" forName="ellipse3" refType="h" fact="0"/>
          <dgm:constr type="w" for="ch" forName="ellipse3" refType="w" fact="0.2455"/>
          <dgm:constr type="h" for="ch" forName="ellipse3" refType="h" fact="0.5761"/>
          <dgm:constr type="l" for="ch" forName="ellipse4" refType="w" fact="0.3772"/>
          <dgm:constr type="t" for="ch" forName="ellipse4" refType="h" fact="0.4239"/>
          <dgm:constr type="w" for="ch" forName="ellipse4" refType="w" fact="0.2455"/>
          <dgm:constr type="h" for="ch" forName="ellipse4" refType="h" fact="0.5761"/>
          <dgm:constr type="l" for="ch" forName="ellipse5" refType="w" fact="0.503"/>
          <dgm:constr type="t" for="ch" forName="ellipse5" refType="h" fact="0"/>
          <dgm:constr type="w" for="ch" forName="ellipse5" refType="w" fact="0.2455"/>
          <dgm:constr type="h" for="ch" forName="ellipse5" refType="h" fact="0.5761"/>
          <dgm:constr type="l" for="ch" forName="ellipse6" refType="w" fact="0.6287"/>
          <dgm:constr type="t" for="ch" forName="ellipse6" refType="h" fact="0.4239"/>
          <dgm:constr type="w" for="ch" forName="ellipse6" refType="w" fact="0.2455"/>
          <dgm:constr type="h" for="ch" forName="ellipse6" refType="h" fact="0.5761"/>
          <dgm:constr type="l" for="ch" forName="ellipse7" refType="w" fact="0.7545"/>
          <dgm:constr type="t" for="ch" forName="ellipse7" refType="h" fact="0"/>
          <dgm:constr type="w" for="ch" forName="ellipse7" refType="w" fact="0.2455"/>
          <dgm:constr type="h" for="ch" forName="ellipse7" refType="h" fact="0.5761"/>
        </dgm:constrLst>
      </dgm:else>
    </dgm:choose>
    <dgm:choose name="Name10">
      <dgm:if name="Name11" axis="ch" ptType="node" func="cnt" op="gte" val="1">
        <dgm:layoutNode name="ellipse1" styleLbl="vennNode1">
          <dgm:varLst>
            <dgm:bulletEnabled val="1"/>
          </dgm:varLst>
          <dgm:alg type="tx"/>
          <dgm:shape xmlns:r="http://schemas.openxmlformats.org/officeDocument/2006/relationships" type="ellipse" r:blip="">
            <dgm:adjLst/>
          </dgm:shape>
          <dgm:choose name="Name12">
            <dgm:if name="Name13" func="var" arg="dir" op="equ" val="norm">
              <dgm:presOf axis="ch desOrSelf" ptType="node node" st="1 1" cnt="1 0"/>
            </dgm:if>
            <dgm:else name="Name14">
              <dgm:choose name="Name15">
                <dgm:if name="Name16" axis="ch" ptType="node" func="cnt" op="equ" val="1">
                  <dgm:presOf axis="ch desOrSelf" ptType="node node" st="1 1" cnt="1 0"/>
                </dgm:if>
                <dgm:if name="Name17" axis="ch" ptType="node" func="cnt" op="equ" val="2">
                  <dgm:presOf axis="ch desOrSelf" ptType="node node" st="2 1" cnt="1 0"/>
                </dgm:if>
                <dgm:if name="Name18" axis="ch" ptType="node" func="cnt" op="equ" val="3">
                  <dgm:presOf axis="ch desOrSelf" ptType="node node" st="3 1" cnt="1 0"/>
                </dgm:if>
                <dgm:if name="Name19" axis="ch" ptType="node" func="cnt" op="equ" val="4">
                  <dgm:presOf axis="ch desOrSelf" ptType="node node" st="4 1" cnt="1 0"/>
                </dgm:if>
                <dgm:if name="Name20" axis="ch" ptType="node" func="cnt" op="equ" val="5">
                  <dgm:presOf axis="ch desOrSelf" ptType="node node" st="5 1" cnt="1 0"/>
                </dgm:if>
                <dgm:if name="Name21" axis="ch" ptType="node" func="cnt" op="equ" val="6">
                  <dgm:presOf axis="ch desOrSelf" ptType="node node" st="6 1" cnt="1 0"/>
                </dgm:if>
                <dgm:if name="Name22" axis="ch" ptType="node" func="cnt" op="gte" val="7">
                  <dgm:presOf axis="ch desOrSelf" ptType="node node" st="7 1" cnt="1 0"/>
                </dgm:if>
                <dgm:else name="Name2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4"/>
    </dgm:choose>
    <dgm:choose name="Name25">
      <dgm:if name="Name26" axis="ch" ptType="node" func="cnt" op="gte" val="2">
        <dgm:layoutNode name="ellipse2" styleLbl="vennNode1">
          <dgm:varLst>
            <dgm:bulletEnabled val="1"/>
          </dgm:varLst>
          <dgm:alg type="tx"/>
          <dgm:choose name="Name27">
            <dgm:if name="Name28" func="var" arg="dir" op="equ" val="norm">
              <dgm:shape xmlns:r="http://schemas.openxmlformats.org/officeDocument/2006/relationships" type="ellipse" r:blip="">
                <dgm:adjLst/>
              </dgm:shape>
              <dgm:presOf axis="ch desOrSelf" ptType="node node" st="2 1" cnt="1 0"/>
            </dgm:if>
            <dgm:else name="Name29">
              <dgm:shape xmlns:r="http://schemas.openxmlformats.org/officeDocument/2006/relationships" type="ellipse" r:blip="" zOrderOff="-2">
                <dgm:adjLst/>
              </dgm:shape>
              <dgm:choose name="Name30">
                <dgm:if name="Name31" axis="ch" ptType="node" func="cnt" op="equ" val="2">
                  <dgm:presOf axis="ch desOrSelf" ptType="node node" st="1 1" cnt="1 0"/>
                </dgm:if>
                <dgm:if name="Name32" axis="ch" ptType="node" func="cnt" op="equ" val="3">
                  <dgm:presOf axis="ch desOrSelf" ptType="node node" st="2 1" cnt="1 0"/>
                </dgm:if>
                <dgm:if name="Name33" axis="ch" ptType="node" func="cnt" op="equ" val="4">
                  <dgm:presOf axis="ch desOrSelf" ptType="node node" st="3 1" cnt="1 0"/>
                </dgm:if>
                <dgm:if name="Name34" axis="ch" ptType="node" func="cnt" op="equ" val="5">
                  <dgm:presOf axis="ch desOrSelf" ptType="node node" st="4 1" cnt="1 0"/>
                </dgm:if>
                <dgm:if name="Name35" axis="ch" ptType="node" func="cnt" op="equ" val="6">
                  <dgm:presOf axis="ch desOrSelf" ptType="node node" st="5 1" cnt="1 0"/>
                </dgm:if>
                <dgm:if name="Name36" axis="ch" ptType="node" func="cnt" op="gte" val="7">
                  <dgm:presOf axis="ch desOrSelf" ptType="node node" st="6 1" cnt="1 0"/>
                </dgm:if>
                <dgm:else name="Name37"/>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8"/>
    </dgm:choose>
    <dgm:choose name="Name39">
      <dgm:if name="Name40" axis="ch" ptType="node" func="cnt" op="gte" val="3">
        <dgm:layoutNode name="ellipse3" styleLbl="vennNode1">
          <dgm:varLst>
            <dgm:bulletEnabled val="1"/>
          </dgm:varLst>
          <dgm:alg type="tx"/>
          <dgm:shape xmlns:r="http://schemas.openxmlformats.org/officeDocument/2006/relationships" type="ellipse" r:blip="">
            <dgm:adjLst/>
          </dgm:shape>
          <dgm:choose name="Name41">
            <dgm:if name="Name42" func="var" arg="dir" op="equ" val="norm">
              <dgm:shape xmlns:r="http://schemas.openxmlformats.org/officeDocument/2006/relationships" type="ellipse" r:blip="">
                <dgm:adjLst/>
              </dgm:shape>
              <dgm:presOf axis="ch desOrSelf" ptType="node node" st="3 1" cnt="1 0"/>
            </dgm:if>
            <dgm:else name="Name43">
              <dgm:shape xmlns:r="http://schemas.openxmlformats.org/officeDocument/2006/relationships" type="ellipse" r:blip="" zOrderOff="-4">
                <dgm:adjLst/>
              </dgm:shape>
              <dgm:choose name="Name44">
                <dgm:if name="Name45" axis="ch" ptType="node" func="cnt" op="equ" val="3">
                  <dgm:presOf axis="ch desOrSelf" ptType="node node" st="1 1" cnt="1 0"/>
                </dgm:if>
                <dgm:if name="Name46" axis="ch" ptType="node" func="cnt" op="equ" val="4">
                  <dgm:presOf axis="ch desOrSelf" ptType="node node" st="2 1" cnt="1 0"/>
                </dgm:if>
                <dgm:if name="Name47" axis="ch" ptType="node" func="cnt" op="equ" val="5">
                  <dgm:presOf axis="ch desOrSelf" ptType="node node" st="3 1" cnt="1 0"/>
                </dgm:if>
                <dgm:if name="Name48" axis="ch" ptType="node" func="cnt" op="equ" val="6">
                  <dgm:presOf axis="ch desOrSelf" ptType="node node" st="4 1" cnt="1 0"/>
                </dgm:if>
                <dgm:if name="Name49" axis="ch" ptType="node" func="cnt" op="gte" val="7">
                  <dgm:presOf axis="ch desOrSelf" ptType="node node" st="5 1" cnt="1 0"/>
                </dgm:if>
                <dgm:else name="Name50"/>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1"/>
    </dgm:choose>
    <dgm:choose name="Name52">
      <dgm:if name="Name53" axis="ch" ptType="node" func="cnt" op="gte" val="4">
        <dgm:layoutNode name="ellipse4" styleLbl="vennNode1">
          <dgm:varLst>
            <dgm:bulletEnabled val="1"/>
          </dgm:varLst>
          <dgm:alg type="tx"/>
          <dgm:choose name="Name54">
            <dgm:if name="Name55" func="var" arg="dir" op="equ" val="norm">
              <dgm:shape xmlns:r="http://schemas.openxmlformats.org/officeDocument/2006/relationships" type="ellipse" r:blip="">
                <dgm:adjLst/>
              </dgm:shape>
              <dgm:presOf axis="ch desOrSelf" ptType="node node" st="4 1" cnt="1 0"/>
            </dgm:if>
            <dgm:else name="Name56">
              <dgm:shape xmlns:r="http://schemas.openxmlformats.org/officeDocument/2006/relationships" type="ellipse" r:blip="" zOrderOff="-6">
                <dgm:adjLst/>
              </dgm:shape>
              <dgm:choose name="Name57">
                <dgm:if name="Name58" axis="ch" ptType="node" func="cnt" op="equ" val="4">
                  <dgm:presOf axis="ch desOrSelf" ptType="node node" st="1 1" cnt="1 0"/>
                </dgm:if>
                <dgm:if name="Name59" axis="ch" ptType="node" func="cnt" op="equ" val="5">
                  <dgm:presOf axis="ch desOrSelf" ptType="node node" st="2 1" cnt="1 0"/>
                </dgm:if>
                <dgm:if name="Name60" axis="ch" ptType="node" func="cnt" op="equ" val="6">
                  <dgm:presOf axis="ch desOrSelf" ptType="node node" st="3 1" cnt="1 0"/>
                </dgm:if>
                <dgm:if name="Name61" axis="ch" ptType="node" func="cnt" op="gte" val="7">
                  <dgm:presOf axis="ch desOrSelf" ptType="node node" st="4 1" cnt="1 0"/>
                </dgm:if>
                <dgm:else name="Name62"/>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3"/>
    </dgm:choose>
    <dgm:choose name="Name64">
      <dgm:if name="Name65" axis="ch" ptType="node" func="cnt" op="gte" val="5">
        <dgm:layoutNode name="ellipse5" styleLbl="vennNode1">
          <dgm:varLst>
            <dgm:bulletEnabled val="1"/>
          </dgm:varLst>
          <dgm:alg type="tx"/>
          <dgm:choose name="Name66">
            <dgm:if name="Name67" func="var" arg="dir" op="equ" val="norm">
              <dgm:shape xmlns:r="http://schemas.openxmlformats.org/officeDocument/2006/relationships" type="ellipse" r:blip="">
                <dgm:adjLst/>
              </dgm:shape>
              <dgm:presOf axis="ch desOrSelf" ptType="node node" st="5 1" cnt="1 0"/>
            </dgm:if>
            <dgm:else name="Name68">
              <dgm:shape xmlns:r="http://schemas.openxmlformats.org/officeDocument/2006/relationships" type="ellipse" r:blip="" zOrderOff="-8">
                <dgm:adjLst/>
              </dgm:shape>
              <dgm:choose name="Name69">
                <dgm:if name="Name70" axis="ch" ptType="node" func="cnt" op="equ" val="5">
                  <dgm:presOf axis="ch desOrSelf" ptType="node node" st="1 1" cnt="1 0"/>
                </dgm:if>
                <dgm:if name="Name71" axis="ch" ptType="node" func="cnt" op="equ" val="6">
                  <dgm:presOf axis="ch desOrSelf" ptType="node node" st="2 1" cnt="1 0"/>
                </dgm:if>
                <dgm:if name="Name72" axis="ch" ptType="node" func="cnt" op="gte" val="7">
                  <dgm:presOf axis="ch desOrSelf" ptType="node node" st="3 1" cnt="1 0"/>
                </dgm:if>
                <dgm:else name="Name7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4"/>
    </dgm:choose>
    <dgm:choose name="Name75">
      <dgm:if name="Name76" axis="ch" ptType="node" func="cnt" op="gte" val="6">
        <dgm:layoutNode name="ellipse6" styleLbl="vennNode1">
          <dgm:varLst>
            <dgm:bulletEnabled val="1"/>
          </dgm:varLst>
          <dgm:alg type="tx"/>
          <dgm:choose name="Name77">
            <dgm:if name="Name78" func="var" arg="dir" op="equ" val="norm">
              <dgm:shape xmlns:r="http://schemas.openxmlformats.org/officeDocument/2006/relationships" type="ellipse" r:blip="">
                <dgm:adjLst/>
              </dgm:shape>
              <dgm:presOf axis="ch desOrSelf" ptType="node node" st="6 1" cnt="1 0"/>
            </dgm:if>
            <dgm:else name="Name79">
              <dgm:shape xmlns:r="http://schemas.openxmlformats.org/officeDocument/2006/relationships" type="ellipse" r:blip="" zOrderOff="-10">
                <dgm:adjLst/>
              </dgm:shape>
              <dgm:choose name="Name80">
                <dgm:if name="Name81" axis="ch" ptType="node" func="cnt" op="equ" val="6">
                  <dgm:presOf axis="ch desOrSelf" ptType="node node" st="1 1" cnt="1 0"/>
                </dgm:if>
                <dgm:if name="Name82" axis="ch" ptType="node" func="cnt" op="gte" val="7">
                  <dgm:presOf axis="ch desOrSelf" ptType="node node" st="2 1" cnt="1 0"/>
                </dgm:if>
                <dgm:else name="Name8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choose name="Name85">
      <dgm:if name="Name86" axis="ch" ptType="node" func="cnt" op="gte" val="7">
        <dgm:layoutNode name="ellipse7" styleLbl="vennNode1">
          <dgm:varLst>
            <dgm:bulletEnabled val="1"/>
          </dgm:varLst>
          <dgm:alg type="tx"/>
          <dgm:choose name="Name87">
            <dgm:if name="Name88" func="var" arg="dir" op="equ" val="norm">
              <dgm:shape xmlns:r="http://schemas.openxmlformats.org/officeDocument/2006/relationships" type="ellipse" r:blip="">
                <dgm:adjLst/>
              </dgm:shape>
              <dgm:presOf axis="ch desOrSelf" ptType="node node" st="7 1" cnt="1 0"/>
            </dgm:if>
            <dgm:else name="Name89">
              <dgm:shape xmlns:r="http://schemas.openxmlformats.org/officeDocument/2006/relationships" type="ellipse" r:blip="" zOrderOff="-12">
                <dgm:adjLst/>
              </dgm:shape>
              <dgm:presOf axis="ch desOrSelf" ptType="node node" st="1 1" cnt="1 0"/>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hyperlink" Target="#'Home AT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7.sv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hyperlink" Target="#'PPA QU'!A1"/><Relationship Id="rId6" Type="http://schemas.openxmlformats.org/officeDocument/2006/relationships/image" Target="../media/image19.png"/><Relationship Id="rId5" Type="http://schemas.openxmlformats.org/officeDocument/2006/relationships/hyperlink" Target="#'Home ATS'!A1"/><Relationship Id="rId4"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2.png"/><Relationship Id="rId1" Type="http://schemas.openxmlformats.org/officeDocument/2006/relationships/hyperlink" Target="#PPA!A1"/><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hyperlink" Target="#'Home A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7.jpeg"/><Relationship Id="rId1" Type="http://schemas.openxmlformats.org/officeDocument/2006/relationships/hyperlink" Target="#'POA QU'!A1"/><Relationship Id="rId5" Type="http://schemas.openxmlformats.org/officeDocument/2006/relationships/image" Target="../media/image28.png"/><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image" Target="../media/image32.png"/><Relationship Id="rId1" Type="http://schemas.openxmlformats.org/officeDocument/2006/relationships/hyperlink" Target="#POA!A1"/><Relationship Id="rId6" Type="http://schemas.openxmlformats.org/officeDocument/2006/relationships/image" Target="../media/image22.png"/><Relationship Id="rId5" Type="http://schemas.openxmlformats.org/officeDocument/2006/relationships/hyperlink" Target="#SA!A1"/><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3" Type="http://schemas.openxmlformats.org/officeDocument/2006/relationships/hyperlink" Target="#'IM QU'!A1"/><Relationship Id="rId2" Type="http://schemas.openxmlformats.org/officeDocument/2006/relationships/image" Target="../media/image33.png"/><Relationship Id="rId1" Type="http://schemas.openxmlformats.org/officeDocument/2006/relationships/hyperlink" Target="http://www.kepner-tregoe.com/" TargetMode="External"/><Relationship Id="rId5" Type="http://schemas.openxmlformats.org/officeDocument/2006/relationships/image" Target="../media/image28.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hyperlink" Target="#Home!A1"/><Relationship Id="rId1" Type="http://schemas.openxmlformats.org/officeDocument/2006/relationships/image" Target="../media/image34.png"/><Relationship Id="rId5" Type="http://schemas.openxmlformats.org/officeDocument/2006/relationships/image" Target="../media/image22.png"/><Relationship Id="rId4" Type="http://schemas.openxmlformats.org/officeDocument/2006/relationships/hyperlink" Target="#IM!A1"/></Relationships>
</file>

<file path=xl/drawings/_rels/drawing1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8.png"/><Relationship Id="rId1" Type="http://schemas.openxmlformats.org/officeDocument/2006/relationships/hyperlink" Target="#'SPRCFb QU'!A1"/><Relationship Id="rId4"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hyperlink" Target="#Home!A1"/><Relationship Id="rId1" Type="http://schemas.openxmlformats.org/officeDocument/2006/relationships/image" Target="../media/image8.png"/><Relationship Id="rId4" Type="http://schemas.openxmlformats.org/officeDocument/2006/relationships/hyperlink" Target="#'PS QU'!A1"/></Relationships>
</file>

<file path=xl/drawings/_rels/drawing1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hyperlink" Target="#Home!A1"/><Relationship Id="rId1" Type="http://schemas.openxmlformats.org/officeDocument/2006/relationships/image" Target="../media/image8.png"/><Relationship Id="rId4" Type="http://schemas.openxmlformats.org/officeDocument/2006/relationships/hyperlink" Target="#'PS QU'!A1"/></Relationships>
</file>

<file path=xl/drawings/_rels/drawing2.xml.rels><?xml version="1.0" encoding="UTF-8" standalone="yes"?>
<Relationships xmlns="http://schemas.openxmlformats.org/package/2006/relationships"><Relationship Id="rId8" Type="http://schemas.openxmlformats.org/officeDocument/2006/relationships/hyperlink" Target="#PA!A1"/><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PPA!A1"/><Relationship Id="rId2" Type="http://schemas.openxmlformats.org/officeDocument/2006/relationships/hyperlink" Target="http://www.kepner-tregoe.com/" TargetMode="External"/><Relationship Id="rId1" Type="http://schemas.openxmlformats.org/officeDocument/2006/relationships/image" Target="../media/image1.png"/><Relationship Id="rId6" Type="http://schemas.openxmlformats.org/officeDocument/2006/relationships/hyperlink" Target="#SA!A1"/><Relationship Id="rId11" Type="http://schemas.openxmlformats.org/officeDocument/2006/relationships/image" Target="../media/image6.png"/><Relationship Id="rId5" Type="http://schemas.openxmlformats.org/officeDocument/2006/relationships/hyperlink" Target="#License!A1"/><Relationship Id="rId10" Type="http://schemas.openxmlformats.org/officeDocument/2006/relationships/hyperlink" Target="#DA!A1"/><Relationship Id="rId4" Type="http://schemas.openxmlformats.org/officeDocument/2006/relationships/image" Target="../media/image3.jpeg"/><Relationship Id="rId9"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7.png"/><Relationship Id="rId7" Type="http://schemas.openxmlformats.org/officeDocument/2006/relationships/image" Target="../media/image21.jpe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hyperlink" Target="#Home!A1"/><Relationship Id="rId5" Type="http://schemas.openxmlformats.org/officeDocument/2006/relationships/hyperlink" Target="#'MI QU'!A1"/><Relationship Id="rId10" Type="http://schemas.openxmlformats.org/officeDocument/2006/relationships/image" Target="../media/image40.png"/><Relationship Id="rId4" Type="http://schemas.openxmlformats.org/officeDocument/2006/relationships/image" Target="../media/image8.png"/><Relationship Id="rId9" Type="http://schemas.openxmlformats.org/officeDocument/2006/relationships/image" Target="../media/image3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hyperlink" Target="http://www.kepner-tregoe.com/"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hyperlink" Target="#DA!K2"/><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PS Analysis'!A1"/><Relationship Id="rId1" Type="http://schemas.openxmlformats.org/officeDocument/2006/relationships/image" Target="../media/image8.png"/><Relationship Id="rId5" Type="http://schemas.openxmlformats.org/officeDocument/2006/relationships/image" Target="../media/image21.jpeg"/><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SPRCFb!A1"/><Relationship Id="rId1" Type="http://schemas.openxmlformats.org/officeDocument/2006/relationships/image" Target="../media/image8.png"/><Relationship Id="rId5" Type="http://schemas.openxmlformats.org/officeDocument/2006/relationships/image" Target="../media/image21.jpe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MI!A1"/><Relationship Id="rId1" Type="http://schemas.openxmlformats.org/officeDocument/2006/relationships/image" Target="../media/image8.png"/><Relationship Id="rId6" Type="http://schemas.openxmlformats.org/officeDocument/2006/relationships/image" Target="../media/image40.png"/><Relationship Id="rId5" Type="http://schemas.openxmlformats.org/officeDocument/2006/relationships/image" Target="../media/image21.jpeg"/><Relationship Id="rId4" Type="http://schemas.openxmlformats.org/officeDocument/2006/relationships/hyperlink" Target="#Home!A1"/></Relationships>
</file>

<file path=xl/drawings/_rels/drawing27.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3.xml.rels><?xml version="1.0" encoding="UTF-8" standalone="yes"?>
<Relationships xmlns="http://schemas.openxmlformats.org/package/2006/relationships"><Relationship Id="rId8" Type="http://schemas.openxmlformats.org/officeDocument/2006/relationships/hyperlink" Target="http://qrs.ly/8p2kfdd" TargetMode="External"/><Relationship Id="rId13" Type="http://schemas.openxmlformats.org/officeDocument/2006/relationships/hyperlink" Target="#DA!A1"/><Relationship Id="rId18" Type="http://schemas.openxmlformats.org/officeDocument/2006/relationships/hyperlink" Target="#IM!A1"/><Relationship Id="rId3" Type="http://schemas.openxmlformats.org/officeDocument/2006/relationships/image" Target="../media/image9.jpeg"/><Relationship Id="rId7" Type="http://schemas.openxmlformats.org/officeDocument/2006/relationships/image" Target="../media/image11.png"/><Relationship Id="rId12" Type="http://schemas.openxmlformats.org/officeDocument/2006/relationships/hyperlink" Target="#PA!A1"/><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hyperlink" Target="http://kepner-tregoe.fr/" TargetMode="External"/><Relationship Id="rId1" Type="http://schemas.openxmlformats.org/officeDocument/2006/relationships/hyperlink" Target="#License!A1"/><Relationship Id="rId6" Type="http://schemas.openxmlformats.org/officeDocument/2006/relationships/hyperlink" Target="http://www.kepner-tregoe.de/knowledge-center/my-kt/psdm-ll/" TargetMode="External"/><Relationship Id="rId11" Type="http://schemas.openxmlformats.org/officeDocument/2006/relationships/hyperlink" Target="#POA!A1"/><Relationship Id="rId5" Type="http://schemas.openxmlformats.org/officeDocument/2006/relationships/image" Target="../media/image10.jpeg"/><Relationship Id="rId15" Type="http://schemas.openxmlformats.org/officeDocument/2006/relationships/image" Target="../media/image13.png"/><Relationship Id="rId10" Type="http://schemas.openxmlformats.org/officeDocument/2006/relationships/hyperlink" Target="#PPA!A1"/><Relationship Id="rId19" Type="http://schemas.openxmlformats.org/officeDocument/2006/relationships/image" Target="../media/image15.png"/><Relationship Id="rId4" Type="http://schemas.openxmlformats.org/officeDocument/2006/relationships/hyperlink" Target="#SA!A1"/><Relationship Id="rId9" Type="http://schemas.openxmlformats.org/officeDocument/2006/relationships/image" Target="../media/image12.jpeg"/><Relationship Id="rId14" Type="http://schemas.openxmlformats.org/officeDocument/2006/relationships/hyperlink" Target="http://www.kepner-tregoe.nl/"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7.sv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hyperlink" Target="#'SA QU'!A1"/><Relationship Id="rId6" Type="http://schemas.openxmlformats.org/officeDocument/2006/relationships/image" Target="../media/image19.png"/><Relationship Id="rId5" Type="http://schemas.openxmlformats.org/officeDocument/2006/relationships/hyperlink" Target="#'Home ATS'!A1"/><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SA!A1"/><Relationship Id="rId7" Type="http://schemas.openxmlformats.org/officeDocument/2006/relationships/image" Target="../media/image19.png"/><Relationship Id="rId2" Type="http://schemas.openxmlformats.org/officeDocument/2006/relationships/image" Target="../media/image21.jpeg"/><Relationship Id="rId1" Type="http://schemas.openxmlformats.org/officeDocument/2006/relationships/hyperlink" Target="#Home!A1"/><Relationship Id="rId6" Type="http://schemas.openxmlformats.org/officeDocument/2006/relationships/hyperlink" Target="#'Home ATS'!A1"/><Relationship Id="rId5" Type="http://schemas.openxmlformats.org/officeDocument/2006/relationships/image" Target="../media/image18.png"/><Relationship Id="rId4"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hyperlink" Target="#PA!Y11"/><Relationship Id="rId13" Type="http://schemas.openxmlformats.org/officeDocument/2006/relationships/hyperlink" Target="#'Home ATS'!A1"/><Relationship Id="rId3" Type="http://schemas.openxmlformats.org/officeDocument/2006/relationships/hyperlink" Target="#PA!V11"/><Relationship Id="rId7" Type="http://schemas.openxmlformats.org/officeDocument/2006/relationships/hyperlink" Target="#PA!AL11"/><Relationship Id="rId12" Type="http://schemas.openxmlformats.org/officeDocument/2006/relationships/image" Target="../media/image23.png"/><Relationship Id="rId2" Type="http://schemas.openxmlformats.org/officeDocument/2006/relationships/hyperlink" Target="#PA!S11"/><Relationship Id="rId1" Type="http://schemas.openxmlformats.org/officeDocument/2006/relationships/hyperlink" Target="#PA!P11"/><Relationship Id="rId6" Type="http://schemas.openxmlformats.org/officeDocument/2006/relationships/hyperlink" Target="#PA!AI11"/><Relationship Id="rId11" Type="http://schemas.openxmlformats.org/officeDocument/2006/relationships/image" Target="../media/image17.svg"/><Relationship Id="rId5" Type="http://schemas.openxmlformats.org/officeDocument/2006/relationships/hyperlink" Target="#PA!AF11"/><Relationship Id="rId15" Type="http://schemas.openxmlformats.org/officeDocument/2006/relationships/image" Target="../media/image20.png"/><Relationship Id="rId10" Type="http://schemas.openxmlformats.org/officeDocument/2006/relationships/image" Target="../media/image16.png"/><Relationship Id="rId4" Type="http://schemas.openxmlformats.org/officeDocument/2006/relationships/hyperlink" Target="#PA!AC11"/><Relationship Id="rId9" Type="http://schemas.openxmlformats.org/officeDocument/2006/relationships/hyperlink" Target="#'PA QU'!A1"/><Relationship Id="rId1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19.png"/><Relationship Id="rId3" Type="http://schemas.openxmlformats.org/officeDocument/2006/relationships/diagramQuickStyle" Target="../diagrams/quickStyle1.xml"/><Relationship Id="rId7" Type="http://schemas.openxmlformats.org/officeDocument/2006/relationships/image" Target="../media/image22.png"/><Relationship Id="rId12" Type="http://schemas.openxmlformats.org/officeDocument/2006/relationships/hyperlink" Target="#'Home ATS'!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PA!A1"/><Relationship Id="rId11" Type="http://schemas.openxmlformats.org/officeDocument/2006/relationships/image" Target="../media/image23.png"/><Relationship Id="rId5" Type="http://schemas.microsoft.com/office/2007/relationships/diagramDrawing" Target="../diagrams/drawing1.xml"/><Relationship Id="rId10" Type="http://schemas.openxmlformats.org/officeDocument/2006/relationships/hyperlink" Target="#'PA QU'!E63"/><Relationship Id="rId4" Type="http://schemas.openxmlformats.org/officeDocument/2006/relationships/diagramColors" Target="../diagrams/colors1.xml"/><Relationship Id="rId9" Type="http://schemas.openxmlformats.org/officeDocument/2006/relationships/hyperlink" Target="#'PA QU'!A1"/><Relationship Id="rId14"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sv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hyperlink" Target="#'DA QU'!A1"/><Relationship Id="rId6" Type="http://schemas.openxmlformats.org/officeDocument/2006/relationships/image" Target="../media/image19.png"/><Relationship Id="rId5" Type="http://schemas.openxmlformats.org/officeDocument/2006/relationships/hyperlink" Target="#'Home ATS'!A1"/><Relationship Id="rId4" Type="http://schemas.openxmlformats.org/officeDocument/2006/relationships/image" Target="../media/image25.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2.png"/><Relationship Id="rId1" Type="http://schemas.openxmlformats.org/officeDocument/2006/relationships/hyperlink" Target="#DA!A1"/><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hyperlink" Target="#'Home ATS'!A1"/></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457200</xdr:colOff>
      <xdr:row>4</xdr:row>
      <xdr:rowOff>47625</xdr:rowOff>
    </xdr:to>
    <xdr:sp macro="[0]!Gotohomepage" textlink="AZ4" fLocksText="0">
      <xdr:nvSpPr>
        <xdr:cNvPr id="22" name="Rectangle 21">
          <a:hlinkClick xmlns:r="http://schemas.openxmlformats.org/officeDocument/2006/relationships" r:id="rId1"/>
          <a:extLst>
            <a:ext uri="{FF2B5EF4-FFF2-40B4-BE49-F238E27FC236}">
              <a16:creationId xmlns:a16="http://schemas.microsoft.com/office/drawing/2014/main" id="{00000000-0008-0000-0000-000016000000}"/>
            </a:ext>
          </a:extLst>
        </xdr:cNvPr>
        <xdr:cNvSpPr>
          <a:spLocks noChangeArrowheads="1"/>
        </xdr:cNvSpPr>
      </xdr:nvSpPr>
      <xdr:spPr bwMode="auto">
        <a:xfrm>
          <a:off x="2409825" y="390525"/>
          <a:ext cx="1981200" cy="647700"/>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ctr" upright="1">
          <a:sp3d extrusionH="57150">
            <a:bevelT w="38100" h="38100"/>
          </a:sp3d>
        </a:bodyPr>
        <a:lstStyle/>
        <a:p>
          <a:pPr marL="0" marR="0" lvl="0" indent="0" algn="ctr" defTabSz="914400" rtl="1" eaLnBrk="1" fontAlgn="auto" latinLnBrk="0" hangingPunct="1">
            <a:lnSpc>
              <a:spcPct val="100000"/>
            </a:lnSpc>
            <a:spcBef>
              <a:spcPts val="0"/>
            </a:spcBef>
            <a:spcAft>
              <a:spcPts val="0"/>
            </a:spcAft>
            <a:buClrTx/>
            <a:buSzTx/>
            <a:buFontTx/>
            <a:buNone/>
            <a:tabLst/>
            <a:defRPr sz="1000"/>
          </a:pPr>
          <a:fld id="{0A166AEB-FA40-4817-BE54-2AD9E0FEA976}" type="TxLink">
            <a:rPr kumimoji="0" lang="en-US" sz="1100" b="0" i="0" u="none" strike="noStrike" kern="0" cap="none" spc="0" normalizeH="0" baseline="0" noProof="0">
              <a:ln>
                <a:noFill/>
              </a:ln>
              <a:solidFill>
                <a:srgbClr val="007700"/>
              </a:solidFill>
              <a:effectLst>
                <a:outerShdw blurRad="50800" dist="38100" dir="2700000" algn="tl" rotWithShape="0">
                  <a:prstClr val="black">
                    <a:alpha val="40000"/>
                  </a:prstClr>
                </a:outerShdw>
              </a:effectLst>
              <a:uLnTx/>
              <a:uFillTx/>
              <a:latin typeface="Arial" panose="020B0604020202020204" pitchFamily="34" charset="0"/>
              <a:ea typeface="Arial Unicode MS"/>
              <a:cs typeface="Arial" panose="020B0604020202020204" pitchFamily="34" charset="0"/>
            </a:rPr>
            <a:pPr marL="0" marR="0" lvl="0" indent="0" algn="ctr" defTabSz="914400" rtl="1" eaLnBrk="1" fontAlgn="auto" latinLnBrk="0" hangingPunct="1">
              <a:lnSpc>
                <a:spcPct val="100000"/>
              </a:lnSpc>
              <a:spcBef>
                <a:spcPts val="0"/>
              </a:spcBef>
              <a:spcAft>
                <a:spcPts val="0"/>
              </a:spcAft>
              <a:buClrTx/>
              <a:buSzTx/>
              <a:buFontTx/>
              <a:buNone/>
              <a:tabLst/>
              <a:defRPr sz="1000"/>
            </a:pPr>
            <a:t>CLICK HERE
to accept license and activate worksheet</a:t>
          </a:fld>
          <a:endParaRPr kumimoji="0" lang="en-US" sz="1100" b="1" i="0" u="none" strike="noStrike" kern="0" cap="none" spc="0" normalizeH="0" baseline="0" noProof="0">
            <a:ln>
              <a:noFill/>
            </a:ln>
            <a:solidFill>
              <a:sysClr val="windowText" lastClr="000000"/>
            </a:solidFill>
            <a:effectLst>
              <a:outerShdw blurRad="50800" dist="38100" dir="2700000" algn="tl" rotWithShape="0">
                <a:prstClr val="black">
                  <a:alpha val="40000"/>
                </a:prstClr>
              </a:outerShdw>
            </a:effectLst>
            <a:uLnTx/>
            <a:uFillTx/>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xdr:colOff>
      <xdr:row>11</xdr:row>
      <xdr:rowOff>104776</xdr:rowOff>
    </xdr:from>
    <xdr:to>
      <xdr:col>3</xdr:col>
      <xdr:colOff>0</xdr:colOff>
      <xdr:row>17</xdr:row>
      <xdr:rowOff>180976</xdr:rowOff>
    </xdr:to>
    <xdr:cxnSp macro="">
      <xdr:nvCxnSpPr>
        <xdr:cNvPr id="16" name="Elbow Connector 15">
          <a:extLst>
            <a:ext uri="{FF2B5EF4-FFF2-40B4-BE49-F238E27FC236}">
              <a16:creationId xmlns:a16="http://schemas.microsoft.com/office/drawing/2014/main" id="{00000000-0008-0000-0800-000010000000}"/>
            </a:ext>
          </a:extLst>
        </xdr:cNvPr>
        <xdr:cNvCxnSpPr/>
      </xdr:nvCxnSpPr>
      <xdr:spPr bwMode="auto">
        <a:xfrm rot="5400000">
          <a:off x="3224213" y="2824163"/>
          <a:ext cx="10287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5</xdr:col>
      <xdr:colOff>733425</xdr:colOff>
      <xdr:row>1</xdr:row>
      <xdr:rowOff>28575</xdr:rowOff>
    </xdr:from>
    <xdr:to>
      <xdr:col>5</xdr:col>
      <xdr:colOff>1226484</xdr:colOff>
      <xdr:row>2</xdr:row>
      <xdr:rowOff>7284</xdr:rowOff>
    </xdr:to>
    <xdr:pic>
      <xdr:nvPicPr>
        <xdr:cNvPr id="15" name="Graphic 14">
          <a:hlinkClick xmlns:r="http://schemas.openxmlformats.org/officeDocument/2006/relationships" r:id="rId1" tooltip="Go to PPA Questions page"/>
          <a:extLst>
            <a:ext uri="{FF2B5EF4-FFF2-40B4-BE49-F238E27FC236}">
              <a16:creationId xmlns:a16="http://schemas.microsoft.com/office/drawing/2014/main" id="{2EBA6201-6784-4C42-A1CD-ED1BF0065B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91275" y="123825"/>
          <a:ext cx="493059" cy="493059"/>
        </a:xfrm>
        <a:prstGeom prst="rect">
          <a:avLst/>
        </a:prstGeom>
      </xdr:spPr>
    </xdr:pic>
    <xdr:clientData/>
  </xdr:twoCellAnchor>
  <xdr:twoCellAnchor editAs="oneCell">
    <xdr:from>
      <xdr:col>1</xdr:col>
      <xdr:colOff>1752600</xdr:colOff>
      <xdr:row>1</xdr:row>
      <xdr:rowOff>38100</xdr:rowOff>
    </xdr:from>
    <xdr:to>
      <xdr:col>1</xdr:col>
      <xdr:colOff>2200275</xdr:colOff>
      <xdr:row>1</xdr:row>
      <xdr:rowOff>485775</xdr:rowOff>
    </xdr:to>
    <xdr:pic>
      <xdr:nvPicPr>
        <xdr:cNvPr id="3" name="Picture 2">
          <a:extLst>
            <a:ext uri="{FF2B5EF4-FFF2-40B4-BE49-F238E27FC236}">
              <a16:creationId xmlns:a16="http://schemas.microsoft.com/office/drawing/2014/main" id="{086130B4-E98C-B354-E7B6-55F52FD03A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66900" y="133350"/>
          <a:ext cx="447675" cy="447675"/>
        </a:xfrm>
        <a:prstGeom prst="rect">
          <a:avLst/>
        </a:prstGeom>
      </xdr:spPr>
    </xdr:pic>
    <xdr:clientData/>
  </xdr:twoCellAnchor>
  <xdr:twoCellAnchor editAs="oneCell">
    <xdr:from>
      <xdr:col>11</xdr:col>
      <xdr:colOff>2466975</xdr:colOff>
      <xdr:row>1</xdr:row>
      <xdr:rowOff>28575</xdr:rowOff>
    </xdr:from>
    <xdr:to>
      <xdr:col>11</xdr:col>
      <xdr:colOff>2914650</xdr:colOff>
      <xdr:row>1</xdr:row>
      <xdr:rowOff>476250</xdr:rowOff>
    </xdr:to>
    <xdr:pic>
      <xdr:nvPicPr>
        <xdr:cNvPr id="5" name="Picture 4">
          <a:extLst>
            <a:ext uri="{FF2B5EF4-FFF2-40B4-BE49-F238E27FC236}">
              <a16:creationId xmlns:a16="http://schemas.microsoft.com/office/drawing/2014/main" id="{25E0EDBC-61B8-4E99-940F-D1311F7088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92775" y="123825"/>
          <a:ext cx="447675" cy="447675"/>
        </a:xfrm>
        <a:prstGeom prst="rect">
          <a:avLst/>
        </a:prstGeom>
      </xdr:spPr>
    </xdr:pic>
    <xdr:clientData/>
  </xdr:twoCellAnchor>
  <xdr:twoCellAnchor editAs="oneCell">
    <xdr:from>
      <xdr:col>5</xdr:col>
      <xdr:colOff>390525</xdr:colOff>
      <xdr:row>0</xdr:row>
      <xdr:rowOff>85725</xdr:rowOff>
    </xdr:from>
    <xdr:to>
      <xdr:col>5</xdr:col>
      <xdr:colOff>867897</xdr:colOff>
      <xdr:row>2</xdr:row>
      <xdr:rowOff>39480</xdr:rowOff>
    </xdr:to>
    <xdr:pic>
      <xdr:nvPicPr>
        <xdr:cNvPr id="6" name="Picture 5">
          <a:hlinkClick xmlns:r="http://schemas.openxmlformats.org/officeDocument/2006/relationships" r:id="rId5"/>
          <a:extLst>
            <a:ext uri="{FF2B5EF4-FFF2-40B4-BE49-F238E27FC236}">
              <a16:creationId xmlns:a16="http://schemas.microsoft.com/office/drawing/2014/main" id="{79228BF2-7688-4087-A3FE-22C6814EF6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48375" y="85725"/>
          <a:ext cx="477372" cy="563355"/>
        </a:xfrm>
        <a:prstGeom prst="rect">
          <a:avLst/>
        </a:prstGeom>
      </xdr:spPr>
    </xdr:pic>
    <xdr:clientData/>
  </xdr:twoCellAnchor>
  <xdr:twoCellAnchor editAs="oneCell">
    <xdr:from>
      <xdr:col>1</xdr:col>
      <xdr:colOff>47625</xdr:colOff>
      <xdr:row>1</xdr:row>
      <xdr:rowOff>57150</xdr:rowOff>
    </xdr:from>
    <xdr:to>
      <xdr:col>1</xdr:col>
      <xdr:colOff>788013</xdr:colOff>
      <xdr:row>1</xdr:row>
      <xdr:rowOff>466726</xdr:rowOff>
    </xdr:to>
    <xdr:pic>
      <xdr:nvPicPr>
        <xdr:cNvPr id="7" name="Picture 6">
          <a:extLst>
            <a:ext uri="{FF2B5EF4-FFF2-40B4-BE49-F238E27FC236}">
              <a16:creationId xmlns:a16="http://schemas.microsoft.com/office/drawing/2014/main" id="{04C877CB-5A31-4168-A0AB-528311F9725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94" t="30629" r="12500" b="27436"/>
        <a:stretch/>
      </xdr:blipFill>
      <xdr:spPr>
        <a:xfrm>
          <a:off x="161925" y="152400"/>
          <a:ext cx="740388" cy="4095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3238500</xdr:colOff>
      <xdr:row>1</xdr:row>
      <xdr:rowOff>85725</xdr:rowOff>
    </xdr:from>
    <xdr:to>
      <xdr:col>4</xdr:col>
      <xdr:colOff>3631406</xdr:colOff>
      <xdr:row>1</xdr:row>
      <xdr:rowOff>450057</xdr:rowOff>
    </xdr:to>
    <xdr:pic>
      <xdr:nvPicPr>
        <xdr:cNvPr id="26" name="Picture 25" descr="http://0101.nccdn.net/1_5/0d8/090/050/Return-button.png">
          <a:hlinkClick xmlns:r="http://schemas.openxmlformats.org/officeDocument/2006/relationships" r:id="rId1" tooltip="AFP Worksheet"/>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679121" y="184259"/>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2</xdr:col>
      <xdr:colOff>2028825</xdr:colOff>
      <xdr:row>1</xdr:row>
      <xdr:rowOff>47625</xdr:rowOff>
    </xdr:from>
    <xdr:to>
      <xdr:col>2</xdr:col>
      <xdr:colOff>2476500</xdr:colOff>
      <xdr:row>1</xdr:row>
      <xdr:rowOff>495300</xdr:rowOff>
    </xdr:to>
    <xdr:pic>
      <xdr:nvPicPr>
        <xdr:cNvPr id="2" name="Picture 1">
          <a:extLst>
            <a:ext uri="{FF2B5EF4-FFF2-40B4-BE49-F238E27FC236}">
              <a16:creationId xmlns:a16="http://schemas.microsoft.com/office/drawing/2014/main" id="{1EFE58FF-6616-4E7F-A098-FB67CC3319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00300" y="142875"/>
          <a:ext cx="447675" cy="447675"/>
        </a:xfrm>
        <a:prstGeom prst="rect">
          <a:avLst/>
        </a:prstGeom>
      </xdr:spPr>
    </xdr:pic>
    <xdr:clientData/>
  </xdr:twoCellAnchor>
  <xdr:twoCellAnchor editAs="oneCell">
    <xdr:from>
      <xdr:col>4</xdr:col>
      <xdr:colOff>3686175</xdr:colOff>
      <xdr:row>0</xdr:row>
      <xdr:rowOff>47625</xdr:rowOff>
    </xdr:from>
    <xdr:to>
      <xdr:col>4</xdr:col>
      <xdr:colOff>4163547</xdr:colOff>
      <xdr:row>1</xdr:row>
      <xdr:rowOff>515730</xdr:rowOff>
    </xdr:to>
    <xdr:pic>
      <xdr:nvPicPr>
        <xdr:cNvPr id="3" name="Picture 2">
          <a:hlinkClick xmlns:r="http://schemas.openxmlformats.org/officeDocument/2006/relationships" r:id="rId4"/>
          <a:extLst>
            <a:ext uri="{FF2B5EF4-FFF2-40B4-BE49-F238E27FC236}">
              <a16:creationId xmlns:a16="http://schemas.microsoft.com/office/drawing/2014/main" id="{08C875AB-DDBA-4598-B686-3F4DA90DF3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48650" y="47625"/>
          <a:ext cx="477372" cy="563355"/>
        </a:xfrm>
        <a:prstGeom prst="rect">
          <a:avLst/>
        </a:prstGeom>
      </xdr:spPr>
    </xdr:pic>
    <xdr:clientData/>
  </xdr:twoCellAnchor>
  <xdr:twoCellAnchor>
    <xdr:from>
      <xdr:col>2</xdr:col>
      <xdr:colOff>2676525</xdr:colOff>
      <xdr:row>3</xdr:row>
      <xdr:rowOff>0</xdr:rowOff>
    </xdr:from>
    <xdr:to>
      <xdr:col>2</xdr:col>
      <xdr:colOff>2923413</xdr:colOff>
      <xdr:row>3</xdr:row>
      <xdr:rowOff>247528</xdr:rowOff>
    </xdr:to>
    <xdr:sp macro="" textlink="">
      <xdr:nvSpPr>
        <xdr:cNvPr id="4" name="Oval 3">
          <a:extLst>
            <a:ext uri="{FF2B5EF4-FFF2-40B4-BE49-F238E27FC236}">
              <a16:creationId xmlns:a16="http://schemas.microsoft.com/office/drawing/2014/main" id="{9C20FF08-497F-4F54-BAED-1C839DDFDD71}"/>
            </a:ext>
          </a:extLst>
        </xdr:cNvPr>
        <xdr:cNvSpPr/>
      </xdr:nvSpPr>
      <xdr:spPr bwMode="auto">
        <a:xfrm>
          <a:off x="3048000" y="676275"/>
          <a:ext cx="246888" cy="24752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xdr:from>
      <xdr:col>2</xdr:col>
      <xdr:colOff>2837089</xdr:colOff>
      <xdr:row>40</xdr:row>
      <xdr:rowOff>132542</xdr:rowOff>
    </xdr:from>
    <xdr:to>
      <xdr:col>2</xdr:col>
      <xdr:colOff>3083977</xdr:colOff>
      <xdr:row>41</xdr:row>
      <xdr:rowOff>243369</xdr:rowOff>
    </xdr:to>
    <xdr:sp macro="" textlink="">
      <xdr:nvSpPr>
        <xdr:cNvPr id="5" name="Oval 4">
          <a:extLst>
            <a:ext uri="{FF2B5EF4-FFF2-40B4-BE49-F238E27FC236}">
              <a16:creationId xmlns:a16="http://schemas.microsoft.com/office/drawing/2014/main" id="{9F881FED-D292-4BC8-9578-B6FB8D0584E4}"/>
            </a:ext>
          </a:extLst>
        </xdr:cNvPr>
        <xdr:cNvSpPr/>
      </xdr:nvSpPr>
      <xdr:spPr bwMode="auto">
        <a:xfrm>
          <a:off x="3208564" y="6790517"/>
          <a:ext cx="246888" cy="263227"/>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p>
      </xdr:txBody>
    </xdr:sp>
    <xdr:clientData/>
  </xdr:twoCellAnchor>
  <xdr:twoCellAnchor>
    <xdr:from>
      <xdr:col>2</xdr:col>
      <xdr:colOff>2901799</xdr:colOff>
      <xdr:row>49</xdr:row>
      <xdr:rowOff>145622</xdr:rowOff>
    </xdr:from>
    <xdr:to>
      <xdr:col>2</xdr:col>
      <xdr:colOff>3148687</xdr:colOff>
      <xdr:row>50</xdr:row>
      <xdr:rowOff>245235</xdr:rowOff>
    </xdr:to>
    <xdr:sp macro="" textlink="">
      <xdr:nvSpPr>
        <xdr:cNvPr id="6" name="Oval 5">
          <a:extLst>
            <a:ext uri="{FF2B5EF4-FFF2-40B4-BE49-F238E27FC236}">
              <a16:creationId xmlns:a16="http://schemas.microsoft.com/office/drawing/2014/main" id="{55CADC0D-57A0-4220-8256-B384F05169A6}"/>
            </a:ext>
          </a:extLst>
        </xdr:cNvPr>
        <xdr:cNvSpPr/>
      </xdr:nvSpPr>
      <xdr:spPr bwMode="auto">
        <a:xfrm>
          <a:off x="3273274" y="8308547"/>
          <a:ext cx="246888" cy="252013"/>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p>
      </xdr:txBody>
    </xdr:sp>
    <xdr:clientData/>
  </xdr:twoCellAnchor>
  <xdr:twoCellAnchor>
    <xdr:from>
      <xdr:col>2</xdr:col>
      <xdr:colOff>2145544</xdr:colOff>
      <xdr:row>57</xdr:row>
      <xdr:rowOff>148362</xdr:rowOff>
    </xdr:from>
    <xdr:to>
      <xdr:col>2</xdr:col>
      <xdr:colOff>2392432</xdr:colOff>
      <xdr:row>58</xdr:row>
      <xdr:rowOff>233560</xdr:rowOff>
    </xdr:to>
    <xdr:sp macro="" textlink="">
      <xdr:nvSpPr>
        <xdr:cNvPr id="7" name="Oval 6">
          <a:extLst>
            <a:ext uri="{FF2B5EF4-FFF2-40B4-BE49-F238E27FC236}">
              <a16:creationId xmlns:a16="http://schemas.microsoft.com/office/drawing/2014/main" id="{A1ABBCA1-CFDB-4006-8BAF-3F3DA2363B11}"/>
            </a:ext>
          </a:extLst>
        </xdr:cNvPr>
        <xdr:cNvSpPr/>
      </xdr:nvSpPr>
      <xdr:spPr bwMode="auto">
        <a:xfrm>
          <a:off x="2517019" y="9663837"/>
          <a:ext cx="246888" cy="23759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1</xdr:col>
      <xdr:colOff>38100</xdr:colOff>
      <xdr:row>1</xdr:row>
      <xdr:rowOff>57150</xdr:rowOff>
    </xdr:from>
    <xdr:to>
      <xdr:col>2</xdr:col>
      <xdr:colOff>501205</xdr:colOff>
      <xdr:row>1</xdr:row>
      <xdr:rowOff>466726</xdr:rowOff>
    </xdr:to>
    <xdr:pic>
      <xdr:nvPicPr>
        <xdr:cNvPr id="8" name="Picture 7">
          <a:extLst>
            <a:ext uri="{FF2B5EF4-FFF2-40B4-BE49-F238E27FC236}">
              <a16:creationId xmlns:a16="http://schemas.microsoft.com/office/drawing/2014/main" id="{52227687-8E0F-4B67-95C1-A316E744411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4" t="30629" r="12500" b="27436"/>
        <a:stretch/>
      </xdr:blipFill>
      <xdr:spPr>
        <a:xfrm>
          <a:off x="133350" y="152400"/>
          <a:ext cx="739330" cy="4095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863419</xdr:colOff>
      <xdr:row>1</xdr:row>
      <xdr:rowOff>134817</xdr:rowOff>
    </xdr:from>
    <xdr:to>
      <xdr:col>5</xdr:col>
      <xdr:colOff>1118651</xdr:colOff>
      <xdr:row>1</xdr:row>
      <xdr:rowOff>389612</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id="{00000000-0008-0000-0A00-00000E000000}"/>
            </a:ext>
          </a:extLst>
        </xdr:cNvPr>
        <xdr:cNvSpPr/>
      </xdr:nvSpPr>
      <xdr:spPr>
        <a:xfrm>
          <a:off x="6454594" y="230067"/>
          <a:ext cx="255232" cy="25479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xdr:from>
      <xdr:col>2</xdr:col>
      <xdr:colOff>76200</xdr:colOff>
      <xdr:row>11</xdr:row>
      <xdr:rowOff>104776</xdr:rowOff>
    </xdr:from>
    <xdr:to>
      <xdr:col>3</xdr:col>
      <xdr:colOff>0</xdr:colOff>
      <xdr:row>17</xdr:row>
      <xdr:rowOff>180976</xdr:rowOff>
    </xdr:to>
    <xdr:cxnSp macro="">
      <xdr:nvCxnSpPr>
        <xdr:cNvPr id="17" name="Elbow Connector 16">
          <a:extLst>
            <a:ext uri="{FF2B5EF4-FFF2-40B4-BE49-F238E27FC236}">
              <a16:creationId xmlns:a16="http://schemas.microsoft.com/office/drawing/2014/main" id="{00000000-0008-0000-0A00-000011000000}"/>
            </a:ext>
          </a:extLst>
        </xdr:cNvPr>
        <xdr:cNvCxnSpPr/>
      </xdr:nvCxnSpPr>
      <xdr:spPr bwMode="auto">
        <a:xfrm rot="5400000">
          <a:off x="3681413" y="2919413"/>
          <a:ext cx="12192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8</xdr:col>
      <xdr:colOff>1857375</xdr:colOff>
      <xdr:row>1</xdr:row>
      <xdr:rowOff>47625</xdr:rowOff>
    </xdr:from>
    <xdr:to>
      <xdr:col>8</xdr:col>
      <xdr:colOff>2298449</xdr:colOff>
      <xdr:row>1</xdr:row>
      <xdr:rowOff>486537</xdr:rowOff>
    </xdr:to>
    <xdr:pic>
      <xdr:nvPicPr>
        <xdr:cNvPr id="29" name="Picture 28" descr="FINAL HI-RES ICONS.jpg">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2" cstate="print"/>
        <a:srcRect l="82109" t="10123" r="1953" b="10844"/>
        <a:stretch>
          <a:fillRect/>
        </a:stretch>
      </xdr:blipFill>
      <xdr:spPr>
        <a:xfrm>
          <a:off x="8782050" y="142875"/>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13</xdr:col>
      <xdr:colOff>1828800</xdr:colOff>
      <xdr:row>1</xdr:row>
      <xdr:rowOff>38100</xdr:rowOff>
    </xdr:from>
    <xdr:to>
      <xdr:col>13</xdr:col>
      <xdr:colOff>2269874</xdr:colOff>
      <xdr:row>1</xdr:row>
      <xdr:rowOff>477012</xdr:rowOff>
    </xdr:to>
    <xdr:pic>
      <xdr:nvPicPr>
        <xdr:cNvPr id="30" name="Picture 29" descr="FINAL HI-RES ICONS.jpg">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2" cstate="print"/>
        <a:srcRect l="82109" t="10123" r="1953" b="10844"/>
        <a:stretch>
          <a:fillRect/>
        </a:stretch>
      </xdr:blipFill>
      <xdr:spPr>
        <a:xfrm>
          <a:off x="16506825" y="13335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1123950</xdr:colOff>
      <xdr:row>1</xdr:row>
      <xdr:rowOff>19050</xdr:rowOff>
    </xdr:from>
    <xdr:to>
      <xdr:col>1</xdr:col>
      <xdr:colOff>1565024</xdr:colOff>
      <xdr:row>1</xdr:row>
      <xdr:rowOff>457962</xdr:rowOff>
    </xdr:to>
    <xdr:pic>
      <xdr:nvPicPr>
        <xdr:cNvPr id="31" name="Picture 30" descr="FINAL HI-RES ICONS.jpg">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2" cstate="print"/>
        <a:srcRect l="82109" t="10123" r="1953" b="10844"/>
        <a:stretch>
          <a:fillRect/>
        </a:stretch>
      </xdr:blipFill>
      <xdr:spPr>
        <a:xfrm>
          <a:off x="1238250" y="11430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1</xdr:col>
      <xdr:colOff>19050</xdr:colOff>
      <xdr:row>1</xdr:row>
      <xdr:rowOff>47625</xdr:rowOff>
    </xdr:from>
    <xdr:to>
      <xdr:col>1</xdr:col>
      <xdr:colOff>1069140</xdr:colOff>
      <xdr:row>1</xdr:row>
      <xdr:rowOff>465729</xdr:rowOff>
    </xdr:to>
    <xdr:pic>
      <xdr:nvPicPr>
        <xdr:cNvPr id="15" name="Picture 14" descr="KT-logo_KO_whiterule.png">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3" cstate="print"/>
        <a:stretch>
          <a:fillRect/>
        </a:stretch>
      </xdr:blipFill>
      <xdr:spPr>
        <a:xfrm>
          <a:off x="133350" y="142875"/>
          <a:ext cx="1050090" cy="418104"/>
        </a:xfrm>
        <a:prstGeom prst="rect">
          <a:avLst/>
        </a:prstGeom>
        <a:effectLst>
          <a:outerShdw blurRad="50800" dist="38100" dir="2700000" algn="tl" rotWithShape="0">
            <a:prstClr val="black">
              <a:alpha val="40000"/>
            </a:prstClr>
          </a:outerShdw>
        </a:effectLst>
      </xdr:spPr>
    </xdr:pic>
    <xdr:clientData/>
  </xdr:twoCellAnchor>
  <xdr:twoCellAnchor editAs="oneCell">
    <xdr:from>
      <xdr:col>8</xdr:col>
      <xdr:colOff>76200</xdr:colOff>
      <xdr:row>1</xdr:row>
      <xdr:rowOff>76200</xdr:rowOff>
    </xdr:from>
    <xdr:to>
      <xdr:col>8</xdr:col>
      <xdr:colOff>1126290</xdr:colOff>
      <xdr:row>1</xdr:row>
      <xdr:rowOff>494304</xdr:rowOff>
    </xdr:to>
    <xdr:pic>
      <xdr:nvPicPr>
        <xdr:cNvPr id="18" name="Picture 17" descr="KT-logo_KO_whiterule.png">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 cstate="print"/>
        <a:stretch>
          <a:fillRect/>
        </a:stretch>
      </xdr:blipFill>
      <xdr:spPr>
        <a:xfrm>
          <a:off x="7000875" y="171450"/>
          <a:ext cx="1050090" cy="418104"/>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85725</xdr:colOff>
      <xdr:row>1</xdr:row>
      <xdr:rowOff>66675</xdr:rowOff>
    </xdr:from>
    <xdr:to>
      <xdr:col>13</xdr:col>
      <xdr:colOff>1135815</xdr:colOff>
      <xdr:row>1</xdr:row>
      <xdr:rowOff>484779</xdr:rowOff>
    </xdr:to>
    <xdr:pic>
      <xdr:nvPicPr>
        <xdr:cNvPr id="19" name="Picture 18" descr="KT-logo_KO_whiterule.png">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 cstate="print"/>
        <a:stretch>
          <a:fillRect/>
        </a:stretch>
      </xdr:blipFill>
      <xdr:spPr>
        <a:xfrm>
          <a:off x="14763750" y="161925"/>
          <a:ext cx="1050090" cy="418104"/>
        </a:xfrm>
        <a:prstGeom prst="rect">
          <a:avLst/>
        </a:prstGeom>
        <a:effectLst>
          <a:outerShdw blurRad="50800" dist="38100" dir="2700000" algn="tl" rotWithShape="0">
            <a:prstClr val="black">
              <a:alpha val="40000"/>
            </a:prstClr>
          </a:outerShdw>
        </a:effectLst>
      </xdr:spPr>
    </xdr:pic>
    <xdr:clientData/>
  </xdr:twoCellAnchor>
  <xdr:twoCellAnchor editAs="oneCell">
    <xdr:from>
      <xdr:col>5</xdr:col>
      <xdr:colOff>352425</xdr:colOff>
      <xdr:row>1</xdr:row>
      <xdr:rowOff>95250</xdr:rowOff>
    </xdr:from>
    <xdr:to>
      <xdr:col>5</xdr:col>
      <xdr:colOff>819991</xdr:colOff>
      <xdr:row>1</xdr:row>
      <xdr:rowOff>456551</xdr:rowOff>
    </xdr:to>
    <xdr:pic>
      <xdr:nvPicPr>
        <xdr:cNvPr id="12" name="Picture 11" descr="home.jpg">
          <a:hlinkClick xmlns:r="http://schemas.openxmlformats.org/officeDocument/2006/relationships" r:id="rId4"/>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cstate="print"/>
        <a:stretch>
          <a:fillRect/>
        </a:stretch>
      </xdr:blipFill>
      <xdr:spPr>
        <a:xfrm>
          <a:off x="5943600" y="19050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1143000</xdr:colOff>
      <xdr:row>162</xdr:row>
      <xdr:rowOff>76200</xdr:rowOff>
    </xdr:from>
    <xdr:ext cx="3617016" cy="264560"/>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479176" y="26959112"/>
          <a:ext cx="3617016"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Did not include 'clock &amp; calendar time' on WS, but did in QS</a:t>
          </a:r>
        </a:p>
      </xdr:txBody>
    </xdr:sp>
    <xdr:clientData/>
  </xdr:oneCellAnchor>
  <xdr:oneCellAnchor>
    <xdr:from>
      <xdr:col>1</xdr:col>
      <xdr:colOff>1609725</xdr:colOff>
      <xdr:row>433</xdr:row>
      <xdr:rowOff>38100</xdr:rowOff>
    </xdr:from>
    <xdr:ext cx="3219450" cy="436786"/>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1704975" y="489394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endParaRPr lang="en-US" sz="1100"/>
        </a:p>
      </xdr:txBody>
    </xdr:sp>
    <xdr:clientData/>
  </xdr:oneCellAnchor>
  <xdr:oneCellAnchor>
    <xdr:from>
      <xdr:col>12</xdr:col>
      <xdr:colOff>0</xdr:colOff>
      <xdr:row>2</xdr:row>
      <xdr:rowOff>0</xdr:rowOff>
    </xdr:from>
    <xdr:ext cx="2362200" cy="953466"/>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32670750" y="419100"/>
          <a:ext cx="2362200" cy="95346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To</a:t>
          </a:r>
          <a:r>
            <a:rPr lang="en-US" sz="1100" baseline="0"/>
            <a:t> set up drop down menus:</a:t>
          </a:r>
        </a:p>
        <a:p>
          <a:r>
            <a:rPr lang="en-US" sz="1100" baseline="0"/>
            <a:t>1) Home, Conditional Formatting (in Styles menu)</a:t>
          </a:r>
        </a:p>
        <a:p>
          <a:r>
            <a:rPr lang="en-US" sz="1100" baseline="0"/>
            <a:t>NOTE:  Must pull from data list on same tab to be able to apply colors</a:t>
          </a:r>
          <a:endParaRPr lang="en-US" sz="1100"/>
        </a:p>
      </xdr:txBody>
    </xdr:sp>
    <xdr:clientData/>
  </xdr:oneCellAnchor>
  <xdr:oneCellAnchor>
    <xdr:from>
      <xdr:col>1</xdr:col>
      <xdr:colOff>2476500</xdr:colOff>
      <xdr:row>8</xdr:row>
      <xdr:rowOff>76199</xdr:rowOff>
    </xdr:from>
    <xdr:ext cx="2552700" cy="609013"/>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571750" y="685799"/>
          <a:ext cx="2552700" cy="60901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Drop down menu contents 'live'</a:t>
          </a:r>
          <a:r>
            <a:rPr lang="en-US" sz="1100" baseline="0"/>
            <a:t> on each tab and must be changed there.</a:t>
          </a:r>
          <a:endParaRPr lang="en-US" sz="1100"/>
        </a:p>
      </xdr:txBody>
    </xdr:sp>
    <xdr:clientData/>
  </xdr:oneCellAnchor>
  <xdr:oneCellAnchor>
    <xdr:from>
      <xdr:col>4</xdr:col>
      <xdr:colOff>399490</xdr:colOff>
      <xdr:row>0</xdr:row>
      <xdr:rowOff>143996</xdr:rowOff>
    </xdr:from>
    <xdr:ext cx="2645709" cy="1986826"/>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14782240" y="143996"/>
          <a:ext cx="2645709" cy="198682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Each</a:t>
          </a:r>
          <a:r>
            <a:rPr lang="en-US" sz="1100" baseline="0"/>
            <a:t> of the non-English languages will need to be VERY CAREFULLY checked as the translated terms may no longer line up with the English terms </a:t>
          </a:r>
        </a:p>
        <a:p>
          <a:endParaRPr lang="en-US" sz="1100" baseline="0"/>
        </a:p>
        <a:p>
          <a:r>
            <a:rPr lang="en-US" sz="1100" baseline="0"/>
            <a:t>AND</a:t>
          </a:r>
        </a:p>
        <a:p>
          <a:endParaRPr lang="en-US" sz="1100" baseline="0"/>
        </a:p>
        <a:p>
          <a:r>
            <a:rPr lang="en-US" sz="1100" baseline="0"/>
            <a:t>...because the English terms have been updated</a:t>
          </a:r>
        </a:p>
        <a:p>
          <a:endParaRPr lang="en-US" sz="1100" baseline="0"/>
        </a:p>
        <a:p>
          <a:r>
            <a:rPr lang="en-US" sz="1100" baseline="0"/>
            <a:t>(WS 21Sept12)</a:t>
          </a:r>
          <a:endParaRPr lang="en-US" sz="1100"/>
        </a:p>
      </xdr:txBody>
    </xdr:sp>
    <xdr:clientData/>
  </xdr:oneCellAnchor>
  <xdr:oneCellAnchor>
    <xdr:from>
      <xdr:col>0</xdr:col>
      <xdr:colOff>0</xdr:colOff>
      <xdr:row>37</xdr:row>
      <xdr:rowOff>297050</xdr:rowOff>
    </xdr:from>
    <xdr:ext cx="264560" cy="2830518"/>
    <xdr:sp macro="" textlink="">
      <xdr:nvSpPr>
        <xdr:cNvPr id="7" name="TextBox 6">
          <a:extLst>
            <a:ext uri="{FF2B5EF4-FFF2-40B4-BE49-F238E27FC236}">
              <a16:creationId xmlns:a16="http://schemas.microsoft.com/office/drawing/2014/main" id="{00000000-0008-0000-0B00-000007000000}"/>
            </a:ext>
          </a:extLst>
        </xdr:cNvPr>
        <xdr:cNvSpPr txBox="1"/>
      </xdr:nvSpPr>
      <xdr:spPr>
        <a:xfrm rot="16200000">
          <a:off x="-1282979" y="7866529"/>
          <a:ext cx="2830518" cy="26456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Q = used on question sheet, not on worksheet</a:t>
          </a:r>
        </a:p>
      </xdr:txBody>
    </xdr:sp>
    <xdr:clientData/>
  </xdr:oneCellAnchor>
  <xdr:oneCellAnchor>
    <xdr:from>
      <xdr:col>1</xdr:col>
      <xdr:colOff>725021</xdr:colOff>
      <xdr:row>179</xdr:row>
      <xdr:rowOff>12887</xdr:rowOff>
    </xdr:from>
    <xdr:ext cx="4141583"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1058396" y="40246487"/>
          <a:ext cx="4141583"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Included 'Confirm/recor'd</a:t>
          </a:r>
          <a:r>
            <a:rPr lang="en-US" sz="1100" baseline="0"/>
            <a:t> statement, but not specific Q's (redundant)</a:t>
          </a:r>
          <a:endParaRPr lang="en-US" sz="1100"/>
        </a:p>
      </xdr:txBody>
    </xdr:sp>
    <xdr:clientData/>
  </xdr:oneCellAnchor>
  <xdr:twoCellAnchor editAs="oneCell">
    <xdr:from>
      <xdr:col>1</xdr:col>
      <xdr:colOff>2219326</xdr:colOff>
      <xdr:row>393</xdr:row>
      <xdr:rowOff>333375</xdr:rowOff>
    </xdr:from>
    <xdr:to>
      <xdr:col>1</xdr:col>
      <xdr:colOff>3924300</xdr:colOff>
      <xdr:row>395</xdr:row>
      <xdr:rowOff>9417</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2552701" y="89173050"/>
          <a:ext cx="1704974" cy="1209567"/>
        </a:xfrm>
        <a:prstGeom prst="rect">
          <a:avLst/>
        </a:prstGeom>
      </xdr:spPr>
    </xdr:pic>
    <xdr:clientData/>
  </xdr:twoCellAnchor>
  <xdr:twoCellAnchor editAs="oneCell">
    <xdr:from>
      <xdr:col>4</xdr:col>
      <xdr:colOff>3343276</xdr:colOff>
      <xdr:row>393</xdr:row>
      <xdr:rowOff>66675</xdr:rowOff>
    </xdr:from>
    <xdr:to>
      <xdr:col>4</xdr:col>
      <xdr:colOff>4905376</xdr:colOff>
      <xdr:row>394</xdr:row>
      <xdr:rowOff>1100417</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5376" y="88715850"/>
          <a:ext cx="1562100" cy="142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3962400</xdr:colOff>
      <xdr:row>394</xdr:row>
      <xdr:rowOff>28575</xdr:rowOff>
    </xdr:from>
    <xdr:to>
      <xdr:col>2</xdr:col>
      <xdr:colOff>171449</xdr:colOff>
      <xdr:row>394</xdr:row>
      <xdr:rowOff>1122470</xdr:rowOff>
    </xdr:to>
    <xdr:pic>
      <xdr:nvPicPr>
        <xdr:cNvPr id="25" name="Picture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3" cstate="print"/>
        <a:stretch>
          <a:fillRect/>
        </a:stretch>
      </xdr:blipFill>
      <xdr:spPr>
        <a:xfrm>
          <a:off x="4295775" y="89258775"/>
          <a:ext cx="1257299" cy="1093895"/>
        </a:xfrm>
        <a:prstGeom prst="rect">
          <a:avLst/>
        </a:prstGeom>
      </xdr:spPr>
    </xdr:pic>
    <xdr:clientData/>
  </xdr:twoCellAnchor>
  <xdr:twoCellAnchor>
    <xdr:from>
      <xdr:col>1</xdr:col>
      <xdr:colOff>2933700</xdr:colOff>
      <xdr:row>72</xdr:row>
      <xdr:rowOff>82720</xdr:rowOff>
    </xdr:from>
    <xdr:to>
      <xdr:col>1</xdr:col>
      <xdr:colOff>4295775</xdr:colOff>
      <xdr:row>75</xdr:row>
      <xdr:rowOff>85721</xdr:rowOff>
    </xdr:to>
    <xdr:grpSp>
      <xdr:nvGrpSpPr>
        <xdr:cNvPr id="45" name="Group 28">
          <a:extLst>
            <a:ext uri="{FF2B5EF4-FFF2-40B4-BE49-F238E27FC236}">
              <a16:creationId xmlns:a16="http://schemas.microsoft.com/office/drawing/2014/main" id="{00000000-0008-0000-0B00-00002D000000}"/>
            </a:ext>
          </a:extLst>
        </xdr:cNvPr>
        <xdr:cNvGrpSpPr>
          <a:grpSpLocks/>
        </xdr:cNvGrpSpPr>
      </xdr:nvGrpSpPr>
      <xdr:grpSpPr bwMode="auto">
        <a:xfrm>
          <a:off x="3267075" y="16675270"/>
          <a:ext cx="1362075" cy="574501"/>
          <a:chOff x="31" y="538"/>
          <a:chExt cx="191" cy="63"/>
        </a:xfrm>
      </xdr:grpSpPr>
      <xdr:sp macro="" textlink="">
        <xdr:nvSpPr>
          <xdr:cNvPr id="46" name="Line 16">
            <a:extLst>
              <a:ext uri="{FF2B5EF4-FFF2-40B4-BE49-F238E27FC236}">
                <a16:creationId xmlns:a16="http://schemas.microsoft.com/office/drawing/2014/main" id="{00000000-0008-0000-0B00-00002E000000}"/>
              </a:ext>
            </a:extLst>
          </xdr:cNvPr>
          <xdr:cNvSpPr>
            <a:spLocks noChangeShapeType="1"/>
          </xdr:cNvSpPr>
        </xdr:nvSpPr>
        <xdr:spPr bwMode="auto">
          <a:xfrm>
            <a:off x="31" y="538"/>
            <a:ext cx="0" cy="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17">
            <a:extLst>
              <a:ext uri="{FF2B5EF4-FFF2-40B4-BE49-F238E27FC236}">
                <a16:creationId xmlns:a16="http://schemas.microsoft.com/office/drawing/2014/main" id="{00000000-0008-0000-0B00-00002F000000}"/>
              </a:ext>
            </a:extLst>
          </xdr:cNvPr>
          <xdr:cNvSpPr>
            <a:spLocks noChangeShapeType="1"/>
          </xdr:cNvSpPr>
        </xdr:nvSpPr>
        <xdr:spPr bwMode="auto">
          <a:xfrm>
            <a:off x="31" y="601"/>
            <a:ext cx="1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 name="Line 18">
            <a:extLst>
              <a:ext uri="{FF2B5EF4-FFF2-40B4-BE49-F238E27FC236}">
                <a16:creationId xmlns:a16="http://schemas.microsoft.com/office/drawing/2014/main" id="{00000000-0008-0000-0B00-000030000000}"/>
              </a:ext>
            </a:extLst>
          </xdr:cNvPr>
          <xdr:cNvSpPr>
            <a:spLocks noChangeShapeType="1"/>
          </xdr:cNvSpPr>
        </xdr:nvSpPr>
        <xdr:spPr bwMode="auto">
          <a:xfrm>
            <a:off x="31" y="550"/>
            <a:ext cx="46"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19">
            <a:extLst>
              <a:ext uri="{FF2B5EF4-FFF2-40B4-BE49-F238E27FC236}">
                <a16:creationId xmlns:a16="http://schemas.microsoft.com/office/drawing/2014/main" id="{00000000-0008-0000-0B00-000031000000}"/>
              </a:ext>
            </a:extLst>
          </xdr:cNvPr>
          <xdr:cNvSpPr>
            <a:spLocks noChangeShapeType="1"/>
          </xdr:cNvSpPr>
        </xdr:nvSpPr>
        <xdr:spPr bwMode="auto">
          <a:xfrm>
            <a:off x="77" y="550"/>
            <a:ext cx="34" cy="3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 name="Line 21">
            <a:extLst>
              <a:ext uri="{FF2B5EF4-FFF2-40B4-BE49-F238E27FC236}">
                <a16:creationId xmlns:a16="http://schemas.microsoft.com/office/drawing/2014/main" id="{00000000-0008-0000-0B00-000032000000}"/>
              </a:ext>
            </a:extLst>
          </xdr:cNvPr>
          <xdr:cNvSpPr>
            <a:spLocks noChangeShapeType="1"/>
          </xdr:cNvSpPr>
        </xdr:nvSpPr>
        <xdr:spPr bwMode="auto">
          <a:xfrm>
            <a:off x="111" y="580"/>
            <a:ext cx="79"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51" name="Line 22">
            <a:extLst>
              <a:ext uri="{FF2B5EF4-FFF2-40B4-BE49-F238E27FC236}">
                <a16:creationId xmlns:a16="http://schemas.microsoft.com/office/drawing/2014/main" id="{00000000-0008-0000-0B00-000033000000}"/>
              </a:ext>
            </a:extLst>
          </xdr:cNvPr>
          <xdr:cNvSpPr>
            <a:spLocks noChangeShapeType="1"/>
          </xdr:cNvSpPr>
        </xdr:nvSpPr>
        <xdr:spPr bwMode="auto">
          <a:xfrm>
            <a:off x="78" y="550"/>
            <a:ext cx="113"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type="triangle" w="med" len="med"/>
          </a:ln>
          <a:extLst>
            <a:ext uri="{909E8E84-426E-40DD-AFC4-6F175D3DCCD1}">
              <a14:hiddenFill xmlns:a14="http://schemas.microsoft.com/office/drawing/2010/main">
                <a:noFill/>
              </a14:hiddenFill>
            </a:ext>
          </a:extLst>
        </xdr:spPr>
      </xdr:sp>
      <xdr:sp macro="" textlink="">
        <xdr:nvSpPr>
          <xdr:cNvPr id="54" name="Text Box 25">
            <a:extLst>
              <a:ext uri="{FF2B5EF4-FFF2-40B4-BE49-F238E27FC236}">
                <a16:creationId xmlns:a16="http://schemas.microsoft.com/office/drawing/2014/main" id="{00000000-0008-0000-0B00-000036000000}"/>
              </a:ext>
            </a:extLst>
          </xdr:cNvPr>
          <xdr:cNvSpPr txBox="1">
            <a:spLocks noChangeArrowheads="1"/>
          </xdr:cNvSpPr>
        </xdr:nvSpPr>
        <xdr:spPr bwMode="auto">
          <a:xfrm>
            <a:off x="131" y="566"/>
            <a:ext cx="7" cy="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962025</xdr:colOff>
      <xdr:row>0</xdr:row>
      <xdr:rowOff>85726</xdr:rowOff>
    </xdr:from>
    <xdr:to>
      <xdr:col>2</xdr:col>
      <xdr:colOff>1400937</xdr:colOff>
      <xdr:row>0</xdr:row>
      <xdr:rowOff>94043</xdr:rowOff>
    </xdr:to>
    <xdr:pic>
      <xdr:nvPicPr>
        <xdr:cNvPr id="10" name="Picture 7" descr="C:\Documents and Settings\SBearor\Local Settings\Temporary Internet Files\Content.IE5\H0UAE45P\MC900432540[1].png">
          <a:hlinkClick xmlns:r="http://schemas.openxmlformats.org/officeDocument/2006/relationships" r:id="rId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09975" y="85726"/>
          <a:ext cx="438912" cy="389317"/>
        </a:xfrm>
        <a:prstGeom prst="rect">
          <a:avLst/>
        </a:prstGeom>
        <a:noFill/>
      </xdr:spPr>
    </xdr:pic>
    <xdr:clientData/>
  </xdr:twoCellAnchor>
  <xdr:twoCellAnchor editAs="oneCell">
    <xdr:from>
      <xdr:col>4</xdr:col>
      <xdr:colOff>3393800</xdr:colOff>
      <xdr:row>1</xdr:row>
      <xdr:rowOff>138978</xdr:rowOff>
    </xdr:from>
    <xdr:to>
      <xdr:col>4</xdr:col>
      <xdr:colOff>3393800</xdr:colOff>
      <xdr:row>1</xdr:row>
      <xdr:rowOff>396153</xdr:rowOff>
    </xdr:to>
    <xdr:pic>
      <xdr:nvPicPr>
        <xdr:cNvPr id="6" name="Picture 5" descr="home.jpg">
          <a:hlinkClick xmlns:r="http://schemas.openxmlformats.org/officeDocument/2006/relationships" r:id="rId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832450"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3393800</xdr:colOff>
      <xdr:row>1</xdr:row>
      <xdr:rowOff>138978</xdr:rowOff>
    </xdr:from>
    <xdr:to>
      <xdr:col>10</xdr:col>
      <xdr:colOff>3393800</xdr:colOff>
      <xdr:row>1</xdr:row>
      <xdr:rowOff>396153</xdr:rowOff>
    </xdr:to>
    <xdr:pic>
      <xdr:nvPicPr>
        <xdr:cNvPr id="11" name="Picture 10" descr="home.jpg">
          <a:hlinkClick xmlns:r="http://schemas.openxmlformats.org/officeDocument/2006/relationships" r:id="rId3"/>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4"/>
        <a:stretch>
          <a:fillRect/>
        </a:stretch>
      </xdr:blipFill>
      <xdr:spPr>
        <a:xfrm>
          <a:off x="15938225"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2939987</xdr:colOff>
      <xdr:row>1</xdr:row>
      <xdr:rowOff>100859</xdr:rowOff>
    </xdr:from>
    <xdr:to>
      <xdr:col>10</xdr:col>
      <xdr:colOff>2942368</xdr:colOff>
      <xdr:row>1</xdr:row>
      <xdr:rowOff>465191</xdr:rowOff>
    </xdr:to>
    <xdr:pic>
      <xdr:nvPicPr>
        <xdr:cNvPr id="12" name="Picture 11" descr="http://0101.nccdn.net/1_5/0d8/090/050/Return-button.png">
          <a:hlinkClick xmlns:r="http://schemas.openxmlformats.org/officeDocument/2006/relationships" r:id="rId5"/>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6" cstate="print"/>
        <a:srcRect l="27000" t="4577" r="31750" b="41189"/>
        <a:stretch>
          <a:fillRect/>
        </a:stretch>
      </xdr:blipFill>
      <xdr:spPr bwMode="auto">
        <a:xfrm>
          <a:off x="15484412" y="196109"/>
          <a:ext cx="2381" cy="364332"/>
        </a:xfrm>
        <a:prstGeom prst="rect">
          <a:avLst/>
        </a:prstGeom>
        <a:noFill/>
      </xdr:spPr>
    </xdr:pic>
    <xdr:clientData/>
  </xdr:twoCellAnchor>
  <xdr:twoCellAnchor editAs="oneCell">
    <xdr:from>
      <xdr:col>10</xdr:col>
      <xdr:colOff>3385931</xdr:colOff>
      <xdr:row>1</xdr:row>
      <xdr:rowOff>148917</xdr:rowOff>
    </xdr:from>
    <xdr:to>
      <xdr:col>10</xdr:col>
      <xdr:colOff>3385931</xdr:colOff>
      <xdr:row>1</xdr:row>
      <xdr:rowOff>406092</xdr:rowOff>
    </xdr:to>
    <xdr:pic>
      <xdr:nvPicPr>
        <xdr:cNvPr id="13" name="Picture 12" descr="home.jpg">
          <a:hlinkClick xmlns:r="http://schemas.openxmlformats.org/officeDocument/2006/relationships" r:id="rId3"/>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4"/>
        <a:stretch>
          <a:fillRect/>
        </a:stretch>
      </xdr:blipFill>
      <xdr:spPr>
        <a:xfrm>
          <a:off x="15930356" y="244167"/>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2300007</xdr:colOff>
      <xdr:row>3</xdr:row>
      <xdr:rowOff>19050</xdr:rowOff>
    </xdr:from>
    <xdr:to>
      <xdr:col>2</xdr:col>
      <xdr:colOff>2433357</xdr:colOff>
      <xdr:row>3</xdr:row>
      <xdr:rowOff>200025</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bwMode="auto">
        <a:xfrm>
          <a:off x="2671482" y="695325"/>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editAs="oneCell">
    <xdr:from>
      <xdr:col>1</xdr:col>
      <xdr:colOff>76200</xdr:colOff>
      <xdr:row>1</xdr:row>
      <xdr:rowOff>66675</xdr:rowOff>
    </xdr:from>
    <xdr:to>
      <xdr:col>2</xdr:col>
      <xdr:colOff>850931</xdr:colOff>
      <xdr:row>1</xdr:row>
      <xdr:rowOff>477679</xdr:rowOff>
    </xdr:to>
    <xdr:pic>
      <xdr:nvPicPr>
        <xdr:cNvPr id="15" name="Picture 14" descr="KT-logo_KO_whiterule.png">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cstate="print"/>
        <a:stretch>
          <a:fillRect/>
        </a:stretch>
      </xdr:blipFill>
      <xdr:spPr>
        <a:xfrm>
          <a:off x="171450" y="161925"/>
          <a:ext cx="1050956" cy="411004"/>
        </a:xfrm>
        <a:prstGeom prst="rect">
          <a:avLst/>
        </a:prstGeom>
        <a:effectLst>
          <a:outerShdw blurRad="50800" dist="38100" dir="2700000" algn="tl" rotWithShape="0">
            <a:prstClr val="black">
              <a:alpha val="40000"/>
            </a:prstClr>
          </a:outerShdw>
        </a:effectLst>
      </xdr:spPr>
    </xdr:pic>
    <xdr:clientData/>
  </xdr:twoCellAnchor>
  <xdr:twoCellAnchor editAs="oneCell">
    <xdr:from>
      <xdr:col>4</xdr:col>
      <xdr:colOff>3684444</xdr:colOff>
      <xdr:row>1</xdr:row>
      <xdr:rowOff>124258</xdr:rowOff>
    </xdr:from>
    <xdr:to>
      <xdr:col>4</xdr:col>
      <xdr:colOff>3684444</xdr:colOff>
      <xdr:row>1</xdr:row>
      <xdr:rowOff>381433</xdr:rowOff>
    </xdr:to>
    <xdr:pic>
      <xdr:nvPicPr>
        <xdr:cNvPr id="17" name="Picture 16" descr="home.jpg">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4"/>
        <a:stretch>
          <a:fillRect/>
        </a:stretch>
      </xdr:blipFill>
      <xdr:spPr>
        <a:xfrm>
          <a:off x="8123094" y="21950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3674919</xdr:colOff>
      <xdr:row>1</xdr:row>
      <xdr:rowOff>143308</xdr:rowOff>
    </xdr:from>
    <xdr:to>
      <xdr:col>4</xdr:col>
      <xdr:colOff>3674919</xdr:colOff>
      <xdr:row>1</xdr:row>
      <xdr:rowOff>400483</xdr:rowOff>
    </xdr:to>
    <xdr:pic>
      <xdr:nvPicPr>
        <xdr:cNvPr id="19" name="Picture 18" descr="home.jpg">
          <a:hlinkClick xmlns:r="http://schemas.openxmlformats.org/officeDocument/2006/relationships" r:id="rId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4"/>
        <a:stretch>
          <a:fillRect/>
        </a:stretch>
      </xdr:blipFill>
      <xdr:spPr>
        <a:xfrm>
          <a:off x="8113569" y="23855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3684444</xdr:colOff>
      <xdr:row>1</xdr:row>
      <xdr:rowOff>133783</xdr:rowOff>
    </xdr:from>
    <xdr:to>
      <xdr:col>4</xdr:col>
      <xdr:colOff>3684444</xdr:colOff>
      <xdr:row>1</xdr:row>
      <xdr:rowOff>390958</xdr:rowOff>
    </xdr:to>
    <xdr:pic>
      <xdr:nvPicPr>
        <xdr:cNvPr id="21" name="Picture 20" descr="home.jpg">
          <a:hlinkClick xmlns:r="http://schemas.openxmlformats.org/officeDocument/2006/relationships" r:id="rId3"/>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4"/>
        <a:stretch>
          <a:fillRect/>
        </a:stretch>
      </xdr:blipFill>
      <xdr:spPr>
        <a:xfrm>
          <a:off x="8123094" y="22903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3</xdr:col>
      <xdr:colOff>0</xdr:colOff>
      <xdr:row>36</xdr:row>
      <xdr:rowOff>0</xdr:rowOff>
    </xdr:from>
    <xdr:to>
      <xdr:col>3</xdr:col>
      <xdr:colOff>1588</xdr:colOff>
      <xdr:row>42</xdr:row>
      <xdr:rowOff>60049</xdr:rowOff>
    </xdr:to>
    <xdr:cxnSp macro="">
      <xdr:nvCxnSpPr>
        <xdr:cNvPr id="22" name="Straight Connector 21">
          <a:extLst>
            <a:ext uri="{FF2B5EF4-FFF2-40B4-BE49-F238E27FC236}">
              <a16:creationId xmlns:a16="http://schemas.microsoft.com/office/drawing/2014/main" id="{00000000-0008-0000-0C00-000016000000}"/>
            </a:ext>
          </a:extLst>
        </xdr:cNvPr>
        <xdr:cNvCxnSpPr/>
      </xdr:nvCxnSpPr>
      <xdr:spPr bwMode="auto">
        <a:xfrm rot="5400000">
          <a:off x="3780769" y="6382406"/>
          <a:ext cx="917299"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2327941</xdr:colOff>
      <xdr:row>44</xdr:row>
      <xdr:rowOff>33130</xdr:rowOff>
    </xdr:from>
    <xdr:to>
      <xdr:col>2</xdr:col>
      <xdr:colOff>2461291</xdr:colOff>
      <xdr:row>44</xdr:row>
      <xdr:rowOff>214105</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bwMode="auto">
        <a:xfrm>
          <a:off x="2700282" y="7427994"/>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2</a:t>
          </a:r>
          <a:endParaRPr lang="en-US" sz="1100" b="1">
            <a:solidFill>
              <a:sysClr val="windowText" lastClr="000000"/>
            </a:solidFill>
          </a:endParaRPr>
        </a:p>
      </xdr:txBody>
    </xdr:sp>
    <xdr:clientData/>
  </xdr:twoCellAnchor>
  <xdr:twoCellAnchor>
    <xdr:from>
      <xdr:col>2</xdr:col>
      <xdr:colOff>2419724</xdr:colOff>
      <xdr:row>53</xdr:row>
      <xdr:rowOff>33130</xdr:rowOff>
    </xdr:from>
    <xdr:to>
      <xdr:col>2</xdr:col>
      <xdr:colOff>2553074</xdr:colOff>
      <xdr:row>53</xdr:row>
      <xdr:rowOff>214105</xdr:rowOff>
    </xdr:to>
    <xdr:sp macro="" textlink="">
      <xdr:nvSpPr>
        <xdr:cNvPr id="24" name="Rectangle 23">
          <a:extLst>
            <a:ext uri="{FF2B5EF4-FFF2-40B4-BE49-F238E27FC236}">
              <a16:creationId xmlns:a16="http://schemas.microsoft.com/office/drawing/2014/main" id="{00000000-0008-0000-0C00-000018000000}"/>
            </a:ext>
          </a:extLst>
        </xdr:cNvPr>
        <xdr:cNvSpPr/>
      </xdr:nvSpPr>
      <xdr:spPr bwMode="auto">
        <a:xfrm>
          <a:off x="2792065" y="9055903"/>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3</a:t>
          </a:r>
          <a:endParaRPr lang="en-US" sz="1100" b="1">
            <a:solidFill>
              <a:sysClr val="windowText" lastClr="000000"/>
            </a:solidFill>
          </a:endParaRPr>
        </a:p>
      </xdr:txBody>
    </xdr:sp>
    <xdr:clientData/>
  </xdr:twoCellAnchor>
  <xdr:twoCellAnchor>
    <xdr:from>
      <xdr:col>2</xdr:col>
      <xdr:colOff>1532010</xdr:colOff>
      <xdr:row>61</xdr:row>
      <xdr:rowOff>33130</xdr:rowOff>
    </xdr:from>
    <xdr:to>
      <xdr:col>2</xdr:col>
      <xdr:colOff>1665360</xdr:colOff>
      <xdr:row>61</xdr:row>
      <xdr:rowOff>214105</xdr:rowOff>
    </xdr:to>
    <xdr:sp macro="" textlink="">
      <xdr:nvSpPr>
        <xdr:cNvPr id="25" name="Rectangle 24">
          <a:extLst>
            <a:ext uri="{FF2B5EF4-FFF2-40B4-BE49-F238E27FC236}">
              <a16:creationId xmlns:a16="http://schemas.microsoft.com/office/drawing/2014/main" id="{00000000-0008-0000-0C00-000019000000}"/>
            </a:ext>
          </a:extLst>
        </xdr:cNvPr>
        <xdr:cNvSpPr/>
      </xdr:nvSpPr>
      <xdr:spPr bwMode="auto">
        <a:xfrm>
          <a:off x="1904351" y="10432698"/>
          <a:ext cx="133350" cy="180975"/>
        </a:xfrm>
        <a:prstGeom prst="rect">
          <a:avLst/>
        </a:prstGeom>
        <a:solidFill>
          <a:srgbClr val="FFCC00"/>
        </a:solidFill>
        <a:ln w="9525" cap="flat" cmpd="sng" algn="ctr">
          <a:solidFill>
            <a:schemeClr val="bg1">
              <a:lumMod val="50000"/>
            </a:schemeClr>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4</xdr:col>
      <xdr:colOff>3684443</xdr:colOff>
      <xdr:row>1</xdr:row>
      <xdr:rowOff>134649</xdr:rowOff>
    </xdr:from>
    <xdr:to>
      <xdr:col>4</xdr:col>
      <xdr:colOff>3941618</xdr:colOff>
      <xdr:row>1</xdr:row>
      <xdr:rowOff>391824</xdr:rowOff>
    </xdr:to>
    <xdr:pic>
      <xdr:nvPicPr>
        <xdr:cNvPr id="27" name="Picture 26" descr="home.jpg">
          <a:hlinkClick xmlns:r="http://schemas.openxmlformats.org/officeDocument/2006/relationships" r:id="rId3"/>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8126557" y="229899"/>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2</xdr:col>
      <xdr:colOff>1162050</xdr:colOff>
      <xdr:row>1</xdr:row>
      <xdr:rowOff>38100</xdr:rowOff>
    </xdr:from>
    <xdr:to>
      <xdr:col>2</xdr:col>
      <xdr:colOff>1603124</xdr:colOff>
      <xdr:row>1</xdr:row>
      <xdr:rowOff>477012</xdr:rowOff>
    </xdr:to>
    <xdr:pic>
      <xdr:nvPicPr>
        <xdr:cNvPr id="28" name="Picture 27" descr="FINAL HI-RES ICONS.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8" cstate="print"/>
        <a:srcRect l="82109" t="10123" r="1953" b="10844"/>
        <a:stretch>
          <a:fillRect/>
        </a:stretch>
      </xdr:blipFill>
      <xdr:spPr>
        <a:xfrm>
          <a:off x="1533525" y="133350"/>
          <a:ext cx="441074" cy="43891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4</xdr:col>
      <xdr:colOff>3171824</xdr:colOff>
      <xdr:row>1</xdr:row>
      <xdr:rowOff>86591</xdr:rowOff>
    </xdr:from>
    <xdr:to>
      <xdr:col>4</xdr:col>
      <xdr:colOff>3564730</xdr:colOff>
      <xdr:row>1</xdr:row>
      <xdr:rowOff>450923</xdr:rowOff>
    </xdr:to>
    <xdr:pic>
      <xdr:nvPicPr>
        <xdr:cNvPr id="29" name="Picture 28" descr="http://0101.nccdn.net/1_5/0d8/090/050/Return-button.png">
          <a:hlinkClick xmlns:r="http://schemas.openxmlformats.org/officeDocument/2006/relationships" r:id="rId1"/>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6" cstate="print"/>
        <a:srcRect l="27000" t="4577" r="31750" b="41189"/>
        <a:stretch>
          <a:fillRect/>
        </a:stretch>
      </xdr:blipFill>
      <xdr:spPr bwMode="auto">
        <a:xfrm>
          <a:off x="7610474" y="181841"/>
          <a:ext cx="392906" cy="364332"/>
        </a:xfrm>
        <a:prstGeom prst="rect">
          <a:avLst/>
        </a:prstGeom>
        <a:noFill/>
        <a:effectLst>
          <a:outerShdw blurRad="50800" dist="38100" dir="2700000" algn="tl" rotWithShape="0">
            <a:prstClr val="black">
              <a:alpha val="40000"/>
            </a:prst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20</xdr:row>
      <xdr:rowOff>19050</xdr:rowOff>
    </xdr:from>
    <xdr:to>
      <xdr:col>2</xdr:col>
      <xdr:colOff>428625</xdr:colOff>
      <xdr:row>20</xdr:row>
      <xdr:rowOff>323849</xdr:rowOff>
    </xdr:to>
    <xdr:sp macro="" textlink="">
      <xdr:nvSpPr>
        <xdr:cNvPr id="5" name="AutoShape 1">
          <a:extLst>
            <a:ext uri="{FF2B5EF4-FFF2-40B4-BE49-F238E27FC236}">
              <a16:creationId xmlns:a16="http://schemas.microsoft.com/office/drawing/2014/main" id="{00000000-0008-0000-0D00-000005000000}"/>
            </a:ext>
          </a:extLst>
        </xdr:cNvPr>
        <xdr:cNvSpPr>
          <a:spLocks noChangeArrowheads="1"/>
        </xdr:cNvSpPr>
      </xdr:nvSpPr>
      <xdr:spPr bwMode="auto">
        <a:xfrm>
          <a:off x="180975" y="3248025"/>
          <a:ext cx="1304925" cy="304799"/>
        </a:xfrm>
        <a:prstGeom prst="bevel">
          <a:avLst>
            <a:gd name="adj" fmla="val 12500"/>
          </a:avLst>
        </a:prstGeom>
        <a:solidFill>
          <a:srgbClr val="005C96"/>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chemeClr val="bg1"/>
              </a:solidFill>
              <a:latin typeface="Arial"/>
              <a:cs typeface="Arial"/>
            </a:rPr>
            <a:t>abc</a:t>
          </a:r>
        </a:p>
      </xdr:txBody>
    </xdr:sp>
    <xdr:clientData/>
  </xdr:twoCellAnchor>
  <xdr:twoCellAnchor>
    <xdr:from>
      <xdr:col>1</xdr:col>
      <xdr:colOff>76200</xdr:colOff>
      <xdr:row>21</xdr:row>
      <xdr:rowOff>28575</xdr:rowOff>
    </xdr:from>
    <xdr:to>
      <xdr:col>2</xdr:col>
      <xdr:colOff>419100</xdr:colOff>
      <xdr:row>21</xdr:row>
      <xdr:rowOff>323849</xdr:rowOff>
    </xdr:to>
    <xdr:sp macro="" textlink="">
      <xdr:nvSpPr>
        <xdr:cNvPr id="6" name="Rectangle 3">
          <a:extLst>
            <a:ext uri="{FF2B5EF4-FFF2-40B4-BE49-F238E27FC236}">
              <a16:creationId xmlns:a16="http://schemas.microsoft.com/office/drawing/2014/main" id="{00000000-0008-0000-0D00-000006000000}"/>
            </a:ext>
          </a:extLst>
        </xdr:cNvPr>
        <xdr:cNvSpPr>
          <a:spLocks noChangeArrowheads="1"/>
        </xdr:cNvSpPr>
      </xdr:nvSpPr>
      <xdr:spPr bwMode="auto">
        <a:xfrm>
          <a:off x="190500" y="3600450"/>
          <a:ext cx="1285875" cy="295274"/>
        </a:xfrm>
        <a:prstGeom prst="rect">
          <a:avLst/>
        </a:prstGeom>
        <a:solidFill>
          <a:srgbClr val="9ACCFF"/>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76200</xdr:colOff>
      <xdr:row>22</xdr:row>
      <xdr:rowOff>28575</xdr:rowOff>
    </xdr:from>
    <xdr:to>
      <xdr:col>2</xdr:col>
      <xdr:colOff>352425</xdr:colOff>
      <xdr:row>22</xdr:row>
      <xdr:rowOff>314326</xdr:rowOff>
    </xdr:to>
    <xdr:sp macro="" textlink="">
      <xdr:nvSpPr>
        <xdr:cNvPr id="7" name="Oval 8">
          <a:extLst>
            <a:ext uri="{FF2B5EF4-FFF2-40B4-BE49-F238E27FC236}">
              <a16:creationId xmlns:a16="http://schemas.microsoft.com/office/drawing/2014/main" id="{00000000-0008-0000-0D00-000007000000}"/>
            </a:ext>
          </a:extLst>
        </xdr:cNvPr>
        <xdr:cNvSpPr>
          <a:spLocks noChangeArrowheads="1"/>
        </xdr:cNvSpPr>
      </xdr:nvSpPr>
      <xdr:spPr bwMode="auto">
        <a:xfrm>
          <a:off x="190500" y="3943350"/>
          <a:ext cx="1219200" cy="285751"/>
        </a:xfrm>
        <a:prstGeom prst="ellipse">
          <a:avLst/>
        </a:prstGeom>
        <a:solidFill>
          <a:srgbClr val="99CCFF"/>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85725</xdr:colOff>
      <xdr:row>23</xdr:row>
      <xdr:rowOff>19050</xdr:rowOff>
    </xdr:from>
    <xdr:to>
      <xdr:col>2</xdr:col>
      <xdr:colOff>381000</xdr:colOff>
      <xdr:row>23</xdr:row>
      <xdr:rowOff>323850</xdr:rowOff>
    </xdr:to>
    <xdr:sp macro="" textlink="">
      <xdr:nvSpPr>
        <xdr:cNvPr id="8" name="AutoShape 9">
          <a:extLst>
            <a:ext uri="{FF2B5EF4-FFF2-40B4-BE49-F238E27FC236}">
              <a16:creationId xmlns:a16="http://schemas.microsoft.com/office/drawing/2014/main" id="{00000000-0008-0000-0D00-000008000000}"/>
            </a:ext>
          </a:extLst>
        </xdr:cNvPr>
        <xdr:cNvSpPr>
          <a:spLocks noChangeArrowheads="1"/>
        </xdr:cNvSpPr>
      </xdr:nvSpPr>
      <xdr:spPr bwMode="auto">
        <a:xfrm>
          <a:off x="200025" y="4276725"/>
          <a:ext cx="1238250" cy="304800"/>
        </a:xfrm>
        <a:prstGeom prst="hexagon">
          <a:avLst>
            <a:gd name="adj" fmla="val 38571"/>
            <a:gd name="vf" fmla="val 115470"/>
          </a:avLst>
        </a:prstGeom>
        <a:solidFill>
          <a:srgbClr val="99CCFF"/>
        </a:solidFill>
        <a:ln w="9525">
          <a:solidFill>
            <a:srgbClr val="000000"/>
          </a:solidFill>
          <a:miter lim="800000"/>
          <a:headEnd/>
          <a:tailEnd/>
        </a:ln>
        <a:effectLst/>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314325</xdr:colOff>
      <xdr:row>24</xdr:row>
      <xdr:rowOff>38100</xdr:rowOff>
    </xdr:from>
    <xdr:to>
      <xdr:col>2</xdr:col>
      <xdr:colOff>161924</xdr:colOff>
      <xdr:row>24</xdr:row>
      <xdr:rowOff>304800</xdr:rowOff>
    </xdr:to>
    <xdr:sp macro="" textlink="">
      <xdr:nvSpPr>
        <xdr:cNvPr id="9" name="Oval 13">
          <a:extLst>
            <a:ext uri="{FF2B5EF4-FFF2-40B4-BE49-F238E27FC236}">
              <a16:creationId xmlns:a16="http://schemas.microsoft.com/office/drawing/2014/main" id="{00000000-0008-0000-0D00-000009000000}"/>
            </a:ext>
          </a:extLst>
        </xdr:cNvPr>
        <xdr:cNvSpPr>
          <a:spLocks noChangeArrowheads="1"/>
        </xdr:cNvSpPr>
      </xdr:nvSpPr>
      <xdr:spPr bwMode="auto">
        <a:xfrm>
          <a:off x="428625" y="4638675"/>
          <a:ext cx="790574" cy="266700"/>
        </a:xfrm>
        <a:prstGeom prst="ellipse">
          <a:avLst/>
        </a:prstGeom>
        <a:solidFill>
          <a:srgbClr val="FFD100"/>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76200</xdr:colOff>
      <xdr:row>25</xdr:row>
      <xdr:rowOff>28575</xdr:rowOff>
    </xdr:from>
    <xdr:to>
      <xdr:col>2</xdr:col>
      <xdr:colOff>428625</xdr:colOff>
      <xdr:row>25</xdr:row>
      <xdr:rowOff>323850</xdr:rowOff>
    </xdr:to>
    <xdr:sp macro="" textlink="">
      <xdr:nvSpPr>
        <xdr:cNvPr id="10" name="Rectangle 2">
          <a:extLst>
            <a:ext uri="{FF2B5EF4-FFF2-40B4-BE49-F238E27FC236}">
              <a16:creationId xmlns:a16="http://schemas.microsoft.com/office/drawing/2014/main" id="{00000000-0008-0000-0D00-00000A000000}"/>
            </a:ext>
          </a:extLst>
        </xdr:cNvPr>
        <xdr:cNvSpPr>
          <a:spLocks noChangeArrowheads="1"/>
        </xdr:cNvSpPr>
      </xdr:nvSpPr>
      <xdr:spPr bwMode="auto">
        <a:xfrm>
          <a:off x="190500" y="4972050"/>
          <a:ext cx="1295400" cy="295275"/>
        </a:xfrm>
        <a:prstGeom prst="rect">
          <a:avLst/>
        </a:prstGeom>
        <a:solidFill>
          <a:srgbClr val="9D102D"/>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76200</xdr:colOff>
      <xdr:row>25</xdr:row>
      <xdr:rowOff>390525</xdr:rowOff>
    </xdr:from>
    <xdr:to>
      <xdr:col>2</xdr:col>
      <xdr:colOff>428625</xdr:colOff>
      <xdr:row>26</xdr:row>
      <xdr:rowOff>133350</xdr:rowOff>
    </xdr:to>
    <xdr:sp macro="" textlink="">
      <xdr:nvSpPr>
        <xdr:cNvPr id="11" name="Rectangle 10">
          <a:extLst>
            <a:ext uri="{FF2B5EF4-FFF2-40B4-BE49-F238E27FC236}">
              <a16:creationId xmlns:a16="http://schemas.microsoft.com/office/drawing/2014/main" id="{00000000-0008-0000-0D00-00000B000000}"/>
            </a:ext>
          </a:extLst>
        </xdr:cNvPr>
        <xdr:cNvSpPr>
          <a:spLocks noChangeArrowheads="1"/>
        </xdr:cNvSpPr>
      </xdr:nvSpPr>
      <xdr:spPr bwMode="auto">
        <a:xfrm>
          <a:off x="190500" y="5334000"/>
          <a:ext cx="1295400" cy="333375"/>
        </a:xfrm>
        <a:prstGeom prst="rect">
          <a:avLst/>
        </a:prstGeom>
        <a:solidFill>
          <a:srgbClr val="FE9999"/>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161925</xdr:colOff>
      <xdr:row>27</xdr:row>
      <xdr:rowOff>19051</xdr:rowOff>
    </xdr:from>
    <xdr:to>
      <xdr:col>2</xdr:col>
      <xdr:colOff>428625</xdr:colOff>
      <xdr:row>27</xdr:row>
      <xdr:rowOff>304800</xdr:rowOff>
    </xdr:to>
    <xdr:sp macro="" textlink="">
      <xdr:nvSpPr>
        <xdr:cNvPr id="12" name="AutoShape 5">
          <a:extLst>
            <a:ext uri="{FF2B5EF4-FFF2-40B4-BE49-F238E27FC236}">
              <a16:creationId xmlns:a16="http://schemas.microsoft.com/office/drawing/2014/main" id="{00000000-0008-0000-0D00-00000C000000}"/>
            </a:ext>
          </a:extLst>
        </xdr:cNvPr>
        <xdr:cNvSpPr>
          <a:spLocks noChangeArrowheads="1"/>
        </xdr:cNvSpPr>
      </xdr:nvSpPr>
      <xdr:spPr bwMode="auto">
        <a:xfrm>
          <a:off x="276225" y="5648326"/>
          <a:ext cx="1209675" cy="285749"/>
        </a:xfrm>
        <a:prstGeom prst="hexagon">
          <a:avLst>
            <a:gd name="adj" fmla="val 35931"/>
            <a:gd name="vf" fmla="val 115470"/>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228599</xdr:colOff>
      <xdr:row>28</xdr:row>
      <xdr:rowOff>9525</xdr:rowOff>
    </xdr:from>
    <xdr:to>
      <xdr:col>2</xdr:col>
      <xdr:colOff>400049</xdr:colOff>
      <xdr:row>28</xdr:row>
      <xdr:rowOff>304800</xdr:rowOff>
    </xdr:to>
    <xdr:sp macro="" textlink="">
      <xdr:nvSpPr>
        <xdr:cNvPr id="13" name="AutoShape 4">
          <a:extLst>
            <a:ext uri="{FF2B5EF4-FFF2-40B4-BE49-F238E27FC236}">
              <a16:creationId xmlns:a16="http://schemas.microsoft.com/office/drawing/2014/main" id="{00000000-0008-0000-0D00-00000D000000}"/>
            </a:ext>
          </a:extLst>
        </xdr:cNvPr>
        <xdr:cNvSpPr>
          <a:spLocks noChangeArrowheads="1"/>
        </xdr:cNvSpPr>
      </xdr:nvSpPr>
      <xdr:spPr bwMode="auto">
        <a:xfrm>
          <a:off x="342899" y="5981700"/>
          <a:ext cx="1114425" cy="295275"/>
        </a:xfrm>
        <a:prstGeom prst="flowChartTerminator">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219074</xdr:colOff>
      <xdr:row>30</xdr:row>
      <xdr:rowOff>19050</xdr:rowOff>
    </xdr:from>
    <xdr:to>
      <xdr:col>2</xdr:col>
      <xdr:colOff>371474</xdr:colOff>
      <xdr:row>31</xdr:row>
      <xdr:rowOff>9525</xdr:rowOff>
    </xdr:to>
    <xdr:sp macro="" textlink="">
      <xdr:nvSpPr>
        <xdr:cNvPr id="14" name="AutoShape 6">
          <a:extLst>
            <a:ext uri="{FF2B5EF4-FFF2-40B4-BE49-F238E27FC236}">
              <a16:creationId xmlns:a16="http://schemas.microsoft.com/office/drawing/2014/main" id="{00000000-0008-0000-0D00-00000E000000}"/>
            </a:ext>
          </a:extLst>
        </xdr:cNvPr>
        <xdr:cNvSpPr>
          <a:spLocks noChangeArrowheads="1"/>
        </xdr:cNvSpPr>
      </xdr:nvSpPr>
      <xdr:spPr bwMode="auto">
        <a:xfrm>
          <a:off x="333374" y="6677025"/>
          <a:ext cx="1095375" cy="333375"/>
        </a:xfrm>
        <a:prstGeom prst="flowChartTerminator">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29</xdr:row>
      <xdr:rowOff>19050</xdr:rowOff>
    </xdr:from>
    <xdr:to>
      <xdr:col>2</xdr:col>
      <xdr:colOff>428625</xdr:colOff>
      <xdr:row>29</xdr:row>
      <xdr:rowOff>314325</xdr:rowOff>
    </xdr:to>
    <xdr:sp macro="" textlink="">
      <xdr:nvSpPr>
        <xdr:cNvPr id="15" name="AutoShape 7">
          <a:extLst>
            <a:ext uri="{FF2B5EF4-FFF2-40B4-BE49-F238E27FC236}">
              <a16:creationId xmlns:a16="http://schemas.microsoft.com/office/drawing/2014/main" id="{00000000-0008-0000-0D00-00000F000000}"/>
            </a:ext>
          </a:extLst>
        </xdr:cNvPr>
        <xdr:cNvSpPr>
          <a:spLocks noChangeArrowheads="1"/>
        </xdr:cNvSpPr>
      </xdr:nvSpPr>
      <xdr:spPr bwMode="auto">
        <a:xfrm>
          <a:off x="285750" y="6334125"/>
          <a:ext cx="1200150" cy="295275"/>
        </a:xfrm>
        <a:prstGeom prst="hexagon">
          <a:avLst>
            <a:gd name="adj" fmla="val 40041"/>
            <a:gd name="vf" fmla="val 115470"/>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19</xdr:row>
      <xdr:rowOff>114300</xdr:rowOff>
    </xdr:from>
    <xdr:to>
      <xdr:col>1</xdr:col>
      <xdr:colOff>457200</xdr:colOff>
      <xdr:row>19</xdr:row>
      <xdr:rowOff>114300</xdr:rowOff>
    </xdr:to>
    <xdr:sp macro="" textlink="">
      <xdr:nvSpPr>
        <xdr:cNvPr id="28041" name="Line 15">
          <a:extLst>
            <a:ext uri="{FF2B5EF4-FFF2-40B4-BE49-F238E27FC236}">
              <a16:creationId xmlns:a16="http://schemas.microsoft.com/office/drawing/2014/main" id="{00000000-0008-0000-0D00-0000896D0000}"/>
            </a:ext>
          </a:extLst>
        </xdr:cNvPr>
        <xdr:cNvSpPr>
          <a:spLocks noChangeShapeType="1"/>
        </xdr:cNvSpPr>
      </xdr:nvSpPr>
      <xdr:spPr bwMode="auto">
        <a:xfrm>
          <a:off x="285750" y="3152775"/>
          <a:ext cx="285750" cy="0"/>
        </a:xfrm>
        <a:prstGeom prst="line">
          <a:avLst/>
        </a:prstGeom>
        <a:noFill/>
        <a:ln w="82550">
          <a:solidFill>
            <a:srgbClr val="000000"/>
          </a:solidFill>
          <a:round/>
          <a:headEnd/>
          <a:tailEnd/>
        </a:ln>
      </xdr:spPr>
    </xdr:sp>
    <xdr:clientData/>
  </xdr:twoCellAnchor>
  <xdr:twoCellAnchor>
    <xdr:from>
      <xdr:col>1</xdr:col>
      <xdr:colOff>161925</xdr:colOff>
      <xdr:row>17</xdr:row>
      <xdr:rowOff>152400</xdr:rowOff>
    </xdr:from>
    <xdr:to>
      <xdr:col>1</xdr:col>
      <xdr:colOff>447675</xdr:colOff>
      <xdr:row>17</xdr:row>
      <xdr:rowOff>152400</xdr:rowOff>
    </xdr:to>
    <xdr:sp macro="" textlink="">
      <xdr:nvSpPr>
        <xdr:cNvPr id="28042" name="Line 17">
          <a:extLst>
            <a:ext uri="{FF2B5EF4-FFF2-40B4-BE49-F238E27FC236}">
              <a16:creationId xmlns:a16="http://schemas.microsoft.com/office/drawing/2014/main" id="{00000000-0008-0000-0D00-00008A6D0000}"/>
            </a:ext>
          </a:extLst>
        </xdr:cNvPr>
        <xdr:cNvSpPr>
          <a:spLocks noChangeShapeType="1"/>
        </xdr:cNvSpPr>
      </xdr:nvSpPr>
      <xdr:spPr bwMode="auto">
        <a:xfrm>
          <a:off x="276225" y="2809875"/>
          <a:ext cx="285750" cy="0"/>
        </a:xfrm>
        <a:prstGeom prst="line">
          <a:avLst/>
        </a:prstGeom>
        <a:noFill/>
        <a:ln w="82550">
          <a:solidFill>
            <a:srgbClr val="000000"/>
          </a:solidFill>
          <a:round/>
          <a:headEnd/>
          <a:tailEnd/>
        </a:ln>
      </xdr:spPr>
    </xdr:sp>
    <xdr:clientData/>
  </xdr:twoCellAnchor>
  <xdr:twoCellAnchor>
    <xdr:from>
      <xdr:col>3</xdr:col>
      <xdr:colOff>1038225</xdr:colOff>
      <xdr:row>0</xdr:row>
      <xdr:rowOff>38100</xdr:rowOff>
    </xdr:from>
    <xdr:to>
      <xdr:col>5</xdr:col>
      <xdr:colOff>123825</xdr:colOff>
      <xdr:row>2</xdr:row>
      <xdr:rowOff>28575</xdr:rowOff>
    </xdr:to>
    <xdr:sp macro="[0]!Gotohomepage" textlink="">
      <xdr:nvSpPr>
        <xdr:cNvPr id="28043" name="AutoShape 260">
          <a:extLst>
            <a:ext uri="{FF2B5EF4-FFF2-40B4-BE49-F238E27FC236}">
              <a16:creationId xmlns:a16="http://schemas.microsoft.com/office/drawing/2014/main" id="{00000000-0008-0000-0D00-00008B6D0000}"/>
            </a:ext>
          </a:extLst>
        </xdr:cNvPr>
        <xdr:cNvSpPr>
          <a:spLocks noChangeArrowheads="1"/>
        </xdr:cNvSpPr>
      </xdr:nvSpPr>
      <xdr:spPr bwMode="auto">
        <a:xfrm>
          <a:off x="2714625" y="38100"/>
          <a:ext cx="457200" cy="438150"/>
        </a:xfrm>
        <a:prstGeom prst="actionButtonHome">
          <a:avLst/>
        </a:prstGeom>
        <a:solidFill>
          <a:srgbClr val="C0C0C0"/>
        </a:solidFill>
        <a:ln w="9525">
          <a:noFill/>
          <a:miter lim="800000"/>
          <a:headEnd/>
          <a:tailEnd/>
        </a:ln>
      </xdr:spPr>
    </xdr:sp>
    <xdr:clientData fPrintsWithSheet="0"/>
  </xdr:twoCellAnchor>
  <xdr:twoCellAnchor>
    <xdr:from>
      <xdr:col>1</xdr:col>
      <xdr:colOff>171450</xdr:colOff>
      <xdr:row>17</xdr:row>
      <xdr:rowOff>19050</xdr:rowOff>
    </xdr:from>
    <xdr:to>
      <xdr:col>2</xdr:col>
      <xdr:colOff>371475</xdr:colOff>
      <xdr:row>17</xdr:row>
      <xdr:rowOff>19052</xdr:rowOff>
    </xdr:to>
    <xdr:cxnSp macro="">
      <xdr:nvCxnSpPr>
        <xdr:cNvPr id="23" name="Elbow Connector 23">
          <a:extLst>
            <a:ext uri="{FF2B5EF4-FFF2-40B4-BE49-F238E27FC236}">
              <a16:creationId xmlns:a16="http://schemas.microsoft.com/office/drawing/2014/main" id="{00000000-0008-0000-0D00-000017000000}"/>
            </a:ext>
          </a:extLst>
        </xdr:cNvPr>
        <xdr:cNvCxnSpPr/>
      </xdr:nvCxnSpPr>
      <xdr:spPr>
        <a:xfrm flipV="1">
          <a:off x="285750" y="2676525"/>
          <a:ext cx="1295400" cy="2"/>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171450</xdr:colOff>
      <xdr:row>18</xdr:row>
      <xdr:rowOff>123825</xdr:rowOff>
    </xdr:from>
    <xdr:to>
      <xdr:col>2</xdr:col>
      <xdr:colOff>371475</xdr:colOff>
      <xdr:row>18</xdr:row>
      <xdr:rowOff>123827</xdr:rowOff>
    </xdr:to>
    <xdr:cxnSp macro="">
      <xdr:nvCxnSpPr>
        <xdr:cNvPr id="24" name="Elbow Connector 23">
          <a:extLst>
            <a:ext uri="{FF2B5EF4-FFF2-40B4-BE49-F238E27FC236}">
              <a16:creationId xmlns:a16="http://schemas.microsoft.com/office/drawing/2014/main" id="{00000000-0008-0000-0D00-000018000000}"/>
            </a:ext>
          </a:extLst>
        </xdr:cNvPr>
        <xdr:cNvCxnSpPr/>
      </xdr:nvCxnSpPr>
      <xdr:spPr>
        <a:xfrm flipV="1">
          <a:off x="285750" y="2971800"/>
          <a:ext cx="1295400" cy="2"/>
        </a:xfrm>
        <a:prstGeom prst="straightConnector1">
          <a:avLst/>
        </a:prstGeom>
        <a:ln w="25400">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17</xdr:row>
      <xdr:rowOff>152400</xdr:rowOff>
    </xdr:from>
    <xdr:to>
      <xdr:col>2</xdr:col>
      <xdr:colOff>361950</xdr:colOff>
      <xdr:row>17</xdr:row>
      <xdr:rowOff>153988</xdr:rowOff>
    </xdr:to>
    <xdr:cxnSp macro="">
      <xdr:nvCxnSpPr>
        <xdr:cNvPr id="25" name="Elbow Connector 23">
          <a:extLst>
            <a:ext uri="{FF2B5EF4-FFF2-40B4-BE49-F238E27FC236}">
              <a16:creationId xmlns:a16="http://schemas.microsoft.com/office/drawing/2014/main" id="{00000000-0008-0000-0D00-000019000000}"/>
            </a:ext>
          </a:extLst>
        </xdr:cNvPr>
        <xdr:cNvCxnSpPr/>
      </xdr:nvCxnSpPr>
      <xdr:spPr>
        <a:xfrm>
          <a:off x="352425" y="2809875"/>
          <a:ext cx="1219200" cy="1588"/>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19</xdr:row>
      <xdr:rowOff>114300</xdr:rowOff>
    </xdr:from>
    <xdr:to>
      <xdr:col>2</xdr:col>
      <xdr:colOff>352425</xdr:colOff>
      <xdr:row>19</xdr:row>
      <xdr:rowOff>114302</xdr:rowOff>
    </xdr:to>
    <xdr:cxnSp macro="">
      <xdr:nvCxnSpPr>
        <xdr:cNvPr id="26" name="Elbow Connector 23">
          <a:extLst>
            <a:ext uri="{FF2B5EF4-FFF2-40B4-BE49-F238E27FC236}">
              <a16:creationId xmlns:a16="http://schemas.microsoft.com/office/drawing/2014/main" id="{00000000-0008-0000-0D00-00001A000000}"/>
            </a:ext>
          </a:extLst>
        </xdr:cNvPr>
        <xdr:cNvCxnSpPr/>
      </xdr:nvCxnSpPr>
      <xdr:spPr>
        <a:xfrm flipV="1">
          <a:off x="342900" y="3152775"/>
          <a:ext cx="1219200" cy="2"/>
        </a:xfrm>
        <a:prstGeom prst="straightConnector1">
          <a:avLst/>
        </a:prstGeom>
        <a:ln w="25400">
          <a:solidFill>
            <a:schemeClr val="tx1"/>
          </a:solidFill>
          <a:prstDash val="sysDot"/>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3857625</xdr:colOff>
      <xdr:row>0</xdr:row>
      <xdr:rowOff>47625</xdr:rowOff>
    </xdr:from>
    <xdr:to>
      <xdr:col>8</xdr:col>
      <xdr:colOff>247650</xdr:colOff>
      <xdr:row>2</xdr:row>
      <xdr:rowOff>20331</xdr:rowOff>
    </xdr:to>
    <xdr:pic>
      <xdr:nvPicPr>
        <xdr:cNvPr id="27" name="Picture 26" descr="maillogo.bmp">
          <a:hlinkClick xmlns:r="http://schemas.openxmlformats.org/officeDocument/2006/relationships" r:id="rId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 cstate="print"/>
        <a:stretch>
          <a:fillRect/>
        </a:stretch>
      </xdr:blipFill>
      <xdr:spPr>
        <a:xfrm>
          <a:off x="7972425" y="47625"/>
          <a:ext cx="962025" cy="420381"/>
        </a:xfrm>
        <a:prstGeom prst="rect">
          <a:avLst/>
        </a:prstGeom>
      </xdr:spPr>
    </xdr:pic>
    <xdr:clientData/>
  </xdr:twoCellAnchor>
  <xdr:twoCellAnchor>
    <xdr:from>
      <xdr:col>7</xdr:col>
      <xdr:colOff>3482794</xdr:colOff>
      <xdr:row>0</xdr:row>
      <xdr:rowOff>115767</xdr:rowOff>
    </xdr:from>
    <xdr:to>
      <xdr:col>7</xdr:col>
      <xdr:colOff>3738026</xdr:colOff>
      <xdr:row>1</xdr:row>
      <xdr:rowOff>113387</xdr:rowOff>
    </xdr:to>
    <xdr:sp macro="" textlink="">
      <xdr:nvSpPr>
        <xdr:cNvPr id="21" name="Rectangle 20">
          <a:hlinkClick xmlns:r="http://schemas.openxmlformats.org/officeDocument/2006/relationships" r:id="rId3"/>
          <a:extLst>
            <a:ext uri="{FF2B5EF4-FFF2-40B4-BE49-F238E27FC236}">
              <a16:creationId xmlns:a16="http://schemas.microsoft.com/office/drawing/2014/main" id="{00000000-0008-0000-0D00-000015000000}"/>
            </a:ext>
          </a:extLst>
        </xdr:cNvPr>
        <xdr:cNvSpPr/>
      </xdr:nvSpPr>
      <xdr:spPr>
        <a:xfrm>
          <a:off x="7597594" y="115767"/>
          <a:ext cx="255232" cy="25479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7</xdr:col>
      <xdr:colOff>2895600</xdr:colOff>
      <xdr:row>0</xdr:row>
      <xdr:rowOff>76200</xdr:rowOff>
    </xdr:from>
    <xdr:to>
      <xdr:col>7</xdr:col>
      <xdr:colOff>3363166</xdr:colOff>
      <xdr:row>1</xdr:row>
      <xdr:rowOff>180326</xdr:rowOff>
    </xdr:to>
    <xdr:pic>
      <xdr:nvPicPr>
        <xdr:cNvPr id="22" name="Picture 21" descr="home.jpg">
          <a:hlinkClick xmlns:r="http://schemas.openxmlformats.org/officeDocument/2006/relationships" r:id="rId4"/>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5" cstate="print"/>
        <a:stretch>
          <a:fillRect/>
        </a:stretch>
      </xdr:blipFill>
      <xdr:spPr>
        <a:xfrm>
          <a:off x="7010400" y="76200"/>
          <a:ext cx="467566" cy="361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104775</xdr:colOff>
      <xdr:row>1</xdr:row>
      <xdr:rowOff>76200</xdr:rowOff>
    </xdr:from>
    <xdr:to>
      <xdr:col>4</xdr:col>
      <xdr:colOff>4000500</xdr:colOff>
      <xdr:row>1</xdr:row>
      <xdr:rowOff>428625</xdr:rowOff>
    </xdr:to>
    <xdr:sp macro="" textlink="">
      <xdr:nvSpPr>
        <xdr:cNvPr id="45" name="Rectangle 44">
          <a:extLst>
            <a:ext uri="{FF2B5EF4-FFF2-40B4-BE49-F238E27FC236}">
              <a16:creationId xmlns:a16="http://schemas.microsoft.com/office/drawing/2014/main" id="{00000000-0008-0000-0E00-00002D000000}"/>
            </a:ext>
          </a:extLst>
        </xdr:cNvPr>
        <xdr:cNvSpPr/>
      </xdr:nvSpPr>
      <xdr:spPr bwMode="auto">
        <a:xfrm>
          <a:off x="200025" y="266700"/>
          <a:ext cx="8239125" cy="352425"/>
        </a:xfrm>
        <a:prstGeom prst="rect">
          <a:avLst/>
        </a:prstGeom>
        <a:noFill/>
        <a:ln w="9525">
          <a:solidFill>
            <a:schemeClr val="bg1"/>
          </a:solidFill>
          <a:miter lim="800000"/>
          <a:headEnd/>
          <a:tailEnd/>
        </a:ln>
        <a:effectLst/>
        <a:scene3d>
          <a:camera prst="orthographicFront"/>
          <a:lightRig rig="threePt" dir="t"/>
        </a:scene3d>
        <a:sp3d/>
      </xdr:spPr>
      <xdr:txBody>
        <a:bodyPr vertOverflow="clip" horzOverflow="clip" wrap="square" lIns="27432" tIns="22860" rIns="27432" bIns="0" rtlCol="0" anchor="t" upright="1">
          <a:sp3d extrusionH="57150">
            <a:bevelT w="38100" h="38100"/>
          </a:sp3d>
        </a:bodyPr>
        <a:lstStyle/>
        <a:p>
          <a:pPr algn="l" rtl="1"/>
          <a:endPar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0</xdr:col>
      <xdr:colOff>57151</xdr:colOff>
      <xdr:row>2</xdr:row>
      <xdr:rowOff>9525</xdr:rowOff>
    </xdr:from>
    <xdr:to>
      <xdr:col>5</xdr:col>
      <xdr:colOff>66676</xdr:colOff>
      <xdr:row>23</xdr:row>
      <xdr:rowOff>59747</xdr:rowOff>
    </xdr:to>
    <xdr:pic>
      <xdr:nvPicPr>
        <xdr:cNvPr id="46" name="Picture 45" descr="image003">
          <a:extLst>
            <a:ext uri="{FF2B5EF4-FFF2-40B4-BE49-F238E27FC236}">
              <a16:creationId xmlns:a16="http://schemas.microsoft.com/office/drawing/2014/main" id="{00000000-0008-0000-0E00-00002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82" t="9456" r="6210" b="51862"/>
        <a:stretch/>
      </xdr:blipFill>
      <xdr:spPr bwMode="auto">
        <a:xfrm>
          <a:off x="57151" y="597354"/>
          <a:ext cx="6159954" cy="3979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8</xdr:row>
      <xdr:rowOff>70757</xdr:rowOff>
    </xdr:from>
    <xdr:to>
      <xdr:col>2</xdr:col>
      <xdr:colOff>1563538</xdr:colOff>
      <xdr:row>11</xdr:row>
      <xdr:rowOff>57150</xdr:rowOff>
    </xdr:to>
    <xdr:sp macro="" textlink="$AX$6">
      <xdr:nvSpPr>
        <xdr:cNvPr id="48" name="Oval 47">
          <a:extLst>
            <a:ext uri="{FF2B5EF4-FFF2-40B4-BE49-F238E27FC236}">
              <a16:creationId xmlns:a16="http://schemas.microsoft.com/office/drawing/2014/main" id="{00000000-0008-0000-0E00-000030000000}"/>
            </a:ext>
          </a:extLst>
        </xdr:cNvPr>
        <xdr:cNvSpPr/>
      </xdr:nvSpPr>
      <xdr:spPr bwMode="auto">
        <a:xfrm>
          <a:off x="505239" y="1710714"/>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28209F1F-8BA7-4898-B481-794BF28F01BE}"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372894</xdr:colOff>
      <xdr:row>12</xdr:row>
      <xdr:rowOff>151115</xdr:rowOff>
    </xdr:from>
    <xdr:to>
      <xdr:col>2</xdr:col>
      <xdr:colOff>1555432</xdr:colOff>
      <xdr:row>15</xdr:row>
      <xdr:rowOff>145790</xdr:rowOff>
    </xdr:to>
    <xdr:sp macro="" textlink="$AX$7">
      <xdr:nvSpPr>
        <xdr:cNvPr id="50" name="Oval 49">
          <a:extLst>
            <a:ext uri="{FF2B5EF4-FFF2-40B4-BE49-F238E27FC236}">
              <a16:creationId xmlns:a16="http://schemas.microsoft.com/office/drawing/2014/main" id="{00000000-0008-0000-0E00-000032000000}"/>
            </a:ext>
          </a:extLst>
        </xdr:cNvPr>
        <xdr:cNvSpPr/>
      </xdr:nvSpPr>
      <xdr:spPr bwMode="auto">
        <a:xfrm>
          <a:off x="497133" y="2569637"/>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0FCF20DA-2F39-4996-8296-7C66ADD76180}"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1780761</xdr:colOff>
      <xdr:row>7</xdr:row>
      <xdr:rowOff>8283</xdr:rowOff>
    </xdr:from>
    <xdr:to>
      <xdr:col>3</xdr:col>
      <xdr:colOff>165652</xdr:colOff>
      <xdr:row>8</xdr:row>
      <xdr:rowOff>91109</xdr:rowOff>
    </xdr:to>
    <xdr:sp macro="" textlink="$AX$10">
      <xdr:nvSpPr>
        <xdr:cNvPr id="49" name="Rectangle 48">
          <a:extLst>
            <a:ext uri="{FF2B5EF4-FFF2-40B4-BE49-F238E27FC236}">
              <a16:creationId xmlns:a16="http://schemas.microsoft.com/office/drawing/2014/main" id="{00000000-0008-0000-0E00-000031000000}"/>
            </a:ext>
          </a:extLst>
        </xdr:cNvPr>
        <xdr:cNvSpPr/>
      </xdr:nvSpPr>
      <xdr:spPr bwMode="auto">
        <a:xfrm>
          <a:off x="1905000" y="1457740"/>
          <a:ext cx="1151282" cy="273326"/>
        </a:xfrm>
        <a:prstGeom prst="rect">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A85F29A3-2CB1-4C3E-96BB-3048B440FE42}"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Primary Event</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385735</xdr:colOff>
      <xdr:row>17</xdr:row>
      <xdr:rowOff>66261</xdr:rowOff>
    </xdr:from>
    <xdr:to>
      <xdr:col>2</xdr:col>
      <xdr:colOff>1548613</xdr:colOff>
      <xdr:row>19</xdr:row>
      <xdr:rowOff>76910</xdr:rowOff>
    </xdr:to>
    <xdr:sp macro="" textlink="$AX$8">
      <xdr:nvSpPr>
        <xdr:cNvPr id="52" name="Hexagon 51">
          <a:extLst>
            <a:ext uri="{FF2B5EF4-FFF2-40B4-BE49-F238E27FC236}">
              <a16:creationId xmlns:a16="http://schemas.microsoft.com/office/drawing/2014/main" id="{00000000-0008-0000-0E00-000034000000}"/>
            </a:ext>
          </a:extLst>
        </xdr:cNvPr>
        <xdr:cNvSpPr/>
      </xdr:nvSpPr>
      <xdr:spPr bwMode="auto">
        <a:xfrm>
          <a:off x="509974" y="3437283"/>
          <a:ext cx="1162878"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FA9F54"/>
        </a:solidFill>
        <a:ln w="9525">
          <a:noFill/>
          <a:miter lim="800000"/>
          <a:headEnd/>
          <a:tailEnd/>
        </a:ln>
        <a:effectLst/>
        <a:scene3d>
          <a:camera prst="orthographicFront"/>
          <a:lightRig rig="threePt" dir="t"/>
        </a:scene3d>
        <a:sp3d/>
      </xdr:spPr>
      <xdr:txBody>
        <a:bodyPr vertOverflow="clip" horzOverflow="clip" wrap="square" lIns="182880" tIns="0" rIns="182880" bIns="0" rtlCol="0" anchor="ctr" anchorCtr="0" upright="1">
          <a:sp3d extrusionH="57150">
            <a:bevelT w="38100" h="38100"/>
          </a:sp3d>
        </a:bodyPr>
        <a:lstStyle/>
        <a:p>
          <a:pPr algn="ctr" rtl="1"/>
          <a:fld id="{7C63A354-BC92-4C99-84A4-7A1363D44867}"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Barrier</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370114</xdr:colOff>
      <xdr:row>20</xdr:row>
      <xdr:rowOff>10886</xdr:rowOff>
    </xdr:from>
    <xdr:to>
      <xdr:col>2</xdr:col>
      <xdr:colOff>1556657</xdr:colOff>
      <xdr:row>21</xdr:row>
      <xdr:rowOff>179615</xdr:rowOff>
    </xdr:to>
    <xdr:sp macro="" textlink="$AX$9">
      <xdr:nvSpPr>
        <xdr:cNvPr id="53" name="Flowchart: Terminator 52">
          <a:extLst>
            <a:ext uri="{FF2B5EF4-FFF2-40B4-BE49-F238E27FC236}">
              <a16:creationId xmlns:a16="http://schemas.microsoft.com/office/drawing/2014/main" id="{00000000-0008-0000-0E00-000035000000}"/>
            </a:ext>
          </a:extLst>
        </xdr:cNvPr>
        <xdr:cNvSpPr/>
      </xdr:nvSpPr>
      <xdr:spPr bwMode="auto">
        <a:xfrm>
          <a:off x="494353" y="3953408"/>
          <a:ext cx="1186543" cy="359229"/>
        </a:xfrm>
        <a:prstGeom prst="flowChartTerminator">
          <a:avLst/>
        </a:prstGeom>
        <a:solidFill>
          <a:srgbClr val="FA9F54"/>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E7212C33-CC12-400A-A2F6-AC62DF5D27DE}"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1750707</xdr:colOff>
      <xdr:row>11</xdr:row>
      <xdr:rowOff>53483</xdr:rowOff>
    </xdr:from>
    <xdr:to>
      <xdr:col>4</xdr:col>
      <xdr:colOff>16329</xdr:colOff>
      <xdr:row>13</xdr:row>
      <xdr:rowOff>32658</xdr:rowOff>
    </xdr:to>
    <xdr:sp macro="" textlink="$AX$11">
      <xdr:nvSpPr>
        <xdr:cNvPr id="55" name="Rectangle 54">
          <a:extLst>
            <a:ext uri="{FF2B5EF4-FFF2-40B4-BE49-F238E27FC236}">
              <a16:creationId xmlns:a16="http://schemas.microsoft.com/office/drawing/2014/main" id="{00000000-0008-0000-0E00-000037000000}"/>
            </a:ext>
          </a:extLst>
        </xdr:cNvPr>
        <xdr:cNvSpPr/>
      </xdr:nvSpPr>
      <xdr:spPr bwMode="auto">
        <a:xfrm>
          <a:off x="1874946" y="2273222"/>
          <a:ext cx="1230796" cy="368458"/>
        </a:xfrm>
        <a:custGeom>
          <a:avLst/>
          <a:gdLst>
            <a:gd name="connsiteX0" fmla="*/ 0 w 1231979"/>
            <a:gd name="connsiteY0" fmla="*/ 0 h 371060"/>
            <a:gd name="connsiteX1" fmla="*/ 1231979 w 1231979"/>
            <a:gd name="connsiteY1" fmla="*/ 0 h 371060"/>
            <a:gd name="connsiteX2" fmla="*/ 1231979 w 1231979"/>
            <a:gd name="connsiteY2" fmla="*/ 371060 h 371060"/>
            <a:gd name="connsiteX3" fmla="*/ 0 w 1231979"/>
            <a:gd name="connsiteY3" fmla="*/ 371060 h 371060"/>
            <a:gd name="connsiteX4" fmla="*/ 0 w 1231979"/>
            <a:gd name="connsiteY4" fmla="*/ 0 h 371060"/>
            <a:gd name="connsiteX0" fmla="*/ 0 w 1231979"/>
            <a:gd name="connsiteY0" fmla="*/ 0 h 371060"/>
            <a:gd name="connsiteX1" fmla="*/ 1231979 w 1231979"/>
            <a:gd name="connsiteY1" fmla="*/ 0 h 371060"/>
            <a:gd name="connsiteX2" fmla="*/ 1231979 w 1231979"/>
            <a:gd name="connsiteY2" fmla="*/ 371060 h 371060"/>
            <a:gd name="connsiteX3" fmla="*/ 1068693 w 1231979"/>
            <a:gd name="connsiteY3" fmla="*/ 371060 h 371060"/>
            <a:gd name="connsiteX4" fmla="*/ 0 w 1231979"/>
            <a:gd name="connsiteY4" fmla="*/ 371060 h 371060"/>
            <a:gd name="connsiteX5" fmla="*/ 0 w 1231979"/>
            <a:gd name="connsiteY5" fmla="*/ 0 h 371060"/>
            <a:gd name="connsiteX0" fmla="*/ 0 w 1231979"/>
            <a:gd name="connsiteY0" fmla="*/ 0 h 371060"/>
            <a:gd name="connsiteX1" fmla="*/ 1231979 w 1231979"/>
            <a:gd name="connsiteY1" fmla="*/ 0 h 371060"/>
            <a:gd name="connsiteX2" fmla="*/ 1231979 w 1231979"/>
            <a:gd name="connsiteY2" fmla="*/ 311188 h 371060"/>
            <a:gd name="connsiteX3" fmla="*/ 1231979 w 1231979"/>
            <a:gd name="connsiteY3" fmla="*/ 3710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829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448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71060">
              <a:moveTo>
                <a:pt x="0" y="0"/>
              </a:moveTo>
              <a:lnTo>
                <a:pt x="1231979" y="0"/>
              </a:lnTo>
              <a:lnTo>
                <a:pt x="1231979" y="311188"/>
              </a:lnTo>
              <a:lnTo>
                <a:pt x="1144893" y="332960"/>
              </a:lnTo>
              <a:lnTo>
                <a:pt x="1068693" y="371060"/>
              </a:lnTo>
              <a:lnTo>
                <a:pt x="0" y="371060"/>
              </a:lnTo>
              <a:lnTo>
                <a:pt x="0" y="0"/>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2844A991-D519-4918-ABB0-3058B7B4F090}"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1745264</xdr:colOff>
      <xdr:row>15</xdr:row>
      <xdr:rowOff>146011</xdr:rowOff>
    </xdr:from>
    <xdr:to>
      <xdr:col>4</xdr:col>
      <xdr:colOff>10886</xdr:colOff>
      <xdr:row>17</xdr:row>
      <xdr:rowOff>157842</xdr:rowOff>
    </xdr:to>
    <xdr:sp macro="" textlink="$AX$12">
      <xdr:nvSpPr>
        <xdr:cNvPr id="56" name="Rectangle 55">
          <a:extLst>
            <a:ext uri="{FF2B5EF4-FFF2-40B4-BE49-F238E27FC236}">
              <a16:creationId xmlns:a16="http://schemas.microsoft.com/office/drawing/2014/main" id="{00000000-0008-0000-0E00-000038000000}"/>
            </a:ext>
          </a:extLst>
        </xdr:cNvPr>
        <xdr:cNvSpPr/>
      </xdr:nvSpPr>
      <xdr:spPr bwMode="auto">
        <a:xfrm>
          <a:off x="1869503" y="3136033"/>
          <a:ext cx="1230796" cy="392831"/>
        </a:xfrm>
        <a:custGeom>
          <a:avLst/>
          <a:gdLst>
            <a:gd name="connsiteX0" fmla="*/ 0 w 1231979"/>
            <a:gd name="connsiteY0" fmla="*/ 0 h 392831"/>
            <a:gd name="connsiteX1" fmla="*/ 1231979 w 1231979"/>
            <a:gd name="connsiteY1" fmla="*/ 0 h 392831"/>
            <a:gd name="connsiteX2" fmla="*/ 1231979 w 1231979"/>
            <a:gd name="connsiteY2" fmla="*/ 392831 h 392831"/>
            <a:gd name="connsiteX3" fmla="*/ 0 w 1231979"/>
            <a:gd name="connsiteY3" fmla="*/ 392831 h 392831"/>
            <a:gd name="connsiteX4" fmla="*/ 0 w 1231979"/>
            <a:gd name="connsiteY4" fmla="*/ 0 h 392831"/>
            <a:gd name="connsiteX0" fmla="*/ 0 w 1231979"/>
            <a:gd name="connsiteY0" fmla="*/ 0 h 392831"/>
            <a:gd name="connsiteX1" fmla="*/ 1231979 w 1231979"/>
            <a:gd name="connsiteY1" fmla="*/ 0 h 392831"/>
            <a:gd name="connsiteX2" fmla="*/ 1231979 w 1231979"/>
            <a:gd name="connsiteY2" fmla="*/ 392831 h 392831"/>
            <a:gd name="connsiteX3" fmla="*/ 1041479 w 1231979"/>
            <a:gd name="connsiteY3" fmla="*/ 387389 h 392831"/>
            <a:gd name="connsiteX4" fmla="*/ 0 w 1231979"/>
            <a:gd name="connsiteY4" fmla="*/ 392831 h 392831"/>
            <a:gd name="connsiteX5" fmla="*/ 0 w 1231979"/>
            <a:gd name="connsiteY5" fmla="*/ 0 h 392831"/>
            <a:gd name="connsiteX0" fmla="*/ 0 w 1231979"/>
            <a:gd name="connsiteY0" fmla="*/ 0 h 392831"/>
            <a:gd name="connsiteX1" fmla="*/ 1231979 w 1231979"/>
            <a:gd name="connsiteY1" fmla="*/ 0 h 392831"/>
            <a:gd name="connsiteX2" fmla="*/ 1226536 w 1231979"/>
            <a:gd name="connsiteY2" fmla="*/ 327518 h 392831"/>
            <a:gd name="connsiteX3" fmla="*/ 1231979 w 1231979"/>
            <a:gd name="connsiteY3" fmla="*/ 392831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66665 w 1231979"/>
            <a:gd name="connsiteY3" fmla="*/ 360174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55779 w 1231979"/>
            <a:gd name="connsiteY3" fmla="*/ 338402 h 392831"/>
            <a:gd name="connsiteX4" fmla="*/ 1041479 w 1231979"/>
            <a:gd name="connsiteY4" fmla="*/ 387389 h 392831"/>
            <a:gd name="connsiteX5" fmla="*/ 0 w 1231979"/>
            <a:gd name="connsiteY5" fmla="*/ 392831 h 392831"/>
            <a:gd name="connsiteX6" fmla="*/ 0 w 1231979"/>
            <a:gd name="connsiteY6" fmla="*/ 0 h 392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92831">
              <a:moveTo>
                <a:pt x="0" y="0"/>
              </a:moveTo>
              <a:lnTo>
                <a:pt x="1231979" y="0"/>
              </a:lnTo>
              <a:cubicBezTo>
                <a:pt x="1230165" y="109173"/>
                <a:pt x="1228350" y="218345"/>
                <a:pt x="1226536" y="327518"/>
              </a:cubicBezTo>
              <a:lnTo>
                <a:pt x="1155779" y="338402"/>
              </a:lnTo>
              <a:lnTo>
                <a:pt x="1041479" y="387389"/>
              </a:lnTo>
              <a:lnTo>
                <a:pt x="0" y="392831"/>
              </a:lnTo>
              <a:lnTo>
                <a:pt x="0" y="0"/>
              </a:lnTo>
              <a:close/>
            </a:path>
          </a:pathLst>
        </a:custGeom>
        <a:solidFill>
          <a:srgbClr val="FF330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E8ED2794-06C7-40F6-A28F-23E77E50A07B}" type="TxLink">
            <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 After Find True Cause</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1750706</xdr:colOff>
      <xdr:row>20</xdr:row>
      <xdr:rowOff>15383</xdr:rowOff>
    </xdr:from>
    <xdr:to>
      <xdr:col>4</xdr:col>
      <xdr:colOff>32656</xdr:colOff>
      <xdr:row>22</xdr:row>
      <xdr:rowOff>5443</xdr:rowOff>
    </xdr:to>
    <xdr:sp macro="" textlink="$AX$13">
      <xdr:nvSpPr>
        <xdr:cNvPr id="57" name="Rectangle 56">
          <a:extLst>
            <a:ext uri="{FF2B5EF4-FFF2-40B4-BE49-F238E27FC236}">
              <a16:creationId xmlns:a16="http://schemas.microsoft.com/office/drawing/2014/main" id="{00000000-0008-0000-0E00-000039000000}"/>
            </a:ext>
          </a:extLst>
        </xdr:cNvPr>
        <xdr:cNvSpPr/>
      </xdr:nvSpPr>
      <xdr:spPr bwMode="auto">
        <a:xfrm>
          <a:off x="1874945" y="3957905"/>
          <a:ext cx="1247124" cy="371060"/>
        </a:xfrm>
        <a:prstGeom prst="rect">
          <a:avLst/>
        </a:prstGeom>
        <a:solidFill>
          <a:srgbClr val="F8B09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CCAA81FB-3F26-4A9E-9E42-2F9E51CC3A74}"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Unknown Problem</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65315</xdr:colOff>
      <xdr:row>8</xdr:row>
      <xdr:rowOff>122464</xdr:rowOff>
    </xdr:from>
    <xdr:to>
      <xdr:col>4</xdr:col>
      <xdr:colOff>1326696</xdr:colOff>
      <xdr:row>10</xdr:row>
      <xdr:rowOff>169853</xdr:rowOff>
    </xdr:to>
    <xdr:sp macro="" textlink="$AX$14">
      <xdr:nvSpPr>
        <xdr:cNvPr id="58" name="Hexagon 51">
          <a:extLst>
            <a:ext uri="{FF2B5EF4-FFF2-40B4-BE49-F238E27FC236}">
              <a16:creationId xmlns:a16="http://schemas.microsoft.com/office/drawing/2014/main" id="{00000000-0008-0000-0E00-00003A000000}"/>
            </a:ext>
          </a:extLst>
        </xdr:cNvPr>
        <xdr:cNvSpPr/>
      </xdr:nvSpPr>
      <xdr:spPr bwMode="auto">
        <a:xfrm>
          <a:off x="3358244" y="1755321"/>
          <a:ext cx="1261381" cy="42838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182880" tIns="0" rIns="182880" bIns="0" rtlCol="0" anchor="ctr" anchorCtr="0" upright="1">
          <a:sp3d extrusionH="57150">
            <a:bevelT w="38100" h="38100"/>
          </a:sp3d>
        </a:bodyPr>
        <a:lstStyle/>
        <a:p>
          <a:pPr algn="ctr" rtl="1"/>
          <a:fld id="{73D83D5B-D3E7-40D3-ACB9-3FD60E1EFE22}" type="TxLink">
            <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Breached Barrier</a:t>
          </a:fld>
          <a:endPar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2743201</xdr:colOff>
      <xdr:row>12</xdr:row>
      <xdr:rowOff>179615</xdr:rowOff>
    </xdr:from>
    <xdr:to>
      <xdr:col>4</xdr:col>
      <xdr:colOff>549730</xdr:colOff>
      <xdr:row>14</xdr:row>
      <xdr:rowOff>185058</xdr:rowOff>
    </xdr:to>
    <xdr:sp macro="" textlink="$AX$17">
      <xdr:nvSpPr>
        <xdr:cNvPr id="54" name="Oval 53">
          <a:extLst>
            <a:ext uri="{FF2B5EF4-FFF2-40B4-BE49-F238E27FC236}">
              <a16:creationId xmlns:a16="http://schemas.microsoft.com/office/drawing/2014/main" id="{00000000-0008-0000-0E00-000036000000}"/>
            </a:ext>
          </a:extLst>
        </xdr:cNvPr>
        <xdr:cNvSpPr/>
      </xdr:nvSpPr>
      <xdr:spPr bwMode="auto">
        <a:xfrm>
          <a:off x="2867440" y="2598137"/>
          <a:ext cx="771703"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7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2751365</xdr:colOff>
      <xdr:row>17</xdr:row>
      <xdr:rowOff>93890</xdr:rowOff>
    </xdr:from>
    <xdr:to>
      <xdr:col>4</xdr:col>
      <xdr:colOff>538843</xdr:colOff>
      <xdr:row>19</xdr:row>
      <xdr:rowOff>99333</xdr:rowOff>
    </xdr:to>
    <xdr:sp macro="" textlink="$AX$17">
      <xdr:nvSpPr>
        <xdr:cNvPr id="60" name="Oval 59">
          <a:extLst>
            <a:ext uri="{FF2B5EF4-FFF2-40B4-BE49-F238E27FC236}">
              <a16:creationId xmlns:a16="http://schemas.microsoft.com/office/drawing/2014/main" id="{00000000-0008-0000-0E00-00003C000000}"/>
            </a:ext>
          </a:extLst>
        </xdr:cNvPr>
        <xdr:cNvSpPr/>
      </xdr:nvSpPr>
      <xdr:spPr bwMode="auto">
        <a:xfrm>
          <a:off x="2875604" y="3464912"/>
          <a:ext cx="752652"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7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1050472</xdr:colOff>
      <xdr:row>6</xdr:row>
      <xdr:rowOff>152400</xdr:rowOff>
    </xdr:from>
    <xdr:to>
      <xdr:col>4</xdr:col>
      <xdr:colOff>2215243</xdr:colOff>
      <xdr:row>8</xdr:row>
      <xdr:rowOff>152400</xdr:rowOff>
    </xdr:to>
    <xdr:sp macro="" textlink="$AX$15">
      <xdr:nvSpPr>
        <xdr:cNvPr id="61" name="Flowchart: Terminator 60">
          <a:extLst>
            <a:ext uri="{FF2B5EF4-FFF2-40B4-BE49-F238E27FC236}">
              <a16:creationId xmlns:a16="http://schemas.microsoft.com/office/drawing/2014/main" id="{00000000-0008-0000-0E00-00003D000000}"/>
            </a:ext>
          </a:extLst>
        </xdr:cNvPr>
        <xdr:cNvSpPr/>
      </xdr:nvSpPr>
      <xdr:spPr bwMode="auto">
        <a:xfrm>
          <a:off x="4139885" y="1411357"/>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1021774</xdr:colOff>
      <xdr:row>10</xdr:row>
      <xdr:rowOff>161925</xdr:rowOff>
    </xdr:from>
    <xdr:to>
      <xdr:col>4</xdr:col>
      <xdr:colOff>2186545</xdr:colOff>
      <xdr:row>12</xdr:row>
      <xdr:rowOff>140154</xdr:rowOff>
    </xdr:to>
    <xdr:sp macro="" textlink="$AX$15">
      <xdr:nvSpPr>
        <xdr:cNvPr id="62" name="Flowchart: Terminator 61">
          <a:extLst>
            <a:ext uri="{FF2B5EF4-FFF2-40B4-BE49-F238E27FC236}">
              <a16:creationId xmlns:a16="http://schemas.microsoft.com/office/drawing/2014/main" id="{00000000-0008-0000-0E00-00003E000000}"/>
            </a:ext>
          </a:extLst>
        </xdr:cNvPr>
        <xdr:cNvSpPr/>
      </xdr:nvSpPr>
      <xdr:spPr bwMode="auto">
        <a:xfrm>
          <a:off x="4355524" y="2179493"/>
          <a:ext cx="1164771" cy="376547"/>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1055915</xdr:colOff>
      <xdr:row>14</xdr:row>
      <xdr:rowOff>137018</xdr:rowOff>
    </xdr:from>
    <xdr:to>
      <xdr:col>4</xdr:col>
      <xdr:colOff>2193472</xdr:colOff>
      <xdr:row>16</xdr:row>
      <xdr:rowOff>147667</xdr:rowOff>
    </xdr:to>
    <xdr:sp macro="" textlink="$AX$16">
      <xdr:nvSpPr>
        <xdr:cNvPr id="63" name="Hexagon 51">
          <a:extLst>
            <a:ext uri="{FF2B5EF4-FFF2-40B4-BE49-F238E27FC236}">
              <a16:creationId xmlns:a16="http://schemas.microsoft.com/office/drawing/2014/main" id="{00000000-0008-0000-0E00-00003F000000}"/>
            </a:ext>
          </a:extLst>
        </xdr:cNvPr>
        <xdr:cNvSpPr/>
      </xdr:nvSpPr>
      <xdr:spPr bwMode="auto">
        <a:xfrm>
          <a:off x="4145328" y="2936540"/>
          <a:ext cx="1137557"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75D99CB0-0F14-4247-A990-87C041508AA6}"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Barrier</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1053194</xdr:colOff>
      <xdr:row>18</xdr:row>
      <xdr:rowOff>156483</xdr:rowOff>
    </xdr:from>
    <xdr:to>
      <xdr:col>4</xdr:col>
      <xdr:colOff>2217965</xdr:colOff>
      <xdr:row>20</xdr:row>
      <xdr:rowOff>156483</xdr:rowOff>
    </xdr:to>
    <xdr:sp macro="" textlink="$AX$15">
      <xdr:nvSpPr>
        <xdr:cNvPr id="64" name="Flowchart: Terminator 63">
          <a:extLst>
            <a:ext uri="{FF2B5EF4-FFF2-40B4-BE49-F238E27FC236}">
              <a16:creationId xmlns:a16="http://schemas.microsoft.com/office/drawing/2014/main" id="{00000000-0008-0000-0E00-000040000000}"/>
            </a:ext>
          </a:extLst>
        </xdr:cNvPr>
        <xdr:cNvSpPr/>
      </xdr:nvSpPr>
      <xdr:spPr bwMode="auto">
        <a:xfrm>
          <a:off x="4142607" y="3718005"/>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editAs="oneCell">
    <xdr:from>
      <xdr:col>4</xdr:col>
      <xdr:colOff>2507266</xdr:colOff>
      <xdr:row>1</xdr:row>
      <xdr:rowOff>115293</xdr:rowOff>
    </xdr:from>
    <xdr:to>
      <xdr:col>4</xdr:col>
      <xdr:colOff>2764441</xdr:colOff>
      <xdr:row>1</xdr:row>
      <xdr:rowOff>372468</xdr:rowOff>
    </xdr:to>
    <xdr:pic>
      <xdr:nvPicPr>
        <xdr:cNvPr id="65" name="Picture 64" descr="home.jpg">
          <a:hlinkClick xmlns:r="http://schemas.openxmlformats.org/officeDocument/2006/relationships" r:id="rId2"/>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3" cstate="print"/>
        <a:stretch>
          <a:fillRect/>
        </a:stretch>
      </xdr:blipFill>
      <xdr:spPr>
        <a:xfrm>
          <a:off x="5857825" y="216146"/>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1994647</xdr:colOff>
      <xdr:row>1</xdr:row>
      <xdr:rowOff>67235</xdr:rowOff>
    </xdr:from>
    <xdr:to>
      <xdr:col>4</xdr:col>
      <xdr:colOff>2387553</xdr:colOff>
      <xdr:row>1</xdr:row>
      <xdr:rowOff>431567</xdr:rowOff>
    </xdr:to>
    <xdr:pic>
      <xdr:nvPicPr>
        <xdr:cNvPr id="66" name="Picture 65" descr="http://0101.nccdn.net/1_5/0d8/090/050/Return-button.png">
          <a:hlinkClick xmlns:r="http://schemas.openxmlformats.org/officeDocument/2006/relationships" r:id="rId4"/>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5" cstate="print"/>
        <a:srcRect l="27000" t="4577" r="31750" b="41189"/>
        <a:stretch>
          <a:fillRect/>
        </a:stretch>
      </xdr:blipFill>
      <xdr:spPr bwMode="auto">
        <a:xfrm>
          <a:off x="5345206" y="168088"/>
          <a:ext cx="392906" cy="364332"/>
        </a:xfrm>
        <a:prstGeom prst="rect">
          <a:avLst/>
        </a:prstGeom>
        <a:noFill/>
        <a:effectLst>
          <a:outerShdw blurRad="50800" dist="38100" dir="2700000" algn="tl" rotWithShape="0">
            <a:prstClr val="black">
              <a:alpha val="40000"/>
            </a:prstClr>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163553</xdr:colOff>
      <xdr:row>1</xdr:row>
      <xdr:rowOff>155283</xdr:rowOff>
    </xdr:from>
    <xdr:to>
      <xdr:col>19</xdr:col>
      <xdr:colOff>420851</xdr:colOff>
      <xdr:row>1</xdr:row>
      <xdr:rowOff>405028</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9614470" y="261116"/>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1</xdr:col>
      <xdr:colOff>0</xdr:colOff>
      <xdr:row>1</xdr:row>
      <xdr:rowOff>88446</xdr:rowOff>
    </xdr:from>
    <xdr:to>
      <xdr:col>2</xdr:col>
      <xdr:colOff>449497</xdr:colOff>
      <xdr:row>1</xdr:row>
      <xdr:rowOff>494400</xdr:rowOff>
    </xdr:to>
    <xdr:pic>
      <xdr:nvPicPr>
        <xdr:cNvPr id="21" name="Picture 20" descr="KT-logo_KO_whiterule.png">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2" cstate="print"/>
        <a:stretch>
          <a:fillRect/>
        </a:stretch>
      </xdr:blipFill>
      <xdr:spPr>
        <a:xfrm>
          <a:off x="190500" y="193221"/>
          <a:ext cx="951940" cy="405954"/>
        </a:xfrm>
        <a:prstGeom prst="rect">
          <a:avLst/>
        </a:prstGeom>
        <a:effectLst>
          <a:outerShdw blurRad="50800" dist="38100" dir="2700000" algn="tl" rotWithShape="0">
            <a:prstClr val="black">
              <a:alpha val="40000"/>
            </a:prstClr>
          </a:outerShdw>
        </a:effectLst>
      </xdr:spPr>
    </xdr:pic>
    <xdr:clientData/>
  </xdr:twoCellAnchor>
  <xdr:twoCellAnchor>
    <xdr:from>
      <xdr:col>6</xdr:col>
      <xdr:colOff>450657</xdr:colOff>
      <xdr:row>1</xdr:row>
      <xdr:rowOff>64294</xdr:rowOff>
    </xdr:from>
    <xdr:to>
      <xdr:col>7</xdr:col>
      <xdr:colOff>398949</xdr:colOff>
      <xdr:row>1</xdr:row>
      <xdr:rowOff>492919</xdr:rowOff>
    </xdr:to>
    <xdr:sp macro="" textlink="">
      <xdr:nvSpPr>
        <xdr:cNvPr id="23" name="Oval 22">
          <a:extLst>
            <a:ext uri="{FF2B5EF4-FFF2-40B4-BE49-F238E27FC236}">
              <a16:creationId xmlns:a16="http://schemas.microsoft.com/office/drawing/2014/main" id="{00000000-0008-0000-0F00-000017000000}"/>
            </a:ext>
          </a:extLst>
        </xdr:cNvPr>
        <xdr:cNvSpPr/>
      </xdr:nvSpPr>
      <xdr:spPr bwMode="auto">
        <a:xfrm>
          <a:off x="3129563" y="171450"/>
          <a:ext cx="460261"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13</xdr:row>
      <xdr:rowOff>7411</xdr:rowOff>
    </xdr:from>
    <xdr:to>
      <xdr:col>10</xdr:col>
      <xdr:colOff>216954</xdr:colOff>
      <xdr:row>14</xdr:row>
      <xdr:rowOff>31754</xdr:rowOff>
    </xdr:to>
    <xdr:cxnSp macro="">
      <xdr:nvCxnSpPr>
        <xdr:cNvPr id="25" name="Straight Connector 24">
          <a:extLst>
            <a:ext uri="{FF2B5EF4-FFF2-40B4-BE49-F238E27FC236}">
              <a16:creationId xmlns:a16="http://schemas.microsoft.com/office/drawing/2014/main" id="{00000000-0008-0000-0F00-000019000000}"/>
            </a:ext>
          </a:extLst>
        </xdr:cNvPr>
        <xdr:cNvCxnSpPr/>
      </xdr:nvCxnSpPr>
      <xdr:spPr bwMode="auto">
        <a:xfrm rot="16200000" flipH="1">
          <a:off x="4993478" y="3294860"/>
          <a:ext cx="26776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20</xdr:row>
      <xdr:rowOff>17991</xdr:rowOff>
    </xdr:from>
    <xdr:to>
      <xdr:col>8</xdr:col>
      <xdr:colOff>201079</xdr:colOff>
      <xdr:row>20</xdr:row>
      <xdr:rowOff>232834</xdr:rowOff>
    </xdr:to>
    <xdr:cxnSp macro="">
      <xdr:nvCxnSpPr>
        <xdr:cNvPr id="28" name="Straight Connector 27">
          <a:extLst>
            <a:ext uri="{FF2B5EF4-FFF2-40B4-BE49-F238E27FC236}">
              <a16:creationId xmlns:a16="http://schemas.microsoft.com/office/drawing/2014/main" id="{00000000-0008-0000-0F00-00001C000000}"/>
            </a:ext>
          </a:extLst>
        </xdr:cNvPr>
        <xdr:cNvCxnSpPr/>
      </xdr:nvCxnSpPr>
      <xdr:spPr bwMode="auto">
        <a:xfrm rot="16200000" flipH="1">
          <a:off x="3839894" y="580839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18</xdr:col>
      <xdr:colOff>324060</xdr:colOff>
      <xdr:row>1</xdr:row>
      <xdr:rowOff>147646</xdr:rowOff>
    </xdr:from>
    <xdr:to>
      <xdr:col>19</xdr:col>
      <xdr:colOff>57207</xdr:colOff>
      <xdr:row>1</xdr:row>
      <xdr:rowOff>404821</xdr:rowOff>
    </xdr:to>
    <xdr:pic>
      <xdr:nvPicPr>
        <xdr:cNvPr id="30" name="Picture 29" descr="home.jpg">
          <a:hlinkClick xmlns:r="http://schemas.openxmlformats.org/officeDocument/2006/relationships" r:id="rId3"/>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4" cstate="print"/>
        <a:stretch>
          <a:fillRect/>
        </a:stretch>
      </xdr:blipFill>
      <xdr:spPr>
        <a:xfrm>
          <a:off x="9256393" y="253479"/>
          <a:ext cx="25173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5</xdr:col>
      <xdr:colOff>274651</xdr:colOff>
      <xdr:row>16</xdr:row>
      <xdr:rowOff>229659</xdr:rowOff>
    </xdr:from>
    <xdr:to>
      <xdr:col>5</xdr:col>
      <xdr:colOff>275178</xdr:colOff>
      <xdr:row>18</xdr:row>
      <xdr:rowOff>31752</xdr:rowOff>
    </xdr:to>
    <xdr:cxnSp macro="">
      <xdr:nvCxnSpPr>
        <xdr:cNvPr id="31" name="Straight Connector 30">
          <a:extLst>
            <a:ext uri="{FF2B5EF4-FFF2-40B4-BE49-F238E27FC236}">
              <a16:creationId xmlns:a16="http://schemas.microsoft.com/office/drawing/2014/main" id="{00000000-0008-0000-0F00-00001F000000}"/>
            </a:ext>
          </a:extLst>
        </xdr:cNvPr>
        <xdr:cNvCxnSpPr/>
      </xdr:nvCxnSpPr>
      <xdr:spPr bwMode="auto">
        <a:xfrm rot="16200000" flipH="1">
          <a:off x="2358243" y="46865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20</xdr:row>
      <xdr:rowOff>17990</xdr:rowOff>
    </xdr:from>
    <xdr:to>
      <xdr:col>11</xdr:col>
      <xdr:colOff>275163</xdr:colOff>
      <xdr:row>20</xdr:row>
      <xdr:rowOff>232833</xdr:rowOff>
    </xdr:to>
    <xdr:cxnSp macro="">
      <xdr:nvCxnSpPr>
        <xdr:cNvPr id="33" name="Straight Connector 32">
          <a:extLst>
            <a:ext uri="{FF2B5EF4-FFF2-40B4-BE49-F238E27FC236}">
              <a16:creationId xmlns:a16="http://schemas.microsoft.com/office/drawing/2014/main" id="{00000000-0008-0000-0F00-000021000000}"/>
            </a:ext>
          </a:extLst>
        </xdr:cNvPr>
        <xdr:cNvCxnSpPr/>
      </xdr:nvCxnSpPr>
      <xdr:spPr bwMode="auto">
        <a:xfrm rot="16200000" flipH="1">
          <a:off x="5469728" y="5670815"/>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16</xdr:row>
      <xdr:rowOff>233890</xdr:rowOff>
    </xdr:from>
    <xdr:to>
      <xdr:col>14</xdr:col>
      <xdr:colOff>10585</xdr:colOff>
      <xdr:row>18</xdr:row>
      <xdr:rowOff>63499</xdr:rowOff>
    </xdr:to>
    <xdr:cxnSp macro="">
      <xdr:nvCxnSpPr>
        <xdr:cNvPr id="34" name="Straight Connector 33">
          <a:extLst>
            <a:ext uri="{FF2B5EF4-FFF2-40B4-BE49-F238E27FC236}">
              <a16:creationId xmlns:a16="http://schemas.microsoft.com/office/drawing/2014/main" id="{00000000-0008-0000-0F00-000022000000}"/>
            </a:ext>
          </a:extLst>
        </xdr:cNvPr>
        <xdr:cNvCxnSpPr/>
      </xdr:nvCxnSpPr>
      <xdr:spPr bwMode="auto">
        <a:xfrm rot="5400000">
          <a:off x="6959071" y="4620153"/>
          <a:ext cx="242359" cy="169334"/>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17</xdr:row>
      <xdr:rowOff>154517</xdr:rowOff>
    </xdr:from>
    <xdr:to>
      <xdr:col>6</xdr:col>
      <xdr:colOff>137600</xdr:colOff>
      <xdr:row>18</xdr:row>
      <xdr:rowOff>503767</xdr:rowOff>
    </xdr:to>
    <xdr:sp macro="" textlink="">
      <xdr:nvSpPr>
        <xdr:cNvPr id="37" name="Rectangle 36">
          <a:extLst>
            <a:ext uri="{FF2B5EF4-FFF2-40B4-BE49-F238E27FC236}">
              <a16:creationId xmlns:a16="http://schemas.microsoft.com/office/drawing/2014/main" id="{00000000-0008-0000-0F00-000025000000}"/>
            </a:ext>
          </a:extLst>
        </xdr:cNvPr>
        <xdr:cNvSpPr/>
      </xdr:nvSpPr>
      <xdr:spPr bwMode="auto">
        <a:xfrm>
          <a:off x="2095516"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17</xdr:row>
      <xdr:rowOff>154517</xdr:rowOff>
    </xdr:from>
    <xdr:to>
      <xdr:col>9</xdr:col>
      <xdr:colOff>120651</xdr:colOff>
      <xdr:row>18</xdr:row>
      <xdr:rowOff>503767</xdr:rowOff>
    </xdr:to>
    <xdr:sp macro="" textlink="">
      <xdr:nvSpPr>
        <xdr:cNvPr id="38" name="Rectangle 37">
          <a:extLst>
            <a:ext uri="{FF2B5EF4-FFF2-40B4-BE49-F238E27FC236}">
              <a16:creationId xmlns:a16="http://schemas.microsoft.com/office/drawing/2014/main" id="{00000000-0008-0000-0F00-000026000000}"/>
            </a:ext>
          </a:extLst>
        </xdr:cNvPr>
        <xdr:cNvSpPr/>
      </xdr:nvSpPr>
      <xdr:spPr bwMode="auto">
        <a:xfrm>
          <a:off x="3761317"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17</xdr:row>
      <xdr:rowOff>154517</xdr:rowOff>
    </xdr:from>
    <xdr:to>
      <xdr:col>12</xdr:col>
      <xdr:colOff>167218</xdr:colOff>
      <xdr:row>18</xdr:row>
      <xdr:rowOff>503767</xdr:rowOff>
    </xdr:to>
    <xdr:sp macro="" textlink="">
      <xdr:nvSpPr>
        <xdr:cNvPr id="39" name="Rectangle 38">
          <a:extLst>
            <a:ext uri="{FF2B5EF4-FFF2-40B4-BE49-F238E27FC236}">
              <a16:creationId xmlns:a16="http://schemas.microsoft.com/office/drawing/2014/main" id="{00000000-0008-0000-0F00-000027000000}"/>
            </a:ext>
          </a:extLst>
        </xdr:cNvPr>
        <xdr:cNvSpPr/>
      </xdr:nvSpPr>
      <xdr:spPr bwMode="auto">
        <a:xfrm>
          <a:off x="5363634"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347383</xdr:colOff>
      <xdr:row>14</xdr:row>
      <xdr:rowOff>97367</xdr:rowOff>
    </xdr:from>
    <xdr:to>
      <xdr:col>11</xdr:col>
      <xdr:colOff>150284</xdr:colOff>
      <xdr:row>14</xdr:row>
      <xdr:rowOff>615950</xdr:rowOff>
    </xdr:to>
    <xdr:sp macro="" textlink="">
      <xdr:nvSpPr>
        <xdr:cNvPr id="40" name="Rectangle 39">
          <a:extLst>
            <a:ext uri="{FF2B5EF4-FFF2-40B4-BE49-F238E27FC236}">
              <a16:creationId xmlns:a16="http://schemas.microsoft.com/office/drawing/2014/main" id="{00000000-0008-0000-0F00-000028000000}"/>
            </a:ext>
          </a:extLst>
        </xdr:cNvPr>
        <xdr:cNvSpPr/>
      </xdr:nvSpPr>
      <xdr:spPr bwMode="auto">
        <a:xfrm>
          <a:off x="4717677" y="3414308"/>
          <a:ext cx="676960"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17</xdr:row>
      <xdr:rowOff>154517</xdr:rowOff>
    </xdr:from>
    <xdr:to>
      <xdr:col>14</xdr:col>
      <xdr:colOff>80434</xdr:colOff>
      <xdr:row>18</xdr:row>
      <xdr:rowOff>503767</xdr:rowOff>
    </xdr:to>
    <xdr:sp macro="" textlink="">
      <xdr:nvSpPr>
        <xdr:cNvPr id="41" name="Rectangle 40">
          <a:extLst>
            <a:ext uri="{FF2B5EF4-FFF2-40B4-BE49-F238E27FC236}">
              <a16:creationId xmlns:a16="http://schemas.microsoft.com/office/drawing/2014/main" id="{00000000-0008-0000-0F00-000029000000}"/>
            </a:ext>
          </a:extLst>
        </xdr:cNvPr>
        <xdr:cNvSpPr/>
      </xdr:nvSpPr>
      <xdr:spPr bwMode="auto">
        <a:xfrm>
          <a:off x="6483350"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14</xdr:row>
      <xdr:rowOff>356659</xdr:rowOff>
    </xdr:from>
    <xdr:to>
      <xdr:col>13</xdr:col>
      <xdr:colOff>440890</xdr:colOff>
      <xdr:row>17</xdr:row>
      <xdr:rowOff>154517</xdr:rowOff>
    </xdr:to>
    <xdr:cxnSp macro="">
      <xdr:nvCxnSpPr>
        <xdr:cNvPr id="43" name="Elbow Connector 42">
          <a:extLst>
            <a:ext uri="{FF2B5EF4-FFF2-40B4-BE49-F238E27FC236}">
              <a16:creationId xmlns:a16="http://schemas.microsoft.com/office/drawing/2014/main" id="{00000000-0008-0000-0F00-00002B000000}"/>
            </a:ext>
          </a:extLst>
        </xdr:cNvPr>
        <xdr:cNvCxnSpPr>
          <a:stCxn id="41" idx="0"/>
          <a:endCxn id="40" idx="3"/>
        </xdr:cNvCxnSpPr>
      </xdr:nvCxnSpPr>
      <xdr:spPr bwMode="auto">
        <a:xfrm rot="16200000" flipV="1">
          <a:off x="5702643" y="3365594"/>
          <a:ext cx="974476" cy="1590488"/>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259791</xdr:colOff>
      <xdr:row>14</xdr:row>
      <xdr:rowOff>356659</xdr:rowOff>
    </xdr:from>
    <xdr:to>
      <xdr:col>9</xdr:col>
      <xdr:colOff>347384</xdr:colOff>
      <xdr:row>17</xdr:row>
      <xdr:rowOff>154517</xdr:rowOff>
    </xdr:to>
    <xdr:cxnSp macro="">
      <xdr:nvCxnSpPr>
        <xdr:cNvPr id="45" name="Elbow Connector 42">
          <a:extLst>
            <a:ext uri="{FF2B5EF4-FFF2-40B4-BE49-F238E27FC236}">
              <a16:creationId xmlns:a16="http://schemas.microsoft.com/office/drawing/2014/main" id="{00000000-0008-0000-0F00-00002D000000}"/>
            </a:ext>
          </a:extLst>
        </xdr:cNvPr>
        <xdr:cNvCxnSpPr>
          <a:stCxn id="40" idx="1"/>
          <a:endCxn id="38" idx="0"/>
        </xdr:cNvCxnSpPr>
      </xdr:nvCxnSpPr>
      <xdr:spPr bwMode="auto">
        <a:xfrm rot="10800000" flipV="1">
          <a:off x="4114615" y="3673600"/>
          <a:ext cx="603063" cy="974476"/>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18</xdr:row>
      <xdr:rowOff>244476</xdr:rowOff>
    </xdr:from>
    <xdr:to>
      <xdr:col>7</xdr:col>
      <xdr:colOff>533400</xdr:colOff>
      <xdr:row>18</xdr:row>
      <xdr:rowOff>246064</xdr:rowOff>
    </xdr:to>
    <xdr:cxnSp macro="">
      <xdr:nvCxnSpPr>
        <xdr:cNvPr id="49" name="Straight Connector 48">
          <a:extLst>
            <a:ext uri="{FF2B5EF4-FFF2-40B4-BE49-F238E27FC236}">
              <a16:creationId xmlns:a16="http://schemas.microsoft.com/office/drawing/2014/main" id="{00000000-0008-0000-0F00-000031000000}"/>
            </a:ext>
          </a:extLst>
        </xdr:cNvPr>
        <xdr:cNvCxnSpPr>
          <a:stCxn id="37" idx="3"/>
          <a:endCxn id="38" idx="1"/>
        </xdr:cNvCxnSpPr>
      </xdr:nvCxnSpPr>
      <xdr:spPr bwMode="auto">
        <a:xfrm>
          <a:off x="2846933" y="5006976"/>
          <a:ext cx="914384"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18</xdr:row>
      <xdr:rowOff>244476</xdr:rowOff>
    </xdr:from>
    <xdr:to>
      <xdr:col>10</xdr:col>
      <xdr:colOff>452967</xdr:colOff>
      <xdr:row>18</xdr:row>
      <xdr:rowOff>246064</xdr:rowOff>
    </xdr:to>
    <xdr:cxnSp macro="">
      <xdr:nvCxnSpPr>
        <xdr:cNvPr id="51" name="Straight Connector 50">
          <a:extLst>
            <a:ext uri="{FF2B5EF4-FFF2-40B4-BE49-F238E27FC236}">
              <a16:creationId xmlns:a16="http://schemas.microsoft.com/office/drawing/2014/main" id="{00000000-0008-0000-0F00-000033000000}"/>
            </a:ext>
          </a:extLst>
        </xdr:cNvPr>
        <xdr:cNvCxnSpPr>
          <a:stCxn id="38" idx="3"/>
          <a:endCxn id="39" idx="1"/>
        </xdr:cNvCxnSpPr>
      </xdr:nvCxnSpPr>
      <xdr:spPr bwMode="auto">
        <a:xfrm>
          <a:off x="4512734" y="5006976"/>
          <a:ext cx="85090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18</xdr:row>
      <xdr:rowOff>244476</xdr:rowOff>
    </xdr:from>
    <xdr:to>
      <xdr:col>13</xdr:col>
      <xdr:colOff>16933</xdr:colOff>
      <xdr:row>18</xdr:row>
      <xdr:rowOff>246064</xdr:rowOff>
    </xdr:to>
    <xdr:cxnSp macro="">
      <xdr:nvCxnSpPr>
        <xdr:cNvPr id="54" name="Straight Connector 53">
          <a:extLst>
            <a:ext uri="{FF2B5EF4-FFF2-40B4-BE49-F238E27FC236}">
              <a16:creationId xmlns:a16="http://schemas.microsoft.com/office/drawing/2014/main" id="{00000000-0008-0000-0F00-000036000000}"/>
            </a:ext>
          </a:extLst>
        </xdr:cNvPr>
        <xdr:cNvCxnSpPr>
          <a:stCxn id="39" idx="3"/>
          <a:endCxn id="41" idx="1"/>
        </xdr:cNvCxnSpPr>
      </xdr:nvCxnSpPr>
      <xdr:spPr bwMode="auto">
        <a:xfrm>
          <a:off x="6115051" y="5006976"/>
          <a:ext cx="368299"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17</xdr:row>
      <xdr:rowOff>21177</xdr:rowOff>
    </xdr:from>
    <xdr:ext cx="421719" cy="598690"/>
    <xdr:sp macro="" textlink="">
      <xdr:nvSpPr>
        <xdr:cNvPr id="59" name="TextBox 58">
          <a:extLst>
            <a:ext uri="{FF2B5EF4-FFF2-40B4-BE49-F238E27FC236}">
              <a16:creationId xmlns:a16="http://schemas.microsoft.com/office/drawing/2014/main" id="{00000000-0008-0000-0F00-00003B000000}"/>
            </a:ext>
          </a:extLst>
        </xdr:cNvPr>
        <xdr:cNvSpPr txBox="1"/>
      </xdr:nvSpPr>
      <xdr:spPr>
        <a:xfrm>
          <a:off x="7164930" y="4614344"/>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18</xdr:row>
      <xdr:rowOff>46578</xdr:rowOff>
    </xdr:from>
    <xdr:ext cx="304250" cy="598690"/>
    <xdr:sp macro="" textlink="">
      <xdr:nvSpPr>
        <xdr:cNvPr id="60" name="TextBox 59">
          <a:extLst>
            <a:ext uri="{FF2B5EF4-FFF2-40B4-BE49-F238E27FC236}">
              <a16:creationId xmlns:a16="http://schemas.microsoft.com/office/drawing/2014/main" id="{00000000-0008-0000-0F00-00003C000000}"/>
            </a:ext>
          </a:extLst>
        </xdr:cNvPr>
        <xdr:cNvSpPr txBox="1"/>
      </xdr:nvSpPr>
      <xdr:spPr>
        <a:xfrm>
          <a:off x="7211498" y="4809078"/>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xdr:from>
      <xdr:col>10</xdr:col>
      <xdr:colOff>216427</xdr:colOff>
      <xdr:row>40</xdr:row>
      <xdr:rowOff>7411</xdr:rowOff>
    </xdr:from>
    <xdr:to>
      <xdr:col>10</xdr:col>
      <xdr:colOff>216954</xdr:colOff>
      <xdr:row>41</xdr:row>
      <xdr:rowOff>31754</xdr:rowOff>
    </xdr:to>
    <xdr:cxnSp macro="">
      <xdr:nvCxnSpPr>
        <xdr:cNvPr id="111" name="Straight Connector 110">
          <a:extLst>
            <a:ext uri="{FF2B5EF4-FFF2-40B4-BE49-F238E27FC236}">
              <a16:creationId xmlns:a16="http://schemas.microsoft.com/office/drawing/2014/main" id="{00000000-0008-0000-0F00-00006F000000}"/>
            </a:ext>
          </a:extLst>
        </xdr:cNvPr>
        <xdr:cNvCxnSpPr/>
      </xdr:nvCxnSpPr>
      <xdr:spPr bwMode="auto">
        <a:xfrm rot="16200000" flipH="1">
          <a:off x="5001656" y="3275137"/>
          <a:ext cx="266797"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47</xdr:row>
      <xdr:rowOff>17991</xdr:rowOff>
    </xdr:from>
    <xdr:to>
      <xdr:col>8</xdr:col>
      <xdr:colOff>201079</xdr:colOff>
      <xdr:row>47</xdr:row>
      <xdr:rowOff>232834</xdr:rowOff>
    </xdr:to>
    <xdr:cxnSp macro="">
      <xdr:nvCxnSpPr>
        <xdr:cNvPr id="112" name="Straight Connector 111">
          <a:extLst>
            <a:ext uri="{FF2B5EF4-FFF2-40B4-BE49-F238E27FC236}">
              <a16:creationId xmlns:a16="http://schemas.microsoft.com/office/drawing/2014/main" id="{00000000-0008-0000-0F00-000070000000}"/>
            </a:ext>
          </a:extLst>
        </xdr:cNvPr>
        <xdr:cNvCxnSpPr/>
      </xdr:nvCxnSpPr>
      <xdr:spPr bwMode="auto">
        <a:xfrm rot="16200000" flipH="1">
          <a:off x="3972667" y="56669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43</xdr:row>
      <xdr:rowOff>229659</xdr:rowOff>
    </xdr:from>
    <xdr:to>
      <xdr:col>5</xdr:col>
      <xdr:colOff>275178</xdr:colOff>
      <xdr:row>45</xdr:row>
      <xdr:rowOff>31752</xdr:rowOff>
    </xdr:to>
    <xdr:cxnSp macro="">
      <xdr:nvCxnSpPr>
        <xdr:cNvPr id="113" name="Straight Connector 112">
          <a:extLst>
            <a:ext uri="{FF2B5EF4-FFF2-40B4-BE49-F238E27FC236}">
              <a16:creationId xmlns:a16="http://schemas.microsoft.com/office/drawing/2014/main" id="{00000000-0008-0000-0F00-000071000000}"/>
            </a:ext>
          </a:extLst>
        </xdr:cNvPr>
        <xdr:cNvCxnSpPr/>
      </xdr:nvCxnSpPr>
      <xdr:spPr bwMode="auto">
        <a:xfrm rot="16200000" flipH="1">
          <a:off x="2365459" y="4667805"/>
          <a:ext cx="21773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47</xdr:row>
      <xdr:rowOff>17990</xdr:rowOff>
    </xdr:from>
    <xdr:to>
      <xdr:col>11</xdr:col>
      <xdr:colOff>275163</xdr:colOff>
      <xdr:row>47</xdr:row>
      <xdr:rowOff>232833</xdr:rowOff>
    </xdr:to>
    <xdr:cxnSp macro="">
      <xdr:nvCxnSpPr>
        <xdr:cNvPr id="114" name="Straight Connector 113">
          <a:extLst>
            <a:ext uri="{FF2B5EF4-FFF2-40B4-BE49-F238E27FC236}">
              <a16:creationId xmlns:a16="http://schemas.microsoft.com/office/drawing/2014/main" id="{00000000-0008-0000-0F00-000072000000}"/>
            </a:ext>
          </a:extLst>
        </xdr:cNvPr>
        <xdr:cNvCxnSpPr/>
      </xdr:nvCxnSpPr>
      <xdr:spPr bwMode="auto">
        <a:xfrm rot="16200000" flipH="1">
          <a:off x="5449523" y="5666966"/>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43</xdr:row>
      <xdr:rowOff>233890</xdr:rowOff>
    </xdr:from>
    <xdr:to>
      <xdr:col>14</xdr:col>
      <xdr:colOff>10585</xdr:colOff>
      <xdr:row>45</xdr:row>
      <xdr:rowOff>63499</xdr:rowOff>
    </xdr:to>
    <xdr:cxnSp macro="">
      <xdr:nvCxnSpPr>
        <xdr:cNvPr id="115" name="Straight Connector 114">
          <a:extLst>
            <a:ext uri="{FF2B5EF4-FFF2-40B4-BE49-F238E27FC236}">
              <a16:creationId xmlns:a16="http://schemas.microsoft.com/office/drawing/2014/main" id="{00000000-0008-0000-0F00-000073000000}"/>
            </a:ext>
          </a:extLst>
        </xdr:cNvPr>
        <xdr:cNvCxnSpPr/>
      </xdr:nvCxnSpPr>
      <xdr:spPr bwMode="auto">
        <a:xfrm rot="5400000">
          <a:off x="7117821" y="4555690"/>
          <a:ext cx="245246" cy="260736"/>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44</xdr:row>
      <xdr:rowOff>154517</xdr:rowOff>
    </xdr:from>
    <xdr:to>
      <xdr:col>6</xdr:col>
      <xdr:colOff>137600</xdr:colOff>
      <xdr:row>45</xdr:row>
      <xdr:rowOff>503767</xdr:rowOff>
    </xdr:to>
    <xdr:sp macro="" textlink="">
      <xdr:nvSpPr>
        <xdr:cNvPr id="116" name="Rectangle 115">
          <a:extLst>
            <a:ext uri="{FF2B5EF4-FFF2-40B4-BE49-F238E27FC236}">
              <a16:creationId xmlns:a16="http://schemas.microsoft.com/office/drawing/2014/main" id="{00000000-0008-0000-0F00-000074000000}"/>
            </a:ext>
          </a:extLst>
        </xdr:cNvPr>
        <xdr:cNvSpPr/>
      </xdr:nvSpPr>
      <xdr:spPr bwMode="auto">
        <a:xfrm>
          <a:off x="2103213" y="4726517"/>
          <a:ext cx="753342"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44</xdr:row>
      <xdr:rowOff>154517</xdr:rowOff>
    </xdr:from>
    <xdr:to>
      <xdr:col>9</xdr:col>
      <xdr:colOff>120651</xdr:colOff>
      <xdr:row>45</xdr:row>
      <xdr:rowOff>503767</xdr:rowOff>
    </xdr:to>
    <xdr:sp macro="" textlink="">
      <xdr:nvSpPr>
        <xdr:cNvPr id="117" name="Rectangle 116">
          <a:extLst>
            <a:ext uri="{FF2B5EF4-FFF2-40B4-BE49-F238E27FC236}">
              <a16:creationId xmlns:a16="http://schemas.microsoft.com/office/drawing/2014/main" id="{00000000-0008-0000-0F00-000075000000}"/>
            </a:ext>
          </a:extLst>
        </xdr:cNvPr>
        <xdr:cNvSpPr/>
      </xdr:nvSpPr>
      <xdr:spPr bwMode="auto">
        <a:xfrm>
          <a:off x="3771900" y="4726517"/>
          <a:ext cx="74756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44</xdr:row>
      <xdr:rowOff>154517</xdr:rowOff>
    </xdr:from>
    <xdr:to>
      <xdr:col>12</xdr:col>
      <xdr:colOff>167218</xdr:colOff>
      <xdr:row>45</xdr:row>
      <xdr:rowOff>503767</xdr:rowOff>
    </xdr:to>
    <xdr:sp macro="" textlink="">
      <xdr:nvSpPr>
        <xdr:cNvPr id="118" name="Rectangle 117">
          <a:extLst>
            <a:ext uri="{FF2B5EF4-FFF2-40B4-BE49-F238E27FC236}">
              <a16:creationId xmlns:a16="http://schemas.microsoft.com/office/drawing/2014/main" id="{00000000-0008-0000-0F00-000076000000}"/>
            </a:ext>
          </a:extLst>
        </xdr:cNvPr>
        <xdr:cNvSpPr/>
      </xdr:nvSpPr>
      <xdr:spPr bwMode="auto">
        <a:xfrm>
          <a:off x="5276081" y="4726517"/>
          <a:ext cx="692728"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436033</xdr:colOff>
      <xdr:row>41</xdr:row>
      <xdr:rowOff>97367</xdr:rowOff>
    </xdr:from>
    <xdr:to>
      <xdr:col>11</xdr:col>
      <xdr:colOff>150283</xdr:colOff>
      <xdr:row>41</xdr:row>
      <xdr:rowOff>615950</xdr:rowOff>
    </xdr:to>
    <xdr:sp macro="" textlink="">
      <xdr:nvSpPr>
        <xdr:cNvPr id="119" name="Rectangle 118">
          <a:extLst>
            <a:ext uri="{FF2B5EF4-FFF2-40B4-BE49-F238E27FC236}">
              <a16:creationId xmlns:a16="http://schemas.microsoft.com/office/drawing/2014/main" id="{00000000-0008-0000-0F00-000077000000}"/>
            </a:ext>
          </a:extLst>
        </xdr:cNvPr>
        <xdr:cNvSpPr/>
      </xdr:nvSpPr>
      <xdr:spPr bwMode="auto">
        <a:xfrm>
          <a:off x="4834851" y="3474412"/>
          <a:ext cx="59747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44</xdr:row>
      <xdr:rowOff>154517</xdr:rowOff>
    </xdr:from>
    <xdr:to>
      <xdr:col>14</xdr:col>
      <xdr:colOff>80434</xdr:colOff>
      <xdr:row>45</xdr:row>
      <xdr:rowOff>503767</xdr:rowOff>
    </xdr:to>
    <xdr:sp macro="" textlink="">
      <xdr:nvSpPr>
        <xdr:cNvPr id="120" name="Rectangle 119">
          <a:extLst>
            <a:ext uri="{FF2B5EF4-FFF2-40B4-BE49-F238E27FC236}">
              <a16:creationId xmlns:a16="http://schemas.microsoft.com/office/drawing/2014/main" id="{00000000-0008-0000-0F00-000078000000}"/>
            </a:ext>
          </a:extLst>
        </xdr:cNvPr>
        <xdr:cNvSpPr/>
      </xdr:nvSpPr>
      <xdr:spPr bwMode="auto">
        <a:xfrm>
          <a:off x="6597842" y="4726517"/>
          <a:ext cx="84281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41</xdr:row>
      <xdr:rowOff>356659</xdr:rowOff>
    </xdr:from>
    <xdr:to>
      <xdr:col>13</xdr:col>
      <xdr:colOff>392643</xdr:colOff>
      <xdr:row>44</xdr:row>
      <xdr:rowOff>154517</xdr:rowOff>
    </xdr:to>
    <xdr:cxnSp macro="">
      <xdr:nvCxnSpPr>
        <xdr:cNvPr id="121" name="Elbow Connector 42">
          <a:extLst>
            <a:ext uri="{FF2B5EF4-FFF2-40B4-BE49-F238E27FC236}">
              <a16:creationId xmlns:a16="http://schemas.microsoft.com/office/drawing/2014/main" id="{00000000-0008-0000-0F00-000079000000}"/>
            </a:ext>
          </a:extLst>
        </xdr:cNvPr>
        <xdr:cNvCxnSpPr>
          <a:stCxn id="120" idx="0"/>
          <a:endCxn id="119" idx="3"/>
        </xdr:cNvCxnSpPr>
      </xdr:nvCxnSpPr>
      <xdr:spPr bwMode="auto">
        <a:xfrm rot="16200000" flipV="1">
          <a:off x="5706534" y="3459499"/>
          <a:ext cx="992813" cy="1541223"/>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263526</xdr:colOff>
      <xdr:row>41</xdr:row>
      <xdr:rowOff>356658</xdr:rowOff>
    </xdr:from>
    <xdr:to>
      <xdr:col>9</xdr:col>
      <xdr:colOff>436033</xdr:colOff>
      <xdr:row>44</xdr:row>
      <xdr:rowOff>154516</xdr:rowOff>
    </xdr:to>
    <xdr:cxnSp macro="">
      <xdr:nvCxnSpPr>
        <xdr:cNvPr id="122" name="Elbow Connector 42">
          <a:extLst>
            <a:ext uri="{FF2B5EF4-FFF2-40B4-BE49-F238E27FC236}">
              <a16:creationId xmlns:a16="http://schemas.microsoft.com/office/drawing/2014/main" id="{00000000-0008-0000-0F00-00007A000000}"/>
            </a:ext>
          </a:extLst>
        </xdr:cNvPr>
        <xdr:cNvCxnSpPr>
          <a:stCxn id="119" idx="1"/>
          <a:endCxn id="117" idx="0"/>
        </xdr:cNvCxnSpPr>
      </xdr:nvCxnSpPr>
      <xdr:spPr bwMode="auto">
        <a:xfrm rot="10800000" flipV="1">
          <a:off x="4142799" y="3733703"/>
          <a:ext cx="692052" cy="992813"/>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45</xdr:row>
      <xdr:rowOff>244476</xdr:rowOff>
    </xdr:from>
    <xdr:to>
      <xdr:col>7</xdr:col>
      <xdr:colOff>533400</xdr:colOff>
      <xdr:row>45</xdr:row>
      <xdr:rowOff>246064</xdr:rowOff>
    </xdr:to>
    <xdr:cxnSp macro="">
      <xdr:nvCxnSpPr>
        <xdr:cNvPr id="123" name="Straight Connector 122">
          <a:extLst>
            <a:ext uri="{FF2B5EF4-FFF2-40B4-BE49-F238E27FC236}">
              <a16:creationId xmlns:a16="http://schemas.microsoft.com/office/drawing/2014/main" id="{00000000-0008-0000-0F00-00007B000000}"/>
            </a:ext>
          </a:extLst>
        </xdr:cNvPr>
        <xdr:cNvCxnSpPr>
          <a:stCxn id="116" idx="3"/>
          <a:endCxn id="117" idx="1"/>
        </xdr:cNvCxnSpPr>
      </xdr:nvCxnSpPr>
      <xdr:spPr bwMode="auto">
        <a:xfrm>
          <a:off x="2856555" y="4989658"/>
          <a:ext cx="91534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45</xdr:row>
      <xdr:rowOff>244476</xdr:rowOff>
    </xdr:from>
    <xdr:to>
      <xdr:col>10</xdr:col>
      <xdr:colOff>452967</xdr:colOff>
      <xdr:row>45</xdr:row>
      <xdr:rowOff>246064</xdr:rowOff>
    </xdr:to>
    <xdr:cxnSp macro="">
      <xdr:nvCxnSpPr>
        <xdr:cNvPr id="124" name="Straight Connector 123">
          <a:extLst>
            <a:ext uri="{FF2B5EF4-FFF2-40B4-BE49-F238E27FC236}">
              <a16:creationId xmlns:a16="http://schemas.microsoft.com/office/drawing/2014/main" id="{00000000-0008-0000-0F00-00007C000000}"/>
            </a:ext>
          </a:extLst>
        </xdr:cNvPr>
        <xdr:cNvCxnSpPr>
          <a:stCxn id="117" idx="3"/>
          <a:endCxn id="118" idx="1"/>
        </xdr:cNvCxnSpPr>
      </xdr:nvCxnSpPr>
      <xdr:spPr bwMode="auto">
        <a:xfrm>
          <a:off x="4519469" y="4989658"/>
          <a:ext cx="756612"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45</xdr:row>
      <xdr:rowOff>244476</xdr:rowOff>
    </xdr:from>
    <xdr:to>
      <xdr:col>13</xdr:col>
      <xdr:colOff>16933</xdr:colOff>
      <xdr:row>45</xdr:row>
      <xdr:rowOff>246064</xdr:rowOff>
    </xdr:to>
    <xdr:cxnSp macro="">
      <xdr:nvCxnSpPr>
        <xdr:cNvPr id="125" name="Straight Connector 124">
          <a:extLst>
            <a:ext uri="{FF2B5EF4-FFF2-40B4-BE49-F238E27FC236}">
              <a16:creationId xmlns:a16="http://schemas.microsoft.com/office/drawing/2014/main" id="{00000000-0008-0000-0F00-00007D000000}"/>
            </a:ext>
          </a:extLst>
        </xdr:cNvPr>
        <xdr:cNvCxnSpPr>
          <a:stCxn id="118" idx="3"/>
          <a:endCxn id="120" idx="1"/>
        </xdr:cNvCxnSpPr>
      </xdr:nvCxnSpPr>
      <xdr:spPr bwMode="auto">
        <a:xfrm>
          <a:off x="5968809" y="4989658"/>
          <a:ext cx="629033"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44</xdr:row>
      <xdr:rowOff>21177</xdr:rowOff>
    </xdr:from>
    <xdr:ext cx="421719" cy="598690"/>
    <xdr:sp macro="" textlink="">
      <xdr:nvSpPr>
        <xdr:cNvPr id="126" name="TextBox 125">
          <a:extLst>
            <a:ext uri="{FF2B5EF4-FFF2-40B4-BE49-F238E27FC236}">
              <a16:creationId xmlns:a16="http://schemas.microsoft.com/office/drawing/2014/main" id="{00000000-0008-0000-0F00-00007E000000}"/>
            </a:ext>
          </a:extLst>
        </xdr:cNvPr>
        <xdr:cNvSpPr txBox="1"/>
      </xdr:nvSpPr>
      <xdr:spPr>
        <a:xfrm>
          <a:off x="7173589" y="4593177"/>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45</xdr:row>
      <xdr:rowOff>46578</xdr:rowOff>
    </xdr:from>
    <xdr:ext cx="304250" cy="598690"/>
    <xdr:sp macro="" textlink="">
      <xdr:nvSpPr>
        <xdr:cNvPr id="127" name="TextBox 126">
          <a:extLst>
            <a:ext uri="{FF2B5EF4-FFF2-40B4-BE49-F238E27FC236}">
              <a16:creationId xmlns:a16="http://schemas.microsoft.com/office/drawing/2014/main" id="{00000000-0008-0000-0F00-00007F000000}"/>
            </a:ext>
          </a:extLst>
        </xdr:cNvPr>
        <xdr:cNvSpPr txBox="1"/>
      </xdr:nvSpPr>
      <xdr:spPr>
        <a:xfrm>
          <a:off x="7220157" y="4791760"/>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403412</xdr:colOff>
      <xdr:row>1</xdr:row>
      <xdr:rowOff>472629</xdr:rowOff>
    </xdr:to>
    <xdr:pic>
      <xdr:nvPicPr>
        <xdr:cNvPr id="24" name="Picture 23" descr="KT-logo_KO_whiterule.png">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53060"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874619</xdr:colOff>
      <xdr:row>1</xdr:row>
      <xdr:rowOff>45945</xdr:rowOff>
    </xdr:from>
    <xdr:to>
      <xdr:col>7</xdr:col>
      <xdr:colOff>1360394</xdr:colOff>
      <xdr:row>1</xdr:row>
      <xdr:rowOff>474570</xdr:rowOff>
    </xdr:to>
    <xdr:sp macro="" textlink="">
      <xdr:nvSpPr>
        <xdr:cNvPr id="30" name="Oval 29">
          <a:extLst>
            <a:ext uri="{FF2B5EF4-FFF2-40B4-BE49-F238E27FC236}">
              <a16:creationId xmlns:a16="http://schemas.microsoft.com/office/drawing/2014/main" id="{00000000-0008-0000-1000-00001E000000}"/>
            </a:ext>
          </a:extLst>
        </xdr:cNvPr>
        <xdr:cNvSpPr/>
      </xdr:nvSpPr>
      <xdr:spPr bwMode="auto">
        <a:xfrm>
          <a:off x="3496795" y="146798"/>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13</xdr:col>
      <xdr:colOff>1120588</xdr:colOff>
      <xdr:row>1</xdr:row>
      <xdr:rowOff>148019</xdr:rowOff>
    </xdr:from>
    <xdr:to>
      <xdr:col>13</xdr:col>
      <xdr:colOff>1381766</xdr:colOff>
      <xdr:row>1</xdr:row>
      <xdr:rowOff>405194</xdr:rowOff>
    </xdr:to>
    <xdr:pic>
      <xdr:nvPicPr>
        <xdr:cNvPr id="33" name="Picture 32" descr="home.jpg">
          <a:hlinkClick xmlns:r="http://schemas.openxmlformats.org/officeDocument/2006/relationships" r:id="rId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3" cstate="print"/>
        <a:stretch>
          <a:fillRect/>
        </a:stretch>
      </xdr:blipFill>
      <xdr:spPr>
        <a:xfrm>
          <a:off x="7967382"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22</xdr:col>
      <xdr:colOff>194502</xdr:colOff>
      <xdr:row>1</xdr:row>
      <xdr:rowOff>54429</xdr:rowOff>
    </xdr:from>
    <xdr:to>
      <xdr:col>22</xdr:col>
      <xdr:colOff>680277</xdr:colOff>
      <xdr:row>1</xdr:row>
      <xdr:rowOff>483054</xdr:rowOff>
    </xdr:to>
    <xdr:sp macro="" textlink="">
      <xdr:nvSpPr>
        <xdr:cNvPr id="44" name="Oval 43">
          <a:extLst>
            <a:ext uri="{FF2B5EF4-FFF2-40B4-BE49-F238E27FC236}">
              <a16:creationId xmlns:a16="http://schemas.microsoft.com/office/drawing/2014/main" id="{00000000-0008-0000-1000-00002C000000}"/>
            </a:ext>
          </a:extLst>
        </xdr:cNvPr>
        <xdr:cNvSpPr/>
      </xdr:nvSpPr>
      <xdr:spPr bwMode="auto">
        <a:xfrm>
          <a:off x="1369142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5" name="Line 87">
          <a:extLst>
            <a:ext uri="{FF2B5EF4-FFF2-40B4-BE49-F238E27FC236}">
              <a16:creationId xmlns:a16="http://schemas.microsoft.com/office/drawing/2014/main" id="{00000000-0008-0000-1000-00002D000000}"/>
            </a:ext>
          </a:extLst>
        </xdr:cNvPr>
        <xdr:cNvSpPr>
          <a:spLocks noChangeShapeType="1"/>
        </xdr:cNvSpPr>
      </xdr:nvSpPr>
      <xdr:spPr bwMode="auto">
        <a:xfrm flipV="1">
          <a:off x="11229975" y="45815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46" name="Line 89">
          <a:extLst>
            <a:ext uri="{FF2B5EF4-FFF2-40B4-BE49-F238E27FC236}">
              <a16:creationId xmlns:a16="http://schemas.microsoft.com/office/drawing/2014/main" id="{00000000-0008-0000-1000-00002E000000}"/>
            </a:ext>
          </a:extLst>
        </xdr:cNvPr>
        <xdr:cNvSpPr>
          <a:spLocks noChangeShapeType="1"/>
        </xdr:cNvSpPr>
      </xdr:nvSpPr>
      <xdr:spPr bwMode="auto">
        <a:xfrm>
          <a:off x="11229975" y="5486400"/>
          <a:ext cx="352425" cy="400050"/>
        </a:xfrm>
        <a:prstGeom prst="line">
          <a:avLst/>
        </a:prstGeom>
        <a:noFill/>
        <a:ln w="9525">
          <a:solidFill>
            <a:srgbClr val="000000"/>
          </a:solidFill>
          <a:round/>
          <a:headEnd/>
          <a:tailEnd type="triangle" w="med" len="med"/>
        </a:ln>
      </xdr:spPr>
    </xdr:sp>
    <xdr:clientData/>
  </xdr:twoCellAnchor>
  <xdr:twoCellAnchor>
    <xdr:from>
      <xdr:col>22</xdr:col>
      <xdr:colOff>156633</xdr:colOff>
      <xdr:row>16</xdr:row>
      <xdr:rowOff>52917</xdr:rowOff>
    </xdr:from>
    <xdr:to>
      <xdr:col>22</xdr:col>
      <xdr:colOff>509058</xdr:colOff>
      <xdr:row>16</xdr:row>
      <xdr:rowOff>52917</xdr:rowOff>
    </xdr:to>
    <xdr:sp macro="" textlink="">
      <xdr:nvSpPr>
        <xdr:cNvPr id="47" name="Line 93">
          <a:extLst>
            <a:ext uri="{FF2B5EF4-FFF2-40B4-BE49-F238E27FC236}">
              <a16:creationId xmlns:a16="http://schemas.microsoft.com/office/drawing/2014/main" id="{00000000-0008-0000-1000-00002F000000}"/>
            </a:ext>
          </a:extLst>
        </xdr:cNvPr>
        <xdr:cNvSpPr>
          <a:spLocks noChangeShapeType="1"/>
        </xdr:cNvSpPr>
      </xdr:nvSpPr>
      <xdr:spPr bwMode="auto">
        <a:xfrm>
          <a:off x="13756216" y="2582334"/>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8" name="Line 95">
          <a:extLst>
            <a:ext uri="{FF2B5EF4-FFF2-40B4-BE49-F238E27FC236}">
              <a16:creationId xmlns:a16="http://schemas.microsoft.com/office/drawing/2014/main" id="{00000000-0008-0000-1000-000030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9" name="Line 96">
          <a:extLst>
            <a:ext uri="{FF2B5EF4-FFF2-40B4-BE49-F238E27FC236}">
              <a16:creationId xmlns:a16="http://schemas.microsoft.com/office/drawing/2014/main" id="{00000000-0008-0000-1000-000031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84667</xdr:rowOff>
    </xdr:from>
    <xdr:to>
      <xdr:col>27</xdr:col>
      <xdr:colOff>323850</xdr:colOff>
      <xdr:row>16</xdr:row>
      <xdr:rowOff>84667</xdr:rowOff>
    </xdr:to>
    <xdr:sp macro="" textlink="">
      <xdr:nvSpPr>
        <xdr:cNvPr id="50" name="Line 97">
          <a:extLst>
            <a:ext uri="{FF2B5EF4-FFF2-40B4-BE49-F238E27FC236}">
              <a16:creationId xmlns:a16="http://schemas.microsoft.com/office/drawing/2014/main" id="{00000000-0008-0000-1000-000032000000}"/>
            </a:ext>
          </a:extLst>
        </xdr:cNvPr>
        <xdr:cNvSpPr>
          <a:spLocks noChangeShapeType="1"/>
        </xdr:cNvSpPr>
      </xdr:nvSpPr>
      <xdr:spPr bwMode="auto">
        <a:xfrm>
          <a:off x="18185342" y="2614084"/>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1" name="Line 98">
          <a:extLst>
            <a:ext uri="{FF2B5EF4-FFF2-40B4-BE49-F238E27FC236}">
              <a16:creationId xmlns:a16="http://schemas.microsoft.com/office/drawing/2014/main" id="{00000000-0008-0000-1000-000033000000}"/>
            </a:ext>
          </a:extLst>
        </xdr:cNvPr>
        <xdr:cNvSpPr>
          <a:spLocks noChangeShapeType="1"/>
        </xdr:cNvSpPr>
      </xdr:nvSpPr>
      <xdr:spPr bwMode="auto">
        <a:xfrm>
          <a:off x="18078450" y="7134225"/>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69</xdr:row>
      <xdr:rowOff>114300</xdr:rowOff>
    </xdr:from>
    <xdr:to>
      <xdr:col>20</xdr:col>
      <xdr:colOff>419100</xdr:colOff>
      <xdr:row>71</xdr:row>
      <xdr:rowOff>133350</xdr:rowOff>
    </xdr:to>
    <xdr:sp macro="" textlink="">
      <xdr:nvSpPr>
        <xdr:cNvPr id="52" name="Line 87">
          <a:extLst>
            <a:ext uri="{FF2B5EF4-FFF2-40B4-BE49-F238E27FC236}">
              <a16:creationId xmlns:a16="http://schemas.microsoft.com/office/drawing/2014/main" id="{00000000-0008-0000-1000-000034000000}"/>
            </a:ext>
          </a:extLst>
        </xdr:cNvPr>
        <xdr:cNvSpPr>
          <a:spLocks noChangeShapeType="1"/>
        </xdr:cNvSpPr>
      </xdr:nvSpPr>
      <xdr:spPr bwMode="auto">
        <a:xfrm flipV="1">
          <a:off x="11229975" y="131921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74</xdr:row>
      <xdr:rowOff>66675</xdr:rowOff>
    </xdr:from>
    <xdr:to>
      <xdr:col>20</xdr:col>
      <xdr:colOff>419100</xdr:colOff>
      <xdr:row>76</xdr:row>
      <xdr:rowOff>85725</xdr:rowOff>
    </xdr:to>
    <xdr:sp macro="" textlink="">
      <xdr:nvSpPr>
        <xdr:cNvPr id="53" name="Line 89">
          <a:extLst>
            <a:ext uri="{FF2B5EF4-FFF2-40B4-BE49-F238E27FC236}">
              <a16:creationId xmlns:a16="http://schemas.microsoft.com/office/drawing/2014/main" id="{00000000-0008-0000-1000-000035000000}"/>
            </a:ext>
          </a:extLst>
        </xdr:cNvPr>
        <xdr:cNvSpPr>
          <a:spLocks noChangeShapeType="1"/>
        </xdr:cNvSpPr>
      </xdr:nvSpPr>
      <xdr:spPr bwMode="auto">
        <a:xfrm>
          <a:off x="11229975" y="14097000"/>
          <a:ext cx="352425" cy="400050"/>
        </a:xfrm>
        <a:prstGeom prst="line">
          <a:avLst/>
        </a:prstGeom>
        <a:noFill/>
        <a:ln w="9525">
          <a:solidFill>
            <a:srgbClr val="000000"/>
          </a:solidFill>
          <a:round/>
          <a:headEnd/>
          <a:tailEnd type="triangle" w="med" len="med"/>
        </a:ln>
      </xdr:spPr>
    </xdr:sp>
    <xdr:clientData/>
  </xdr:twoCellAnchor>
  <xdr:twoCellAnchor>
    <xdr:from>
      <xdr:col>22</xdr:col>
      <xdr:colOff>114300</xdr:colOff>
      <xdr:row>63</xdr:row>
      <xdr:rowOff>0</xdr:rowOff>
    </xdr:from>
    <xdr:to>
      <xdr:col>22</xdr:col>
      <xdr:colOff>466725</xdr:colOff>
      <xdr:row>63</xdr:row>
      <xdr:rowOff>0</xdr:rowOff>
    </xdr:to>
    <xdr:sp macro="" textlink="">
      <xdr:nvSpPr>
        <xdr:cNvPr id="54" name="Line 93">
          <a:extLst>
            <a:ext uri="{FF2B5EF4-FFF2-40B4-BE49-F238E27FC236}">
              <a16:creationId xmlns:a16="http://schemas.microsoft.com/office/drawing/2014/main" id="{00000000-0008-0000-1000-000036000000}"/>
            </a:ext>
          </a:extLst>
        </xdr:cNvPr>
        <xdr:cNvSpPr>
          <a:spLocks noChangeShapeType="1"/>
        </xdr:cNvSpPr>
      </xdr:nvSpPr>
      <xdr:spPr bwMode="auto">
        <a:xfrm>
          <a:off x="13611225" y="1193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5" name="Line 95">
          <a:extLst>
            <a:ext uri="{FF2B5EF4-FFF2-40B4-BE49-F238E27FC236}">
              <a16:creationId xmlns:a16="http://schemas.microsoft.com/office/drawing/2014/main" id="{00000000-0008-0000-1000-000037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6" name="Line 96">
          <a:extLst>
            <a:ext uri="{FF2B5EF4-FFF2-40B4-BE49-F238E27FC236}">
              <a16:creationId xmlns:a16="http://schemas.microsoft.com/office/drawing/2014/main" id="{00000000-0008-0000-1000-000038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63</xdr:row>
      <xdr:rowOff>0</xdr:rowOff>
    </xdr:from>
    <xdr:to>
      <xdr:col>27</xdr:col>
      <xdr:colOff>323850</xdr:colOff>
      <xdr:row>63</xdr:row>
      <xdr:rowOff>0</xdr:rowOff>
    </xdr:to>
    <xdr:sp macro="" textlink="">
      <xdr:nvSpPr>
        <xdr:cNvPr id="57" name="Line 97">
          <a:extLst>
            <a:ext uri="{FF2B5EF4-FFF2-40B4-BE49-F238E27FC236}">
              <a16:creationId xmlns:a16="http://schemas.microsoft.com/office/drawing/2014/main" id="{00000000-0008-0000-1000-000039000000}"/>
            </a:ext>
          </a:extLst>
        </xdr:cNvPr>
        <xdr:cNvSpPr>
          <a:spLocks noChangeShapeType="1"/>
        </xdr:cNvSpPr>
      </xdr:nvSpPr>
      <xdr:spPr bwMode="auto">
        <a:xfrm>
          <a:off x="18078450" y="11934825"/>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83</xdr:row>
      <xdr:rowOff>0</xdr:rowOff>
    </xdr:from>
    <xdr:to>
      <xdr:col>27</xdr:col>
      <xdr:colOff>323850</xdr:colOff>
      <xdr:row>83</xdr:row>
      <xdr:rowOff>0</xdr:rowOff>
    </xdr:to>
    <xdr:sp macro="" textlink="">
      <xdr:nvSpPr>
        <xdr:cNvPr id="58" name="Line 98">
          <a:extLst>
            <a:ext uri="{FF2B5EF4-FFF2-40B4-BE49-F238E27FC236}">
              <a16:creationId xmlns:a16="http://schemas.microsoft.com/office/drawing/2014/main" id="{00000000-0008-0000-1000-00003A000000}"/>
            </a:ext>
          </a:extLst>
        </xdr:cNvPr>
        <xdr:cNvSpPr>
          <a:spLocks noChangeShapeType="1"/>
        </xdr:cNvSpPr>
      </xdr:nvSpPr>
      <xdr:spPr bwMode="auto">
        <a:xfrm>
          <a:off x="18078450" y="15744825"/>
          <a:ext cx="257175" cy="0"/>
        </a:xfrm>
        <a:prstGeom prst="line">
          <a:avLst/>
        </a:prstGeom>
        <a:noFill/>
        <a:ln w="9525">
          <a:solidFill>
            <a:srgbClr val="000000"/>
          </a:solidFill>
          <a:round/>
          <a:headEnd/>
          <a:tailEnd type="triangle" w="med" len="med"/>
        </a:ln>
      </xdr:spPr>
    </xdr:sp>
    <xdr:clientData/>
  </xdr:twoCellAnchor>
  <xdr:twoCellAnchor editAs="oneCell">
    <xdr:from>
      <xdr:col>1</xdr:col>
      <xdr:colOff>58671</xdr:colOff>
      <xdr:row>1</xdr:row>
      <xdr:rowOff>72278</xdr:rowOff>
    </xdr:from>
    <xdr:to>
      <xdr:col>4</xdr:col>
      <xdr:colOff>395408</xdr:colOff>
      <xdr:row>1</xdr:row>
      <xdr:rowOff>478232</xdr:rowOff>
    </xdr:to>
    <xdr:pic>
      <xdr:nvPicPr>
        <xdr:cNvPr id="59" name="Picture 58" descr="KT-logo_KO_whiterule.png">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62666"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1112584</xdr:colOff>
      <xdr:row>1</xdr:row>
      <xdr:rowOff>153622</xdr:rowOff>
    </xdr:from>
    <xdr:to>
      <xdr:col>13</xdr:col>
      <xdr:colOff>1373762</xdr:colOff>
      <xdr:row>1</xdr:row>
      <xdr:rowOff>410797</xdr:rowOff>
    </xdr:to>
    <xdr:pic>
      <xdr:nvPicPr>
        <xdr:cNvPr id="60" name="Picture 59" descr="home.jpg">
          <a:hlinkClick xmlns:r="http://schemas.openxmlformats.org/officeDocument/2006/relationships" r:id="rId2"/>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 cstate="print"/>
        <a:stretch>
          <a:fillRect/>
        </a:stretch>
      </xdr:blipFill>
      <xdr:spPr>
        <a:xfrm>
          <a:off x="9358513"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17</xdr:col>
      <xdr:colOff>95250</xdr:colOff>
      <xdr:row>1</xdr:row>
      <xdr:rowOff>95250</xdr:rowOff>
    </xdr:from>
    <xdr:to>
      <xdr:col>20</xdr:col>
      <xdr:colOff>159845</xdr:colOff>
      <xdr:row>1</xdr:row>
      <xdr:rowOff>501204</xdr:rowOff>
    </xdr:to>
    <xdr:pic>
      <xdr:nvPicPr>
        <xdr:cNvPr id="61" name="Picture 60" descr="KT-logo_KO_whiterule.png">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 cstate="print"/>
        <a:stretch>
          <a:fillRect/>
        </a:stretch>
      </xdr:blipFill>
      <xdr:spPr>
        <a:xfrm>
          <a:off x="10450286" y="190500"/>
          <a:ext cx="962666" cy="405954"/>
        </a:xfrm>
        <a:prstGeom prst="rect">
          <a:avLst/>
        </a:prstGeom>
        <a:effectLst>
          <a:outerShdw blurRad="50800" dist="38100" dir="2700000" algn="tl" rotWithShape="0">
            <a:prstClr val="black">
              <a:alpha val="40000"/>
            </a:prstClr>
          </a:outerShdw>
        </a:effectLst>
      </xdr:spPr>
    </xdr:pic>
    <xdr:clientData/>
  </xdr:twoCellAnchor>
  <xdr:twoCellAnchor>
    <xdr:from>
      <xdr:col>13</xdr:col>
      <xdr:colOff>1481666</xdr:colOff>
      <xdr:row>1</xdr:row>
      <xdr:rowOff>158750</xdr:rowOff>
    </xdr:from>
    <xdr:to>
      <xdr:col>14</xdr:col>
      <xdr:colOff>109131</xdr:colOff>
      <xdr:row>1</xdr:row>
      <xdr:rowOff>408495</xdr:rowOff>
    </xdr:to>
    <xdr:sp macro="" textlink="">
      <xdr:nvSpPr>
        <xdr:cNvPr id="25" name="Rectangle 24">
          <a:hlinkClick xmlns:r="http://schemas.openxmlformats.org/officeDocument/2006/relationships" r:id="rId4"/>
          <a:extLst>
            <a:ext uri="{FF2B5EF4-FFF2-40B4-BE49-F238E27FC236}">
              <a16:creationId xmlns:a16="http://schemas.microsoft.com/office/drawing/2014/main" id="{00000000-0008-0000-1000-000019000000}"/>
            </a:ext>
          </a:extLst>
        </xdr:cNvPr>
        <xdr:cNvSpPr/>
      </xdr:nvSpPr>
      <xdr:spPr>
        <a:xfrm>
          <a:off x="9726083" y="254000"/>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28</xdr:col>
      <xdr:colOff>1312333</xdr:colOff>
      <xdr:row>1</xdr:row>
      <xdr:rowOff>148167</xdr:rowOff>
    </xdr:from>
    <xdr:to>
      <xdr:col>28</xdr:col>
      <xdr:colOff>1573511</xdr:colOff>
      <xdr:row>1</xdr:row>
      <xdr:rowOff>405342</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3" cstate="print"/>
        <a:stretch>
          <a:fillRect/>
        </a:stretch>
      </xdr:blipFill>
      <xdr:spPr>
        <a:xfrm>
          <a:off x="19759083" y="243417"/>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104498</xdr:colOff>
      <xdr:row>1</xdr:row>
      <xdr:rowOff>153295</xdr:rowOff>
    </xdr:from>
    <xdr:to>
      <xdr:col>29</xdr:col>
      <xdr:colOff>361796</xdr:colOff>
      <xdr:row>1</xdr:row>
      <xdr:rowOff>403040</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000-00001B000000}"/>
            </a:ext>
          </a:extLst>
        </xdr:cNvPr>
        <xdr:cNvSpPr/>
      </xdr:nvSpPr>
      <xdr:spPr>
        <a:xfrm>
          <a:off x="20128165" y="24854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123265</xdr:colOff>
      <xdr:row>1</xdr:row>
      <xdr:rowOff>472629</xdr:rowOff>
    </xdr:to>
    <xdr:pic>
      <xdr:nvPicPr>
        <xdr:cNvPr id="13" name="Picture 12" descr="KT-logo_KO_whiterule.png">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stretch>
          <a:fillRect/>
        </a:stretch>
      </xdr:blipFill>
      <xdr:spPr>
        <a:xfrm>
          <a:off x="178734" y="167528"/>
          <a:ext cx="953060"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17</xdr:col>
      <xdr:colOff>66675</xdr:colOff>
      <xdr:row>1</xdr:row>
      <xdr:rowOff>66675</xdr:rowOff>
    </xdr:from>
    <xdr:to>
      <xdr:col>20</xdr:col>
      <xdr:colOff>123265</xdr:colOff>
      <xdr:row>1</xdr:row>
      <xdr:rowOff>472629</xdr:rowOff>
    </xdr:to>
    <xdr:pic>
      <xdr:nvPicPr>
        <xdr:cNvPr id="44" name="Picture 43" descr="KT-logo_KO_whiterule.png">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 cstate="print"/>
        <a:stretch>
          <a:fillRect/>
        </a:stretch>
      </xdr:blipFill>
      <xdr:spPr>
        <a:xfrm>
          <a:off x="10320057" y="167528"/>
          <a:ext cx="953061"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123825</xdr:colOff>
      <xdr:row>1</xdr:row>
      <xdr:rowOff>57150</xdr:rowOff>
    </xdr:from>
    <xdr:to>
      <xdr:col>7</xdr:col>
      <xdr:colOff>609600</xdr:colOff>
      <xdr:row>1</xdr:row>
      <xdr:rowOff>485775</xdr:rowOff>
    </xdr:to>
    <xdr:sp macro="" textlink="">
      <xdr:nvSpPr>
        <xdr:cNvPr id="47" name="Oval 46">
          <a:extLst>
            <a:ext uri="{FF2B5EF4-FFF2-40B4-BE49-F238E27FC236}">
              <a16:creationId xmlns:a16="http://schemas.microsoft.com/office/drawing/2014/main" id="{00000000-0008-0000-1100-00002F000000}"/>
            </a:ext>
          </a:extLst>
        </xdr:cNvPr>
        <xdr:cNvSpPr/>
      </xdr:nvSpPr>
      <xdr:spPr bwMode="auto">
        <a:xfrm>
          <a:off x="2952750" y="152400"/>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21</xdr:col>
      <xdr:colOff>1786538</xdr:colOff>
      <xdr:row>1</xdr:row>
      <xdr:rowOff>54429</xdr:rowOff>
    </xdr:from>
    <xdr:to>
      <xdr:col>22</xdr:col>
      <xdr:colOff>448956</xdr:colOff>
      <xdr:row>1</xdr:row>
      <xdr:rowOff>483054</xdr:rowOff>
    </xdr:to>
    <xdr:sp macro="" textlink="">
      <xdr:nvSpPr>
        <xdr:cNvPr id="48" name="Oval 47">
          <a:extLst>
            <a:ext uri="{FF2B5EF4-FFF2-40B4-BE49-F238E27FC236}">
              <a16:creationId xmlns:a16="http://schemas.microsoft.com/office/drawing/2014/main" id="{00000000-0008-0000-1100-000030000000}"/>
            </a:ext>
          </a:extLst>
        </xdr:cNvPr>
        <xdr:cNvSpPr/>
      </xdr:nvSpPr>
      <xdr:spPr bwMode="auto">
        <a:xfrm>
          <a:off x="1346146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9" name="Line 87">
          <a:extLst>
            <a:ext uri="{FF2B5EF4-FFF2-40B4-BE49-F238E27FC236}">
              <a16:creationId xmlns:a16="http://schemas.microsoft.com/office/drawing/2014/main" id="{00000000-0008-0000-1100-000031000000}"/>
            </a:ext>
          </a:extLst>
        </xdr:cNvPr>
        <xdr:cNvSpPr>
          <a:spLocks noChangeShapeType="1"/>
        </xdr:cNvSpPr>
      </xdr:nvSpPr>
      <xdr:spPr bwMode="auto">
        <a:xfrm flipV="1">
          <a:off x="1073604" y="18089336"/>
          <a:ext cx="352425" cy="345621"/>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50" name="Line 89">
          <a:extLst>
            <a:ext uri="{FF2B5EF4-FFF2-40B4-BE49-F238E27FC236}">
              <a16:creationId xmlns:a16="http://schemas.microsoft.com/office/drawing/2014/main" id="{00000000-0008-0000-1100-000032000000}"/>
            </a:ext>
          </a:extLst>
        </xdr:cNvPr>
        <xdr:cNvSpPr>
          <a:spLocks noChangeShapeType="1"/>
        </xdr:cNvSpPr>
      </xdr:nvSpPr>
      <xdr:spPr bwMode="auto">
        <a:xfrm>
          <a:off x="1073604" y="18858139"/>
          <a:ext cx="352425" cy="345622"/>
        </a:xfrm>
        <a:prstGeom prst="line">
          <a:avLst/>
        </a:prstGeom>
        <a:noFill/>
        <a:ln w="9525">
          <a:solidFill>
            <a:srgbClr val="000000"/>
          </a:solidFill>
          <a:round/>
          <a:headEnd/>
          <a:tailEnd type="triangle" w="med" len="med"/>
        </a:ln>
      </xdr:spPr>
    </xdr:sp>
    <xdr:clientData/>
  </xdr:twoCellAnchor>
  <xdr:twoCellAnchor>
    <xdr:from>
      <xdr:col>22</xdr:col>
      <xdr:colOff>114300</xdr:colOff>
      <xdr:row>16</xdr:row>
      <xdr:rowOff>0</xdr:rowOff>
    </xdr:from>
    <xdr:to>
      <xdr:col>22</xdr:col>
      <xdr:colOff>466725</xdr:colOff>
      <xdr:row>16</xdr:row>
      <xdr:rowOff>0</xdr:rowOff>
    </xdr:to>
    <xdr:sp macro="" textlink="">
      <xdr:nvSpPr>
        <xdr:cNvPr id="51" name="Line 93">
          <a:extLst>
            <a:ext uri="{FF2B5EF4-FFF2-40B4-BE49-F238E27FC236}">
              <a16:creationId xmlns:a16="http://schemas.microsoft.com/office/drawing/2014/main" id="{00000000-0008-0000-1100-000033000000}"/>
            </a:ext>
          </a:extLst>
        </xdr:cNvPr>
        <xdr:cNvSpPr>
          <a:spLocks noChangeShapeType="1"/>
        </xdr:cNvSpPr>
      </xdr:nvSpPr>
      <xdr:spPr bwMode="auto">
        <a:xfrm>
          <a:off x="2250621" y="169953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2" name="Line 95">
          <a:extLst>
            <a:ext uri="{FF2B5EF4-FFF2-40B4-BE49-F238E27FC236}">
              <a16:creationId xmlns:a16="http://schemas.microsoft.com/office/drawing/2014/main" id="{00000000-0008-0000-1100-000034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3" name="Line 96">
          <a:extLst>
            <a:ext uri="{FF2B5EF4-FFF2-40B4-BE49-F238E27FC236}">
              <a16:creationId xmlns:a16="http://schemas.microsoft.com/office/drawing/2014/main" id="{00000000-0008-0000-1100-000035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0</xdr:rowOff>
    </xdr:from>
    <xdr:to>
      <xdr:col>27</xdr:col>
      <xdr:colOff>323850</xdr:colOff>
      <xdr:row>16</xdr:row>
      <xdr:rowOff>0</xdr:rowOff>
    </xdr:to>
    <xdr:sp macro="" textlink="">
      <xdr:nvSpPr>
        <xdr:cNvPr id="54" name="Line 97">
          <a:extLst>
            <a:ext uri="{FF2B5EF4-FFF2-40B4-BE49-F238E27FC236}">
              <a16:creationId xmlns:a16="http://schemas.microsoft.com/office/drawing/2014/main" id="{00000000-0008-0000-1100-000036000000}"/>
            </a:ext>
          </a:extLst>
        </xdr:cNvPr>
        <xdr:cNvSpPr>
          <a:spLocks noChangeShapeType="1"/>
        </xdr:cNvSpPr>
      </xdr:nvSpPr>
      <xdr:spPr bwMode="auto">
        <a:xfrm>
          <a:off x="6720568" y="16995321"/>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5" name="Line 98">
          <a:extLst>
            <a:ext uri="{FF2B5EF4-FFF2-40B4-BE49-F238E27FC236}">
              <a16:creationId xmlns:a16="http://schemas.microsoft.com/office/drawing/2014/main" id="{00000000-0008-0000-1100-000037000000}"/>
            </a:ext>
          </a:extLst>
        </xdr:cNvPr>
        <xdr:cNvSpPr>
          <a:spLocks noChangeShapeType="1"/>
        </xdr:cNvSpPr>
      </xdr:nvSpPr>
      <xdr:spPr bwMode="auto">
        <a:xfrm>
          <a:off x="6720568" y="20261036"/>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73</xdr:row>
      <xdr:rowOff>114300</xdr:rowOff>
    </xdr:from>
    <xdr:to>
      <xdr:col>20</xdr:col>
      <xdr:colOff>419100</xdr:colOff>
      <xdr:row>75</xdr:row>
      <xdr:rowOff>133350</xdr:rowOff>
    </xdr:to>
    <xdr:sp macro="" textlink="">
      <xdr:nvSpPr>
        <xdr:cNvPr id="70" name="Line 87">
          <a:extLst>
            <a:ext uri="{FF2B5EF4-FFF2-40B4-BE49-F238E27FC236}">
              <a16:creationId xmlns:a16="http://schemas.microsoft.com/office/drawing/2014/main" id="{00000000-0008-0000-1100-000046000000}"/>
            </a:ext>
          </a:extLst>
        </xdr:cNvPr>
        <xdr:cNvSpPr>
          <a:spLocks noChangeShapeType="1"/>
        </xdr:cNvSpPr>
      </xdr:nvSpPr>
      <xdr:spPr bwMode="auto">
        <a:xfrm flipV="1">
          <a:off x="10217604" y="4019550"/>
          <a:ext cx="352425" cy="269421"/>
        </a:xfrm>
        <a:prstGeom prst="line">
          <a:avLst/>
        </a:prstGeom>
        <a:noFill/>
        <a:ln w="9525">
          <a:solidFill>
            <a:srgbClr val="000000"/>
          </a:solidFill>
          <a:round/>
          <a:headEnd/>
          <a:tailEnd type="triangle" w="med" len="med"/>
        </a:ln>
      </xdr:spPr>
    </xdr:sp>
    <xdr:clientData/>
  </xdr:twoCellAnchor>
  <xdr:twoCellAnchor>
    <xdr:from>
      <xdr:col>20</xdr:col>
      <xdr:colOff>66675</xdr:colOff>
      <xdr:row>78</xdr:row>
      <xdr:rowOff>66675</xdr:rowOff>
    </xdr:from>
    <xdr:to>
      <xdr:col>20</xdr:col>
      <xdr:colOff>419100</xdr:colOff>
      <xdr:row>80</xdr:row>
      <xdr:rowOff>85725</xdr:rowOff>
    </xdr:to>
    <xdr:sp macro="" textlink="">
      <xdr:nvSpPr>
        <xdr:cNvPr id="71" name="Line 89">
          <a:extLst>
            <a:ext uri="{FF2B5EF4-FFF2-40B4-BE49-F238E27FC236}">
              <a16:creationId xmlns:a16="http://schemas.microsoft.com/office/drawing/2014/main" id="{00000000-0008-0000-1100-000047000000}"/>
            </a:ext>
          </a:extLst>
        </xdr:cNvPr>
        <xdr:cNvSpPr>
          <a:spLocks noChangeShapeType="1"/>
        </xdr:cNvSpPr>
      </xdr:nvSpPr>
      <xdr:spPr bwMode="auto">
        <a:xfrm>
          <a:off x="10217604" y="4669971"/>
          <a:ext cx="352425" cy="246290"/>
        </a:xfrm>
        <a:prstGeom prst="line">
          <a:avLst/>
        </a:prstGeom>
        <a:noFill/>
        <a:ln w="9525">
          <a:solidFill>
            <a:srgbClr val="000000"/>
          </a:solidFill>
          <a:round/>
          <a:headEnd/>
          <a:tailEnd type="triangle" w="med" len="med"/>
        </a:ln>
      </xdr:spPr>
    </xdr:sp>
    <xdr:clientData/>
  </xdr:twoCellAnchor>
  <xdr:twoCellAnchor>
    <xdr:from>
      <xdr:col>22</xdr:col>
      <xdr:colOff>114300</xdr:colOff>
      <xdr:row>66</xdr:row>
      <xdr:rowOff>0</xdr:rowOff>
    </xdr:from>
    <xdr:to>
      <xdr:col>22</xdr:col>
      <xdr:colOff>466725</xdr:colOff>
      <xdr:row>66</xdr:row>
      <xdr:rowOff>0</xdr:rowOff>
    </xdr:to>
    <xdr:sp macro="" textlink="">
      <xdr:nvSpPr>
        <xdr:cNvPr id="72" name="Line 93">
          <a:extLst>
            <a:ext uri="{FF2B5EF4-FFF2-40B4-BE49-F238E27FC236}">
              <a16:creationId xmlns:a16="http://schemas.microsoft.com/office/drawing/2014/main" id="{00000000-0008-0000-1100-000048000000}"/>
            </a:ext>
          </a:extLst>
        </xdr:cNvPr>
        <xdr:cNvSpPr>
          <a:spLocks noChangeShapeType="1"/>
        </xdr:cNvSpPr>
      </xdr:nvSpPr>
      <xdr:spPr bwMode="auto">
        <a:xfrm>
          <a:off x="13611225" y="1275397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3" name="Line 95">
          <a:extLst>
            <a:ext uri="{FF2B5EF4-FFF2-40B4-BE49-F238E27FC236}">
              <a16:creationId xmlns:a16="http://schemas.microsoft.com/office/drawing/2014/main" id="{00000000-0008-0000-1100-000049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4" name="Line 96">
          <a:extLst>
            <a:ext uri="{FF2B5EF4-FFF2-40B4-BE49-F238E27FC236}">
              <a16:creationId xmlns:a16="http://schemas.microsoft.com/office/drawing/2014/main" id="{00000000-0008-0000-1100-00004A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65</xdr:row>
      <xdr:rowOff>219075</xdr:rowOff>
    </xdr:from>
    <xdr:to>
      <xdr:col>28</xdr:col>
      <xdr:colOff>0</xdr:colOff>
      <xdr:row>65</xdr:row>
      <xdr:rowOff>219075</xdr:rowOff>
    </xdr:to>
    <xdr:sp macro="" textlink="">
      <xdr:nvSpPr>
        <xdr:cNvPr id="75" name="Line 97">
          <a:extLst>
            <a:ext uri="{FF2B5EF4-FFF2-40B4-BE49-F238E27FC236}">
              <a16:creationId xmlns:a16="http://schemas.microsoft.com/office/drawing/2014/main" id="{00000000-0008-0000-1100-00004B000000}"/>
            </a:ext>
          </a:extLst>
        </xdr:cNvPr>
        <xdr:cNvSpPr>
          <a:spLocks noChangeShapeType="1"/>
        </xdr:cNvSpPr>
      </xdr:nvSpPr>
      <xdr:spPr bwMode="auto">
        <a:xfrm>
          <a:off x="18078450" y="12744450"/>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87</xdr:row>
      <xdr:rowOff>0</xdr:rowOff>
    </xdr:from>
    <xdr:to>
      <xdr:col>27</xdr:col>
      <xdr:colOff>323850</xdr:colOff>
      <xdr:row>87</xdr:row>
      <xdr:rowOff>0</xdr:rowOff>
    </xdr:to>
    <xdr:sp macro="" textlink="">
      <xdr:nvSpPr>
        <xdr:cNvPr id="76" name="Line 98">
          <a:extLst>
            <a:ext uri="{FF2B5EF4-FFF2-40B4-BE49-F238E27FC236}">
              <a16:creationId xmlns:a16="http://schemas.microsoft.com/office/drawing/2014/main" id="{00000000-0008-0000-1100-00004C000000}"/>
            </a:ext>
          </a:extLst>
        </xdr:cNvPr>
        <xdr:cNvSpPr>
          <a:spLocks noChangeShapeType="1"/>
        </xdr:cNvSpPr>
      </xdr:nvSpPr>
      <xdr:spPr bwMode="auto">
        <a:xfrm>
          <a:off x="15864568" y="5755821"/>
          <a:ext cx="257175" cy="0"/>
        </a:xfrm>
        <a:prstGeom prst="line">
          <a:avLst/>
        </a:prstGeom>
        <a:noFill/>
        <a:ln w="9525">
          <a:solidFill>
            <a:srgbClr val="000000"/>
          </a:solidFill>
          <a:round/>
          <a:headEnd/>
          <a:tailEnd type="triangle" w="med" len="med"/>
        </a:ln>
      </xdr:spPr>
    </xdr:sp>
    <xdr:clientData/>
  </xdr:twoCellAnchor>
  <xdr:twoCellAnchor editAs="oneCell">
    <xdr:from>
      <xdr:col>28</xdr:col>
      <xdr:colOff>1323975</xdr:colOff>
      <xdr:row>1</xdr:row>
      <xdr:rowOff>152400</xdr:rowOff>
    </xdr:from>
    <xdr:to>
      <xdr:col>29</xdr:col>
      <xdr:colOff>13528</xdr:colOff>
      <xdr:row>1</xdr:row>
      <xdr:rowOff>409575</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3" cstate="print"/>
        <a:stretch>
          <a:fillRect/>
        </a:stretch>
      </xdr:blipFill>
      <xdr:spPr>
        <a:xfrm>
          <a:off x="19659600" y="247650"/>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121432</xdr:colOff>
      <xdr:row>1</xdr:row>
      <xdr:rowOff>157528</xdr:rowOff>
    </xdr:from>
    <xdr:to>
      <xdr:col>30</xdr:col>
      <xdr:colOff>7255</xdr:colOff>
      <xdr:row>1</xdr:row>
      <xdr:rowOff>407273</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100-00001B000000}"/>
            </a:ext>
          </a:extLst>
        </xdr:cNvPr>
        <xdr:cNvSpPr/>
      </xdr:nvSpPr>
      <xdr:spPr>
        <a:xfrm>
          <a:off x="20028682" y="252778"/>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230429</xdr:colOff>
      <xdr:row>10</xdr:row>
      <xdr:rowOff>49487</xdr:rowOff>
    </xdr:from>
    <xdr:to>
      <xdr:col>8</xdr:col>
      <xdr:colOff>435766</xdr:colOff>
      <xdr:row>23</xdr:row>
      <xdr:rowOff>15764</xdr:rowOff>
    </xdr:to>
    <xdr:pic>
      <xdr:nvPicPr>
        <xdr:cNvPr id="5" name="Picture 4">
          <a:extLst>
            <a:ext uri="{FF2B5EF4-FFF2-40B4-BE49-F238E27FC236}">
              <a16:creationId xmlns:a16="http://schemas.microsoft.com/office/drawing/2014/main" id="{093EE9BB-22BA-4F8F-A04E-DA569A99C0B9}"/>
            </a:ext>
          </a:extLst>
        </xdr:cNvPr>
        <xdr:cNvPicPr>
          <a:picLocks noChangeAspect="1"/>
        </xdr:cNvPicPr>
      </xdr:nvPicPr>
      <xdr:blipFill>
        <a:blip xmlns:r="http://schemas.openxmlformats.org/officeDocument/2006/relationships" r:embed="rId1"/>
        <a:stretch>
          <a:fillRect/>
        </a:stretch>
      </xdr:blipFill>
      <xdr:spPr>
        <a:xfrm>
          <a:off x="3278429" y="1573487"/>
          <a:ext cx="2034137" cy="19474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276253</xdr:colOff>
      <xdr:row>31</xdr:row>
      <xdr:rowOff>42756</xdr:rowOff>
    </xdr:from>
    <xdr:to>
      <xdr:col>10</xdr:col>
      <xdr:colOff>362433</xdr:colOff>
      <xdr:row>33</xdr:row>
      <xdr:rowOff>72139</xdr:rowOff>
    </xdr:to>
    <xdr:sp macro="" textlink="">
      <xdr:nvSpPr>
        <xdr:cNvPr id="6" name="TextBox 5">
          <a:extLst>
            <a:ext uri="{FF2B5EF4-FFF2-40B4-BE49-F238E27FC236}">
              <a16:creationId xmlns:a16="http://schemas.microsoft.com/office/drawing/2014/main" id="{6F518F35-9209-42D7-A54B-F435BC5CABB0}"/>
            </a:ext>
          </a:extLst>
        </xdr:cNvPr>
        <xdr:cNvSpPr txBox="1"/>
      </xdr:nvSpPr>
      <xdr:spPr>
        <a:xfrm>
          <a:off x="2105053" y="4767156"/>
          <a:ext cx="4353380" cy="334183"/>
        </a:xfrm>
        <a:prstGeom prst="rect">
          <a:avLst/>
        </a:prstGeom>
        <a:noFill/>
        <a:ln>
          <a:noFill/>
        </a:ln>
        <a:effectLst>
          <a:outerShdw blurRad="50800" dist="38100" dir="2700000" algn="tl" rotWithShape="0">
            <a:prstClr val="black">
              <a:alpha val="40000"/>
            </a:prstClr>
          </a:outerShdw>
        </a:effectLst>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2000">
              <a:solidFill>
                <a:schemeClr val="bg1"/>
              </a:solidFill>
              <a:latin typeface="Arial"/>
              <a:cs typeface="Arial"/>
            </a:rPr>
            <a:t>Clear thinking for a complex world</a:t>
          </a:r>
        </a:p>
      </xdr:txBody>
    </xdr:sp>
    <xdr:clientData/>
  </xdr:twoCellAnchor>
  <xdr:twoCellAnchor>
    <xdr:from>
      <xdr:col>8</xdr:col>
      <xdr:colOff>409575</xdr:colOff>
      <xdr:row>34</xdr:row>
      <xdr:rowOff>47625</xdr:rowOff>
    </xdr:from>
    <xdr:to>
      <xdr:col>13</xdr:col>
      <xdr:colOff>228600</xdr:colOff>
      <xdr:row>36</xdr:row>
      <xdr:rowOff>57150</xdr:rowOff>
    </xdr:to>
    <xdr:pic>
      <xdr:nvPicPr>
        <xdr:cNvPr id="7" name="Picture 6" descr="PoweredbyKTlogo_K.png">
          <a:hlinkClick xmlns:r="http://schemas.openxmlformats.org/officeDocument/2006/relationships" r:id="rId2" tooltip="Go to Kepner-Tregoe website"/>
          <a:extLst>
            <a:ext uri="{FF2B5EF4-FFF2-40B4-BE49-F238E27FC236}">
              <a16:creationId xmlns:a16="http://schemas.microsoft.com/office/drawing/2014/main" id="{E27FC8B2-62B4-4413-AAE4-41CB2D71A2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86375" y="5229225"/>
          <a:ext cx="28670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297798</xdr:colOff>
      <xdr:row>0</xdr:row>
      <xdr:rowOff>82261</xdr:rowOff>
    </xdr:from>
    <xdr:to>
      <xdr:col>13</xdr:col>
      <xdr:colOff>574098</xdr:colOff>
      <xdr:row>41</xdr:row>
      <xdr:rowOff>41105</xdr:rowOff>
    </xdr:to>
    <xdr:pic>
      <xdr:nvPicPr>
        <xdr:cNvPr id="17" name="Picture 16">
          <a:extLst>
            <a:ext uri="{FF2B5EF4-FFF2-40B4-BE49-F238E27FC236}">
              <a16:creationId xmlns:a16="http://schemas.microsoft.com/office/drawing/2014/main" id="{CD2F6A44-9746-454B-1CEE-655C6C9599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00" r="1200"/>
        <a:stretch/>
      </xdr:blipFill>
      <xdr:spPr>
        <a:xfrm>
          <a:off x="297798" y="82261"/>
          <a:ext cx="8142829" cy="6391020"/>
        </a:xfrm>
        <a:prstGeom prst="rect">
          <a:avLst/>
        </a:prstGeom>
      </xdr:spPr>
    </xdr:pic>
    <xdr:clientData/>
  </xdr:twoCellAnchor>
  <xdr:twoCellAnchor>
    <xdr:from>
      <xdr:col>1</xdr:col>
      <xdr:colOff>531872</xdr:colOff>
      <xdr:row>1</xdr:row>
      <xdr:rowOff>132452</xdr:rowOff>
    </xdr:from>
    <xdr:to>
      <xdr:col>12</xdr:col>
      <xdr:colOff>48250</xdr:colOff>
      <xdr:row>6</xdr:row>
      <xdr:rowOff>132222</xdr:rowOff>
    </xdr:to>
    <xdr:sp macro="" textlink="">
      <xdr:nvSpPr>
        <xdr:cNvPr id="20" name="Rectangle 19">
          <a:extLst>
            <a:ext uri="{FF2B5EF4-FFF2-40B4-BE49-F238E27FC236}">
              <a16:creationId xmlns:a16="http://schemas.microsoft.com/office/drawing/2014/main" id="{15D4634C-F5E4-49BB-8115-B11C5FC64A44}"/>
            </a:ext>
          </a:extLst>
        </xdr:cNvPr>
        <xdr:cNvSpPr>
          <a:spLocks/>
        </xdr:cNvSpPr>
      </xdr:nvSpPr>
      <xdr:spPr>
        <a:xfrm>
          <a:off x="1136990" y="289334"/>
          <a:ext cx="6172672" cy="784182"/>
        </a:xfrm>
        <a:prstGeom prst="rect">
          <a:avLst/>
        </a:prstGeom>
        <a:solidFill>
          <a:schemeClr val="tx2"/>
        </a:solidFill>
        <a:ln>
          <a:solidFill>
            <a:schemeClr val="tx1"/>
          </a:solidFill>
        </a:ln>
        <a:effectLst>
          <a:outerShdw blurRad="50800" dist="76200" dir="2700000" algn="tl" rotWithShape="0">
            <a:prstClr val="black">
              <a:alpha val="40000"/>
            </a:prstClr>
          </a:outerShdw>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r>
            <a:rPr lang="en-US" sz="3600" b="1" kern="1300" spc="200">
              <a:solidFill>
                <a:schemeClr val="bg1"/>
              </a:solidFill>
              <a:latin typeface="Calibri" panose="020F0502020204030204" pitchFamily="34" charset="0"/>
              <a:cs typeface="Calibri" panose="020F0502020204030204" pitchFamily="34" charset="0"/>
            </a:rPr>
            <a:t>A</a:t>
          </a:r>
          <a:r>
            <a:rPr lang="en-US" sz="2800" b="1" kern="1300" spc="200">
              <a:solidFill>
                <a:schemeClr val="bg1"/>
              </a:solidFill>
              <a:latin typeface="Calibri" panose="020F0502020204030204" pitchFamily="34" charset="0"/>
              <a:cs typeface="Calibri" panose="020F0502020204030204" pitchFamily="34" charset="0"/>
            </a:rPr>
            <a:t>NALYTIC </a:t>
          </a:r>
          <a:r>
            <a:rPr lang="en-US" sz="3600" b="1" kern="1300" spc="200">
              <a:solidFill>
                <a:schemeClr val="bg1"/>
              </a:solidFill>
              <a:latin typeface="Calibri" panose="020F0502020204030204" pitchFamily="34" charset="0"/>
              <a:cs typeface="Calibri" panose="020F0502020204030204" pitchFamily="34" charset="0"/>
            </a:rPr>
            <a:t>T</a:t>
          </a:r>
          <a:r>
            <a:rPr lang="en-US" sz="2800" b="1" kern="1300" spc="200">
              <a:solidFill>
                <a:schemeClr val="bg1"/>
              </a:solidFill>
              <a:latin typeface="Calibri" panose="020F0502020204030204" pitchFamily="34" charset="0"/>
              <a:cs typeface="Calibri" panose="020F0502020204030204" pitchFamily="34" charset="0"/>
            </a:rPr>
            <a:t>ROUBLE </a:t>
          </a:r>
          <a:r>
            <a:rPr lang="en-US" sz="3600" b="1" kern="1300" spc="200">
              <a:solidFill>
                <a:schemeClr val="bg1"/>
              </a:solidFill>
              <a:latin typeface="Calibri" panose="020F0502020204030204" pitchFamily="34" charset="0"/>
              <a:cs typeface="Calibri" panose="020F0502020204030204" pitchFamily="34" charset="0"/>
            </a:rPr>
            <a:t>S</a:t>
          </a:r>
          <a:r>
            <a:rPr lang="en-US" sz="2800" b="1" kern="1300" spc="200">
              <a:solidFill>
                <a:schemeClr val="bg1"/>
              </a:solidFill>
              <a:latin typeface="Calibri" panose="020F0502020204030204" pitchFamily="34" charset="0"/>
              <a:cs typeface="Calibri" panose="020F0502020204030204" pitchFamily="34" charset="0"/>
            </a:rPr>
            <a:t>HOOTING</a:t>
          </a:r>
          <a:endParaRPr lang="en-US" sz="2800" baseline="30000"/>
        </a:p>
      </xdr:txBody>
    </xdr:sp>
    <xdr:clientData/>
  </xdr:twoCellAnchor>
  <xdr:twoCellAnchor>
    <xdr:from>
      <xdr:col>1</xdr:col>
      <xdr:colOff>44162</xdr:colOff>
      <xdr:row>33</xdr:row>
      <xdr:rowOff>140278</xdr:rowOff>
    </xdr:from>
    <xdr:to>
      <xdr:col>2</xdr:col>
      <xdr:colOff>568037</xdr:colOff>
      <xdr:row>35</xdr:row>
      <xdr:rowOff>121228</xdr:rowOff>
    </xdr:to>
    <xdr:sp macro="[1]!Gotohomepage" textlink="" fLocksText="0">
      <xdr:nvSpPr>
        <xdr:cNvPr id="12" name="Rectangle 11">
          <a:hlinkClick xmlns:r="http://schemas.openxmlformats.org/officeDocument/2006/relationships" r:id="rId5" tooltip="Go to License"/>
          <a:extLst>
            <a:ext uri="{FF2B5EF4-FFF2-40B4-BE49-F238E27FC236}">
              <a16:creationId xmlns:a16="http://schemas.microsoft.com/office/drawing/2014/main" id="{C33E4F39-A60F-456D-AA39-26FFB58C3133}"/>
            </a:ext>
          </a:extLst>
        </xdr:cNvPr>
        <xdr:cNvSpPr>
          <a:spLocks noChangeArrowheads="1"/>
        </xdr:cNvSpPr>
      </xdr:nvSpPr>
      <xdr:spPr bwMode="auto">
        <a:xfrm>
          <a:off x="650298" y="5283778"/>
          <a:ext cx="1130012" cy="292677"/>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ctr" upright="1">
          <a:sp3d extrusionH="57150">
            <a:bevelT w="38100" h="38100"/>
          </a:sp3d>
        </a:bodyPr>
        <a:lstStyle/>
        <a:p>
          <a:pPr algn="ctr" rtl="1">
            <a:defRPr sz="1000"/>
          </a:pPr>
          <a:fld id="{0FF8701A-4D6D-4246-9F41-00F7D681E613}" type="TxLink">
            <a:rPr lang="en-US" sz="1000" b="1" i="0" strike="noStrike">
              <a:solidFill>
                <a:srgbClr val="000000"/>
              </a:solidFill>
              <a:effectLst>
                <a:outerShdw blurRad="50800" dist="38100" dir="2700000" algn="tl" rotWithShape="0">
                  <a:prstClr val="black">
                    <a:alpha val="40000"/>
                  </a:prstClr>
                </a:outerShdw>
              </a:effectLst>
              <a:latin typeface="Arial"/>
              <a:cs typeface="Arial"/>
            </a:rPr>
            <a:pPr algn="ctr" rtl="1">
              <a:defRPr sz="1000"/>
            </a:pPr>
            <a:t>View License</a:t>
          </a:fld>
          <a:endParaRPr lang="en-US" sz="1000" b="1" i="0" strike="noStrike">
            <a:solidFill>
              <a:srgbClr val="000000"/>
            </a:solidFill>
            <a:effectLst>
              <a:outerShdw blurRad="50800" dist="38100" dir="2700000" algn="tl" rotWithShape="0">
                <a:prstClr val="black">
                  <a:alpha val="40000"/>
                </a:prstClr>
              </a:outerShdw>
            </a:effectLst>
            <a:latin typeface="Arial"/>
            <a:cs typeface="Arial"/>
          </a:endParaRPr>
        </a:p>
      </xdr:txBody>
    </xdr:sp>
    <xdr:clientData/>
  </xdr:twoCellAnchor>
  <xdr:oneCellAnchor>
    <xdr:from>
      <xdr:col>2</xdr:col>
      <xdr:colOff>193098</xdr:colOff>
      <xdr:row>38</xdr:row>
      <xdr:rowOff>43295</xdr:rowOff>
    </xdr:from>
    <xdr:ext cx="6667500" cy="233205"/>
    <xdr:sp macro="" textlink="">
      <xdr:nvSpPr>
        <xdr:cNvPr id="16" name="TextBox 15">
          <a:extLst>
            <a:ext uri="{FF2B5EF4-FFF2-40B4-BE49-F238E27FC236}">
              <a16:creationId xmlns:a16="http://schemas.microsoft.com/office/drawing/2014/main" id="{80860F19-FB1C-4083-A25D-75E5D615A1C5}"/>
            </a:ext>
          </a:extLst>
        </xdr:cNvPr>
        <xdr:cNvSpPr txBox="1"/>
      </xdr:nvSpPr>
      <xdr:spPr>
        <a:xfrm>
          <a:off x="1405371" y="5966113"/>
          <a:ext cx="666750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i="0">
              <a:solidFill>
                <a:schemeClr val="bg1"/>
              </a:solidFill>
            </a:rPr>
            <a:t>710-03-P511314		© Copyright 1998</a:t>
          </a:r>
          <a:r>
            <a:rPr lang="en-US" sz="900" b="1" i="0" baseline="0">
              <a:solidFill>
                <a:schemeClr val="bg1"/>
              </a:solidFill>
            </a:rPr>
            <a:t> - 2023 Kepner-Tregoe, Inc  All Rights Reserved	Version 24 Feb 2023</a:t>
          </a:r>
          <a:endParaRPr lang="en-US" sz="900" b="1" i="0">
            <a:solidFill>
              <a:schemeClr val="bg1"/>
            </a:solidFill>
          </a:endParaRPr>
        </a:p>
      </xdr:txBody>
    </xdr:sp>
    <xdr:clientData/>
  </xdr:oneCellAnchor>
  <xdr:twoCellAnchor>
    <xdr:from>
      <xdr:col>0</xdr:col>
      <xdr:colOff>437900</xdr:colOff>
      <xdr:row>27</xdr:row>
      <xdr:rowOff>85928</xdr:rowOff>
    </xdr:from>
    <xdr:to>
      <xdr:col>3</xdr:col>
      <xdr:colOff>458321</xdr:colOff>
      <xdr:row>32</xdr:row>
      <xdr:rowOff>15790</xdr:rowOff>
    </xdr:to>
    <xdr:grpSp>
      <xdr:nvGrpSpPr>
        <xdr:cNvPr id="13" name="Group 17">
          <a:extLst>
            <a:ext uri="{FF2B5EF4-FFF2-40B4-BE49-F238E27FC236}">
              <a16:creationId xmlns:a16="http://schemas.microsoft.com/office/drawing/2014/main" id="{40CB4035-1351-4625-934C-0F95629DAB47}"/>
            </a:ext>
          </a:extLst>
        </xdr:cNvPr>
        <xdr:cNvGrpSpPr>
          <a:grpSpLocks/>
        </xdr:cNvGrpSpPr>
      </xdr:nvGrpSpPr>
      <xdr:grpSpPr bwMode="auto">
        <a:xfrm>
          <a:off x="437900" y="4321752"/>
          <a:ext cx="1835774" cy="714273"/>
          <a:chOff x="309060" y="3276600"/>
          <a:chExt cx="2072190" cy="695325"/>
        </a:xfrm>
      </xdr:grpSpPr>
      <xdr:sp macro="" textlink="">
        <xdr:nvSpPr>
          <xdr:cNvPr id="14" name="Right Arrow 16">
            <a:extLst>
              <a:ext uri="{FF2B5EF4-FFF2-40B4-BE49-F238E27FC236}">
                <a16:creationId xmlns:a16="http://schemas.microsoft.com/office/drawing/2014/main" id="{BE7054DA-FF3F-443D-90A8-F9CDCD4276BE}"/>
              </a:ext>
            </a:extLst>
          </xdr:cNvPr>
          <xdr:cNvSpPr>
            <a:spLocks noChangeArrowheads="1"/>
          </xdr:cNvSpPr>
        </xdr:nvSpPr>
        <xdr:spPr bwMode="auto">
          <a:xfrm>
            <a:off x="333375" y="3276600"/>
            <a:ext cx="2047875" cy="695325"/>
          </a:xfrm>
          <a:prstGeom prst="rightArrow">
            <a:avLst>
              <a:gd name="adj1" fmla="val 50000"/>
              <a:gd name="adj2" fmla="val 50000"/>
            </a:avLst>
          </a:prstGeom>
          <a:solidFill>
            <a:schemeClr val="bg1">
              <a:alpha val="47058"/>
            </a:schemeClr>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 name="TextBox 14">
            <a:extLst>
              <a:ext uri="{FF2B5EF4-FFF2-40B4-BE49-F238E27FC236}">
                <a16:creationId xmlns:a16="http://schemas.microsoft.com/office/drawing/2014/main" id="{2B3E236F-0F8D-41A8-9647-E2FE8FBCE65A}"/>
              </a:ext>
            </a:extLst>
          </xdr:cNvPr>
          <xdr:cNvSpPr txBox="1"/>
        </xdr:nvSpPr>
        <xdr:spPr>
          <a:xfrm>
            <a:off x="309060" y="3420859"/>
            <a:ext cx="1883718" cy="425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i="1">
                <a:solidFill>
                  <a:schemeClr val="tx1">
                    <a:lumMod val="95000"/>
                    <a:lumOff val="5000"/>
                  </a:schemeClr>
                </a:solidFill>
              </a:rPr>
              <a:t>Instructions: Click on </a:t>
            </a:r>
            <a:r>
              <a:rPr lang="en-US" sz="1100" b="1" i="1" baseline="0">
                <a:solidFill>
                  <a:schemeClr val="tx1">
                    <a:lumMod val="95000"/>
                    <a:lumOff val="5000"/>
                  </a:schemeClr>
                </a:solidFill>
              </a:rPr>
              <a:t>  </a:t>
            </a:r>
            <a:r>
              <a:rPr lang="en-US" sz="1100" b="1" i="1">
                <a:solidFill>
                  <a:schemeClr val="tx1">
                    <a:lumMod val="95000"/>
                    <a:lumOff val="5000"/>
                  </a:schemeClr>
                </a:solidFill>
              </a:rPr>
              <a:t>icon</a:t>
            </a:r>
            <a:r>
              <a:rPr lang="en-US" sz="1100" b="1" i="1" baseline="0">
                <a:solidFill>
                  <a:schemeClr val="tx1">
                    <a:lumMod val="95000"/>
                    <a:lumOff val="5000"/>
                  </a:schemeClr>
                </a:solidFill>
              </a:rPr>
              <a:t> to open worksheet</a:t>
            </a:r>
            <a:endParaRPr lang="en-US" sz="1100" b="1" i="1">
              <a:solidFill>
                <a:schemeClr val="tx1">
                  <a:lumMod val="95000"/>
                  <a:lumOff val="5000"/>
                </a:schemeClr>
              </a:solidFill>
            </a:endParaRPr>
          </a:p>
        </xdr:txBody>
      </xdr:sp>
    </xdr:grpSp>
    <xdr:clientData/>
  </xdr:twoCellAnchor>
  <xdr:twoCellAnchor>
    <xdr:from>
      <xdr:col>3</xdr:col>
      <xdr:colOff>504263</xdr:colOff>
      <xdr:row>27</xdr:row>
      <xdr:rowOff>3817</xdr:rowOff>
    </xdr:from>
    <xdr:to>
      <xdr:col>5</xdr:col>
      <xdr:colOff>131261</xdr:colOff>
      <xdr:row>32</xdr:row>
      <xdr:rowOff>56639</xdr:rowOff>
    </xdr:to>
    <xdr:pic>
      <xdr:nvPicPr>
        <xdr:cNvPr id="11" name="Picture 11">
          <a:hlinkClick xmlns:r="http://schemas.openxmlformats.org/officeDocument/2006/relationships" r:id="rId6" tooltip="Recognize A Problem"/>
          <a:extLst>
            <a:ext uri="{FF2B5EF4-FFF2-40B4-BE49-F238E27FC236}">
              <a16:creationId xmlns:a16="http://schemas.microsoft.com/office/drawing/2014/main" id="{189A385C-1368-417D-A5B6-33FF0BBBA2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2319616" y="4239641"/>
          <a:ext cx="837233" cy="837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336329</xdr:colOff>
      <xdr:row>31</xdr:row>
      <xdr:rowOff>32317</xdr:rowOff>
    </xdr:from>
    <xdr:to>
      <xdr:col>6</xdr:col>
      <xdr:colOff>572952</xdr:colOff>
      <xdr:row>36</xdr:row>
      <xdr:rowOff>89646</xdr:rowOff>
    </xdr:to>
    <xdr:pic>
      <xdr:nvPicPr>
        <xdr:cNvPr id="8" name="Picture 8">
          <a:hlinkClick xmlns:r="http://schemas.openxmlformats.org/officeDocument/2006/relationships" r:id="rId8" tooltip="Find True Cause"/>
          <a:extLst>
            <a:ext uri="{FF2B5EF4-FFF2-40B4-BE49-F238E27FC236}">
              <a16:creationId xmlns:a16="http://schemas.microsoft.com/office/drawing/2014/main" id="{739C89C9-48CB-4F49-8E6D-37A270F977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3361917" y="4895670"/>
          <a:ext cx="841741" cy="84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245842</xdr:colOff>
      <xdr:row>31</xdr:row>
      <xdr:rowOff>37590</xdr:rowOff>
    </xdr:from>
    <xdr:to>
      <xdr:col>8</xdr:col>
      <xdr:colOff>499606</xdr:colOff>
      <xdr:row>36</xdr:row>
      <xdr:rowOff>112059</xdr:rowOff>
    </xdr:to>
    <xdr:pic>
      <xdr:nvPicPr>
        <xdr:cNvPr id="9" name="Picture 9">
          <a:hlinkClick xmlns:r="http://schemas.openxmlformats.org/officeDocument/2006/relationships" r:id="rId10" tooltip="Select a Fix"/>
          <a:extLst>
            <a:ext uri="{FF2B5EF4-FFF2-40B4-BE49-F238E27FC236}">
              <a16:creationId xmlns:a16="http://schemas.microsoft.com/office/drawing/2014/main" id="{D41FE2E4-570A-4F16-B367-34E78E7A4D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4481666" y="4900943"/>
          <a:ext cx="858881" cy="858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116134</xdr:colOff>
      <xdr:row>26</xdr:row>
      <xdr:rowOff>151890</xdr:rowOff>
    </xdr:from>
    <xdr:to>
      <xdr:col>10</xdr:col>
      <xdr:colOff>371629</xdr:colOff>
      <xdr:row>32</xdr:row>
      <xdr:rowOff>71208</xdr:rowOff>
    </xdr:to>
    <xdr:pic>
      <xdr:nvPicPr>
        <xdr:cNvPr id="10" name="Picture 10">
          <a:hlinkClick xmlns:r="http://schemas.openxmlformats.org/officeDocument/2006/relationships" r:id="rId12" tooltip="Avoid Future Problems"/>
          <a:extLst>
            <a:ext uri="{FF2B5EF4-FFF2-40B4-BE49-F238E27FC236}">
              <a16:creationId xmlns:a16="http://schemas.microsoft.com/office/drawing/2014/main" id="{65B3D511-B92E-4142-8891-FA9C356D85C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5562193" y="4230831"/>
          <a:ext cx="860612" cy="860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523081</xdr:colOff>
      <xdr:row>9</xdr:row>
      <xdr:rowOff>200819</xdr:rowOff>
    </xdr:from>
    <xdr:to>
      <xdr:col>3</xdr:col>
      <xdr:colOff>794</xdr:colOff>
      <xdr:row>36</xdr:row>
      <xdr:rowOff>19050</xdr:rowOff>
    </xdr:to>
    <xdr:cxnSp macro="">
      <xdr:nvCxnSpPr>
        <xdr:cNvPr id="268" name="Straight Connector 267">
          <a:extLst>
            <a:ext uri="{FF2B5EF4-FFF2-40B4-BE49-F238E27FC236}">
              <a16:creationId xmlns:a16="http://schemas.microsoft.com/office/drawing/2014/main" id="{00000000-0008-0000-1200-00000C010000}"/>
            </a:ext>
          </a:extLst>
        </xdr:cNvPr>
        <xdr:cNvCxnSpPr/>
      </xdr:nvCxnSpPr>
      <xdr:spPr bwMode="auto">
        <a:xfrm rot="5400000">
          <a:off x="-1818878" y="5152628"/>
          <a:ext cx="51046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5</xdr:col>
      <xdr:colOff>523081</xdr:colOff>
      <xdr:row>9</xdr:row>
      <xdr:rowOff>200819</xdr:rowOff>
    </xdr:from>
    <xdr:to>
      <xdr:col>6</xdr:col>
      <xdr:colOff>794</xdr:colOff>
      <xdr:row>35</xdr:row>
      <xdr:rowOff>190500</xdr:rowOff>
    </xdr:to>
    <xdr:cxnSp macro="">
      <xdr:nvCxnSpPr>
        <xdr:cNvPr id="332" name="Straight Connector 331">
          <a:extLst>
            <a:ext uri="{FF2B5EF4-FFF2-40B4-BE49-F238E27FC236}">
              <a16:creationId xmlns:a16="http://schemas.microsoft.com/office/drawing/2014/main" id="{00000000-0008-0000-1200-00004C010000}"/>
            </a:ext>
          </a:extLst>
        </xdr:cNvPr>
        <xdr:cNvCxnSpPr/>
      </xdr:nvCxnSpPr>
      <xdr:spPr bwMode="auto">
        <a:xfrm rot="5400000">
          <a:off x="-642541"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8</xdr:col>
      <xdr:colOff>523081</xdr:colOff>
      <xdr:row>9</xdr:row>
      <xdr:rowOff>200819</xdr:rowOff>
    </xdr:from>
    <xdr:to>
      <xdr:col>9</xdr:col>
      <xdr:colOff>794</xdr:colOff>
      <xdr:row>35</xdr:row>
      <xdr:rowOff>190500</xdr:rowOff>
    </xdr:to>
    <xdr:cxnSp macro="">
      <xdr:nvCxnSpPr>
        <xdr:cNvPr id="333" name="Straight Connector 332">
          <a:extLst>
            <a:ext uri="{FF2B5EF4-FFF2-40B4-BE49-F238E27FC236}">
              <a16:creationId xmlns:a16="http://schemas.microsoft.com/office/drawing/2014/main" id="{00000000-0008-0000-1200-00004D010000}"/>
            </a:ext>
          </a:extLst>
        </xdr:cNvPr>
        <xdr:cNvCxnSpPr/>
      </xdr:nvCxnSpPr>
      <xdr:spPr bwMode="auto">
        <a:xfrm rot="5400000">
          <a:off x="5195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11</xdr:col>
      <xdr:colOff>523081</xdr:colOff>
      <xdr:row>9</xdr:row>
      <xdr:rowOff>200819</xdr:rowOff>
    </xdr:from>
    <xdr:to>
      <xdr:col>12</xdr:col>
      <xdr:colOff>794</xdr:colOff>
      <xdr:row>35</xdr:row>
      <xdr:rowOff>190500</xdr:rowOff>
    </xdr:to>
    <xdr:cxnSp macro="">
      <xdr:nvCxnSpPr>
        <xdr:cNvPr id="334" name="Straight Connector 333">
          <a:extLst>
            <a:ext uri="{FF2B5EF4-FFF2-40B4-BE49-F238E27FC236}">
              <a16:creationId xmlns:a16="http://schemas.microsoft.com/office/drawing/2014/main" id="{00000000-0008-0000-1200-00004E010000}"/>
            </a:ext>
          </a:extLst>
        </xdr:cNvPr>
        <xdr:cNvCxnSpPr/>
      </xdr:nvCxnSpPr>
      <xdr:spPr bwMode="auto">
        <a:xfrm rot="5400000">
          <a:off x="168155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14</xdr:col>
      <xdr:colOff>523081</xdr:colOff>
      <xdr:row>9</xdr:row>
      <xdr:rowOff>200819</xdr:rowOff>
    </xdr:from>
    <xdr:to>
      <xdr:col>15</xdr:col>
      <xdr:colOff>794</xdr:colOff>
      <xdr:row>35</xdr:row>
      <xdr:rowOff>190500</xdr:rowOff>
    </xdr:to>
    <xdr:cxnSp macro="">
      <xdr:nvCxnSpPr>
        <xdr:cNvPr id="335" name="Straight Connector 334">
          <a:extLst>
            <a:ext uri="{FF2B5EF4-FFF2-40B4-BE49-F238E27FC236}">
              <a16:creationId xmlns:a16="http://schemas.microsoft.com/office/drawing/2014/main" id="{00000000-0008-0000-1200-00004F010000}"/>
            </a:ext>
          </a:extLst>
        </xdr:cNvPr>
        <xdr:cNvCxnSpPr/>
      </xdr:nvCxnSpPr>
      <xdr:spPr bwMode="auto">
        <a:xfrm rot="5400000">
          <a:off x="28436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17</xdr:col>
      <xdr:colOff>523081</xdr:colOff>
      <xdr:row>9</xdr:row>
      <xdr:rowOff>200819</xdr:rowOff>
    </xdr:from>
    <xdr:to>
      <xdr:col>18</xdr:col>
      <xdr:colOff>794</xdr:colOff>
      <xdr:row>35</xdr:row>
      <xdr:rowOff>180975</xdr:rowOff>
    </xdr:to>
    <xdr:cxnSp macro="">
      <xdr:nvCxnSpPr>
        <xdr:cNvPr id="336" name="Straight Connector 335">
          <a:extLst>
            <a:ext uri="{FF2B5EF4-FFF2-40B4-BE49-F238E27FC236}">
              <a16:creationId xmlns:a16="http://schemas.microsoft.com/office/drawing/2014/main" id="{00000000-0008-0000-1200-000050010000}"/>
            </a:ext>
          </a:extLst>
        </xdr:cNvPr>
        <xdr:cNvCxnSpPr/>
      </xdr:nvCxnSpPr>
      <xdr:spPr bwMode="auto">
        <a:xfrm rot="5400000">
          <a:off x="4010422" y="5133578"/>
          <a:ext cx="50665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21</xdr:col>
      <xdr:colOff>8731</xdr:colOff>
      <xdr:row>9</xdr:row>
      <xdr:rowOff>200819</xdr:rowOff>
    </xdr:from>
    <xdr:to>
      <xdr:col>21</xdr:col>
      <xdr:colOff>10319</xdr:colOff>
      <xdr:row>35</xdr:row>
      <xdr:rowOff>190500</xdr:rowOff>
    </xdr:to>
    <xdr:cxnSp macro="">
      <xdr:nvCxnSpPr>
        <xdr:cNvPr id="337" name="Straight Connector 336">
          <a:extLst>
            <a:ext uri="{FF2B5EF4-FFF2-40B4-BE49-F238E27FC236}">
              <a16:creationId xmlns:a16="http://schemas.microsoft.com/office/drawing/2014/main" id="{00000000-0008-0000-1200-000051010000}"/>
            </a:ext>
          </a:extLst>
        </xdr:cNvPr>
        <xdr:cNvCxnSpPr/>
      </xdr:nvCxnSpPr>
      <xdr:spPr bwMode="auto">
        <a:xfrm rot="5400000">
          <a:off x="5177234"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3</xdr:col>
      <xdr:colOff>89767</xdr:colOff>
      <xdr:row>12</xdr:row>
      <xdr:rowOff>102253</xdr:rowOff>
    </xdr:from>
    <xdr:to>
      <xdr:col>11</xdr:col>
      <xdr:colOff>443193</xdr:colOff>
      <xdr:row>17</xdr:row>
      <xdr:rowOff>90948</xdr:rowOff>
    </xdr:to>
    <xdr:cxnSp macro="">
      <xdr:nvCxnSpPr>
        <xdr:cNvPr id="339" name="Straight Arrow Connector 338">
          <a:extLst>
            <a:ext uri="{FF2B5EF4-FFF2-40B4-BE49-F238E27FC236}">
              <a16:creationId xmlns:a16="http://schemas.microsoft.com/office/drawing/2014/main" id="{00000000-0008-0000-1200-000053010000}"/>
            </a:ext>
          </a:extLst>
        </xdr:cNvPr>
        <xdr:cNvCxnSpPr>
          <a:stCxn id="331" idx="6"/>
          <a:endCxn id="341" idx="2"/>
        </xdr:cNvCxnSpPr>
      </xdr:nvCxnSpPr>
      <xdr:spPr bwMode="auto">
        <a:xfrm flipV="1">
          <a:off x="2348553" y="5966932"/>
          <a:ext cx="3333390" cy="100923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89767</xdr:colOff>
      <xdr:row>17</xdr:row>
      <xdr:rowOff>90948</xdr:rowOff>
    </xdr:from>
    <xdr:to>
      <xdr:col>5</xdr:col>
      <xdr:colOff>434068</xdr:colOff>
      <xdr:row>20</xdr:row>
      <xdr:rowOff>97430</xdr:rowOff>
    </xdr:to>
    <xdr:cxnSp macro="">
      <xdr:nvCxnSpPr>
        <xdr:cNvPr id="343" name="Straight Arrow Connector 342">
          <a:extLst>
            <a:ext uri="{FF2B5EF4-FFF2-40B4-BE49-F238E27FC236}">
              <a16:creationId xmlns:a16="http://schemas.microsoft.com/office/drawing/2014/main" id="{00000000-0008-0000-1200-000057010000}"/>
            </a:ext>
          </a:extLst>
        </xdr:cNvPr>
        <xdr:cNvCxnSpPr>
          <a:stCxn id="331" idx="6"/>
          <a:endCxn id="340" idx="2"/>
        </xdr:cNvCxnSpPr>
      </xdr:nvCxnSpPr>
      <xdr:spPr bwMode="auto">
        <a:xfrm>
          <a:off x="2348553" y="6976162"/>
          <a:ext cx="983836" cy="6188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51694</xdr:colOff>
      <xdr:row>20</xdr:row>
      <xdr:rowOff>161172</xdr:rowOff>
    </xdr:from>
    <xdr:to>
      <xdr:col>8</xdr:col>
      <xdr:colOff>431827</xdr:colOff>
      <xdr:row>24</xdr:row>
      <xdr:rowOff>95185</xdr:rowOff>
    </xdr:to>
    <xdr:cxnSp macro="">
      <xdr:nvCxnSpPr>
        <xdr:cNvPr id="349" name="Straight Arrow Connector 348">
          <a:extLst>
            <a:ext uri="{FF2B5EF4-FFF2-40B4-BE49-F238E27FC236}">
              <a16:creationId xmlns:a16="http://schemas.microsoft.com/office/drawing/2014/main" id="{00000000-0008-0000-1200-00005D010000}"/>
            </a:ext>
          </a:extLst>
        </xdr:cNvPr>
        <xdr:cNvCxnSpPr>
          <a:stCxn id="340" idx="5"/>
          <a:endCxn id="347" idx="2"/>
        </xdr:cNvCxnSpPr>
      </xdr:nvCxnSpPr>
      <xdr:spPr bwMode="auto">
        <a:xfrm rot="16200000" flipH="1">
          <a:off x="2110962" y="4758820"/>
          <a:ext cx="738347" cy="102571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49453</xdr:colOff>
      <xdr:row>24</xdr:row>
      <xdr:rowOff>158929</xdr:rowOff>
    </xdr:from>
    <xdr:to>
      <xdr:col>11</xdr:col>
      <xdr:colOff>445435</xdr:colOff>
      <xdr:row>28</xdr:row>
      <xdr:rowOff>99591</xdr:rowOff>
    </xdr:to>
    <xdr:cxnSp macro="">
      <xdr:nvCxnSpPr>
        <xdr:cNvPr id="360" name="Straight Arrow Connector 359">
          <a:extLst>
            <a:ext uri="{FF2B5EF4-FFF2-40B4-BE49-F238E27FC236}">
              <a16:creationId xmlns:a16="http://schemas.microsoft.com/office/drawing/2014/main" id="{00000000-0008-0000-1200-000068010000}"/>
            </a:ext>
          </a:extLst>
        </xdr:cNvPr>
        <xdr:cNvCxnSpPr>
          <a:stCxn id="347" idx="5"/>
          <a:endCxn id="357" idx="2"/>
        </xdr:cNvCxnSpPr>
      </xdr:nvCxnSpPr>
      <xdr:spPr bwMode="auto">
        <a:xfrm rot="16200000" flipH="1">
          <a:off x="3266905" y="5577477"/>
          <a:ext cx="787328" cy="104156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94229</xdr:rowOff>
    </xdr:from>
    <xdr:to>
      <xdr:col>22</xdr:col>
      <xdr:colOff>63613</xdr:colOff>
      <xdr:row>12</xdr:row>
      <xdr:rowOff>102253</xdr:rowOff>
    </xdr:to>
    <xdr:cxnSp macro="">
      <xdr:nvCxnSpPr>
        <xdr:cNvPr id="375" name="Straight Arrow Connector 374">
          <a:extLst>
            <a:ext uri="{FF2B5EF4-FFF2-40B4-BE49-F238E27FC236}">
              <a16:creationId xmlns:a16="http://schemas.microsoft.com/office/drawing/2014/main" id="{00000000-0008-0000-1200-000077010000}"/>
            </a:ext>
          </a:extLst>
        </xdr:cNvPr>
        <xdr:cNvCxnSpPr>
          <a:stCxn id="341" idx="6"/>
          <a:endCxn id="379" idx="1"/>
        </xdr:cNvCxnSpPr>
      </xdr:nvCxnSpPr>
      <xdr:spPr bwMode="auto">
        <a:xfrm flipV="1">
          <a:off x="5827280" y="5947177"/>
          <a:ext cx="3978109" cy="802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102253</xdr:rowOff>
    </xdr:from>
    <xdr:to>
      <xdr:col>14</xdr:col>
      <xdr:colOff>446414</xdr:colOff>
      <xdr:row>14</xdr:row>
      <xdr:rowOff>101972</xdr:rowOff>
    </xdr:to>
    <xdr:cxnSp macro="">
      <xdr:nvCxnSpPr>
        <xdr:cNvPr id="381" name="Straight Arrow Connector 380">
          <a:extLst>
            <a:ext uri="{FF2B5EF4-FFF2-40B4-BE49-F238E27FC236}">
              <a16:creationId xmlns:a16="http://schemas.microsoft.com/office/drawing/2014/main" id="{00000000-0008-0000-1200-00007D010000}"/>
            </a:ext>
          </a:extLst>
        </xdr:cNvPr>
        <xdr:cNvCxnSpPr>
          <a:stCxn id="341" idx="6"/>
          <a:endCxn id="374" idx="2"/>
        </xdr:cNvCxnSpPr>
      </xdr:nvCxnSpPr>
      <xdr:spPr bwMode="auto">
        <a:xfrm>
          <a:off x="5823416" y="5962929"/>
          <a:ext cx="999145" cy="40313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89225</xdr:colOff>
      <xdr:row>12</xdr:row>
      <xdr:rowOff>94229</xdr:rowOff>
    </xdr:from>
    <xdr:to>
      <xdr:col>22</xdr:col>
      <xdr:colOff>63613</xdr:colOff>
      <xdr:row>14</xdr:row>
      <xdr:rowOff>101972</xdr:rowOff>
    </xdr:to>
    <xdr:cxnSp macro="">
      <xdr:nvCxnSpPr>
        <xdr:cNvPr id="384" name="Straight Arrow Connector 383">
          <a:extLst>
            <a:ext uri="{FF2B5EF4-FFF2-40B4-BE49-F238E27FC236}">
              <a16:creationId xmlns:a16="http://schemas.microsoft.com/office/drawing/2014/main" id="{00000000-0008-0000-1200-000080010000}"/>
            </a:ext>
          </a:extLst>
        </xdr:cNvPr>
        <xdr:cNvCxnSpPr>
          <a:stCxn id="374" idx="6"/>
          <a:endCxn id="379" idx="1"/>
        </xdr:cNvCxnSpPr>
      </xdr:nvCxnSpPr>
      <xdr:spPr bwMode="auto">
        <a:xfrm flipV="1">
          <a:off x="6993208" y="5947177"/>
          <a:ext cx="2812181" cy="40188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12</xdr:row>
      <xdr:rowOff>57653</xdr:rowOff>
    </xdr:from>
    <xdr:to>
      <xdr:col>23</xdr:col>
      <xdr:colOff>48986</xdr:colOff>
      <xdr:row>12</xdr:row>
      <xdr:rowOff>130805</xdr:rowOff>
    </xdr:to>
    <xdr:sp macro="" textlink="">
      <xdr:nvSpPr>
        <xdr:cNvPr id="379" name="Flowchart: Terminator 378">
          <a:extLst>
            <a:ext uri="{FF2B5EF4-FFF2-40B4-BE49-F238E27FC236}">
              <a16:creationId xmlns:a16="http://schemas.microsoft.com/office/drawing/2014/main" id="{00000000-0008-0000-1200-00007B010000}"/>
            </a:ext>
          </a:extLst>
        </xdr:cNvPr>
        <xdr:cNvSpPr/>
      </xdr:nvSpPr>
      <xdr:spPr bwMode="auto">
        <a:xfrm>
          <a:off x="9805389" y="5910601"/>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14</xdr:row>
      <xdr:rowOff>62773</xdr:rowOff>
    </xdr:from>
    <xdr:to>
      <xdr:col>23</xdr:col>
      <xdr:colOff>48986</xdr:colOff>
      <xdr:row>14</xdr:row>
      <xdr:rowOff>135925</xdr:rowOff>
    </xdr:to>
    <xdr:sp macro="" textlink="">
      <xdr:nvSpPr>
        <xdr:cNvPr id="388" name="Flowchart: Terminator 387">
          <a:extLst>
            <a:ext uri="{FF2B5EF4-FFF2-40B4-BE49-F238E27FC236}">
              <a16:creationId xmlns:a16="http://schemas.microsoft.com/office/drawing/2014/main" id="{00000000-0008-0000-1200-000084010000}"/>
            </a:ext>
          </a:extLst>
        </xdr:cNvPr>
        <xdr:cNvSpPr/>
      </xdr:nvSpPr>
      <xdr:spPr bwMode="auto">
        <a:xfrm>
          <a:off x="9805389" y="630985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16</xdr:row>
      <xdr:rowOff>69496</xdr:rowOff>
    </xdr:from>
    <xdr:to>
      <xdr:col>23</xdr:col>
      <xdr:colOff>48986</xdr:colOff>
      <xdr:row>16</xdr:row>
      <xdr:rowOff>142648</xdr:rowOff>
    </xdr:to>
    <xdr:sp macro="" textlink="">
      <xdr:nvSpPr>
        <xdr:cNvPr id="389" name="Flowchart: Terminator 388">
          <a:extLst>
            <a:ext uri="{FF2B5EF4-FFF2-40B4-BE49-F238E27FC236}">
              <a16:creationId xmlns:a16="http://schemas.microsoft.com/office/drawing/2014/main" id="{00000000-0008-0000-1200-000085010000}"/>
            </a:ext>
          </a:extLst>
        </xdr:cNvPr>
        <xdr:cNvSpPr/>
      </xdr:nvSpPr>
      <xdr:spPr bwMode="auto">
        <a:xfrm>
          <a:off x="9805389" y="6710720"/>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15</xdr:col>
      <xdr:colOff>89225</xdr:colOff>
      <xdr:row>14</xdr:row>
      <xdr:rowOff>99349</xdr:rowOff>
    </xdr:from>
    <xdr:to>
      <xdr:col>22</xdr:col>
      <xdr:colOff>63613</xdr:colOff>
      <xdr:row>14</xdr:row>
      <xdr:rowOff>101972</xdr:rowOff>
    </xdr:to>
    <xdr:cxnSp macro="">
      <xdr:nvCxnSpPr>
        <xdr:cNvPr id="390" name="Straight Arrow Connector 389">
          <a:extLst>
            <a:ext uri="{FF2B5EF4-FFF2-40B4-BE49-F238E27FC236}">
              <a16:creationId xmlns:a16="http://schemas.microsoft.com/office/drawing/2014/main" id="{00000000-0008-0000-1200-000086010000}"/>
            </a:ext>
          </a:extLst>
        </xdr:cNvPr>
        <xdr:cNvCxnSpPr>
          <a:stCxn id="374" idx="6"/>
          <a:endCxn id="388" idx="1"/>
        </xdr:cNvCxnSpPr>
      </xdr:nvCxnSpPr>
      <xdr:spPr bwMode="auto">
        <a:xfrm flipV="1">
          <a:off x="6993208" y="6346435"/>
          <a:ext cx="2812181" cy="262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17</xdr:col>
      <xdr:colOff>451517</xdr:colOff>
      <xdr:row>16</xdr:row>
      <xdr:rowOff>104871</xdr:rowOff>
    </xdr:to>
    <xdr:cxnSp macro="">
      <xdr:nvCxnSpPr>
        <xdr:cNvPr id="394" name="Straight Arrow Connector 393">
          <a:extLst>
            <a:ext uri="{FF2B5EF4-FFF2-40B4-BE49-F238E27FC236}">
              <a16:creationId xmlns:a16="http://schemas.microsoft.com/office/drawing/2014/main" id="{00000000-0008-0000-1200-00008A010000}"/>
            </a:ext>
          </a:extLst>
        </xdr:cNvPr>
        <xdr:cNvCxnSpPr>
          <a:stCxn id="346" idx="6"/>
          <a:endCxn id="393" idx="2"/>
        </xdr:cNvCxnSpPr>
      </xdr:nvCxnSpPr>
      <xdr:spPr bwMode="auto">
        <a:xfrm>
          <a:off x="5818934" y="6771570"/>
          <a:ext cx="2174142" cy="8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14</xdr:col>
      <xdr:colOff>446649</xdr:colOff>
      <xdr:row>18</xdr:row>
      <xdr:rowOff>103402</xdr:rowOff>
    </xdr:to>
    <xdr:cxnSp macro="">
      <xdr:nvCxnSpPr>
        <xdr:cNvPr id="397" name="Straight Arrow Connector 396">
          <a:extLst>
            <a:ext uri="{FF2B5EF4-FFF2-40B4-BE49-F238E27FC236}">
              <a16:creationId xmlns:a16="http://schemas.microsoft.com/office/drawing/2014/main" id="{00000000-0008-0000-1200-00008D010000}"/>
            </a:ext>
          </a:extLst>
        </xdr:cNvPr>
        <xdr:cNvCxnSpPr>
          <a:stCxn id="346" idx="6"/>
          <a:endCxn id="399" idx="2"/>
        </xdr:cNvCxnSpPr>
      </xdr:nvCxnSpPr>
      <xdr:spPr bwMode="auto">
        <a:xfrm>
          <a:off x="5822798" y="6745294"/>
          <a:ext cx="1002317" cy="39347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18</xdr:row>
      <xdr:rowOff>71417</xdr:rowOff>
    </xdr:from>
    <xdr:to>
      <xdr:col>23</xdr:col>
      <xdr:colOff>48986</xdr:colOff>
      <xdr:row>18</xdr:row>
      <xdr:rowOff>144569</xdr:rowOff>
    </xdr:to>
    <xdr:sp macro="" textlink="">
      <xdr:nvSpPr>
        <xdr:cNvPr id="401" name="Flowchart: Terminator 400">
          <a:extLst>
            <a:ext uri="{FF2B5EF4-FFF2-40B4-BE49-F238E27FC236}">
              <a16:creationId xmlns:a16="http://schemas.microsoft.com/office/drawing/2014/main" id="{00000000-0008-0000-1200-000091010000}"/>
            </a:ext>
          </a:extLst>
        </xdr:cNvPr>
        <xdr:cNvSpPr/>
      </xdr:nvSpPr>
      <xdr:spPr bwMode="auto">
        <a:xfrm>
          <a:off x="9805389" y="710677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20</xdr:row>
      <xdr:rowOff>49375</xdr:rowOff>
    </xdr:from>
    <xdr:to>
      <xdr:col>23</xdr:col>
      <xdr:colOff>48986</xdr:colOff>
      <xdr:row>20</xdr:row>
      <xdr:rowOff>122527</xdr:rowOff>
    </xdr:to>
    <xdr:sp macro="" textlink="">
      <xdr:nvSpPr>
        <xdr:cNvPr id="402" name="Flowchart: Terminator 401">
          <a:extLst>
            <a:ext uri="{FF2B5EF4-FFF2-40B4-BE49-F238E27FC236}">
              <a16:creationId xmlns:a16="http://schemas.microsoft.com/office/drawing/2014/main" id="{00000000-0008-0000-1200-000092010000}"/>
            </a:ext>
          </a:extLst>
        </xdr:cNvPr>
        <xdr:cNvSpPr/>
      </xdr:nvSpPr>
      <xdr:spPr bwMode="auto">
        <a:xfrm>
          <a:off x="9805389" y="7478875"/>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22</xdr:row>
      <xdr:rowOff>60429</xdr:rowOff>
    </xdr:from>
    <xdr:to>
      <xdr:col>23</xdr:col>
      <xdr:colOff>48986</xdr:colOff>
      <xdr:row>22</xdr:row>
      <xdr:rowOff>133581</xdr:rowOff>
    </xdr:to>
    <xdr:sp macro="" textlink="">
      <xdr:nvSpPr>
        <xdr:cNvPr id="403" name="Flowchart: Terminator 402">
          <a:extLst>
            <a:ext uri="{FF2B5EF4-FFF2-40B4-BE49-F238E27FC236}">
              <a16:creationId xmlns:a16="http://schemas.microsoft.com/office/drawing/2014/main" id="{00000000-0008-0000-1200-000093010000}"/>
            </a:ext>
          </a:extLst>
        </xdr:cNvPr>
        <xdr:cNvSpPr/>
      </xdr:nvSpPr>
      <xdr:spPr bwMode="auto">
        <a:xfrm>
          <a:off x="9805389" y="7884067"/>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26</xdr:row>
      <xdr:rowOff>66850</xdr:rowOff>
    </xdr:from>
    <xdr:to>
      <xdr:col>23</xdr:col>
      <xdr:colOff>48986</xdr:colOff>
      <xdr:row>26</xdr:row>
      <xdr:rowOff>140002</xdr:rowOff>
    </xdr:to>
    <xdr:sp macro="" textlink="">
      <xdr:nvSpPr>
        <xdr:cNvPr id="404" name="Flowchart: Terminator 403">
          <a:extLst>
            <a:ext uri="{FF2B5EF4-FFF2-40B4-BE49-F238E27FC236}">
              <a16:creationId xmlns:a16="http://schemas.microsoft.com/office/drawing/2014/main" id="{00000000-0008-0000-1200-000094010000}"/>
            </a:ext>
          </a:extLst>
        </xdr:cNvPr>
        <xdr:cNvSpPr/>
      </xdr:nvSpPr>
      <xdr:spPr bwMode="auto">
        <a:xfrm>
          <a:off x="9805389" y="8678764"/>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28</xdr:row>
      <xdr:rowOff>91020</xdr:rowOff>
    </xdr:from>
    <xdr:to>
      <xdr:col>23</xdr:col>
      <xdr:colOff>48986</xdr:colOff>
      <xdr:row>28</xdr:row>
      <xdr:rowOff>164172</xdr:rowOff>
    </xdr:to>
    <xdr:sp macro="" textlink="">
      <xdr:nvSpPr>
        <xdr:cNvPr id="405" name="Flowchart: Terminator 404">
          <a:extLst>
            <a:ext uri="{FF2B5EF4-FFF2-40B4-BE49-F238E27FC236}">
              <a16:creationId xmlns:a16="http://schemas.microsoft.com/office/drawing/2014/main" id="{00000000-0008-0000-1200-000095010000}"/>
            </a:ext>
          </a:extLst>
        </xdr:cNvPr>
        <xdr:cNvSpPr/>
      </xdr:nvSpPr>
      <xdr:spPr bwMode="auto">
        <a:xfrm>
          <a:off x="9860756" y="9221413"/>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6</xdr:col>
      <xdr:colOff>76880</xdr:colOff>
      <xdr:row>16</xdr:row>
      <xdr:rowOff>104070</xdr:rowOff>
    </xdr:from>
    <xdr:to>
      <xdr:col>11</xdr:col>
      <xdr:colOff>438711</xdr:colOff>
      <xdr:row>20</xdr:row>
      <xdr:rowOff>97430</xdr:rowOff>
    </xdr:to>
    <xdr:cxnSp macro="">
      <xdr:nvCxnSpPr>
        <xdr:cNvPr id="406" name="Straight Arrow Connector 405">
          <a:extLst>
            <a:ext uri="{FF2B5EF4-FFF2-40B4-BE49-F238E27FC236}">
              <a16:creationId xmlns:a16="http://schemas.microsoft.com/office/drawing/2014/main" id="{00000000-0008-0000-1200-000096010000}"/>
            </a:ext>
          </a:extLst>
        </xdr:cNvPr>
        <xdr:cNvCxnSpPr>
          <a:stCxn id="340" idx="6"/>
          <a:endCxn id="346" idx="2"/>
        </xdr:cNvCxnSpPr>
      </xdr:nvCxnSpPr>
      <xdr:spPr bwMode="auto">
        <a:xfrm flipV="1">
          <a:off x="3505880" y="6785177"/>
          <a:ext cx="2171581" cy="8097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446955</xdr:colOff>
      <xdr:row>17</xdr:row>
      <xdr:rowOff>800</xdr:rowOff>
    </xdr:from>
    <xdr:to>
      <xdr:col>3</xdr:col>
      <xdr:colOff>89767</xdr:colOff>
      <xdr:row>17</xdr:row>
      <xdr:rowOff>181095</xdr:rowOff>
    </xdr:to>
    <xdr:sp macro="" textlink="">
      <xdr:nvSpPr>
        <xdr:cNvPr id="331" name="Oval 330">
          <a:extLst>
            <a:ext uri="{FF2B5EF4-FFF2-40B4-BE49-F238E27FC236}">
              <a16:creationId xmlns:a16="http://schemas.microsoft.com/office/drawing/2014/main" id="{00000000-0008-0000-1200-00004B010000}"/>
            </a:ext>
          </a:extLst>
        </xdr:cNvPr>
        <xdr:cNvSpPr>
          <a:spLocks noChangeArrowheads="1"/>
        </xdr:cNvSpPr>
      </xdr:nvSpPr>
      <xdr:spPr bwMode="auto">
        <a:xfrm>
          <a:off x="2175062" y="6886014"/>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438711</xdr:colOff>
      <xdr:row>16</xdr:row>
      <xdr:rowOff>15123</xdr:rowOff>
    </xdr:from>
    <xdr:to>
      <xdr:col>12</xdr:col>
      <xdr:colOff>81522</xdr:colOff>
      <xdr:row>16</xdr:row>
      <xdr:rowOff>193017</xdr:rowOff>
    </xdr:to>
    <xdr:sp macro="" textlink="">
      <xdr:nvSpPr>
        <xdr:cNvPr id="346" name="Oval 345">
          <a:extLst>
            <a:ext uri="{FF2B5EF4-FFF2-40B4-BE49-F238E27FC236}">
              <a16:creationId xmlns:a16="http://schemas.microsoft.com/office/drawing/2014/main" id="{00000000-0008-0000-1200-00005A010000}"/>
            </a:ext>
          </a:extLst>
        </xdr:cNvPr>
        <xdr:cNvSpPr>
          <a:spLocks noChangeArrowheads="1"/>
        </xdr:cNvSpPr>
      </xdr:nvSpPr>
      <xdr:spPr bwMode="auto">
        <a:xfrm>
          <a:off x="5649446" y="6682623"/>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8</xdr:col>
      <xdr:colOff>431827</xdr:colOff>
      <xdr:row>24</xdr:row>
      <xdr:rowOff>5038</xdr:rowOff>
    </xdr:from>
    <xdr:to>
      <xdr:col>9</xdr:col>
      <xdr:colOff>74639</xdr:colOff>
      <xdr:row>24</xdr:row>
      <xdr:rowOff>185333</xdr:rowOff>
    </xdr:to>
    <xdr:sp macro="" textlink="">
      <xdr:nvSpPr>
        <xdr:cNvPr id="347" name="Oval 346">
          <a:extLst>
            <a:ext uri="{FF2B5EF4-FFF2-40B4-BE49-F238E27FC236}">
              <a16:creationId xmlns:a16="http://schemas.microsoft.com/office/drawing/2014/main" id="{00000000-0008-0000-1200-00005B010000}"/>
            </a:ext>
          </a:extLst>
        </xdr:cNvPr>
        <xdr:cNvSpPr>
          <a:spLocks noChangeArrowheads="1"/>
        </xdr:cNvSpPr>
      </xdr:nvSpPr>
      <xdr:spPr bwMode="auto">
        <a:xfrm>
          <a:off x="4500363" y="831900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28</xdr:row>
      <xdr:rowOff>10644</xdr:rowOff>
    </xdr:from>
    <xdr:to>
      <xdr:col>12</xdr:col>
      <xdr:colOff>88246</xdr:colOff>
      <xdr:row>28</xdr:row>
      <xdr:rowOff>188538</xdr:rowOff>
    </xdr:to>
    <xdr:sp macro="" textlink="">
      <xdr:nvSpPr>
        <xdr:cNvPr id="357" name="Oval 356">
          <a:extLst>
            <a:ext uri="{FF2B5EF4-FFF2-40B4-BE49-F238E27FC236}">
              <a16:creationId xmlns:a16="http://schemas.microsoft.com/office/drawing/2014/main" id="{00000000-0008-0000-1200-000065010000}"/>
            </a:ext>
          </a:extLst>
        </xdr:cNvPr>
        <xdr:cNvSpPr>
          <a:spLocks noChangeArrowheads="1"/>
        </xdr:cNvSpPr>
      </xdr:nvSpPr>
      <xdr:spPr bwMode="auto">
        <a:xfrm>
          <a:off x="5656170" y="9098615"/>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452159</xdr:colOff>
      <xdr:row>31</xdr:row>
      <xdr:rowOff>196659</xdr:rowOff>
    </xdr:from>
    <xdr:to>
      <xdr:col>15</xdr:col>
      <xdr:colOff>94970</xdr:colOff>
      <xdr:row>32</xdr:row>
      <xdr:rowOff>172847</xdr:rowOff>
    </xdr:to>
    <xdr:sp macro="" textlink="">
      <xdr:nvSpPr>
        <xdr:cNvPr id="364" name="Oval 363">
          <a:extLst>
            <a:ext uri="{FF2B5EF4-FFF2-40B4-BE49-F238E27FC236}">
              <a16:creationId xmlns:a16="http://schemas.microsoft.com/office/drawing/2014/main" id="{00000000-0008-0000-1200-00006C010000}"/>
            </a:ext>
          </a:extLst>
        </xdr:cNvPr>
        <xdr:cNvSpPr>
          <a:spLocks noChangeArrowheads="1"/>
        </xdr:cNvSpPr>
      </xdr:nvSpPr>
      <xdr:spPr bwMode="auto">
        <a:xfrm>
          <a:off x="6828306" y="9889747"/>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436471</xdr:colOff>
      <xdr:row>34</xdr:row>
      <xdr:rowOff>18486</xdr:rowOff>
    </xdr:from>
    <xdr:to>
      <xdr:col>18</xdr:col>
      <xdr:colOff>79283</xdr:colOff>
      <xdr:row>34</xdr:row>
      <xdr:rowOff>198781</xdr:rowOff>
    </xdr:to>
    <xdr:sp macro="" textlink="">
      <xdr:nvSpPr>
        <xdr:cNvPr id="365" name="Oval 364">
          <a:extLst>
            <a:ext uri="{FF2B5EF4-FFF2-40B4-BE49-F238E27FC236}">
              <a16:creationId xmlns:a16="http://schemas.microsoft.com/office/drawing/2014/main" id="{00000000-0008-0000-1200-00006D010000}"/>
            </a:ext>
          </a:extLst>
        </xdr:cNvPr>
        <xdr:cNvSpPr>
          <a:spLocks noChangeArrowheads="1"/>
        </xdr:cNvSpPr>
      </xdr:nvSpPr>
      <xdr:spPr bwMode="auto">
        <a:xfrm>
          <a:off x="8015650" y="1037352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446414</xdr:colOff>
      <xdr:row>14</xdr:row>
      <xdr:rowOff>18628</xdr:rowOff>
    </xdr:from>
    <xdr:to>
      <xdr:col>15</xdr:col>
      <xdr:colOff>89225</xdr:colOff>
      <xdr:row>14</xdr:row>
      <xdr:rowOff>185316</xdr:rowOff>
    </xdr:to>
    <xdr:sp macro="" textlink="">
      <xdr:nvSpPr>
        <xdr:cNvPr id="374" name="Oval 373">
          <a:extLst>
            <a:ext uri="{FF2B5EF4-FFF2-40B4-BE49-F238E27FC236}">
              <a16:creationId xmlns:a16="http://schemas.microsoft.com/office/drawing/2014/main" id="{00000000-0008-0000-1200-000076010000}"/>
            </a:ext>
          </a:extLst>
        </xdr:cNvPr>
        <xdr:cNvSpPr>
          <a:spLocks noChangeArrowheads="1"/>
        </xdr:cNvSpPr>
      </xdr:nvSpPr>
      <xdr:spPr bwMode="auto">
        <a:xfrm>
          <a:off x="6822561" y="6260304"/>
          <a:ext cx="169488" cy="166688"/>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446649</xdr:colOff>
      <xdr:row>18</xdr:row>
      <xdr:rowOff>16773</xdr:rowOff>
    </xdr:from>
    <xdr:to>
      <xdr:col>15</xdr:col>
      <xdr:colOff>89460</xdr:colOff>
      <xdr:row>18</xdr:row>
      <xdr:rowOff>190030</xdr:rowOff>
    </xdr:to>
    <xdr:sp macro="" textlink="">
      <xdr:nvSpPr>
        <xdr:cNvPr id="399" name="Oval 398">
          <a:extLst>
            <a:ext uri="{FF2B5EF4-FFF2-40B4-BE49-F238E27FC236}">
              <a16:creationId xmlns:a16="http://schemas.microsoft.com/office/drawing/2014/main" id="{00000000-0008-0000-1200-00008F010000}"/>
            </a:ext>
          </a:extLst>
        </xdr:cNvPr>
        <xdr:cNvSpPr>
          <a:spLocks noChangeArrowheads="1"/>
        </xdr:cNvSpPr>
      </xdr:nvSpPr>
      <xdr:spPr bwMode="auto">
        <a:xfrm>
          <a:off x="6825115" y="7052135"/>
          <a:ext cx="168328"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448901</xdr:colOff>
      <xdr:row>20</xdr:row>
      <xdr:rowOff>13395</xdr:rowOff>
    </xdr:from>
    <xdr:to>
      <xdr:col>18</xdr:col>
      <xdr:colOff>91713</xdr:colOff>
      <xdr:row>20</xdr:row>
      <xdr:rowOff>186652</xdr:rowOff>
    </xdr:to>
    <xdr:sp macro="" textlink="">
      <xdr:nvSpPr>
        <xdr:cNvPr id="400" name="Oval 399">
          <a:extLst>
            <a:ext uri="{FF2B5EF4-FFF2-40B4-BE49-F238E27FC236}">
              <a16:creationId xmlns:a16="http://schemas.microsoft.com/office/drawing/2014/main" id="{00000000-0008-0000-1200-000090010000}"/>
            </a:ext>
          </a:extLst>
        </xdr:cNvPr>
        <xdr:cNvSpPr>
          <a:spLocks noChangeArrowheads="1"/>
        </xdr:cNvSpPr>
      </xdr:nvSpPr>
      <xdr:spPr bwMode="auto">
        <a:xfrm>
          <a:off x="7990073" y="7442895"/>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5</xdr:col>
      <xdr:colOff>434068</xdr:colOff>
      <xdr:row>20</xdr:row>
      <xdr:rowOff>7282</xdr:rowOff>
    </xdr:from>
    <xdr:to>
      <xdr:col>6</xdr:col>
      <xdr:colOff>76880</xdr:colOff>
      <xdr:row>20</xdr:row>
      <xdr:rowOff>187577</xdr:rowOff>
    </xdr:to>
    <xdr:sp macro="" textlink="">
      <xdr:nvSpPr>
        <xdr:cNvPr id="340" name="Oval 339">
          <a:extLst>
            <a:ext uri="{FF2B5EF4-FFF2-40B4-BE49-F238E27FC236}">
              <a16:creationId xmlns:a16="http://schemas.microsoft.com/office/drawing/2014/main" id="{00000000-0008-0000-1200-000054010000}"/>
            </a:ext>
          </a:extLst>
        </xdr:cNvPr>
        <xdr:cNvSpPr>
          <a:spLocks noChangeArrowheads="1"/>
        </xdr:cNvSpPr>
      </xdr:nvSpPr>
      <xdr:spPr bwMode="auto">
        <a:xfrm>
          <a:off x="3332389" y="7504818"/>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94329</xdr:colOff>
      <xdr:row>16</xdr:row>
      <xdr:rowOff>104871</xdr:rowOff>
    </xdr:from>
    <xdr:to>
      <xdr:col>22</xdr:col>
      <xdr:colOff>63613</xdr:colOff>
      <xdr:row>16</xdr:row>
      <xdr:rowOff>106072</xdr:rowOff>
    </xdr:to>
    <xdr:cxnSp macro="">
      <xdr:nvCxnSpPr>
        <xdr:cNvPr id="416" name="Straight Arrow Connector 415">
          <a:extLst>
            <a:ext uri="{FF2B5EF4-FFF2-40B4-BE49-F238E27FC236}">
              <a16:creationId xmlns:a16="http://schemas.microsoft.com/office/drawing/2014/main" id="{00000000-0008-0000-1200-0000A0010000}"/>
            </a:ext>
          </a:extLst>
        </xdr:cNvPr>
        <xdr:cNvCxnSpPr>
          <a:stCxn id="393" idx="6"/>
          <a:endCxn id="389" idx="1"/>
        </xdr:cNvCxnSpPr>
      </xdr:nvCxnSpPr>
      <xdr:spPr bwMode="auto">
        <a:xfrm>
          <a:off x="8161019" y="6746095"/>
          <a:ext cx="1644370" cy="12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94329</xdr:colOff>
      <xdr:row>16</xdr:row>
      <xdr:rowOff>104871</xdr:rowOff>
    </xdr:from>
    <xdr:to>
      <xdr:col>22</xdr:col>
      <xdr:colOff>63613</xdr:colOff>
      <xdr:row>18</xdr:row>
      <xdr:rowOff>107993</xdr:rowOff>
    </xdr:to>
    <xdr:cxnSp macro="">
      <xdr:nvCxnSpPr>
        <xdr:cNvPr id="419" name="Straight Arrow Connector 418">
          <a:extLst>
            <a:ext uri="{FF2B5EF4-FFF2-40B4-BE49-F238E27FC236}">
              <a16:creationId xmlns:a16="http://schemas.microsoft.com/office/drawing/2014/main" id="{00000000-0008-0000-1200-0000A3010000}"/>
            </a:ext>
          </a:extLst>
        </xdr:cNvPr>
        <xdr:cNvCxnSpPr>
          <a:stCxn id="393" idx="6"/>
          <a:endCxn id="401" idx="1"/>
        </xdr:cNvCxnSpPr>
      </xdr:nvCxnSpPr>
      <xdr:spPr bwMode="auto">
        <a:xfrm>
          <a:off x="8161019" y="6746095"/>
          <a:ext cx="1644370" cy="3972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16</xdr:row>
      <xdr:rowOff>167766</xdr:rowOff>
    </xdr:from>
    <xdr:to>
      <xdr:col>17</xdr:col>
      <xdr:colOff>476168</xdr:colOff>
      <xdr:row>18</xdr:row>
      <xdr:rowOff>103402</xdr:rowOff>
    </xdr:to>
    <xdr:cxnSp macro="">
      <xdr:nvCxnSpPr>
        <xdr:cNvPr id="423" name="Straight Arrow Connector 422">
          <a:extLst>
            <a:ext uri="{FF2B5EF4-FFF2-40B4-BE49-F238E27FC236}">
              <a16:creationId xmlns:a16="http://schemas.microsoft.com/office/drawing/2014/main" id="{00000000-0008-0000-1200-0000A7010000}"/>
            </a:ext>
          </a:extLst>
        </xdr:cNvPr>
        <xdr:cNvCxnSpPr>
          <a:stCxn id="399" idx="6"/>
          <a:endCxn id="393" idx="3"/>
        </xdr:cNvCxnSpPr>
      </xdr:nvCxnSpPr>
      <xdr:spPr bwMode="auto">
        <a:xfrm flipV="1">
          <a:off x="6993443" y="6808990"/>
          <a:ext cx="1023897" cy="3297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18</xdr:row>
      <xdr:rowOff>103402</xdr:rowOff>
    </xdr:from>
    <xdr:to>
      <xdr:col>17</xdr:col>
      <xdr:colOff>448901</xdr:colOff>
      <xdr:row>20</xdr:row>
      <xdr:rowOff>100024</xdr:rowOff>
    </xdr:to>
    <xdr:cxnSp macro="">
      <xdr:nvCxnSpPr>
        <xdr:cNvPr id="427" name="Straight Arrow Connector 426">
          <a:extLst>
            <a:ext uri="{FF2B5EF4-FFF2-40B4-BE49-F238E27FC236}">
              <a16:creationId xmlns:a16="http://schemas.microsoft.com/office/drawing/2014/main" id="{00000000-0008-0000-1200-0000AB010000}"/>
            </a:ext>
          </a:extLst>
        </xdr:cNvPr>
        <xdr:cNvCxnSpPr>
          <a:stCxn id="399" idx="6"/>
          <a:endCxn id="400" idx="2"/>
        </xdr:cNvCxnSpPr>
      </xdr:nvCxnSpPr>
      <xdr:spPr bwMode="auto">
        <a:xfrm>
          <a:off x="6993443" y="7138764"/>
          <a:ext cx="996630" cy="3907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85951</xdr:rowOff>
    </xdr:from>
    <xdr:to>
      <xdr:col>22</xdr:col>
      <xdr:colOff>63613</xdr:colOff>
      <xdr:row>20</xdr:row>
      <xdr:rowOff>100024</xdr:rowOff>
    </xdr:to>
    <xdr:cxnSp macro="">
      <xdr:nvCxnSpPr>
        <xdr:cNvPr id="430" name="Straight Arrow Connector 429">
          <a:extLst>
            <a:ext uri="{FF2B5EF4-FFF2-40B4-BE49-F238E27FC236}">
              <a16:creationId xmlns:a16="http://schemas.microsoft.com/office/drawing/2014/main" id="{00000000-0008-0000-1200-0000AE010000}"/>
            </a:ext>
          </a:extLst>
        </xdr:cNvPr>
        <xdr:cNvCxnSpPr>
          <a:stCxn id="400" idx="6"/>
          <a:endCxn id="402" idx="1"/>
        </xdr:cNvCxnSpPr>
      </xdr:nvCxnSpPr>
      <xdr:spPr bwMode="auto">
        <a:xfrm flipV="1">
          <a:off x="8158403" y="7515451"/>
          <a:ext cx="1646986" cy="1407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451517</xdr:colOff>
      <xdr:row>16</xdr:row>
      <xdr:rowOff>15924</xdr:rowOff>
    </xdr:from>
    <xdr:to>
      <xdr:col>18</xdr:col>
      <xdr:colOff>94329</xdr:colOff>
      <xdr:row>16</xdr:row>
      <xdr:rowOff>193818</xdr:rowOff>
    </xdr:to>
    <xdr:sp macro="" textlink="">
      <xdr:nvSpPr>
        <xdr:cNvPr id="393" name="Oval 392">
          <a:extLst>
            <a:ext uri="{FF2B5EF4-FFF2-40B4-BE49-F238E27FC236}">
              <a16:creationId xmlns:a16="http://schemas.microsoft.com/office/drawing/2014/main" id="{00000000-0008-0000-1200-000089010000}"/>
            </a:ext>
          </a:extLst>
        </xdr:cNvPr>
        <xdr:cNvSpPr>
          <a:spLocks noChangeArrowheads="1"/>
        </xdr:cNvSpPr>
      </xdr:nvSpPr>
      <xdr:spPr bwMode="auto">
        <a:xfrm>
          <a:off x="7993076" y="6683424"/>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23</xdr:row>
      <xdr:rowOff>16248</xdr:rowOff>
    </xdr:from>
    <xdr:to>
      <xdr:col>12</xdr:col>
      <xdr:colOff>88246</xdr:colOff>
      <xdr:row>23</xdr:row>
      <xdr:rowOff>196543</xdr:rowOff>
    </xdr:to>
    <xdr:sp macro="" textlink="">
      <xdr:nvSpPr>
        <xdr:cNvPr id="434" name="Oval 433">
          <a:extLst>
            <a:ext uri="{FF2B5EF4-FFF2-40B4-BE49-F238E27FC236}">
              <a16:creationId xmlns:a16="http://schemas.microsoft.com/office/drawing/2014/main" id="{00000000-0008-0000-1200-0000B2010000}"/>
            </a:ext>
          </a:extLst>
        </xdr:cNvPr>
        <xdr:cNvSpPr>
          <a:spLocks noChangeArrowheads="1"/>
        </xdr:cNvSpPr>
      </xdr:nvSpPr>
      <xdr:spPr bwMode="auto">
        <a:xfrm>
          <a:off x="5684185" y="8126105"/>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438551</xdr:colOff>
      <xdr:row>22</xdr:row>
      <xdr:rowOff>11766</xdr:rowOff>
    </xdr:from>
    <xdr:to>
      <xdr:col>15</xdr:col>
      <xdr:colOff>81362</xdr:colOff>
      <xdr:row>22</xdr:row>
      <xdr:rowOff>192061</xdr:rowOff>
    </xdr:to>
    <xdr:sp macro="" textlink="">
      <xdr:nvSpPr>
        <xdr:cNvPr id="435" name="Oval 434">
          <a:extLst>
            <a:ext uri="{FF2B5EF4-FFF2-40B4-BE49-F238E27FC236}">
              <a16:creationId xmlns:a16="http://schemas.microsoft.com/office/drawing/2014/main" id="{00000000-0008-0000-1200-0000B3010000}"/>
            </a:ext>
          </a:extLst>
        </xdr:cNvPr>
        <xdr:cNvSpPr>
          <a:spLocks noChangeArrowheads="1"/>
        </xdr:cNvSpPr>
      </xdr:nvSpPr>
      <xdr:spPr bwMode="auto">
        <a:xfrm>
          <a:off x="6847515" y="7917516"/>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20</xdr:col>
      <xdr:colOff>452685</xdr:colOff>
      <xdr:row>23</xdr:row>
      <xdr:rowOff>17039</xdr:rowOff>
    </xdr:from>
    <xdr:to>
      <xdr:col>21</xdr:col>
      <xdr:colOff>95497</xdr:colOff>
      <xdr:row>23</xdr:row>
      <xdr:rowOff>190296</xdr:rowOff>
    </xdr:to>
    <xdr:sp macro="" textlink="">
      <xdr:nvSpPr>
        <xdr:cNvPr id="436" name="Oval 435">
          <a:extLst>
            <a:ext uri="{FF2B5EF4-FFF2-40B4-BE49-F238E27FC236}">
              <a16:creationId xmlns:a16="http://schemas.microsoft.com/office/drawing/2014/main" id="{00000000-0008-0000-1200-0000B4010000}"/>
            </a:ext>
          </a:extLst>
        </xdr:cNvPr>
        <xdr:cNvSpPr>
          <a:spLocks noChangeArrowheads="1"/>
        </xdr:cNvSpPr>
      </xdr:nvSpPr>
      <xdr:spPr bwMode="auto">
        <a:xfrm>
          <a:off x="9156564" y="8037746"/>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9</xdr:col>
      <xdr:colOff>74639</xdr:colOff>
      <xdr:row>23</xdr:row>
      <xdr:rowOff>106396</xdr:rowOff>
    </xdr:from>
    <xdr:to>
      <xdr:col>11</xdr:col>
      <xdr:colOff>445435</xdr:colOff>
      <xdr:row>24</xdr:row>
      <xdr:rowOff>95186</xdr:rowOff>
    </xdr:to>
    <xdr:cxnSp macro="">
      <xdr:nvCxnSpPr>
        <xdr:cNvPr id="437" name="Straight Arrow Connector 436">
          <a:extLst>
            <a:ext uri="{FF2B5EF4-FFF2-40B4-BE49-F238E27FC236}">
              <a16:creationId xmlns:a16="http://schemas.microsoft.com/office/drawing/2014/main" id="{00000000-0008-0000-1200-0000B5010000}"/>
            </a:ext>
          </a:extLst>
        </xdr:cNvPr>
        <xdr:cNvCxnSpPr>
          <a:stCxn id="347" idx="6"/>
          <a:endCxn id="434" idx="2"/>
        </xdr:cNvCxnSpPr>
      </xdr:nvCxnSpPr>
      <xdr:spPr bwMode="auto">
        <a:xfrm flipV="1">
          <a:off x="3164972" y="5450979"/>
          <a:ext cx="1016380" cy="1898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22</xdr:row>
      <xdr:rowOff>101914</xdr:rowOff>
    </xdr:from>
    <xdr:to>
      <xdr:col>14</xdr:col>
      <xdr:colOff>438551</xdr:colOff>
      <xdr:row>23</xdr:row>
      <xdr:rowOff>106396</xdr:rowOff>
    </xdr:to>
    <xdr:cxnSp macro="">
      <xdr:nvCxnSpPr>
        <xdr:cNvPr id="441" name="Straight Arrow Connector 440">
          <a:extLst>
            <a:ext uri="{FF2B5EF4-FFF2-40B4-BE49-F238E27FC236}">
              <a16:creationId xmlns:a16="http://schemas.microsoft.com/office/drawing/2014/main" id="{00000000-0008-0000-1200-0000B9010000}"/>
            </a:ext>
          </a:extLst>
        </xdr:cNvPr>
        <xdr:cNvCxnSpPr>
          <a:stCxn id="434" idx="6"/>
          <a:endCxn id="435" idx="2"/>
        </xdr:cNvCxnSpPr>
      </xdr:nvCxnSpPr>
      <xdr:spPr bwMode="auto">
        <a:xfrm flipV="1">
          <a:off x="5857675" y="8007664"/>
          <a:ext cx="989840" cy="2085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20</xdr:row>
      <xdr:rowOff>100024</xdr:rowOff>
    </xdr:from>
    <xdr:to>
      <xdr:col>17</xdr:col>
      <xdr:colOff>448901</xdr:colOff>
      <xdr:row>22</xdr:row>
      <xdr:rowOff>101914</xdr:rowOff>
    </xdr:to>
    <xdr:cxnSp macro="">
      <xdr:nvCxnSpPr>
        <xdr:cNvPr id="444" name="Straight Arrow Connector 443">
          <a:extLst>
            <a:ext uri="{FF2B5EF4-FFF2-40B4-BE49-F238E27FC236}">
              <a16:creationId xmlns:a16="http://schemas.microsoft.com/office/drawing/2014/main" id="{00000000-0008-0000-1200-0000BC010000}"/>
            </a:ext>
          </a:extLst>
        </xdr:cNvPr>
        <xdr:cNvCxnSpPr>
          <a:stCxn id="435" idx="6"/>
          <a:endCxn id="400" idx="2"/>
        </xdr:cNvCxnSpPr>
      </xdr:nvCxnSpPr>
      <xdr:spPr bwMode="auto">
        <a:xfrm flipV="1">
          <a:off x="7021005" y="7597560"/>
          <a:ext cx="1007075" cy="4101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100024</xdr:rowOff>
    </xdr:from>
    <xdr:to>
      <xdr:col>20</xdr:col>
      <xdr:colOff>452685</xdr:colOff>
      <xdr:row>23</xdr:row>
      <xdr:rowOff>103668</xdr:rowOff>
    </xdr:to>
    <xdr:cxnSp macro="">
      <xdr:nvCxnSpPr>
        <xdr:cNvPr id="447" name="Straight Arrow Connector 446">
          <a:extLst>
            <a:ext uri="{FF2B5EF4-FFF2-40B4-BE49-F238E27FC236}">
              <a16:creationId xmlns:a16="http://schemas.microsoft.com/office/drawing/2014/main" id="{00000000-0008-0000-1200-0000BF010000}"/>
            </a:ext>
          </a:extLst>
        </xdr:cNvPr>
        <xdr:cNvCxnSpPr>
          <a:stCxn id="400" idx="6"/>
          <a:endCxn id="436" idx="2"/>
        </xdr:cNvCxnSpPr>
      </xdr:nvCxnSpPr>
      <xdr:spPr bwMode="auto">
        <a:xfrm>
          <a:off x="8158403" y="7529524"/>
          <a:ext cx="998161" cy="59485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21</xdr:col>
      <xdr:colOff>95498</xdr:colOff>
      <xdr:row>22</xdr:row>
      <xdr:rowOff>97005</xdr:rowOff>
    </xdr:from>
    <xdr:to>
      <xdr:col>22</xdr:col>
      <xdr:colOff>63614</xdr:colOff>
      <xdr:row>23</xdr:row>
      <xdr:rowOff>103668</xdr:rowOff>
    </xdr:to>
    <xdr:cxnSp macro="">
      <xdr:nvCxnSpPr>
        <xdr:cNvPr id="451" name="Straight Arrow Connector 450">
          <a:extLst>
            <a:ext uri="{FF2B5EF4-FFF2-40B4-BE49-F238E27FC236}">
              <a16:creationId xmlns:a16="http://schemas.microsoft.com/office/drawing/2014/main" id="{00000000-0008-0000-1200-0000C3010000}"/>
            </a:ext>
          </a:extLst>
        </xdr:cNvPr>
        <xdr:cNvCxnSpPr>
          <a:stCxn id="403" idx="1"/>
          <a:endCxn id="436" idx="6"/>
        </xdr:cNvCxnSpPr>
      </xdr:nvCxnSpPr>
      <xdr:spPr bwMode="auto">
        <a:xfrm rot="10800000" flipV="1">
          <a:off x="9324895" y="7920643"/>
          <a:ext cx="480495" cy="20373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70955</xdr:colOff>
      <xdr:row>24</xdr:row>
      <xdr:rowOff>61590</xdr:rowOff>
    </xdr:from>
    <xdr:to>
      <xdr:col>23</xdr:col>
      <xdr:colOff>56328</xdr:colOff>
      <xdr:row>24</xdr:row>
      <xdr:rowOff>134742</xdr:rowOff>
    </xdr:to>
    <xdr:sp macro="" textlink="">
      <xdr:nvSpPr>
        <xdr:cNvPr id="457" name="Flowchart: Terminator 456">
          <a:extLst>
            <a:ext uri="{FF2B5EF4-FFF2-40B4-BE49-F238E27FC236}">
              <a16:creationId xmlns:a16="http://schemas.microsoft.com/office/drawing/2014/main" id="{00000000-0008-0000-1200-0000C9010000}"/>
            </a:ext>
          </a:extLst>
        </xdr:cNvPr>
        <xdr:cNvSpPr/>
      </xdr:nvSpPr>
      <xdr:spPr bwMode="auto">
        <a:xfrm>
          <a:off x="9812731" y="8279366"/>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21</xdr:col>
      <xdr:colOff>95498</xdr:colOff>
      <xdr:row>23</xdr:row>
      <xdr:rowOff>103669</xdr:rowOff>
    </xdr:from>
    <xdr:to>
      <xdr:col>22</xdr:col>
      <xdr:colOff>70956</xdr:colOff>
      <xdr:row>24</xdr:row>
      <xdr:rowOff>98167</xdr:rowOff>
    </xdr:to>
    <xdr:cxnSp macro="">
      <xdr:nvCxnSpPr>
        <xdr:cNvPr id="458" name="Straight Arrow Connector 457">
          <a:extLst>
            <a:ext uri="{FF2B5EF4-FFF2-40B4-BE49-F238E27FC236}">
              <a16:creationId xmlns:a16="http://schemas.microsoft.com/office/drawing/2014/main" id="{00000000-0008-0000-1200-0000CA010000}"/>
            </a:ext>
          </a:extLst>
        </xdr:cNvPr>
        <xdr:cNvCxnSpPr>
          <a:stCxn id="457" idx="1"/>
          <a:endCxn id="436" idx="6"/>
        </xdr:cNvCxnSpPr>
      </xdr:nvCxnSpPr>
      <xdr:spPr bwMode="auto">
        <a:xfrm rot="10800000">
          <a:off x="9324895" y="8124376"/>
          <a:ext cx="487837" cy="1915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446334</xdr:colOff>
      <xdr:row>26</xdr:row>
      <xdr:rowOff>8128</xdr:rowOff>
    </xdr:from>
    <xdr:to>
      <xdr:col>18</xdr:col>
      <xdr:colOff>89146</xdr:colOff>
      <xdr:row>26</xdr:row>
      <xdr:rowOff>181385</xdr:rowOff>
    </xdr:to>
    <xdr:sp macro="" textlink="">
      <xdr:nvSpPr>
        <xdr:cNvPr id="461" name="Oval 460">
          <a:extLst>
            <a:ext uri="{FF2B5EF4-FFF2-40B4-BE49-F238E27FC236}">
              <a16:creationId xmlns:a16="http://schemas.microsoft.com/office/drawing/2014/main" id="{00000000-0008-0000-1200-0000CD010000}"/>
            </a:ext>
          </a:extLst>
        </xdr:cNvPr>
        <xdr:cNvSpPr>
          <a:spLocks noChangeArrowheads="1"/>
        </xdr:cNvSpPr>
      </xdr:nvSpPr>
      <xdr:spPr bwMode="auto">
        <a:xfrm>
          <a:off x="7987506" y="8620042"/>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12</xdr:col>
      <xdr:colOff>88246</xdr:colOff>
      <xdr:row>23</xdr:row>
      <xdr:rowOff>106396</xdr:rowOff>
    </xdr:from>
    <xdr:to>
      <xdr:col>17</xdr:col>
      <xdr:colOff>446334</xdr:colOff>
      <xdr:row>26</xdr:row>
      <xdr:rowOff>94757</xdr:rowOff>
    </xdr:to>
    <xdr:cxnSp macro="">
      <xdr:nvCxnSpPr>
        <xdr:cNvPr id="462" name="Straight Arrow Connector 461">
          <a:extLst>
            <a:ext uri="{FF2B5EF4-FFF2-40B4-BE49-F238E27FC236}">
              <a16:creationId xmlns:a16="http://schemas.microsoft.com/office/drawing/2014/main" id="{00000000-0008-0000-1200-0000CE010000}"/>
            </a:ext>
          </a:extLst>
        </xdr:cNvPr>
        <xdr:cNvCxnSpPr>
          <a:stCxn id="434" idx="6"/>
          <a:endCxn id="461" idx="2"/>
        </xdr:cNvCxnSpPr>
      </xdr:nvCxnSpPr>
      <xdr:spPr bwMode="auto">
        <a:xfrm>
          <a:off x="5857675" y="8216253"/>
          <a:ext cx="2167838" cy="6006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22</xdr:row>
      <xdr:rowOff>101914</xdr:rowOff>
    </xdr:from>
    <xdr:to>
      <xdr:col>17</xdr:col>
      <xdr:colOff>446334</xdr:colOff>
      <xdr:row>26</xdr:row>
      <xdr:rowOff>94757</xdr:rowOff>
    </xdr:to>
    <xdr:cxnSp macro="">
      <xdr:nvCxnSpPr>
        <xdr:cNvPr id="465" name="Straight Arrow Connector 464">
          <a:extLst>
            <a:ext uri="{FF2B5EF4-FFF2-40B4-BE49-F238E27FC236}">
              <a16:creationId xmlns:a16="http://schemas.microsoft.com/office/drawing/2014/main" id="{00000000-0008-0000-1200-0000D1010000}"/>
            </a:ext>
          </a:extLst>
        </xdr:cNvPr>
        <xdr:cNvCxnSpPr>
          <a:stCxn id="461" idx="2"/>
          <a:endCxn id="435" idx="6"/>
        </xdr:cNvCxnSpPr>
      </xdr:nvCxnSpPr>
      <xdr:spPr bwMode="auto">
        <a:xfrm rot="10800000">
          <a:off x="7021005" y="8007664"/>
          <a:ext cx="1004508" cy="80927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89146</xdr:colOff>
      <xdr:row>26</xdr:row>
      <xdr:rowOff>94757</xdr:rowOff>
    </xdr:from>
    <xdr:to>
      <xdr:col>22</xdr:col>
      <xdr:colOff>63613</xdr:colOff>
      <xdr:row>26</xdr:row>
      <xdr:rowOff>103426</xdr:rowOff>
    </xdr:to>
    <xdr:cxnSp macro="">
      <xdr:nvCxnSpPr>
        <xdr:cNvPr id="468" name="Straight Arrow Connector 467">
          <a:extLst>
            <a:ext uri="{FF2B5EF4-FFF2-40B4-BE49-F238E27FC236}">
              <a16:creationId xmlns:a16="http://schemas.microsoft.com/office/drawing/2014/main" id="{00000000-0008-0000-1200-0000D4010000}"/>
            </a:ext>
          </a:extLst>
        </xdr:cNvPr>
        <xdr:cNvCxnSpPr>
          <a:stCxn id="461" idx="6"/>
          <a:endCxn id="404" idx="1"/>
        </xdr:cNvCxnSpPr>
      </xdr:nvCxnSpPr>
      <xdr:spPr bwMode="auto">
        <a:xfrm>
          <a:off x="8155836" y="8706671"/>
          <a:ext cx="1649553" cy="866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32</xdr:row>
      <xdr:rowOff>100190</xdr:rowOff>
    </xdr:from>
    <xdr:to>
      <xdr:col>23</xdr:col>
      <xdr:colOff>48986</xdr:colOff>
      <xdr:row>32</xdr:row>
      <xdr:rowOff>173342</xdr:rowOff>
    </xdr:to>
    <xdr:sp macro="" textlink="">
      <xdr:nvSpPr>
        <xdr:cNvPr id="472" name="Flowchart: Terminator 471">
          <a:extLst>
            <a:ext uri="{FF2B5EF4-FFF2-40B4-BE49-F238E27FC236}">
              <a16:creationId xmlns:a16="http://schemas.microsoft.com/office/drawing/2014/main" id="{00000000-0008-0000-1200-0000D8010000}"/>
            </a:ext>
          </a:extLst>
        </xdr:cNvPr>
        <xdr:cNvSpPr/>
      </xdr:nvSpPr>
      <xdr:spPr bwMode="auto">
        <a:xfrm>
          <a:off x="9805389" y="9894518"/>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17</xdr:col>
      <xdr:colOff>439673</xdr:colOff>
      <xdr:row>30</xdr:row>
      <xdr:rowOff>19284</xdr:rowOff>
    </xdr:from>
    <xdr:to>
      <xdr:col>18</xdr:col>
      <xdr:colOff>82485</xdr:colOff>
      <xdr:row>30</xdr:row>
      <xdr:rowOff>199579</xdr:rowOff>
    </xdr:to>
    <xdr:sp macro="" textlink="">
      <xdr:nvSpPr>
        <xdr:cNvPr id="474" name="Oval 473">
          <a:extLst>
            <a:ext uri="{FF2B5EF4-FFF2-40B4-BE49-F238E27FC236}">
              <a16:creationId xmlns:a16="http://schemas.microsoft.com/office/drawing/2014/main" id="{00000000-0008-0000-1200-0000DA010000}"/>
            </a:ext>
          </a:extLst>
        </xdr:cNvPr>
        <xdr:cNvSpPr>
          <a:spLocks noChangeArrowheads="1"/>
        </xdr:cNvSpPr>
      </xdr:nvSpPr>
      <xdr:spPr bwMode="auto">
        <a:xfrm>
          <a:off x="8018852" y="9557891"/>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89146</xdr:colOff>
      <xdr:row>26</xdr:row>
      <xdr:rowOff>94757</xdr:rowOff>
    </xdr:from>
    <xdr:to>
      <xdr:col>22</xdr:col>
      <xdr:colOff>63613</xdr:colOff>
      <xdr:row>28</xdr:row>
      <xdr:rowOff>127596</xdr:rowOff>
    </xdr:to>
    <xdr:cxnSp macro="">
      <xdr:nvCxnSpPr>
        <xdr:cNvPr id="475" name="Straight Arrow Connector 474">
          <a:extLst>
            <a:ext uri="{FF2B5EF4-FFF2-40B4-BE49-F238E27FC236}">
              <a16:creationId xmlns:a16="http://schemas.microsoft.com/office/drawing/2014/main" id="{00000000-0008-0000-1200-0000DB010000}"/>
            </a:ext>
          </a:extLst>
        </xdr:cNvPr>
        <xdr:cNvCxnSpPr>
          <a:stCxn id="461" idx="6"/>
          <a:endCxn id="405" idx="1"/>
        </xdr:cNvCxnSpPr>
      </xdr:nvCxnSpPr>
      <xdr:spPr bwMode="auto">
        <a:xfrm>
          <a:off x="8199003" y="8816936"/>
          <a:ext cx="1661753" cy="44105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28</xdr:row>
      <xdr:rowOff>99591</xdr:rowOff>
    </xdr:from>
    <xdr:to>
      <xdr:col>17</xdr:col>
      <xdr:colOff>439673</xdr:colOff>
      <xdr:row>30</xdr:row>
      <xdr:rowOff>109432</xdr:rowOff>
    </xdr:to>
    <xdr:cxnSp macro="">
      <xdr:nvCxnSpPr>
        <xdr:cNvPr id="478" name="Straight Arrow Connector 477">
          <a:extLst>
            <a:ext uri="{FF2B5EF4-FFF2-40B4-BE49-F238E27FC236}">
              <a16:creationId xmlns:a16="http://schemas.microsoft.com/office/drawing/2014/main" id="{00000000-0008-0000-1200-0000DE010000}"/>
            </a:ext>
          </a:extLst>
        </xdr:cNvPr>
        <xdr:cNvCxnSpPr>
          <a:stCxn id="357" idx="6"/>
          <a:endCxn id="474" idx="2"/>
        </xdr:cNvCxnSpPr>
      </xdr:nvCxnSpPr>
      <xdr:spPr bwMode="auto">
        <a:xfrm>
          <a:off x="5825658" y="9187562"/>
          <a:ext cx="2155574" cy="41325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62674</xdr:colOff>
      <xdr:row>30</xdr:row>
      <xdr:rowOff>70164</xdr:rowOff>
    </xdr:from>
    <xdr:to>
      <xdr:col>23</xdr:col>
      <xdr:colOff>48047</xdr:colOff>
      <xdr:row>30</xdr:row>
      <xdr:rowOff>143316</xdr:rowOff>
    </xdr:to>
    <xdr:sp macro="" textlink="">
      <xdr:nvSpPr>
        <xdr:cNvPr id="481" name="Flowchart: Terminator 480">
          <a:extLst>
            <a:ext uri="{FF2B5EF4-FFF2-40B4-BE49-F238E27FC236}">
              <a16:creationId xmlns:a16="http://schemas.microsoft.com/office/drawing/2014/main" id="{00000000-0008-0000-1200-0000E1010000}"/>
            </a:ext>
          </a:extLst>
        </xdr:cNvPr>
        <xdr:cNvSpPr/>
      </xdr:nvSpPr>
      <xdr:spPr bwMode="auto">
        <a:xfrm>
          <a:off x="9859817" y="960877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106740</xdr:rowOff>
    </xdr:from>
    <xdr:to>
      <xdr:col>22</xdr:col>
      <xdr:colOff>62674</xdr:colOff>
      <xdr:row>30</xdr:row>
      <xdr:rowOff>109432</xdr:rowOff>
    </xdr:to>
    <xdr:cxnSp macro="">
      <xdr:nvCxnSpPr>
        <xdr:cNvPr id="482" name="Straight Arrow Connector 481">
          <a:extLst>
            <a:ext uri="{FF2B5EF4-FFF2-40B4-BE49-F238E27FC236}">
              <a16:creationId xmlns:a16="http://schemas.microsoft.com/office/drawing/2014/main" id="{00000000-0008-0000-1200-0000E2010000}"/>
            </a:ext>
          </a:extLst>
        </xdr:cNvPr>
        <xdr:cNvCxnSpPr>
          <a:stCxn id="474" idx="6"/>
          <a:endCxn id="481" idx="1"/>
        </xdr:cNvCxnSpPr>
      </xdr:nvCxnSpPr>
      <xdr:spPr bwMode="auto">
        <a:xfrm flipV="1">
          <a:off x="8192342" y="9645347"/>
          <a:ext cx="1667475" cy="269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63060</xdr:colOff>
      <xdr:row>28</xdr:row>
      <xdr:rowOff>162486</xdr:rowOff>
    </xdr:from>
    <xdr:to>
      <xdr:col>14</xdr:col>
      <xdr:colOff>477343</xdr:colOff>
      <xdr:row>32</xdr:row>
      <xdr:rowOff>21536</xdr:rowOff>
    </xdr:to>
    <xdr:cxnSp macro="">
      <xdr:nvCxnSpPr>
        <xdr:cNvPr id="485" name="Straight Arrow Connector 484">
          <a:extLst>
            <a:ext uri="{FF2B5EF4-FFF2-40B4-BE49-F238E27FC236}">
              <a16:creationId xmlns:a16="http://schemas.microsoft.com/office/drawing/2014/main" id="{00000000-0008-0000-1200-0000E5010000}"/>
            </a:ext>
          </a:extLst>
        </xdr:cNvPr>
        <xdr:cNvCxnSpPr>
          <a:stCxn id="357" idx="5"/>
          <a:endCxn id="364" idx="1"/>
        </xdr:cNvCxnSpPr>
      </xdr:nvCxnSpPr>
      <xdr:spPr bwMode="auto">
        <a:xfrm rot="16200000" flipH="1">
          <a:off x="4526385" y="6356577"/>
          <a:ext cx="663384" cy="10598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30</xdr:row>
      <xdr:rowOff>109432</xdr:rowOff>
    </xdr:from>
    <xdr:to>
      <xdr:col>17</xdr:col>
      <xdr:colOff>439673</xdr:colOff>
      <xdr:row>32</xdr:row>
      <xdr:rowOff>83900</xdr:rowOff>
    </xdr:to>
    <xdr:cxnSp macro="">
      <xdr:nvCxnSpPr>
        <xdr:cNvPr id="488" name="Straight Arrow Connector 487">
          <a:extLst>
            <a:ext uri="{FF2B5EF4-FFF2-40B4-BE49-F238E27FC236}">
              <a16:creationId xmlns:a16="http://schemas.microsoft.com/office/drawing/2014/main" id="{00000000-0008-0000-1200-0000E8010000}"/>
            </a:ext>
          </a:extLst>
        </xdr:cNvPr>
        <xdr:cNvCxnSpPr>
          <a:stCxn id="474" idx="2"/>
          <a:endCxn id="364" idx="6"/>
        </xdr:cNvCxnSpPr>
      </xdr:nvCxnSpPr>
      <xdr:spPr bwMode="auto">
        <a:xfrm rot="10800000" flipV="1">
          <a:off x="6997794" y="9600814"/>
          <a:ext cx="983438" cy="37788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32</xdr:row>
      <xdr:rowOff>83900</xdr:rowOff>
    </xdr:from>
    <xdr:to>
      <xdr:col>17</xdr:col>
      <xdr:colOff>436471</xdr:colOff>
      <xdr:row>34</xdr:row>
      <xdr:rowOff>108634</xdr:rowOff>
    </xdr:to>
    <xdr:cxnSp macro="">
      <xdr:nvCxnSpPr>
        <xdr:cNvPr id="492" name="Straight Arrow Connector 491">
          <a:extLst>
            <a:ext uri="{FF2B5EF4-FFF2-40B4-BE49-F238E27FC236}">
              <a16:creationId xmlns:a16="http://schemas.microsoft.com/office/drawing/2014/main" id="{00000000-0008-0000-1200-0000EC010000}"/>
            </a:ext>
          </a:extLst>
        </xdr:cNvPr>
        <xdr:cNvCxnSpPr>
          <a:stCxn id="364" idx="6"/>
          <a:endCxn id="365" idx="2"/>
        </xdr:cNvCxnSpPr>
      </xdr:nvCxnSpPr>
      <xdr:spPr bwMode="auto">
        <a:xfrm>
          <a:off x="6997794" y="9978694"/>
          <a:ext cx="980236" cy="42814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89888</xdr:colOff>
      <xdr:row>34</xdr:row>
      <xdr:rowOff>70155</xdr:rowOff>
    </xdr:from>
    <xdr:to>
      <xdr:col>23</xdr:col>
      <xdr:colOff>75261</xdr:colOff>
      <xdr:row>34</xdr:row>
      <xdr:rowOff>143307</xdr:rowOff>
    </xdr:to>
    <xdr:sp macro="" textlink="">
      <xdr:nvSpPr>
        <xdr:cNvPr id="497" name="Flowchart: Terminator 496">
          <a:extLst>
            <a:ext uri="{FF2B5EF4-FFF2-40B4-BE49-F238E27FC236}">
              <a16:creationId xmlns:a16="http://schemas.microsoft.com/office/drawing/2014/main" id="{00000000-0008-0000-1200-0000F1010000}"/>
            </a:ext>
          </a:extLst>
        </xdr:cNvPr>
        <xdr:cNvSpPr/>
      </xdr:nvSpPr>
      <xdr:spPr bwMode="auto">
        <a:xfrm>
          <a:off x="9887031" y="1042519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109432</xdr:rowOff>
    </xdr:from>
    <xdr:to>
      <xdr:col>22</xdr:col>
      <xdr:colOff>63613</xdr:colOff>
      <xdr:row>32</xdr:row>
      <xdr:rowOff>136766</xdr:rowOff>
    </xdr:to>
    <xdr:cxnSp macro="">
      <xdr:nvCxnSpPr>
        <xdr:cNvPr id="499" name="Straight Arrow Connector 498">
          <a:extLst>
            <a:ext uri="{FF2B5EF4-FFF2-40B4-BE49-F238E27FC236}">
              <a16:creationId xmlns:a16="http://schemas.microsoft.com/office/drawing/2014/main" id="{00000000-0008-0000-1200-0000F3010000}"/>
            </a:ext>
          </a:extLst>
        </xdr:cNvPr>
        <xdr:cNvCxnSpPr>
          <a:stCxn id="474" idx="6"/>
          <a:endCxn id="472" idx="1"/>
        </xdr:cNvCxnSpPr>
      </xdr:nvCxnSpPr>
      <xdr:spPr bwMode="auto">
        <a:xfrm>
          <a:off x="8192342" y="9648039"/>
          <a:ext cx="1668414" cy="435548"/>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32</xdr:row>
      <xdr:rowOff>136766</xdr:rowOff>
    </xdr:from>
    <xdr:to>
      <xdr:col>22</xdr:col>
      <xdr:colOff>63613</xdr:colOff>
      <xdr:row>34</xdr:row>
      <xdr:rowOff>108634</xdr:rowOff>
    </xdr:to>
    <xdr:cxnSp macro="">
      <xdr:nvCxnSpPr>
        <xdr:cNvPr id="502" name="Straight Arrow Connector 501">
          <a:extLst>
            <a:ext uri="{FF2B5EF4-FFF2-40B4-BE49-F238E27FC236}">
              <a16:creationId xmlns:a16="http://schemas.microsoft.com/office/drawing/2014/main" id="{00000000-0008-0000-1200-0000F6010000}"/>
            </a:ext>
          </a:extLst>
        </xdr:cNvPr>
        <xdr:cNvCxnSpPr>
          <a:stCxn id="365" idx="6"/>
          <a:endCxn id="472" idx="1"/>
        </xdr:cNvCxnSpPr>
      </xdr:nvCxnSpPr>
      <xdr:spPr bwMode="auto">
        <a:xfrm flipV="1">
          <a:off x="8189140" y="10083587"/>
          <a:ext cx="1671616" cy="3800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34</xdr:row>
      <xdr:rowOff>106731</xdr:rowOff>
    </xdr:from>
    <xdr:to>
      <xdr:col>22</xdr:col>
      <xdr:colOff>89888</xdr:colOff>
      <xdr:row>34</xdr:row>
      <xdr:rowOff>108634</xdr:rowOff>
    </xdr:to>
    <xdr:cxnSp macro="">
      <xdr:nvCxnSpPr>
        <xdr:cNvPr id="505" name="Straight Arrow Connector 504">
          <a:extLst>
            <a:ext uri="{FF2B5EF4-FFF2-40B4-BE49-F238E27FC236}">
              <a16:creationId xmlns:a16="http://schemas.microsoft.com/office/drawing/2014/main" id="{00000000-0008-0000-1200-0000F9010000}"/>
            </a:ext>
          </a:extLst>
        </xdr:cNvPr>
        <xdr:cNvCxnSpPr>
          <a:stCxn id="365" idx="6"/>
          <a:endCxn id="497" idx="1"/>
        </xdr:cNvCxnSpPr>
      </xdr:nvCxnSpPr>
      <xdr:spPr bwMode="auto">
        <a:xfrm flipV="1">
          <a:off x="8189140" y="10461767"/>
          <a:ext cx="1697891" cy="190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501684</xdr:colOff>
      <xdr:row>54</xdr:row>
      <xdr:rowOff>67488</xdr:rowOff>
    </xdr:from>
    <xdr:to>
      <xdr:col>13</xdr:col>
      <xdr:colOff>4860</xdr:colOff>
      <xdr:row>62</xdr:row>
      <xdr:rowOff>6147</xdr:rowOff>
    </xdr:to>
    <xdr:pic>
      <xdr:nvPicPr>
        <xdr:cNvPr id="16577" name="Picture 193">
          <a:extLst>
            <a:ext uri="{FF2B5EF4-FFF2-40B4-BE49-F238E27FC236}">
              <a16:creationId xmlns:a16="http://schemas.microsoft.com/office/drawing/2014/main" id="{00000000-0008-0000-1200-0000C14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559209" y="9811563"/>
          <a:ext cx="1179576" cy="1472184"/>
        </a:xfrm>
        <a:prstGeom prst="rect">
          <a:avLst/>
        </a:prstGeom>
        <a:noFill/>
        <a:ln w="1">
          <a:noFill/>
          <a:miter lim="800000"/>
          <a:headEnd/>
          <a:tailEnd type="none" w="med" len="med"/>
        </a:ln>
        <a:effectLst/>
      </xdr:spPr>
    </xdr:pic>
    <xdr:clientData/>
  </xdr:twoCellAnchor>
  <xdr:twoCellAnchor>
    <xdr:from>
      <xdr:col>14</xdr:col>
      <xdr:colOff>517959</xdr:colOff>
      <xdr:row>54</xdr:row>
      <xdr:rowOff>67488</xdr:rowOff>
    </xdr:from>
    <xdr:to>
      <xdr:col>18</xdr:col>
      <xdr:colOff>11610</xdr:colOff>
      <xdr:row>62</xdr:row>
      <xdr:rowOff>6147</xdr:rowOff>
    </xdr:to>
    <xdr:pic>
      <xdr:nvPicPr>
        <xdr:cNvPr id="16579" name="Picture 195">
          <a:extLst>
            <a:ext uri="{FF2B5EF4-FFF2-40B4-BE49-F238E27FC236}">
              <a16:creationId xmlns:a16="http://schemas.microsoft.com/office/drawing/2014/main" id="{00000000-0008-0000-1200-0000C34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5375709" y="9811563"/>
          <a:ext cx="1179576" cy="1472184"/>
        </a:xfrm>
        <a:prstGeom prst="rect">
          <a:avLst/>
        </a:prstGeom>
        <a:noFill/>
        <a:ln w="1">
          <a:noFill/>
          <a:miter lim="800000"/>
          <a:headEnd/>
          <a:tailEnd type="none" w="med" len="med"/>
        </a:ln>
        <a:effectLst/>
      </xdr:spPr>
    </xdr:pic>
    <xdr:clientData/>
  </xdr:twoCellAnchor>
  <xdr:twoCellAnchor>
    <xdr:from>
      <xdr:col>18</xdr:col>
      <xdr:colOff>507019</xdr:colOff>
      <xdr:row>54</xdr:row>
      <xdr:rowOff>67488</xdr:rowOff>
    </xdr:from>
    <xdr:to>
      <xdr:col>22</xdr:col>
      <xdr:colOff>10195</xdr:colOff>
      <xdr:row>62</xdr:row>
      <xdr:rowOff>6147</xdr:rowOff>
    </xdr:to>
    <xdr:pic>
      <xdr:nvPicPr>
        <xdr:cNvPr id="16580" name="Picture 196">
          <a:extLst>
            <a:ext uri="{FF2B5EF4-FFF2-40B4-BE49-F238E27FC236}">
              <a16:creationId xmlns:a16="http://schemas.microsoft.com/office/drawing/2014/main" id="{00000000-0008-0000-1200-0000C44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7050694" y="9811563"/>
          <a:ext cx="1179576" cy="1472184"/>
        </a:xfrm>
        <a:prstGeom prst="rect">
          <a:avLst/>
        </a:prstGeom>
        <a:noFill/>
        <a:ln w="1">
          <a:noFill/>
          <a:miter lim="800000"/>
          <a:headEnd/>
          <a:tailEnd type="none" w="med" len="med"/>
        </a:ln>
        <a:effectLst/>
      </xdr:spPr>
    </xdr:pic>
    <xdr:clientData/>
  </xdr:twoCellAnchor>
  <xdr:twoCellAnchor editAs="oneCell">
    <xdr:from>
      <xdr:col>1</xdr:col>
      <xdr:colOff>74692</xdr:colOff>
      <xdr:row>1</xdr:row>
      <xdr:rowOff>79130</xdr:rowOff>
    </xdr:from>
    <xdr:to>
      <xdr:col>3</xdr:col>
      <xdr:colOff>498118</xdr:colOff>
      <xdr:row>1</xdr:row>
      <xdr:rowOff>493178</xdr:rowOff>
    </xdr:to>
    <xdr:pic>
      <xdr:nvPicPr>
        <xdr:cNvPr id="543" name="Picture 542" descr="KT-logo_KO_whiterule.png">
          <a:extLst>
            <a:ext uri="{FF2B5EF4-FFF2-40B4-BE49-F238E27FC236}">
              <a16:creationId xmlns:a16="http://schemas.microsoft.com/office/drawing/2014/main" id="{00000000-0008-0000-1200-00001F020000}"/>
            </a:ext>
          </a:extLst>
        </xdr:cNvPr>
        <xdr:cNvPicPr>
          <a:picLocks noChangeAspect="1"/>
        </xdr:cNvPicPr>
      </xdr:nvPicPr>
      <xdr:blipFill>
        <a:blip xmlns:r="http://schemas.openxmlformats.org/officeDocument/2006/relationships" r:embed="rId4" cstate="print"/>
        <a:stretch>
          <a:fillRect/>
        </a:stretch>
      </xdr:blipFill>
      <xdr:spPr>
        <a:xfrm>
          <a:off x="179467" y="174380"/>
          <a:ext cx="1052076" cy="414048"/>
        </a:xfrm>
        <a:prstGeom prst="rect">
          <a:avLst/>
        </a:prstGeom>
        <a:effectLst>
          <a:outerShdw blurRad="50800" dist="38100" dir="2700000" algn="tl" rotWithShape="0">
            <a:prstClr val="black">
              <a:alpha val="40000"/>
            </a:prstClr>
          </a:outerShdw>
        </a:effectLst>
      </xdr:spPr>
    </xdr:pic>
    <xdr:clientData/>
  </xdr:twoCellAnchor>
  <xdr:twoCellAnchor>
    <xdr:from>
      <xdr:col>23</xdr:col>
      <xdr:colOff>1250523</xdr:colOff>
      <xdr:row>1</xdr:row>
      <xdr:rowOff>146035</xdr:rowOff>
    </xdr:from>
    <xdr:to>
      <xdr:col>24</xdr:col>
      <xdr:colOff>31446</xdr:colOff>
      <xdr:row>1</xdr:row>
      <xdr:rowOff>395780</xdr:rowOff>
    </xdr:to>
    <xdr:sp macro="" textlink="">
      <xdr:nvSpPr>
        <xdr:cNvPr id="544" name="Rectangle 543">
          <a:hlinkClick xmlns:r="http://schemas.openxmlformats.org/officeDocument/2006/relationships" r:id="rId5"/>
          <a:extLst>
            <a:ext uri="{FF2B5EF4-FFF2-40B4-BE49-F238E27FC236}">
              <a16:creationId xmlns:a16="http://schemas.microsoft.com/office/drawing/2014/main" id="{00000000-0008-0000-1200-000020020000}"/>
            </a:ext>
          </a:extLst>
        </xdr:cNvPr>
        <xdr:cNvSpPr/>
      </xdr:nvSpPr>
      <xdr:spPr>
        <a:xfrm>
          <a:off x="9594423" y="24128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23</xdr:col>
      <xdr:colOff>916104</xdr:colOff>
      <xdr:row>1</xdr:row>
      <xdr:rowOff>138852</xdr:rowOff>
    </xdr:from>
    <xdr:to>
      <xdr:col>23</xdr:col>
      <xdr:colOff>1173279</xdr:colOff>
      <xdr:row>1</xdr:row>
      <xdr:rowOff>396027</xdr:rowOff>
    </xdr:to>
    <xdr:pic>
      <xdr:nvPicPr>
        <xdr:cNvPr id="545" name="Picture 544" descr="home.jpg">
          <a:hlinkClick xmlns:r="http://schemas.openxmlformats.org/officeDocument/2006/relationships" r:id="rId6"/>
          <a:extLst>
            <a:ext uri="{FF2B5EF4-FFF2-40B4-BE49-F238E27FC236}">
              <a16:creationId xmlns:a16="http://schemas.microsoft.com/office/drawing/2014/main" id="{00000000-0008-0000-1200-000021020000}"/>
            </a:ext>
          </a:extLst>
        </xdr:cNvPr>
        <xdr:cNvPicPr>
          <a:picLocks noChangeAspect="1"/>
        </xdr:cNvPicPr>
      </xdr:nvPicPr>
      <xdr:blipFill>
        <a:blip xmlns:r="http://schemas.openxmlformats.org/officeDocument/2006/relationships" r:embed="rId7" cstate="print"/>
        <a:stretch>
          <a:fillRect/>
        </a:stretch>
      </xdr:blipFill>
      <xdr:spPr>
        <a:xfrm>
          <a:off x="9260004" y="23410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xdr:col>
      <xdr:colOff>92212</xdr:colOff>
      <xdr:row>54</xdr:row>
      <xdr:rowOff>67488</xdr:rowOff>
    </xdr:from>
    <xdr:to>
      <xdr:col>5</xdr:col>
      <xdr:colOff>6205</xdr:colOff>
      <xdr:row>62</xdr:row>
      <xdr:rowOff>6147</xdr:rowOff>
    </xdr:to>
    <xdr:pic>
      <xdr:nvPicPr>
        <xdr:cNvPr id="551" name="Picture 192">
          <a:extLst>
            <a:ext uri="{FF2B5EF4-FFF2-40B4-BE49-F238E27FC236}">
              <a16:creationId xmlns:a16="http://schemas.microsoft.com/office/drawing/2014/main" id="{00000000-0008-0000-1200-00002702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96987" y="9811563"/>
          <a:ext cx="1180818" cy="1472184"/>
        </a:xfrm>
        <a:prstGeom prst="rect">
          <a:avLst/>
        </a:prstGeom>
        <a:noFill/>
        <a:ln w="1">
          <a:noFill/>
          <a:miter lim="800000"/>
          <a:headEnd/>
          <a:tailEnd type="none" w="med" len="med"/>
        </a:ln>
        <a:effectLst/>
      </xdr:spPr>
    </xdr:pic>
    <xdr:clientData/>
  </xdr:twoCellAnchor>
  <xdr:twoCellAnchor>
    <xdr:from>
      <xdr:col>5</xdr:col>
      <xdr:colOff>516702</xdr:colOff>
      <xdr:row>54</xdr:row>
      <xdr:rowOff>67488</xdr:rowOff>
    </xdr:from>
    <xdr:to>
      <xdr:col>9</xdr:col>
      <xdr:colOff>10353</xdr:colOff>
      <xdr:row>62</xdr:row>
      <xdr:rowOff>6147</xdr:rowOff>
    </xdr:to>
    <xdr:pic>
      <xdr:nvPicPr>
        <xdr:cNvPr id="554" name="Picture 194">
          <a:extLst>
            <a:ext uri="{FF2B5EF4-FFF2-40B4-BE49-F238E27FC236}">
              <a16:creationId xmlns:a16="http://schemas.microsoft.com/office/drawing/2014/main" id="{00000000-0008-0000-1200-00002A020000}"/>
            </a:ext>
          </a:extLst>
        </xdr:cNvPr>
        <xdr:cNvPicPr>
          <a:picLocks noChangeArrowheads="1"/>
        </xdr:cNvPicPr>
      </xdr:nvPicPr>
      <xdr:blipFill>
        <a:blip xmlns:r="http://schemas.openxmlformats.org/officeDocument/2006/relationships" r:embed="rId9" cstate="print"/>
        <a:srcRect/>
        <a:stretch>
          <a:fillRect/>
        </a:stretch>
      </xdr:blipFill>
      <xdr:spPr bwMode="auto">
        <a:xfrm>
          <a:off x="1888302" y="9811563"/>
          <a:ext cx="1179576" cy="1472184"/>
        </a:xfrm>
        <a:prstGeom prst="rect">
          <a:avLst/>
        </a:prstGeom>
        <a:noFill/>
        <a:ln w="1">
          <a:noFill/>
          <a:miter lim="800000"/>
          <a:headEnd/>
          <a:tailEnd type="none" w="med" len="med"/>
        </a:ln>
        <a:effectLst/>
      </xdr:spPr>
    </xdr:pic>
    <xdr:clientData/>
  </xdr:twoCellAnchor>
  <xdr:twoCellAnchor editAs="oneCell">
    <xdr:from>
      <xdr:col>24</xdr:col>
      <xdr:colOff>316029</xdr:colOff>
      <xdr:row>1</xdr:row>
      <xdr:rowOff>91227</xdr:rowOff>
    </xdr:from>
    <xdr:to>
      <xdr:col>25</xdr:col>
      <xdr:colOff>8054</xdr:colOff>
      <xdr:row>1</xdr:row>
      <xdr:rowOff>348402</xdr:rowOff>
    </xdr:to>
    <xdr:pic>
      <xdr:nvPicPr>
        <xdr:cNvPr id="569" name="Picture 568" descr="home.jpg">
          <a:hlinkClick xmlns:r="http://schemas.openxmlformats.org/officeDocument/2006/relationships" r:id="rId6"/>
          <a:extLst>
            <a:ext uri="{FF2B5EF4-FFF2-40B4-BE49-F238E27FC236}">
              <a16:creationId xmlns:a16="http://schemas.microsoft.com/office/drawing/2014/main" id="{00000000-0008-0000-1200-000039020000}"/>
            </a:ext>
          </a:extLst>
        </xdr:cNvPr>
        <xdr:cNvPicPr>
          <a:picLocks noChangeAspect="1"/>
        </xdr:cNvPicPr>
      </xdr:nvPicPr>
      <xdr:blipFill>
        <a:blip xmlns:r="http://schemas.openxmlformats.org/officeDocument/2006/relationships" r:embed="rId7" cstate="print"/>
        <a:stretch>
          <a:fillRect/>
        </a:stretch>
      </xdr:blipFill>
      <xdr:spPr>
        <a:xfrm>
          <a:off x="10355379" y="186477"/>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11</xdr:col>
      <xdr:colOff>443193</xdr:colOff>
      <xdr:row>12</xdr:row>
      <xdr:rowOff>7703</xdr:rowOff>
    </xdr:from>
    <xdr:to>
      <xdr:col>12</xdr:col>
      <xdr:colOff>86004</xdr:colOff>
      <xdr:row>12</xdr:row>
      <xdr:rowOff>196802</xdr:rowOff>
    </xdr:to>
    <xdr:sp macro="" textlink="">
      <xdr:nvSpPr>
        <xdr:cNvPr id="341" name="Oval 340">
          <a:extLst>
            <a:ext uri="{FF2B5EF4-FFF2-40B4-BE49-F238E27FC236}">
              <a16:creationId xmlns:a16="http://schemas.microsoft.com/office/drawing/2014/main" id="{00000000-0008-0000-1200-000055010000}"/>
            </a:ext>
          </a:extLst>
        </xdr:cNvPr>
        <xdr:cNvSpPr>
          <a:spLocks noChangeArrowheads="1"/>
        </xdr:cNvSpPr>
      </xdr:nvSpPr>
      <xdr:spPr bwMode="auto">
        <a:xfrm>
          <a:off x="5653928" y="5868379"/>
          <a:ext cx="169488" cy="189099"/>
        </a:xfrm>
        <a:prstGeom prst="ellipse">
          <a:avLst/>
        </a:prstGeom>
        <a:solidFill>
          <a:schemeClr val="accent4">
            <a:lumMod val="50000"/>
          </a:schemeClr>
        </a:solidFill>
        <a:ln w="12700">
          <a:solidFill>
            <a:schemeClr val="accent1"/>
          </a:solidFill>
          <a:round/>
          <a:headEnd/>
          <a:tailEnd/>
        </a:ln>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editAs="oneCell">
    <xdr:from>
      <xdr:col>6</xdr:col>
      <xdr:colOff>346213</xdr:colOff>
      <xdr:row>1</xdr:row>
      <xdr:rowOff>58899</xdr:rowOff>
    </xdr:from>
    <xdr:to>
      <xdr:col>8</xdr:col>
      <xdr:colOff>128465</xdr:colOff>
      <xdr:row>1</xdr:row>
      <xdr:rowOff>461526</xdr:rowOff>
    </xdr:to>
    <xdr:pic>
      <xdr:nvPicPr>
        <xdr:cNvPr id="82" name="Picture 81" descr="MI_Icon.png">
          <a:extLst>
            <a:ext uri="{FF2B5EF4-FFF2-40B4-BE49-F238E27FC236}">
              <a16:creationId xmlns:a16="http://schemas.microsoft.com/office/drawing/2014/main" id="{00000000-0008-0000-1200-000052000000}"/>
            </a:ext>
          </a:extLst>
        </xdr:cNvPr>
        <xdr:cNvPicPr>
          <a:picLocks noChangeAspect="1"/>
        </xdr:cNvPicPr>
      </xdr:nvPicPr>
      <xdr:blipFill>
        <a:blip xmlns:r="http://schemas.openxmlformats.org/officeDocument/2006/relationships" r:embed="rId10" cstate="print"/>
        <a:stretch>
          <a:fillRect/>
        </a:stretch>
      </xdr:blipFill>
      <xdr:spPr>
        <a:xfrm>
          <a:off x="2261796" y="154149"/>
          <a:ext cx="427836" cy="402627"/>
        </a:xfrm>
        <a:prstGeom prst="rect">
          <a:avLst/>
        </a:prstGeom>
      </xdr:spPr>
    </xdr:pic>
    <xdr:clientData/>
  </xdr:twoCellAnchor>
  <xdr:twoCellAnchor editAs="oneCell">
    <xdr:from>
      <xdr:col>23</xdr:col>
      <xdr:colOff>916104</xdr:colOff>
      <xdr:row>3</xdr:row>
      <xdr:rowOff>138852</xdr:rowOff>
    </xdr:from>
    <xdr:to>
      <xdr:col>23</xdr:col>
      <xdr:colOff>1173279</xdr:colOff>
      <xdr:row>3</xdr:row>
      <xdr:rowOff>138852</xdr:rowOff>
    </xdr:to>
    <xdr:pic>
      <xdr:nvPicPr>
        <xdr:cNvPr id="85" name="Picture 84" descr="home.jpg">
          <a:hlinkClick xmlns:r="http://schemas.openxmlformats.org/officeDocument/2006/relationships" r:id="rId6"/>
          <a:extLst>
            <a:ext uri="{FF2B5EF4-FFF2-40B4-BE49-F238E27FC236}">
              <a16:creationId xmlns:a16="http://schemas.microsoft.com/office/drawing/2014/main" id="{00000000-0008-0000-1200-000055000000}"/>
            </a:ext>
          </a:extLst>
        </xdr:cNvPr>
        <xdr:cNvPicPr>
          <a:picLocks noChangeAspect="1"/>
        </xdr:cNvPicPr>
      </xdr:nvPicPr>
      <xdr:blipFill>
        <a:blip xmlns:r="http://schemas.openxmlformats.org/officeDocument/2006/relationships" r:embed="rId7"/>
        <a:stretch>
          <a:fillRect/>
        </a:stretch>
      </xdr:blipFill>
      <xdr:spPr>
        <a:xfrm>
          <a:off x="9248408" y="23824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23</xdr:col>
      <xdr:colOff>916104</xdr:colOff>
      <xdr:row>52</xdr:row>
      <xdr:rowOff>138852</xdr:rowOff>
    </xdr:from>
    <xdr:to>
      <xdr:col>23</xdr:col>
      <xdr:colOff>1173279</xdr:colOff>
      <xdr:row>52</xdr:row>
      <xdr:rowOff>138852</xdr:rowOff>
    </xdr:to>
    <xdr:pic>
      <xdr:nvPicPr>
        <xdr:cNvPr id="87" name="Picture 86" descr="home.jpg">
          <a:hlinkClick xmlns:r="http://schemas.openxmlformats.org/officeDocument/2006/relationships" r:id="rId6"/>
          <a:extLst>
            <a:ext uri="{FF2B5EF4-FFF2-40B4-BE49-F238E27FC236}">
              <a16:creationId xmlns:a16="http://schemas.microsoft.com/office/drawing/2014/main" id="{00000000-0008-0000-1200-000057000000}"/>
            </a:ext>
          </a:extLst>
        </xdr:cNvPr>
        <xdr:cNvPicPr>
          <a:picLocks noChangeAspect="1"/>
        </xdr:cNvPicPr>
      </xdr:nvPicPr>
      <xdr:blipFill>
        <a:blip xmlns:r="http://schemas.openxmlformats.org/officeDocument/2006/relationships" r:embed="rId7"/>
        <a:stretch>
          <a:fillRect/>
        </a:stretch>
      </xdr:blipFill>
      <xdr:spPr>
        <a:xfrm>
          <a:off x="9260004" y="834177"/>
          <a:ext cx="257175" cy="0"/>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4524375</xdr:colOff>
      <xdr:row>0</xdr:row>
      <xdr:rowOff>47625</xdr:rowOff>
    </xdr:from>
    <xdr:to>
      <xdr:col>1</xdr:col>
      <xdr:colOff>4962525</xdr:colOff>
      <xdr:row>2</xdr:row>
      <xdr:rowOff>57150</xdr:rowOff>
    </xdr:to>
    <xdr:sp macro="[0]!Gotohomepage" textlink="">
      <xdr:nvSpPr>
        <xdr:cNvPr id="10505" name="AutoShape 164">
          <a:extLst>
            <a:ext uri="{FF2B5EF4-FFF2-40B4-BE49-F238E27FC236}">
              <a16:creationId xmlns:a16="http://schemas.microsoft.com/office/drawing/2014/main" id="{00000000-0008-0000-1300-000009290000}"/>
            </a:ext>
          </a:extLst>
        </xdr:cNvPr>
        <xdr:cNvSpPr>
          <a:spLocks noChangeArrowheads="1"/>
        </xdr:cNvSpPr>
      </xdr:nvSpPr>
      <xdr:spPr bwMode="auto">
        <a:xfrm>
          <a:off x="4667250" y="47625"/>
          <a:ext cx="438150" cy="438150"/>
        </a:xfrm>
        <a:prstGeom prst="actionButtonHome">
          <a:avLst/>
        </a:prstGeom>
        <a:solidFill>
          <a:srgbClr val="C0C0C0"/>
        </a:solidFill>
        <a:ln w="9525">
          <a:noFill/>
          <a:miter lim="800000"/>
          <a:headEnd/>
          <a:tailEnd/>
        </a:ln>
      </xdr:spPr>
    </xdr:sp>
    <xdr:clientData fPrintsWithSheet="0"/>
  </xdr:twoCellAnchor>
  <xdr:twoCellAnchor editAs="oneCell">
    <xdr:from>
      <xdr:col>4</xdr:col>
      <xdr:colOff>533400</xdr:colOff>
      <xdr:row>0</xdr:row>
      <xdr:rowOff>57150</xdr:rowOff>
    </xdr:from>
    <xdr:to>
      <xdr:col>5</xdr:col>
      <xdr:colOff>676275</xdr:colOff>
      <xdr:row>2</xdr:row>
      <xdr:rowOff>36419</xdr:rowOff>
    </xdr:to>
    <xdr:pic>
      <xdr:nvPicPr>
        <xdr:cNvPr id="6" name="Picture 5" descr="maillogo.bmp">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8029575" y="57150"/>
          <a:ext cx="933450" cy="407894"/>
        </a:xfrm>
        <a:prstGeom prst="rect">
          <a:avLst/>
        </a:prstGeom>
      </xdr:spPr>
    </xdr:pic>
    <xdr:clientData/>
  </xdr:twoCellAnchor>
  <xdr:oneCellAnchor>
    <xdr:from>
      <xdr:col>1</xdr:col>
      <xdr:colOff>1666875</xdr:colOff>
      <xdr:row>7</xdr:row>
      <xdr:rowOff>171450</xdr:rowOff>
    </xdr:from>
    <xdr:ext cx="3439824" cy="311496"/>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09750" y="25908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Currently In Use</a:t>
          </a:r>
          <a:endParaRPr lang="en-US" sz="1400" b="1" baseline="0">
            <a:solidFill>
              <a:srgbClr val="FF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3</xdr:col>
      <xdr:colOff>228600</xdr:colOff>
      <xdr:row>3</xdr:row>
      <xdr:rowOff>28575</xdr:rowOff>
    </xdr:from>
    <xdr:to>
      <xdr:col>13</xdr:col>
      <xdr:colOff>161925</xdr:colOff>
      <xdr:row>18</xdr:row>
      <xdr:rowOff>133350</xdr:rowOff>
    </xdr:to>
    <xdr:pic>
      <xdr:nvPicPr>
        <xdr:cNvPr id="2" name="Picture 1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72350" y="600075"/>
          <a:ext cx="6029325" cy="2962275"/>
        </a:xfrm>
        <a:prstGeom prst="rect">
          <a:avLst/>
        </a:prstGeom>
        <a:noFill/>
        <a:ln w="1">
          <a:noFill/>
          <a:miter lim="800000"/>
          <a:headEnd/>
          <a:tailEnd type="none" w="med" len="med"/>
        </a:ln>
        <a:effectLst/>
      </xdr:spPr>
    </xdr:pic>
    <xdr:clientData/>
  </xdr:twoCellAnchor>
  <xdr:oneCellAnchor>
    <xdr:from>
      <xdr:col>9</xdr:col>
      <xdr:colOff>85725</xdr:colOff>
      <xdr:row>19</xdr:row>
      <xdr:rowOff>57150</xdr:rowOff>
    </xdr:from>
    <xdr:ext cx="3092898" cy="264560"/>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9115425" y="3676650"/>
          <a:ext cx="309289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Values must be on individual sheet for this to work</a:t>
          </a:r>
        </a:p>
      </xdr:txBody>
    </xdr:sp>
    <xdr:clientData/>
  </xdr:oneCellAnchor>
  <xdr:oneCellAnchor>
    <xdr:from>
      <xdr:col>2</xdr:col>
      <xdr:colOff>590550</xdr:colOff>
      <xdr:row>3</xdr:row>
      <xdr:rowOff>47624</xdr:rowOff>
    </xdr:from>
    <xdr:ext cx="1609725" cy="1800226"/>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5353050" y="619124"/>
          <a:ext cx="1609725" cy="180022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PA pulls data from PA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oneCellAnchor>
    <xdr:from>
      <xdr:col>0</xdr:col>
      <xdr:colOff>609600</xdr:colOff>
      <xdr:row>3</xdr:row>
      <xdr:rowOff>180974</xdr:rowOff>
    </xdr:from>
    <xdr:ext cx="1581150" cy="181459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609600" y="752474"/>
          <a:ext cx="1581150" cy="1814599"/>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SA pulls data from SA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twoCellAnchor editAs="oneCell">
    <xdr:from>
      <xdr:col>16</xdr:col>
      <xdr:colOff>1647356</xdr:colOff>
      <xdr:row>45</xdr:row>
      <xdr:rowOff>66675</xdr:rowOff>
    </xdr:from>
    <xdr:to>
      <xdr:col>16</xdr:col>
      <xdr:colOff>1649361</xdr:colOff>
      <xdr:row>46</xdr:row>
      <xdr:rowOff>85725</xdr:rowOff>
    </xdr:to>
    <xdr:pic>
      <xdr:nvPicPr>
        <xdr:cNvPr id="7" name="Picture 14" descr="C:\Documents and Settings\SBearor\Local Settings\Temporary Internet Files\Content.IE5\RQS3EXS0\MC900432528[1].png">
          <a:hlinkClick xmlns:r="http://schemas.openxmlformats.org/officeDocument/2006/relationships" r:id="rId2" tooltip="Back to Evaluate Alternatives"/>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10800000">
          <a:off x="53568131" y="8420100"/>
          <a:ext cx="2005" cy="228600"/>
        </a:xfrm>
        <a:prstGeom prst="rect">
          <a:avLst/>
        </a:prstGeom>
        <a:noFill/>
        <a:effectLst>
          <a:outerShdw blurRad="50800" dist="38100" dir="2700000" algn="tl" rotWithShape="0">
            <a:prstClr val="black">
              <a:alpha val="40000"/>
            </a:prstClr>
          </a:outerShdw>
        </a:effec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57</xdr:row>
      <xdr:rowOff>0</xdr:rowOff>
    </xdr:from>
    <xdr:ext cx="3439824"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952500" y="106680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Updated</a:t>
          </a:r>
          <a:r>
            <a:rPr lang="en-US" sz="1400" b="1" baseline="0">
              <a:solidFill>
                <a:srgbClr val="FF0000"/>
              </a:solidFill>
              <a:latin typeface="+mn-lt"/>
              <a:ea typeface="+mn-ea"/>
              <a:cs typeface="+mn-cs"/>
            </a:rPr>
            <a:t> for Current Version</a:t>
          </a:r>
          <a:endParaRPr lang="en-US" sz="1400" b="1" baseline="0">
            <a:solidFill>
              <a:srgbClr val="FF0000"/>
            </a:solidFill>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19" name="Picture 118" descr="KT-logo_KO_whiterule.png">
          <a:extLst>
            <a:ext uri="{FF2B5EF4-FFF2-40B4-BE49-F238E27FC236}">
              <a16:creationId xmlns:a16="http://schemas.microsoft.com/office/drawing/2014/main" id="{00000000-0008-0000-1600-000077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59097" cy="405954"/>
        </a:xfrm>
        <a:prstGeom prst="rect">
          <a:avLst/>
        </a:prstGeom>
        <a:effectLst>
          <a:outerShdw blurRad="50800" dist="38100" dir="2700000" algn="tl" rotWithShape="0">
            <a:prstClr val="black">
              <a:alpha val="40000"/>
            </a:prstClr>
          </a:outerShdw>
        </a:effectLst>
      </xdr:spPr>
    </xdr:pic>
    <xdr:clientData/>
  </xdr:twoCellAnchor>
  <xdr:twoCellAnchor>
    <xdr:from>
      <xdr:col>3</xdr:col>
      <xdr:colOff>224255</xdr:colOff>
      <xdr:row>1</xdr:row>
      <xdr:rowOff>45244</xdr:rowOff>
    </xdr:from>
    <xdr:to>
      <xdr:col>4</xdr:col>
      <xdr:colOff>98914</xdr:colOff>
      <xdr:row>1</xdr:row>
      <xdr:rowOff>473869</xdr:rowOff>
    </xdr:to>
    <xdr:sp macro="" textlink="">
      <xdr:nvSpPr>
        <xdr:cNvPr id="120" name="Oval 119">
          <a:extLst>
            <a:ext uri="{FF2B5EF4-FFF2-40B4-BE49-F238E27FC236}">
              <a16:creationId xmlns:a16="http://schemas.microsoft.com/office/drawing/2014/main" id="{00000000-0008-0000-1600-000078000000}"/>
            </a:ext>
          </a:extLst>
        </xdr:cNvPr>
        <xdr:cNvSpPr/>
      </xdr:nvSpPr>
      <xdr:spPr bwMode="auto">
        <a:xfrm>
          <a:off x="1605380" y="150019"/>
          <a:ext cx="427109"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11</xdr:col>
      <xdr:colOff>9525</xdr:colOff>
      <xdr:row>1</xdr:row>
      <xdr:rowOff>85725</xdr:rowOff>
    </xdr:from>
    <xdr:to>
      <xdr:col>11</xdr:col>
      <xdr:colOff>402431</xdr:colOff>
      <xdr:row>1</xdr:row>
      <xdr:rowOff>450057</xdr:rowOff>
    </xdr:to>
    <xdr:pic>
      <xdr:nvPicPr>
        <xdr:cNvPr id="6" name="Picture 5" descr="http://0101.nccdn.net/1_5/0d8/090/050/Return-button.png">
          <a:hlinkClick xmlns:r="http://schemas.openxmlformats.org/officeDocument/2006/relationships" r:id="rId2"/>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2103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455469</xdr:colOff>
      <xdr:row>1</xdr:row>
      <xdr:rowOff>133783</xdr:rowOff>
    </xdr:from>
    <xdr:to>
      <xdr:col>11</xdr:col>
      <xdr:colOff>712644</xdr:colOff>
      <xdr:row>1</xdr:row>
      <xdr:rowOff>390958</xdr:rowOff>
    </xdr:to>
    <xdr:pic>
      <xdr:nvPicPr>
        <xdr:cNvPr id="7" name="Picture 6" descr="home.jpg">
          <a:hlinkClick xmlns:r="http://schemas.openxmlformats.org/officeDocument/2006/relationships" r:id="rId4"/>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cstate="print"/>
        <a:stretch>
          <a:fillRect/>
        </a:stretch>
      </xdr:blipFill>
      <xdr:spPr>
        <a:xfrm>
          <a:off x="66562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450657</xdr:colOff>
      <xdr:row>1</xdr:row>
      <xdr:rowOff>64294</xdr:rowOff>
    </xdr:from>
    <xdr:to>
      <xdr:col>7</xdr:col>
      <xdr:colOff>398949</xdr:colOff>
      <xdr:row>1</xdr:row>
      <xdr:rowOff>492919</xdr:rowOff>
    </xdr:to>
    <xdr:sp macro="" textlink="">
      <xdr:nvSpPr>
        <xdr:cNvPr id="4" name="Oval 3">
          <a:extLst>
            <a:ext uri="{FF2B5EF4-FFF2-40B4-BE49-F238E27FC236}">
              <a16:creationId xmlns:a16="http://schemas.microsoft.com/office/drawing/2014/main" id="{00000000-0008-0000-1700-000004000000}"/>
            </a:ext>
          </a:extLst>
        </xdr:cNvPr>
        <xdr:cNvSpPr/>
      </xdr:nvSpPr>
      <xdr:spPr bwMode="auto">
        <a:xfrm>
          <a:off x="3136707" y="169069"/>
          <a:ext cx="462642"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20</xdr:row>
      <xdr:rowOff>7411</xdr:rowOff>
    </xdr:from>
    <xdr:to>
      <xdr:col>10</xdr:col>
      <xdr:colOff>216954</xdr:colOff>
      <xdr:row>21</xdr:row>
      <xdr:rowOff>31754</xdr:rowOff>
    </xdr:to>
    <xdr:cxnSp macro="">
      <xdr:nvCxnSpPr>
        <xdr:cNvPr id="5" name="Straight Connector 4">
          <a:extLst>
            <a:ext uri="{FF2B5EF4-FFF2-40B4-BE49-F238E27FC236}">
              <a16:creationId xmlns:a16="http://schemas.microsoft.com/office/drawing/2014/main" id="{00000000-0008-0000-1700-000005000000}"/>
            </a:ext>
          </a:extLst>
        </xdr:cNvPr>
        <xdr:cNvCxnSpPr/>
      </xdr:nvCxnSpPr>
      <xdr:spPr bwMode="auto">
        <a:xfrm rot="16200000" flipH="1">
          <a:off x="4962257" y="3243531"/>
          <a:ext cx="2624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27</xdr:row>
      <xdr:rowOff>17991</xdr:rowOff>
    </xdr:from>
    <xdr:to>
      <xdr:col>8</xdr:col>
      <xdr:colOff>201079</xdr:colOff>
      <xdr:row>27</xdr:row>
      <xdr:rowOff>232834</xdr:rowOff>
    </xdr:to>
    <xdr:cxnSp macro="">
      <xdr:nvCxnSpPr>
        <xdr:cNvPr id="6" name="Straight Connector 5">
          <a:extLst>
            <a:ext uri="{FF2B5EF4-FFF2-40B4-BE49-F238E27FC236}">
              <a16:creationId xmlns:a16="http://schemas.microsoft.com/office/drawing/2014/main" id="{00000000-0008-0000-1700-000006000000}"/>
            </a:ext>
          </a:extLst>
        </xdr:cNvPr>
        <xdr:cNvCxnSpPr/>
      </xdr:nvCxnSpPr>
      <xdr:spPr bwMode="auto">
        <a:xfrm rot="16200000" flipH="1">
          <a:off x="3941494" y="561154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23</xdr:row>
      <xdr:rowOff>229659</xdr:rowOff>
    </xdr:from>
    <xdr:to>
      <xdr:col>5</xdr:col>
      <xdr:colOff>275178</xdr:colOff>
      <xdr:row>25</xdr:row>
      <xdr:rowOff>31752</xdr:rowOff>
    </xdr:to>
    <xdr:cxnSp macro="">
      <xdr:nvCxnSpPr>
        <xdr:cNvPr id="8" name="Straight Connector 7">
          <a:extLst>
            <a:ext uri="{FF2B5EF4-FFF2-40B4-BE49-F238E27FC236}">
              <a16:creationId xmlns:a16="http://schemas.microsoft.com/office/drawing/2014/main" id="{00000000-0008-0000-1700-000008000000}"/>
            </a:ext>
          </a:extLst>
        </xdr:cNvPr>
        <xdr:cNvCxnSpPr/>
      </xdr:nvCxnSpPr>
      <xdr:spPr bwMode="auto">
        <a:xfrm rot="16200000" flipH="1">
          <a:off x="2340781" y="4621479"/>
          <a:ext cx="2116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27</xdr:row>
      <xdr:rowOff>17990</xdr:rowOff>
    </xdr:from>
    <xdr:to>
      <xdr:col>11</xdr:col>
      <xdr:colOff>275163</xdr:colOff>
      <xdr:row>27</xdr:row>
      <xdr:rowOff>232833</xdr:rowOff>
    </xdr:to>
    <xdr:cxnSp macro="">
      <xdr:nvCxnSpPr>
        <xdr:cNvPr id="9" name="Straight Connector 8">
          <a:extLst>
            <a:ext uri="{FF2B5EF4-FFF2-40B4-BE49-F238E27FC236}">
              <a16:creationId xmlns:a16="http://schemas.microsoft.com/office/drawing/2014/main" id="{00000000-0008-0000-1700-000009000000}"/>
            </a:ext>
          </a:extLst>
        </xdr:cNvPr>
        <xdr:cNvCxnSpPr/>
      </xdr:nvCxnSpPr>
      <xdr:spPr bwMode="auto">
        <a:xfrm rot="16200000" flipH="1">
          <a:off x="5406228" y="5611548"/>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23</xdr:row>
      <xdr:rowOff>233890</xdr:rowOff>
    </xdr:from>
    <xdr:to>
      <xdr:col>14</xdr:col>
      <xdr:colOff>10585</xdr:colOff>
      <xdr:row>25</xdr:row>
      <xdr:rowOff>63499</xdr:rowOff>
    </xdr:to>
    <xdr:cxnSp macro="">
      <xdr:nvCxnSpPr>
        <xdr:cNvPr id="10" name="Straight Connector 9">
          <a:extLst>
            <a:ext uri="{FF2B5EF4-FFF2-40B4-BE49-F238E27FC236}">
              <a16:creationId xmlns:a16="http://schemas.microsoft.com/office/drawing/2014/main" id="{00000000-0008-0000-1700-00000A000000}"/>
            </a:ext>
          </a:extLst>
        </xdr:cNvPr>
        <xdr:cNvCxnSpPr/>
      </xdr:nvCxnSpPr>
      <xdr:spPr bwMode="auto">
        <a:xfrm rot="5400000">
          <a:off x="7074959" y="4508498"/>
          <a:ext cx="239184" cy="262468"/>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24</xdr:row>
      <xdr:rowOff>154517</xdr:rowOff>
    </xdr:from>
    <xdr:to>
      <xdr:col>6</xdr:col>
      <xdr:colOff>137600</xdr:colOff>
      <xdr:row>25</xdr:row>
      <xdr:rowOff>503767</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bwMode="auto">
        <a:xfrm>
          <a:off x="2080699" y="4678892"/>
          <a:ext cx="7429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24</xdr:row>
      <xdr:rowOff>154517</xdr:rowOff>
    </xdr:from>
    <xdr:to>
      <xdr:col>9</xdr:col>
      <xdr:colOff>120651</xdr:colOff>
      <xdr:row>25</xdr:row>
      <xdr:rowOff>503767</xdr:rowOff>
    </xdr:to>
    <xdr:sp macro="" textlink="">
      <xdr:nvSpPr>
        <xdr:cNvPr id="12" name="Rectangle 11">
          <a:extLst>
            <a:ext uri="{FF2B5EF4-FFF2-40B4-BE49-F238E27FC236}">
              <a16:creationId xmlns:a16="http://schemas.microsoft.com/office/drawing/2014/main" id="{00000000-0008-0000-1700-00000C000000}"/>
            </a:ext>
          </a:extLst>
        </xdr:cNvPr>
        <xdr:cNvSpPr/>
      </xdr:nvSpPr>
      <xdr:spPr bwMode="auto">
        <a:xfrm>
          <a:off x="3733800" y="4678892"/>
          <a:ext cx="7493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24</xdr:row>
      <xdr:rowOff>154517</xdr:rowOff>
    </xdr:from>
    <xdr:to>
      <xdr:col>12</xdr:col>
      <xdr:colOff>167218</xdr:colOff>
      <xdr:row>25</xdr:row>
      <xdr:rowOff>503767</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bwMode="auto">
        <a:xfrm>
          <a:off x="5234517" y="4678892"/>
          <a:ext cx="6858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361949</xdr:colOff>
      <xdr:row>21</xdr:row>
      <xdr:rowOff>97367</xdr:rowOff>
    </xdr:from>
    <xdr:to>
      <xdr:col>11</xdr:col>
      <xdr:colOff>150282</xdr:colOff>
      <xdr:row>21</xdr:row>
      <xdr:rowOff>615950</xdr:rowOff>
    </xdr:to>
    <xdr:sp macro="" textlink="">
      <xdr:nvSpPr>
        <xdr:cNvPr id="14" name="Rectangle 13">
          <a:extLst>
            <a:ext uri="{FF2B5EF4-FFF2-40B4-BE49-F238E27FC236}">
              <a16:creationId xmlns:a16="http://schemas.microsoft.com/office/drawing/2014/main" id="{00000000-0008-0000-1700-00000E000000}"/>
            </a:ext>
          </a:extLst>
        </xdr:cNvPr>
        <xdr:cNvSpPr/>
      </xdr:nvSpPr>
      <xdr:spPr bwMode="auto">
        <a:xfrm>
          <a:off x="4724399" y="5088467"/>
          <a:ext cx="664633"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24</xdr:row>
      <xdr:rowOff>154517</xdr:rowOff>
    </xdr:from>
    <xdr:to>
      <xdr:col>14</xdr:col>
      <xdr:colOff>80434</xdr:colOff>
      <xdr:row>25</xdr:row>
      <xdr:rowOff>503767</xdr:rowOff>
    </xdr:to>
    <xdr:sp macro="" textlink="">
      <xdr:nvSpPr>
        <xdr:cNvPr id="15" name="Rectangle 14">
          <a:extLst>
            <a:ext uri="{FF2B5EF4-FFF2-40B4-BE49-F238E27FC236}">
              <a16:creationId xmlns:a16="http://schemas.microsoft.com/office/drawing/2014/main" id="{00000000-0008-0000-1700-00000F000000}"/>
            </a:ext>
          </a:extLst>
        </xdr:cNvPr>
        <xdr:cNvSpPr/>
      </xdr:nvSpPr>
      <xdr:spPr bwMode="auto">
        <a:xfrm>
          <a:off x="6551083" y="4678892"/>
          <a:ext cx="8445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150282</xdr:colOff>
      <xdr:row>21</xdr:row>
      <xdr:rowOff>356659</xdr:rowOff>
    </xdr:from>
    <xdr:to>
      <xdr:col>13</xdr:col>
      <xdr:colOff>439209</xdr:colOff>
      <xdr:row>24</xdr:row>
      <xdr:rowOff>154517</xdr:rowOff>
    </xdr:to>
    <xdr:cxnSp macro="">
      <xdr:nvCxnSpPr>
        <xdr:cNvPr id="16" name="Elbow Connector 42">
          <a:extLst>
            <a:ext uri="{FF2B5EF4-FFF2-40B4-BE49-F238E27FC236}">
              <a16:creationId xmlns:a16="http://schemas.microsoft.com/office/drawing/2014/main" id="{00000000-0008-0000-1700-000010000000}"/>
            </a:ext>
          </a:extLst>
        </xdr:cNvPr>
        <xdr:cNvCxnSpPr>
          <a:stCxn id="15" idx="0"/>
          <a:endCxn id="14" idx="3"/>
        </xdr:cNvCxnSpPr>
      </xdr:nvCxnSpPr>
      <xdr:spPr bwMode="auto">
        <a:xfrm rot="16200000" flipV="1">
          <a:off x="5691717" y="5045074"/>
          <a:ext cx="978958" cy="1584327"/>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260351</xdr:colOff>
      <xdr:row>21</xdr:row>
      <xdr:rowOff>356659</xdr:rowOff>
    </xdr:from>
    <xdr:to>
      <xdr:col>9</xdr:col>
      <xdr:colOff>361949</xdr:colOff>
      <xdr:row>24</xdr:row>
      <xdr:rowOff>154517</xdr:rowOff>
    </xdr:to>
    <xdr:cxnSp macro="">
      <xdr:nvCxnSpPr>
        <xdr:cNvPr id="17" name="Elbow Connector 42">
          <a:extLst>
            <a:ext uri="{FF2B5EF4-FFF2-40B4-BE49-F238E27FC236}">
              <a16:creationId xmlns:a16="http://schemas.microsoft.com/office/drawing/2014/main" id="{00000000-0008-0000-1700-000011000000}"/>
            </a:ext>
          </a:extLst>
        </xdr:cNvPr>
        <xdr:cNvCxnSpPr>
          <a:stCxn id="14" idx="1"/>
          <a:endCxn id="12" idx="0"/>
        </xdr:cNvCxnSpPr>
      </xdr:nvCxnSpPr>
      <xdr:spPr bwMode="auto">
        <a:xfrm rot="10800000" flipV="1">
          <a:off x="4108451" y="5347759"/>
          <a:ext cx="615948" cy="978958"/>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25</xdr:row>
      <xdr:rowOff>244476</xdr:rowOff>
    </xdr:from>
    <xdr:to>
      <xdr:col>7</xdr:col>
      <xdr:colOff>533400</xdr:colOff>
      <xdr:row>25</xdr:row>
      <xdr:rowOff>246064</xdr:rowOff>
    </xdr:to>
    <xdr:cxnSp macro="">
      <xdr:nvCxnSpPr>
        <xdr:cNvPr id="18" name="Straight Connector 17">
          <a:extLst>
            <a:ext uri="{FF2B5EF4-FFF2-40B4-BE49-F238E27FC236}">
              <a16:creationId xmlns:a16="http://schemas.microsoft.com/office/drawing/2014/main" id="{00000000-0008-0000-1700-000012000000}"/>
            </a:ext>
          </a:extLst>
        </xdr:cNvPr>
        <xdr:cNvCxnSpPr>
          <a:stCxn id="11" idx="3"/>
          <a:endCxn id="12" idx="1"/>
        </xdr:cNvCxnSpPr>
      </xdr:nvCxnSpPr>
      <xdr:spPr bwMode="auto">
        <a:xfrm>
          <a:off x="2823650" y="4940301"/>
          <a:ext cx="91015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25</xdr:row>
      <xdr:rowOff>244476</xdr:rowOff>
    </xdr:from>
    <xdr:to>
      <xdr:col>10</xdr:col>
      <xdr:colOff>452967</xdr:colOff>
      <xdr:row>25</xdr:row>
      <xdr:rowOff>246064</xdr:rowOff>
    </xdr:to>
    <xdr:cxnSp macro="">
      <xdr:nvCxnSpPr>
        <xdr:cNvPr id="19" name="Straight Connector 18">
          <a:extLst>
            <a:ext uri="{FF2B5EF4-FFF2-40B4-BE49-F238E27FC236}">
              <a16:creationId xmlns:a16="http://schemas.microsoft.com/office/drawing/2014/main" id="{00000000-0008-0000-1700-000013000000}"/>
            </a:ext>
          </a:extLst>
        </xdr:cNvPr>
        <xdr:cNvCxnSpPr>
          <a:stCxn id="12" idx="3"/>
          <a:endCxn id="13" idx="1"/>
        </xdr:cNvCxnSpPr>
      </xdr:nvCxnSpPr>
      <xdr:spPr bwMode="auto">
        <a:xfrm>
          <a:off x="4483101" y="4940301"/>
          <a:ext cx="751416"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25</xdr:row>
      <xdr:rowOff>244476</xdr:rowOff>
    </xdr:from>
    <xdr:to>
      <xdr:col>13</xdr:col>
      <xdr:colOff>16933</xdr:colOff>
      <xdr:row>25</xdr:row>
      <xdr:rowOff>246064</xdr:rowOff>
    </xdr:to>
    <xdr:cxnSp macro="">
      <xdr:nvCxnSpPr>
        <xdr:cNvPr id="20" name="Straight Connector 19">
          <a:extLst>
            <a:ext uri="{FF2B5EF4-FFF2-40B4-BE49-F238E27FC236}">
              <a16:creationId xmlns:a16="http://schemas.microsoft.com/office/drawing/2014/main" id="{00000000-0008-0000-1700-000014000000}"/>
            </a:ext>
          </a:extLst>
        </xdr:cNvPr>
        <xdr:cNvCxnSpPr>
          <a:stCxn id="13" idx="3"/>
          <a:endCxn id="15" idx="1"/>
        </xdr:cNvCxnSpPr>
      </xdr:nvCxnSpPr>
      <xdr:spPr bwMode="auto">
        <a:xfrm>
          <a:off x="5920318" y="4940301"/>
          <a:ext cx="63076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24</xdr:row>
      <xdr:rowOff>21177</xdr:rowOff>
    </xdr:from>
    <xdr:ext cx="421719" cy="598690"/>
    <xdr:sp macro="" textlink="">
      <xdr:nvSpPr>
        <xdr:cNvPr id="21" name="TextBox 20">
          <a:extLst>
            <a:ext uri="{FF2B5EF4-FFF2-40B4-BE49-F238E27FC236}">
              <a16:creationId xmlns:a16="http://schemas.microsoft.com/office/drawing/2014/main" id="{00000000-0008-0000-1700-000015000000}"/>
            </a:ext>
          </a:extLst>
        </xdr:cNvPr>
        <xdr:cNvSpPr txBox="1"/>
      </xdr:nvSpPr>
      <xdr:spPr>
        <a:xfrm>
          <a:off x="7126830" y="4545552"/>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25</xdr:row>
      <xdr:rowOff>46578</xdr:rowOff>
    </xdr:from>
    <xdr:ext cx="304250" cy="598690"/>
    <xdr:sp macro="" textlink="">
      <xdr:nvSpPr>
        <xdr:cNvPr id="22" name="TextBox 21">
          <a:extLst>
            <a:ext uri="{FF2B5EF4-FFF2-40B4-BE49-F238E27FC236}">
              <a16:creationId xmlns:a16="http://schemas.microsoft.com/office/drawing/2014/main" id="{00000000-0008-0000-1700-000016000000}"/>
            </a:ext>
          </a:extLst>
        </xdr:cNvPr>
        <xdr:cNvSpPr txBox="1"/>
      </xdr:nvSpPr>
      <xdr:spPr>
        <a:xfrm>
          <a:off x="7173398" y="4742403"/>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editAs="oneCell">
    <xdr:from>
      <xdr:col>1</xdr:col>
      <xdr:colOff>76200</xdr:colOff>
      <xdr:row>1</xdr:row>
      <xdr:rowOff>66675</xdr:rowOff>
    </xdr:from>
    <xdr:to>
      <xdr:col>3</xdr:col>
      <xdr:colOff>93321</xdr:colOff>
      <xdr:row>1</xdr:row>
      <xdr:rowOff>472629</xdr:rowOff>
    </xdr:to>
    <xdr:pic>
      <xdr:nvPicPr>
        <xdr:cNvPr id="40" name="Picture 39" descr="KT-logo_KO_whiterule.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 cstate="print"/>
        <a:stretch>
          <a:fillRect/>
        </a:stretch>
      </xdr:blipFill>
      <xdr:spPr>
        <a:xfrm>
          <a:off x="190500" y="152400"/>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18</xdr:col>
      <xdr:colOff>247650</xdr:colOff>
      <xdr:row>1</xdr:row>
      <xdr:rowOff>92529</xdr:rowOff>
    </xdr:from>
    <xdr:to>
      <xdr:col>19</xdr:col>
      <xdr:colOff>126206</xdr:colOff>
      <xdr:row>1</xdr:row>
      <xdr:rowOff>456861</xdr:rowOff>
    </xdr:to>
    <xdr:pic>
      <xdr:nvPicPr>
        <xdr:cNvPr id="41" name="Picture 40" descr="http://0101.nccdn.net/1_5/0d8/090/050/Return-button.png">
          <a:hlinkClick xmlns:r="http://schemas.openxmlformats.org/officeDocument/2006/relationships" r:id="rId2"/>
          <a:extLst>
            <a:ext uri="{FF2B5EF4-FFF2-40B4-BE49-F238E27FC236}">
              <a16:creationId xmlns:a16="http://schemas.microsoft.com/office/drawing/2014/main" id="{00000000-0008-0000-1700-000029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9620250" y="178254"/>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19</xdr:col>
      <xdr:colOff>179244</xdr:colOff>
      <xdr:row>1</xdr:row>
      <xdr:rowOff>140587</xdr:rowOff>
    </xdr:from>
    <xdr:to>
      <xdr:col>19</xdr:col>
      <xdr:colOff>436419</xdr:colOff>
      <xdr:row>1</xdr:row>
      <xdr:rowOff>397762</xdr:rowOff>
    </xdr:to>
    <xdr:pic>
      <xdr:nvPicPr>
        <xdr:cNvPr id="42" name="Picture 41" descr="home.jpg">
          <a:hlinkClick xmlns:r="http://schemas.openxmlformats.org/officeDocument/2006/relationships" r:id="rId4"/>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5" cstate="print"/>
        <a:stretch>
          <a:fillRect/>
        </a:stretch>
      </xdr:blipFill>
      <xdr:spPr>
        <a:xfrm>
          <a:off x="10066194" y="22631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5" name="Picture 14" descr="KT-logo_KO_whiterule.png">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10</xdr:col>
      <xdr:colOff>638175</xdr:colOff>
      <xdr:row>1</xdr:row>
      <xdr:rowOff>85725</xdr:rowOff>
    </xdr:from>
    <xdr:to>
      <xdr:col>11</xdr:col>
      <xdr:colOff>373856</xdr:colOff>
      <xdr:row>1</xdr:row>
      <xdr:rowOff>450057</xdr:rowOff>
    </xdr:to>
    <xdr:pic>
      <xdr:nvPicPr>
        <xdr:cNvPr id="23" name="Picture 22" descr="http://0101.nccdn.net/1_5/0d8/090/050/Return-button.png">
          <a:hlinkClick xmlns:r="http://schemas.openxmlformats.org/officeDocument/2006/relationships" r:id="rId2"/>
          <a:extLst>
            <a:ext uri="{FF2B5EF4-FFF2-40B4-BE49-F238E27FC236}">
              <a16:creationId xmlns:a16="http://schemas.microsoft.com/office/drawing/2014/main" id="{00000000-0008-0000-1800-000017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6675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426894</xdr:colOff>
      <xdr:row>1</xdr:row>
      <xdr:rowOff>133783</xdr:rowOff>
    </xdr:from>
    <xdr:to>
      <xdr:col>11</xdr:col>
      <xdr:colOff>684069</xdr:colOff>
      <xdr:row>1</xdr:row>
      <xdr:rowOff>390958</xdr:rowOff>
    </xdr:to>
    <xdr:pic>
      <xdr:nvPicPr>
        <xdr:cNvPr id="24" name="Picture 23" descr="home.jpg">
          <a:hlinkClick xmlns:r="http://schemas.openxmlformats.org/officeDocument/2006/relationships" r:id="rId4"/>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5" cstate="print"/>
        <a:stretch>
          <a:fillRect/>
        </a:stretch>
      </xdr:blipFill>
      <xdr:spPr>
        <a:xfrm>
          <a:off x="71134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3</xdr:col>
      <xdr:colOff>295274</xdr:colOff>
      <xdr:row>1</xdr:row>
      <xdr:rowOff>28575</xdr:rowOff>
    </xdr:from>
    <xdr:to>
      <xdr:col>4</xdr:col>
      <xdr:colOff>133996</xdr:colOff>
      <xdr:row>1</xdr:row>
      <xdr:rowOff>495300</xdr:rowOff>
    </xdr:to>
    <xdr:pic>
      <xdr:nvPicPr>
        <xdr:cNvPr id="5" name="Picture 4" descr="MI_Icon.png">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6" cstate="print"/>
        <a:stretch>
          <a:fillRect/>
        </a:stretch>
      </xdr:blipFill>
      <xdr:spPr>
        <a:xfrm>
          <a:off x="1876424" y="133350"/>
          <a:ext cx="495947" cy="4667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21</xdr:col>
      <xdr:colOff>333375</xdr:colOff>
      <xdr:row>36</xdr:row>
      <xdr:rowOff>19050</xdr:rowOff>
    </xdr:to>
    <xdr:pic>
      <xdr:nvPicPr>
        <xdr:cNvPr id="11265" name="Picture 1">
          <a:extLst>
            <a:ext uri="{FF2B5EF4-FFF2-40B4-BE49-F238E27FC236}">
              <a16:creationId xmlns:a16="http://schemas.microsoft.com/office/drawing/2014/main" id="{00000000-0008-0000-1900-000001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05600" y="2095500"/>
          <a:ext cx="6429375" cy="4781550"/>
        </a:xfrm>
        <a:prstGeom prst="rect">
          <a:avLst/>
        </a:prstGeom>
        <a:noFill/>
        <a:ln w="1">
          <a:noFill/>
          <a:miter lim="800000"/>
          <a:headEnd/>
          <a:tailEnd type="none" w="med" len="med"/>
        </a:ln>
        <a:effectLst/>
      </xdr:spPr>
    </xdr:pic>
    <xdr:clientData/>
  </xdr:twoCellAnchor>
  <xdr:twoCellAnchor editAs="oneCell">
    <xdr:from>
      <xdr:col>1</xdr:col>
      <xdr:colOff>276225</xdr:colOff>
      <xdr:row>9</xdr:row>
      <xdr:rowOff>134643</xdr:rowOff>
    </xdr:from>
    <xdr:to>
      <xdr:col>10</xdr:col>
      <xdr:colOff>76200</xdr:colOff>
      <xdr:row>30</xdr:row>
      <xdr:rowOff>180504</xdr:rowOff>
    </xdr:to>
    <xdr:pic>
      <xdr:nvPicPr>
        <xdr:cNvPr id="3" name="Picture 2" descr="FINAL ORB.A ACTION STEPS.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838" t="1774"/>
        <a:stretch>
          <a:fillRect/>
        </a:stretch>
      </xdr:blipFill>
      <xdr:spPr>
        <a:xfrm>
          <a:off x="885825" y="1849143"/>
          <a:ext cx="5286375" cy="4046361"/>
        </a:xfrm>
        <a:prstGeom prst="rect">
          <a:avLst/>
        </a:prstGeom>
      </xdr:spPr>
    </xdr:pic>
    <xdr:clientData/>
  </xdr:twoCellAnchor>
  <xdr:twoCellAnchor editAs="oneCell">
    <xdr:from>
      <xdr:col>12</xdr:col>
      <xdr:colOff>76200</xdr:colOff>
      <xdr:row>0</xdr:row>
      <xdr:rowOff>0</xdr:rowOff>
    </xdr:from>
    <xdr:to>
      <xdr:col>14</xdr:col>
      <xdr:colOff>490266</xdr:colOff>
      <xdr:row>9</xdr:row>
      <xdr:rowOff>84431</xdr:rowOff>
    </xdr:to>
    <xdr:pic>
      <xdr:nvPicPr>
        <xdr:cNvPr id="4" name="Picture 3" descr="FINAL ORB.A ACTION STEPS.jp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cstate="print"/>
        <a:srcRect l="31089" t="1774"/>
        <a:stretch>
          <a:fillRect/>
        </a:stretch>
      </xdr:blipFill>
      <xdr:spPr>
        <a:xfrm>
          <a:off x="7391400" y="0"/>
          <a:ext cx="1633266" cy="17989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495300</xdr:colOff>
      <xdr:row>13</xdr:row>
      <xdr:rowOff>28575</xdr:rowOff>
    </xdr:from>
    <xdr:to>
      <xdr:col>19</xdr:col>
      <xdr:colOff>447675</xdr:colOff>
      <xdr:row>28</xdr:row>
      <xdr:rowOff>114300</xdr:rowOff>
    </xdr:to>
    <xdr:pic>
      <xdr:nvPicPr>
        <xdr:cNvPr id="18433" name="Picture 1">
          <a:extLst>
            <a:ext uri="{FF2B5EF4-FFF2-40B4-BE49-F238E27FC236}">
              <a16:creationId xmlns:a16="http://schemas.microsoft.com/office/drawing/2014/main" id="{00000000-0008-0000-1A00-000001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81700" y="2505075"/>
          <a:ext cx="6048375" cy="2943225"/>
        </a:xfrm>
        <a:prstGeom prst="rect">
          <a:avLst/>
        </a:prstGeom>
        <a:noFill/>
        <a:ln w="1">
          <a:noFill/>
          <a:miter lim="800000"/>
          <a:headEnd/>
          <a:tailEnd type="none" w="med" len="med"/>
        </a:ln>
        <a:effectLst/>
      </xdr:spPr>
    </xdr:pic>
    <xdr:clientData/>
  </xdr:twoCellAnchor>
  <xdr:twoCellAnchor editAs="oneCell">
    <xdr:from>
      <xdr:col>9</xdr:col>
      <xdr:colOff>409575</xdr:colOff>
      <xdr:row>30</xdr:row>
      <xdr:rowOff>76200</xdr:rowOff>
    </xdr:from>
    <xdr:to>
      <xdr:col>16</xdr:col>
      <xdr:colOff>189994</xdr:colOff>
      <xdr:row>44</xdr:row>
      <xdr:rowOff>190152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5895975" y="5791200"/>
          <a:ext cx="4047619" cy="2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19049</xdr:colOff>
      <xdr:row>26</xdr:row>
      <xdr:rowOff>57149</xdr:rowOff>
    </xdr:from>
    <xdr:to>
      <xdr:col>3</xdr:col>
      <xdr:colOff>542924</xdr:colOff>
      <xdr:row>27</xdr:row>
      <xdr:rowOff>57150</xdr:rowOff>
    </xdr:to>
    <xdr:sp macro="[0]!Gotohomepage" textlink="AZ34" fLocksText="0">
      <xdr:nvSpPr>
        <xdr:cNvPr id="21" name="Rectangle 20">
          <a:hlinkClick xmlns:r="http://schemas.openxmlformats.org/officeDocument/2006/relationships" r:id="rId1"/>
          <a:extLst>
            <a:ext uri="{FF2B5EF4-FFF2-40B4-BE49-F238E27FC236}">
              <a16:creationId xmlns:a16="http://schemas.microsoft.com/office/drawing/2014/main" id="{00000000-0008-0000-0100-000015000000}"/>
            </a:ext>
          </a:extLst>
        </xdr:cNvPr>
        <xdr:cNvSpPr>
          <a:spLocks noChangeArrowheads="1"/>
        </xdr:cNvSpPr>
      </xdr:nvSpPr>
      <xdr:spPr bwMode="auto">
        <a:xfrm>
          <a:off x="266699" y="4810124"/>
          <a:ext cx="1838325" cy="190501"/>
        </a:xfrm>
        <a:prstGeom prst="rect">
          <a:avLst/>
        </a:prstGeom>
        <a:solidFill>
          <a:srgbClr val="9BBB59"/>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t" upright="1">
          <a:sp3d extrusionH="57150">
            <a:bevelT w="38100" h="38100"/>
          </a:sp3d>
        </a:bodyPr>
        <a:lstStyle/>
        <a:p>
          <a:pPr algn="ctr" rtl="1">
            <a:defRPr sz="1000"/>
          </a:pPr>
          <a:fld id="{0FF8701A-4D6D-4246-9F41-00F7D681E613}" type="TxLink">
            <a:rPr lang="en-US" sz="1000" b="1" i="0" u="none" strike="noStrike">
              <a:solidFill>
                <a:srgbClr val="000000"/>
              </a:solidFill>
              <a:effectLst>
                <a:outerShdw blurRad="50800" dist="38100" dir="2700000" algn="tl" rotWithShape="0">
                  <a:prstClr val="black">
                    <a:alpha val="40000"/>
                  </a:prstClr>
                </a:outerShdw>
              </a:effectLst>
              <a:latin typeface="Arial"/>
              <a:cs typeface="Arial"/>
            </a:rPr>
            <a:pPr algn="ctr" rtl="1">
              <a:defRPr sz="1000"/>
            </a:pPr>
            <a:t>View License</a:t>
          </a:fld>
          <a:endParaRPr lang="en-US" sz="1000" b="1" i="0" strike="noStrike">
            <a:solidFill>
              <a:srgbClr val="000000"/>
            </a:solidFill>
            <a:effectLst>
              <a:outerShdw blurRad="50800" dist="38100" dir="2700000" algn="tl" rotWithShape="0">
                <a:prstClr val="black">
                  <a:alpha val="40000"/>
                </a:prstClr>
              </a:outerShdw>
            </a:effectLst>
            <a:latin typeface="Arial"/>
            <a:cs typeface="Arial"/>
          </a:endParaRPr>
        </a:p>
      </xdr:txBody>
    </xdr:sp>
    <xdr:clientData/>
  </xdr:twoCellAnchor>
  <xdr:twoCellAnchor editAs="oneCell">
    <xdr:from>
      <xdr:col>10</xdr:col>
      <xdr:colOff>17317</xdr:colOff>
      <xdr:row>1</xdr:row>
      <xdr:rowOff>77933</xdr:rowOff>
    </xdr:from>
    <xdr:to>
      <xdr:col>11</xdr:col>
      <xdr:colOff>462137</xdr:colOff>
      <xdr:row>3</xdr:row>
      <xdr:rowOff>185869</xdr:rowOff>
    </xdr:to>
    <xdr:pic>
      <xdr:nvPicPr>
        <xdr:cNvPr id="27" name="Picture 26" descr="KT-logo_KO_whiterule.png">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8936181" y="190501"/>
          <a:ext cx="1050956" cy="411004"/>
        </a:xfrm>
        <a:prstGeom prst="rect">
          <a:avLst/>
        </a:prstGeom>
        <a:effectLst>
          <a:outerShdw blurRad="50800" dist="38100" dir="2700000" algn="tl" rotWithShape="0">
            <a:prstClr val="black">
              <a:alpha val="40000"/>
            </a:prstClr>
          </a:outerShdw>
        </a:effectLst>
      </xdr:spPr>
    </xdr:pic>
    <xdr:clientData/>
  </xdr:twoCellAnchor>
  <xdr:twoCellAnchor>
    <xdr:from>
      <xdr:col>6</xdr:col>
      <xdr:colOff>25977</xdr:colOff>
      <xdr:row>3</xdr:row>
      <xdr:rowOff>121226</xdr:rowOff>
    </xdr:from>
    <xdr:to>
      <xdr:col>12</xdr:col>
      <xdr:colOff>25978</xdr:colOff>
      <xdr:row>25</xdr:row>
      <xdr:rowOff>138545</xdr:rowOff>
    </xdr:to>
    <xdr:pic>
      <xdr:nvPicPr>
        <xdr:cNvPr id="33" name="Picture 32" descr="FINAL ORB.A ACTION STEPS.jpg">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 cstate="print"/>
        <a:srcRect l="12270" r="10069" b="-501"/>
        <a:stretch>
          <a:fillRect/>
        </a:stretch>
      </xdr:blipFill>
      <xdr:spPr>
        <a:xfrm>
          <a:off x="5988627" y="540326"/>
          <a:ext cx="4181476" cy="4160694"/>
        </a:xfrm>
        <a:prstGeom prst="ellipse">
          <a:avLst/>
        </a:prstGeom>
        <a:ln>
          <a:noFill/>
        </a:ln>
        <a:effectLst>
          <a:softEdge rad="112500"/>
        </a:effectLst>
      </xdr:spPr>
    </xdr:pic>
    <xdr:clientData/>
  </xdr:twoCellAnchor>
  <xdr:twoCellAnchor>
    <xdr:from>
      <xdr:col>8</xdr:col>
      <xdr:colOff>151128</xdr:colOff>
      <xdr:row>8</xdr:row>
      <xdr:rowOff>134136</xdr:rowOff>
    </xdr:from>
    <xdr:to>
      <xdr:col>10</xdr:col>
      <xdr:colOff>85725</xdr:colOff>
      <xdr:row>11</xdr:row>
      <xdr:rowOff>182304</xdr:rowOff>
    </xdr:to>
    <xdr:sp macro="" textlink="$AZ$4">
      <xdr:nvSpPr>
        <xdr:cNvPr id="32" name="TextBox 31">
          <a:extLst>
            <a:ext uri="{FF2B5EF4-FFF2-40B4-BE49-F238E27FC236}">
              <a16:creationId xmlns:a16="http://schemas.microsoft.com/office/drawing/2014/main" id="{00000000-0008-0000-0100-000020000000}"/>
            </a:ext>
          </a:extLst>
        </xdr:cNvPr>
        <xdr:cNvSpPr txBox="1"/>
      </xdr:nvSpPr>
      <xdr:spPr>
        <a:xfrm>
          <a:off x="7828278" y="1515261"/>
          <a:ext cx="1220472"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F4C66100-8A08-434F-A893-A6C36F00B9A3}" type="TxLink">
            <a:rPr lang="en-US"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rPr>
            <a:pPr/>
            <a:t>FIND TRUE CAUSE</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endParaRPr>
        </a:p>
      </xdr:txBody>
    </xdr:sp>
    <xdr:clientData/>
  </xdr:twoCellAnchor>
  <xdr:twoCellAnchor>
    <xdr:from>
      <xdr:col>8</xdr:col>
      <xdr:colOff>95248</xdr:colOff>
      <xdr:row>12</xdr:row>
      <xdr:rowOff>182699</xdr:rowOff>
    </xdr:from>
    <xdr:to>
      <xdr:col>11</xdr:col>
      <xdr:colOff>209550</xdr:colOff>
      <xdr:row>15</xdr:row>
      <xdr:rowOff>173717</xdr:rowOff>
    </xdr:to>
    <xdr:sp macro="" textlink="$AZ$5">
      <xdr:nvSpPr>
        <xdr:cNvPr id="39" name="TextBox 38">
          <a:extLst>
            <a:ext uri="{FF2B5EF4-FFF2-40B4-BE49-F238E27FC236}">
              <a16:creationId xmlns:a16="http://schemas.microsoft.com/office/drawing/2014/main" id="{00000000-0008-0000-0100-000027000000}"/>
            </a:ext>
          </a:extLst>
        </xdr:cNvPr>
        <xdr:cNvSpPr txBox="1"/>
      </xdr:nvSpPr>
      <xdr:spPr>
        <a:xfrm>
          <a:off x="7772398" y="2268674"/>
          <a:ext cx="2009777"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017FF250-2061-4625-BF69-10B46396947C}" type="TxLink">
            <a:rPr lang="en-US"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SELECT 
A FIX</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8634</xdr:colOff>
      <xdr:row>16</xdr:row>
      <xdr:rowOff>123047</xdr:rowOff>
    </xdr:from>
    <xdr:to>
      <xdr:col>10</xdr:col>
      <xdr:colOff>219744</xdr:colOff>
      <xdr:row>20</xdr:row>
      <xdr:rowOff>70503</xdr:rowOff>
    </xdr:to>
    <xdr:sp macro="" textlink="$AZ$6">
      <xdr:nvSpPr>
        <xdr:cNvPr id="40" name="TextBox 39">
          <a:extLst>
            <a:ext uri="{FF2B5EF4-FFF2-40B4-BE49-F238E27FC236}">
              <a16:creationId xmlns:a16="http://schemas.microsoft.com/office/drawing/2014/main" id="{00000000-0008-0000-0100-000028000000}"/>
            </a:ext>
          </a:extLst>
        </xdr:cNvPr>
        <xdr:cNvSpPr txBox="1"/>
      </xdr:nvSpPr>
      <xdr:spPr>
        <a:xfrm>
          <a:off x="7647684" y="2971022"/>
          <a:ext cx="1496985"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59DB758D-5814-44E9-9DD4-C4A7A02A77CC}" type="TxLink">
            <a:rPr lang="en-US" sz="135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AVOID 
FUTURE PROBLEMS</a:t>
          </a:fld>
          <a:endParaRPr lang="en-US" sz="135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17175</xdr:colOff>
      <xdr:row>20</xdr:row>
      <xdr:rowOff>101494</xdr:rowOff>
    </xdr:from>
    <xdr:to>
      <xdr:col>10</xdr:col>
      <xdr:colOff>561975</xdr:colOff>
      <xdr:row>24</xdr:row>
      <xdr:rowOff>48950</xdr:rowOff>
    </xdr:to>
    <xdr:sp macro="" textlink="$AZ$7">
      <xdr:nvSpPr>
        <xdr:cNvPr id="41" name="TextBox 40">
          <a:extLst>
            <a:ext uri="{FF2B5EF4-FFF2-40B4-BE49-F238E27FC236}">
              <a16:creationId xmlns:a16="http://schemas.microsoft.com/office/drawing/2014/main" id="{00000000-0008-0000-0100-000029000000}"/>
            </a:ext>
          </a:extLst>
        </xdr:cNvPr>
        <xdr:cNvSpPr txBox="1"/>
      </xdr:nvSpPr>
      <xdr:spPr>
        <a:xfrm>
          <a:off x="7694325" y="3711469"/>
          <a:ext cx="1830675"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99CD6335-97DC-4C7A-81D3-0CB3155ECD0B}" type="TxLink">
            <a:rPr lang="en-US" sz="135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MAXIMIZE
FUTURE 
OPPORTUNITIES</a:t>
          </a:fld>
          <a:endParaRPr lang="en-US" sz="135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5</xdr:col>
      <xdr:colOff>123825</xdr:colOff>
      <xdr:row>14</xdr:row>
      <xdr:rowOff>97473</xdr:rowOff>
    </xdr:from>
    <xdr:to>
      <xdr:col>7</xdr:col>
      <xdr:colOff>495300</xdr:colOff>
      <xdr:row>17</xdr:row>
      <xdr:rowOff>88491</xdr:rowOff>
    </xdr:to>
    <xdr:sp macro="" textlink="$AZ$3">
      <xdr:nvSpPr>
        <xdr:cNvPr id="42" name="TextBox 41">
          <a:extLst>
            <a:ext uri="{FF2B5EF4-FFF2-40B4-BE49-F238E27FC236}">
              <a16:creationId xmlns:a16="http://schemas.microsoft.com/office/drawing/2014/main" id="{00000000-0008-0000-0100-00002A000000}"/>
            </a:ext>
          </a:extLst>
        </xdr:cNvPr>
        <xdr:cNvSpPr txBox="1"/>
      </xdr:nvSpPr>
      <xdr:spPr>
        <a:xfrm>
          <a:off x="5953125" y="2564448"/>
          <a:ext cx="1571625"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fld id="{3995DF6F-4869-472C-92F0-6A9B0FF2B144}" type="TxLink">
            <a:rPr lang="en-US" sz="1400" b="0" i="0" u="none" strike="noStrike" kern="0" spc="-40" baseline="0">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lgn="r"/>
            <a:t>RECOGNIZE A PROBLEM</a:t>
          </a:fld>
          <a:endParaRPr lang="en-US" sz="1400" b="0" kern="0" spc="-40" baseline="0">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5</xdr:col>
      <xdr:colOff>123826</xdr:colOff>
      <xdr:row>9</xdr:row>
      <xdr:rowOff>43296</xdr:rowOff>
    </xdr:from>
    <xdr:to>
      <xdr:col>7</xdr:col>
      <xdr:colOff>479714</xdr:colOff>
      <xdr:row>20</xdr:row>
      <xdr:rowOff>40698</xdr:rowOff>
    </xdr:to>
    <xdr:sp macro="" textlink="">
      <xdr:nvSpPr>
        <xdr:cNvPr id="44" name="Rectangle 43">
          <a:hlinkClick xmlns:r="http://schemas.openxmlformats.org/officeDocument/2006/relationships" r:id="rId4" tooltip="Go to SA Worksheet"/>
          <a:extLst>
            <a:ext uri="{FF2B5EF4-FFF2-40B4-BE49-F238E27FC236}">
              <a16:creationId xmlns:a16="http://schemas.microsoft.com/office/drawing/2014/main" id="{00000000-0008-0000-0100-00002C000000}"/>
            </a:ext>
          </a:extLst>
        </xdr:cNvPr>
        <xdr:cNvSpPr/>
      </xdr:nvSpPr>
      <xdr:spPr>
        <a:xfrm>
          <a:off x="5953126" y="1586346"/>
          <a:ext cx="1556038" cy="20643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400">
            <a:latin typeface="Arial Rounded MT Bold" pitchFamily="34" charset="0"/>
          </a:endParaRPr>
        </a:p>
      </xdr:txBody>
    </xdr:sp>
    <xdr:clientData/>
  </xdr:twoCellAnchor>
  <xdr:twoCellAnchor editAs="oneCell">
    <xdr:from>
      <xdr:col>2</xdr:col>
      <xdr:colOff>28575</xdr:colOff>
      <xdr:row>28</xdr:row>
      <xdr:rowOff>0</xdr:rowOff>
    </xdr:from>
    <xdr:to>
      <xdr:col>2</xdr:col>
      <xdr:colOff>851535</xdr:colOff>
      <xdr:row>32</xdr:row>
      <xdr:rowOff>60960</xdr:rowOff>
    </xdr:to>
    <xdr:pic>
      <xdr:nvPicPr>
        <xdr:cNvPr id="16" name="Picture 15" descr="All Processes.jpg">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stretch>
          <a:fillRect/>
        </a:stretch>
      </xdr:blipFill>
      <xdr:spPr>
        <a:xfrm>
          <a:off x="276225" y="5133975"/>
          <a:ext cx="822960" cy="822960"/>
        </a:xfrm>
        <a:prstGeom prst="rect">
          <a:avLst/>
        </a:prstGeom>
      </xdr:spPr>
    </xdr:pic>
    <xdr:clientData/>
  </xdr:twoCellAnchor>
  <xdr:twoCellAnchor>
    <xdr:from>
      <xdr:col>2</xdr:col>
      <xdr:colOff>885826</xdr:colOff>
      <xdr:row>27</xdr:row>
      <xdr:rowOff>190499</xdr:rowOff>
    </xdr:from>
    <xdr:to>
      <xdr:col>3</xdr:col>
      <xdr:colOff>723900</xdr:colOff>
      <xdr:row>32</xdr:row>
      <xdr:rowOff>104774</xdr:rowOff>
    </xdr:to>
    <xdr:sp macro="" textlink="AZ35">
      <xdr:nvSpPr>
        <xdr:cNvPr id="17" name="TextBox 16">
          <a:extLst>
            <a:ext uri="{FF2B5EF4-FFF2-40B4-BE49-F238E27FC236}">
              <a16:creationId xmlns:a16="http://schemas.microsoft.com/office/drawing/2014/main" id="{00000000-0008-0000-0100-000011000000}"/>
            </a:ext>
          </a:extLst>
        </xdr:cNvPr>
        <xdr:cNvSpPr txBox="1"/>
      </xdr:nvSpPr>
      <xdr:spPr>
        <a:xfrm>
          <a:off x="1133476" y="5143499"/>
          <a:ext cx="1152524"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fld id="{C11DF930-A6BB-4290-8148-FA401B371A74}" type="TxLink">
            <a:rPr lang="en-US" sz="800" b="0" i="0" u="none" strike="noStrike">
              <a:solidFill>
                <a:srgbClr val="000000"/>
              </a:solidFill>
              <a:latin typeface="Calibri"/>
              <a:cs typeface="Calibri"/>
            </a:rPr>
            <a:pPr algn="l"/>
            <a:t>Scan the QR code in your participant manual or click on the appropriate flag to access the PSDM Learning Library</a:t>
          </a:fld>
          <a:endParaRPr lang="en-US" sz="800">
            <a:latin typeface="Arial" pitchFamily="34" charset="0"/>
            <a:cs typeface="Arial" pitchFamily="34" charset="0"/>
          </a:endParaRPr>
        </a:p>
      </xdr:txBody>
    </xdr:sp>
    <xdr:clientData/>
  </xdr:twoCellAnchor>
  <xdr:twoCellAnchor editAs="oneCell">
    <xdr:from>
      <xdr:col>3</xdr:col>
      <xdr:colOff>733427</xdr:colOff>
      <xdr:row>29</xdr:row>
      <xdr:rowOff>76201</xdr:rowOff>
    </xdr:from>
    <xdr:to>
      <xdr:col>3</xdr:col>
      <xdr:colOff>1088856</xdr:colOff>
      <xdr:row>30</xdr:row>
      <xdr:rowOff>99034</xdr:rowOff>
    </xdr:to>
    <xdr:pic>
      <xdr:nvPicPr>
        <xdr:cNvPr id="2" name="Picture 1">
          <a:hlinkClick xmlns:r="http://schemas.openxmlformats.org/officeDocument/2006/relationships" r:id="rId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cstate="print"/>
        <a:stretch>
          <a:fillRect/>
        </a:stretch>
      </xdr:blipFill>
      <xdr:spPr>
        <a:xfrm>
          <a:off x="2295527" y="5400676"/>
          <a:ext cx="355429" cy="213333"/>
        </a:xfrm>
        <a:prstGeom prst="rect">
          <a:avLst/>
        </a:prstGeom>
      </xdr:spPr>
    </xdr:pic>
    <xdr:clientData/>
  </xdr:twoCellAnchor>
  <xdr:twoCellAnchor editAs="oneCell">
    <xdr:from>
      <xdr:col>3</xdr:col>
      <xdr:colOff>733425</xdr:colOff>
      <xdr:row>27</xdr:row>
      <xdr:rowOff>183698</xdr:rowOff>
    </xdr:from>
    <xdr:to>
      <xdr:col>3</xdr:col>
      <xdr:colOff>1090041</xdr:colOff>
      <xdr:row>29</xdr:row>
      <xdr:rowOff>13010</xdr:rowOff>
    </xdr:to>
    <xdr:pic>
      <xdr:nvPicPr>
        <xdr:cNvPr id="28" name="Picture 27" descr="http://t2.gstatic.com/images?q=tbn:ANd9GcQS3KvG8JW8b0xLOZ5VvVYj8rY9-DZbJ3-8HKhlv2HyVhZ0Ba4rv4ipjFC8">
          <a:hlinkClick xmlns:r="http://schemas.openxmlformats.org/officeDocument/2006/relationships" r:id="rId8"/>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95525" y="5142141"/>
          <a:ext cx="356616" cy="21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14</xdr:row>
      <xdr:rowOff>95250</xdr:rowOff>
    </xdr:from>
    <xdr:to>
      <xdr:col>11</xdr:col>
      <xdr:colOff>219075</xdr:colOff>
      <xdr:row>20</xdr:row>
      <xdr:rowOff>57150</xdr:rowOff>
    </xdr:to>
    <xdr:sp macro="" textlink="">
      <xdr:nvSpPr>
        <xdr:cNvPr id="5" name="Freeform 4">
          <a:hlinkClick xmlns:r="http://schemas.openxmlformats.org/officeDocument/2006/relationships" r:id="rId10"/>
          <a:extLst>
            <a:ext uri="{FF2B5EF4-FFF2-40B4-BE49-F238E27FC236}">
              <a16:creationId xmlns:a16="http://schemas.microsoft.com/office/drawing/2014/main" id="{00000000-0008-0000-0100-000005000000}"/>
            </a:ext>
          </a:extLst>
        </xdr:cNvPr>
        <xdr:cNvSpPr/>
      </xdr:nvSpPr>
      <xdr:spPr bwMode="auto">
        <a:xfrm>
          <a:off x="7677150" y="2562225"/>
          <a:ext cx="2114550" cy="1104900"/>
        </a:xfrm>
        <a:custGeom>
          <a:avLst/>
          <a:gdLst>
            <a:gd name="connsiteX0" fmla="*/ 28575 w 2114550"/>
            <a:gd name="connsiteY0" fmla="*/ 400050 h 1104900"/>
            <a:gd name="connsiteX1" fmla="*/ 0 w 2114550"/>
            <a:gd name="connsiteY1" fmla="*/ 1104900 h 1104900"/>
            <a:gd name="connsiteX2" fmla="*/ 1038225 w 2114550"/>
            <a:gd name="connsiteY2" fmla="*/ 1028700 h 1104900"/>
            <a:gd name="connsiteX3" fmla="*/ 1638300 w 2114550"/>
            <a:gd name="connsiteY3" fmla="*/ 857250 h 1104900"/>
            <a:gd name="connsiteX4" fmla="*/ 2114550 w 2114550"/>
            <a:gd name="connsiteY4" fmla="*/ 581025 h 1104900"/>
            <a:gd name="connsiteX5" fmla="*/ 2057400 w 2114550"/>
            <a:gd name="connsiteY5" fmla="*/ 0 h 1104900"/>
            <a:gd name="connsiteX6" fmla="*/ 1371600 w 2114550"/>
            <a:gd name="connsiteY6" fmla="*/ 285750 h 1104900"/>
            <a:gd name="connsiteX7" fmla="*/ 533400 w 2114550"/>
            <a:gd name="connsiteY7" fmla="*/ 409575 h 1104900"/>
            <a:gd name="connsiteX8" fmla="*/ 28575 w 2114550"/>
            <a:gd name="connsiteY8" fmla="*/ 400050 h 110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14550" h="1104900">
              <a:moveTo>
                <a:pt x="28575" y="400050"/>
              </a:moveTo>
              <a:lnTo>
                <a:pt x="0" y="1104900"/>
              </a:lnTo>
              <a:lnTo>
                <a:pt x="1038225" y="1028700"/>
              </a:lnTo>
              <a:lnTo>
                <a:pt x="1638300" y="857250"/>
              </a:lnTo>
              <a:lnTo>
                <a:pt x="2114550" y="581025"/>
              </a:lnTo>
              <a:lnTo>
                <a:pt x="2057400" y="0"/>
              </a:lnTo>
              <a:lnTo>
                <a:pt x="1371600" y="285750"/>
              </a:lnTo>
              <a:lnTo>
                <a:pt x="533400" y="409575"/>
              </a:lnTo>
              <a:lnTo>
                <a:pt x="28575" y="40005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9525</xdr:colOff>
      <xdr:row>18</xdr:row>
      <xdr:rowOff>123825</xdr:rowOff>
    </xdr:from>
    <xdr:to>
      <xdr:col>11</xdr:col>
      <xdr:colOff>133350</xdr:colOff>
      <xdr:row>24</xdr:row>
      <xdr:rowOff>38100</xdr:rowOff>
    </xdr:to>
    <xdr:sp macro="" textlink="">
      <xdr:nvSpPr>
        <xdr:cNvPr id="6" name="Freeform 5">
          <a:hlinkClick xmlns:r="http://schemas.openxmlformats.org/officeDocument/2006/relationships" r:id="rId11"/>
          <a:extLst>
            <a:ext uri="{FF2B5EF4-FFF2-40B4-BE49-F238E27FC236}">
              <a16:creationId xmlns:a16="http://schemas.microsoft.com/office/drawing/2014/main" id="{00000000-0008-0000-0100-000006000000}"/>
            </a:ext>
          </a:extLst>
        </xdr:cNvPr>
        <xdr:cNvSpPr/>
      </xdr:nvSpPr>
      <xdr:spPr bwMode="auto">
        <a:xfrm>
          <a:off x="7686675" y="3352800"/>
          <a:ext cx="2019300" cy="1057275"/>
        </a:xfrm>
        <a:custGeom>
          <a:avLst/>
          <a:gdLst>
            <a:gd name="connsiteX0" fmla="*/ 0 w 2019300"/>
            <a:gd name="connsiteY0" fmla="*/ 361950 h 1057275"/>
            <a:gd name="connsiteX1" fmla="*/ 57150 w 2019300"/>
            <a:gd name="connsiteY1" fmla="*/ 1057275 h 1057275"/>
            <a:gd name="connsiteX2" fmla="*/ 866775 w 2019300"/>
            <a:gd name="connsiteY2" fmla="*/ 1000125 h 1057275"/>
            <a:gd name="connsiteX3" fmla="*/ 1390650 w 2019300"/>
            <a:gd name="connsiteY3" fmla="*/ 847725 h 1057275"/>
            <a:gd name="connsiteX4" fmla="*/ 1771650 w 2019300"/>
            <a:gd name="connsiteY4" fmla="*/ 619125 h 1057275"/>
            <a:gd name="connsiteX5" fmla="*/ 2019300 w 2019300"/>
            <a:gd name="connsiteY5" fmla="*/ 390525 h 1057275"/>
            <a:gd name="connsiteX6" fmla="*/ 2019300 w 2019300"/>
            <a:gd name="connsiteY6" fmla="*/ 0 h 1057275"/>
            <a:gd name="connsiteX7" fmla="*/ 1504950 w 2019300"/>
            <a:gd name="connsiteY7" fmla="*/ 209550 h 1057275"/>
            <a:gd name="connsiteX8" fmla="*/ 838200 w 2019300"/>
            <a:gd name="connsiteY8" fmla="*/ 333375 h 1057275"/>
            <a:gd name="connsiteX9" fmla="*/ 161925 w 2019300"/>
            <a:gd name="connsiteY9" fmla="*/ 381000 h 1057275"/>
            <a:gd name="connsiteX10" fmla="*/ 0 w 2019300"/>
            <a:gd name="connsiteY10" fmla="*/ 361950 h 1057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019300" h="1057275">
              <a:moveTo>
                <a:pt x="0" y="361950"/>
              </a:moveTo>
              <a:lnTo>
                <a:pt x="57150" y="1057275"/>
              </a:lnTo>
              <a:lnTo>
                <a:pt x="866775" y="1000125"/>
              </a:lnTo>
              <a:lnTo>
                <a:pt x="1390650" y="847725"/>
              </a:lnTo>
              <a:lnTo>
                <a:pt x="1771650" y="619125"/>
              </a:lnTo>
              <a:lnTo>
                <a:pt x="2019300" y="390525"/>
              </a:lnTo>
              <a:lnTo>
                <a:pt x="2019300" y="0"/>
              </a:lnTo>
              <a:lnTo>
                <a:pt x="1504950" y="209550"/>
              </a:lnTo>
              <a:lnTo>
                <a:pt x="838200" y="333375"/>
              </a:lnTo>
              <a:lnTo>
                <a:pt x="161925" y="381000"/>
              </a:lnTo>
              <a:lnTo>
                <a:pt x="0" y="36195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104775</xdr:colOff>
      <xdr:row>7</xdr:row>
      <xdr:rowOff>114300</xdr:rowOff>
    </xdr:from>
    <xdr:to>
      <xdr:col>10</xdr:col>
      <xdr:colOff>542925</xdr:colOff>
      <xdr:row>12</xdr:row>
      <xdr:rowOff>9525</xdr:rowOff>
    </xdr:to>
    <xdr:sp macro="" textlink="">
      <xdr:nvSpPr>
        <xdr:cNvPr id="3" name="Freeform 2">
          <a:hlinkClick xmlns:r="http://schemas.openxmlformats.org/officeDocument/2006/relationships" r:id="rId12"/>
          <a:extLst>
            <a:ext uri="{FF2B5EF4-FFF2-40B4-BE49-F238E27FC236}">
              <a16:creationId xmlns:a16="http://schemas.microsoft.com/office/drawing/2014/main" id="{00000000-0008-0000-0100-000003000000}"/>
            </a:ext>
          </a:extLst>
        </xdr:cNvPr>
        <xdr:cNvSpPr/>
      </xdr:nvSpPr>
      <xdr:spPr bwMode="auto">
        <a:xfrm>
          <a:off x="7781925" y="1295400"/>
          <a:ext cx="1724025" cy="800100"/>
        </a:xfrm>
        <a:custGeom>
          <a:avLst/>
          <a:gdLst>
            <a:gd name="connsiteX0" fmla="*/ 133350 w 1724025"/>
            <a:gd name="connsiteY0" fmla="*/ 123825 h 800100"/>
            <a:gd name="connsiteX1" fmla="*/ 1695450 w 1724025"/>
            <a:gd name="connsiteY1" fmla="*/ 0 h 800100"/>
            <a:gd name="connsiteX2" fmla="*/ 1724025 w 1724025"/>
            <a:gd name="connsiteY2" fmla="*/ 485775 h 800100"/>
            <a:gd name="connsiteX3" fmla="*/ 1266825 w 1724025"/>
            <a:gd name="connsiteY3" fmla="*/ 685800 h 800100"/>
            <a:gd name="connsiteX4" fmla="*/ 447675 w 1724025"/>
            <a:gd name="connsiteY4" fmla="*/ 800100 h 800100"/>
            <a:gd name="connsiteX5" fmla="*/ 0 w 1724025"/>
            <a:gd name="connsiteY5" fmla="*/ 781050 h 800100"/>
            <a:gd name="connsiteX6" fmla="*/ 133350 w 1724025"/>
            <a:gd name="connsiteY6" fmla="*/ 123825 h 800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724025" h="800100">
              <a:moveTo>
                <a:pt x="133350" y="123825"/>
              </a:moveTo>
              <a:lnTo>
                <a:pt x="1695450" y="0"/>
              </a:lnTo>
              <a:lnTo>
                <a:pt x="1724025" y="485775"/>
              </a:lnTo>
              <a:lnTo>
                <a:pt x="1266825" y="685800"/>
              </a:lnTo>
              <a:lnTo>
                <a:pt x="447675" y="800100"/>
              </a:lnTo>
              <a:lnTo>
                <a:pt x="0" y="781050"/>
              </a:lnTo>
              <a:lnTo>
                <a:pt x="133350" y="123825"/>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38100</xdr:colOff>
      <xdr:row>12</xdr:row>
      <xdr:rowOff>104775</xdr:rowOff>
    </xdr:from>
    <xdr:to>
      <xdr:col>10</xdr:col>
      <xdr:colOff>495300</xdr:colOff>
      <xdr:row>15</xdr:row>
      <xdr:rowOff>152400</xdr:rowOff>
    </xdr:to>
    <xdr:sp macro="" textlink="">
      <xdr:nvSpPr>
        <xdr:cNvPr id="4" name="Freeform 3">
          <a:hlinkClick xmlns:r="http://schemas.openxmlformats.org/officeDocument/2006/relationships" r:id="rId13"/>
          <a:extLst>
            <a:ext uri="{FF2B5EF4-FFF2-40B4-BE49-F238E27FC236}">
              <a16:creationId xmlns:a16="http://schemas.microsoft.com/office/drawing/2014/main" id="{00000000-0008-0000-0100-000004000000}"/>
            </a:ext>
          </a:extLst>
        </xdr:cNvPr>
        <xdr:cNvSpPr/>
      </xdr:nvSpPr>
      <xdr:spPr bwMode="auto">
        <a:xfrm>
          <a:off x="7715250" y="2190750"/>
          <a:ext cx="1743075" cy="619125"/>
        </a:xfrm>
        <a:custGeom>
          <a:avLst/>
          <a:gdLst>
            <a:gd name="connsiteX0" fmla="*/ 57150 w 2057400"/>
            <a:gd name="connsiteY0" fmla="*/ 390525 h 1076325"/>
            <a:gd name="connsiteX1" fmla="*/ 0 w 2057400"/>
            <a:gd name="connsiteY1" fmla="*/ 1076325 h 1076325"/>
            <a:gd name="connsiteX2" fmla="*/ 1238250 w 2057400"/>
            <a:gd name="connsiteY2" fmla="*/ 952500 h 1076325"/>
            <a:gd name="connsiteX3" fmla="*/ 1628775 w 2057400"/>
            <a:gd name="connsiteY3" fmla="*/ 800100 h 1076325"/>
            <a:gd name="connsiteX4" fmla="*/ 2057400 w 2057400"/>
            <a:gd name="connsiteY4" fmla="*/ 561975 h 1076325"/>
            <a:gd name="connsiteX5" fmla="*/ 1905000 w 2057400"/>
            <a:gd name="connsiteY5" fmla="*/ 0 h 1076325"/>
            <a:gd name="connsiteX6" fmla="*/ 1314450 w 2057400"/>
            <a:gd name="connsiteY6" fmla="*/ 295275 h 1076325"/>
            <a:gd name="connsiteX7" fmla="*/ 561975 w 2057400"/>
            <a:gd name="connsiteY7" fmla="*/ 400050 h 1076325"/>
            <a:gd name="connsiteX8" fmla="*/ 57150 w 2057400"/>
            <a:gd name="connsiteY8" fmla="*/ 390525 h 1076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57400" h="1076325">
              <a:moveTo>
                <a:pt x="57150" y="390525"/>
              </a:moveTo>
              <a:lnTo>
                <a:pt x="0" y="1076325"/>
              </a:lnTo>
              <a:lnTo>
                <a:pt x="1238250" y="952500"/>
              </a:lnTo>
              <a:lnTo>
                <a:pt x="1628775" y="800100"/>
              </a:lnTo>
              <a:lnTo>
                <a:pt x="2057400" y="561975"/>
              </a:lnTo>
              <a:lnTo>
                <a:pt x="1905000" y="0"/>
              </a:lnTo>
              <a:lnTo>
                <a:pt x="1314450" y="295275"/>
              </a:lnTo>
              <a:lnTo>
                <a:pt x="561975" y="400050"/>
              </a:lnTo>
              <a:lnTo>
                <a:pt x="57150" y="390525"/>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3</xdr:col>
      <xdr:colOff>729575</xdr:colOff>
      <xdr:row>30</xdr:row>
      <xdr:rowOff>168457</xdr:rowOff>
    </xdr:from>
    <xdr:to>
      <xdr:col>3</xdr:col>
      <xdr:colOff>1091829</xdr:colOff>
      <xdr:row>32</xdr:row>
      <xdr:rowOff>3680</xdr:rowOff>
    </xdr:to>
    <xdr:pic>
      <xdr:nvPicPr>
        <xdr:cNvPr id="7" name="Picture 6">
          <a:hlinkClick xmlns:r="http://schemas.openxmlformats.org/officeDocument/2006/relationships" r:id="rId1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5" cstate="print"/>
        <a:stretch>
          <a:fillRect/>
        </a:stretch>
      </xdr:blipFill>
      <xdr:spPr>
        <a:xfrm>
          <a:off x="2290054" y="5670664"/>
          <a:ext cx="362254" cy="215210"/>
        </a:xfrm>
        <a:prstGeom prst="rect">
          <a:avLst/>
        </a:prstGeom>
        <a:ln>
          <a:noFill/>
        </a:ln>
      </xdr:spPr>
    </xdr:pic>
    <xdr:clientData/>
  </xdr:twoCellAnchor>
  <xdr:twoCellAnchor editAs="oneCell">
    <xdr:from>
      <xdr:col>3</xdr:col>
      <xdr:colOff>1257300</xdr:colOff>
      <xdr:row>27</xdr:row>
      <xdr:rowOff>171450</xdr:rowOff>
    </xdr:from>
    <xdr:to>
      <xdr:col>3</xdr:col>
      <xdr:colOff>1619250</xdr:colOff>
      <xdr:row>29</xdr:row>
      <xdr:rowOff>0</xdr:rowOff>
    </xdr:to>
    <xdr:pic>
      <xdr:nvPicPr>
        <xdr:cNvPr id="22" name="Picture 21">
          <a:hlinkClick xmlns:r="http://schemas.openxmlformats.org/officeDocument/2006/relationships" r:id="rId16"/>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819400" y="5114925"/>
          <a:ext cx="3619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457200</xdr:colOff>
      <xdr:row>29</xdr:row>
      <xdr:rowOff>89461</xdr:rowOff>
    </xdr:from>
    <xdr:to>
      <xdr:col>11</xdr:col>
      <xdr:colOff>361950</xdr:colOff>
      <xdr:row>31</xdr:row>
      <xdr:rowOff>40697</xdr:rowOff>
    </xdr:to>
    <xdr:pic>
      <xdr:nvPicPr>
        <xdr:cNvPr id="23" name="Picture 22" descr="image003">
          <a:hlinkClick xmlns:r="http://schemas.openxmlformats.org/officeDocument/2006/relationships" r:id="rId18"/>
          <a:extLst>
            <a:ext uri="{FF2B5EF4-FFF2-40B4-BE49-F238E27FC236}">
              <a16:creationId xmlns:a16="http://schemas.microsoft.com/office/drawing/2014/main" id="{00000000-0008-0000-0100-000017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282" t="9456" r="6210" b="51862"/>
        <a:stretch/>
      </xdr:blipFill>
      <xdr:spPr bwMode="auto">
        <a:xfrm>
          <a:off x="9420225" y="5413936"/>
          <a:ext cx="514350" cy="332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1638300</xdr:colOff>
      <xdr:row>12</xdr:row>
      <xdr:rowOff>350522</xdr:rowOff>
    </xdr:from>
    <xdr:to>
      <xdr:col>12</xdr:col>
      <xdr:colOff>1640207</xdr:colOff>
      <xdr:row>13</xdr:row>
      <xdr:rowOff>356237</xdr:rowOff>
    </xdr:to>
    <xdr:cxnSp macro="">
      <xdr:nvCxnSpPr>
        <xdr:cNvPr id="237" name="Straight Arrow Connector 236">
          <a:extLst>
            <a:ext uri="{FF2B5EF4-FFF2-40B4-BE49-F238E27FC236}">
              <a16:creationId xmlns:a16="http://schemas.microsoft.com/office/drawing/2014/main" id="{00000000-0008-0000-0200-0000ED000000}"/>
            </a:ext>
          </a:extLst>
        </xdr:cNvPr>
        <xdr:cNvCxnSpPr/>
      </xdr:nvCxnSpPr>
      <xdr:spPr bwMode="auto">
        <a:xfrm rot="5400000">
          <a:off x="16157259" y="3595688"/>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15</xdr:col>
      <xdr:colOff>1630680</xdr:colOff>
      <xdr:row>13</xdr:row>
      <xdr:rowOff>3813</xdr:rowOff>
    </xdr:from>
    <xdr:to>
      <xdr:col>15</xdr:col>
      <xdr:colOff>1632587</xdr:colOff>
      <xdr:row>14</xdr:row>
      <xdr:rowOff>3</xdr:rowOff>
    </xdr:to>
    <xdr:cxnSp macro="">
      <xdr:nvCxnSpPr>
        <xdr:cNvPr id="238" name="Straight Arrow Connector 237">
          <a:extLst>
            <a:ext uri="{FF2B5EF4-FFF2-40B4-BE49-F238E27FC236}">
              <a16:creationId xmlns:a16="http://schemas.microsoft.com/office/drawing/2014/main" id="{00000000-0008-0000-0200-0000EE000000}"/>
            </a:ext>
          </a:extLst>
        </xdr:cNvPr>
        <xdr:cNvCxnSpPr/>
      </xdr:nvCxnSpPr>
      <xdr:spPr bwMode="auto">
        <a:xfrm rot="5400000">
          <a:off x="18102264" y="263175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18</xdr:col>
      <xdr:colOff>224792</xdr:colOff>
      <xdr:row>12</xdr:row>
      <xdr:rowOff>274323</xdr:rowOff>
    </xdr:from>
    <xdr:to>
      <xdr:col>18</xdr:col>
      <xdr:colOff>594361</xdr:colOff>
      <xdr:row>12</xdr:row>
      <xdr:rowOff>275911</xdr:rowOff>
    </xdr:to>
    <xdr:cxnSp macro="">
      <xdr:nvCxnSpPr>
        <xdr:cNvPr id="239" name="Straight Arrow Connector 238">
          <a:extLst>
            <a:ext uri="{FF2B5EF4-FFF2-40B4-BE49-F238E27FC236}">
              <a16:creationId xmlns:a16="http://schemas.microsoft.com/office/drawing/2014/main" id="{00000000-0008-0000-0200-0000EF000000}"/>
            </a:ext>
          </a:extLst>
        </xdr:cNvPr>
        <xdr:cNvCxnSpPr/>
      </xdr:nvCxnSpPr>
      <xdr:spPr bwMode="auto">
        <a:xfrm rot="10800000">
          <a:off x="19703417" y="3408048"/>
          <a:ext cx="369569" cy="1588"/>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7</xdr:col>
      <xdr:colOff>2620317</xdr:colOff>
      <xdr:row>1</xdr:row>
      <xdr:rowOff>152149</xdr:rowOff>
    </xdr:from>
    <xdr:to>
      <xdr:col>7</xdr:col>
      <xdr:colOff>2875549</xdr:colOff>
      <xdr:row>1</xdr:row>
      <xdr:rowOff>406943</xdr:rowOff>
    </xdr:to>
    <xdr:sp macro="" textlink="">
      <xdr:nvSpPr>
        <xdr:cNvPr id="251" name="Rectangle 250">
          <a:hlinkClick xmlns:r="http://schemas.openxmlformats.org/officeDocument/2006/relationships" r:id="rId1"/>
          <a:extLst>
            <a:ext uri="{FF2B5EF4-FFF2-40B4-BE49-F238E27FC236}">
              <a16:creationId xmlns:a16="http://schemas.microsoft.com/office/drawing/2014/main" id="{00000000-0008-0000-0200-0000FB000000}"/>
            </a:ext>
          </a:extLst>
        </xdr:cNvPr>
        <xdr:cNvSpPr/>
      </xdr:nvSpPr>
      <xdr:spPr>
        <a:xfrm>
          <a:off x="11688117" y="247399"/>
          <a:ext cx="255232" cy="254794"/>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xdr:from>
      <xdr:col>3</xdr:col>
      <xdr:colOff>2219325</xdr:colOff>
      <xdr:row>6</xdr:row>
      <xdr:rowOff>295275</xdr:rowOff>
    </xdr:from>
    <xdr:to>
      <xdr:col>3</xdr:col>
      <xdr:colOff>2238376</xdr:colOff>
      <xdr:row>10</xdr:row>
      <xdr:rowOff>295275</xdr:rowOff>
    </xdr:to>
    <xdr:cxnSp macro="">
      <xdr:nvCxnSpPr>
        <xdr:cNvPr id="231" name="Straight Connector 230">
          <a:extLst>
            <a:ext uri="{FF2B5EF4-FFF2-40B4-BE49-F238E27FC236}">
              <a16:creationId xmlns:a16="http://schemas.microsoft.com/office/drawing/2014/main" id="{00000000-0008-0000-0200-0000E7000000}"/>
            </a:ext>
          </a:extLst>
        </xdr:cNvPr>
        <xdr:cNvCxnSpPr/>
      </xdr:nvCxnSpPr>
      <xdr:spPr bwMode="auto">
        <a:xfrm flipH="1">
          <a:off x="7400925" y="1619250"/>
          <a:ext cx="19051" cy="1123950"/>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1731645</xdr:colOff>
      <xdr:row>12</xdr:row>
      <xdr:rowOff>342903</xdr:rowOff>
    </xdr:from>
    <xdr:to>
      <xdr:col>9</xdr:col>
      <xdr:colOff>1733552</xdr:colOff>
      <xdr:row>13</xdr:row>
      <xdr:rowOff>348618</xdr:rowOff>
    </xdr:to>
    <xdr:cxnSp macro="">
      <xdr:nvCxnSpPr>
        <xdr:cNvPr id="233" name="Straight Arrow Connector 232">
          <a:extLst>
            <a:ext uri="{FF2B5EF4-FFF2-40B4-BE49-F238E27FC236}">
              <a16:creationId xmlns:a16="http://schemas.microsoft.com/office/drawing/2014/main" id="{00000000-0008-0000-0200-0000E9000000}"/>
            </a:ext>
          </a:extLst>
        </xdr:cNvPr>
        <xdr:cNvCxnSpPr/>
      </xdr:nvCxnSpPr>
      <xdr:spPr bwMode="auto">
        <a:xfrm rot="5400000">
          <a:off x="13888404" y="358806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xdr:col>
      <xdr:colOff>809625</xdr:colOff>
      <xdr:row>4</xdr:row>
      <xdr:rowOff>23850</xdr:rowOff>
    </xdr:from>
    <xdr:to>
      <xdr:col>1</xdr:col>
      <xdr:colOff>4143375</xdr:colOff>
      <xdr:row>4</xdr:row>
      <xdr:rowOff>204825</xdr:rowOff>
    </xdr:to>
    <xdr:sp macro="" textlink="AQ69" fLocksText="0">
      <xdr:nvSpPr>
        <xdr:cNvPr id="28" name="Rectangle 27">
          <a:extLst>
            <a:ext uri="{FF2B5EF4-FFF2-40B4-BE49-F238E27FC236}">
              <a16:creationId xmlns:a16="http://schemas.microsoft.com/office/drawing/2014/main" id="{00000000-0008-0000-0200-00001C000000}"/>
            </a:ext>
          </a:extLst>
        </xdr:cNvPr>
        <xdr:cNvSpPr>
          <a:spLocks noChangeArrowheads="1"/>
        </xdr:cNvSpPr>
      </xdr:nvSpPr>
      <xdr:spPr bwMode="auto">
        <a:xfrm>
          <a:off x="921684" y="942732"/>
          <a:ext cx="3333750"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24F99577-B8BE-481F-8E48-DC4E6279F844}" type="TxLink">
            <a:rPr lang="en-US" sz="1000" b="1" i="0" u="none" strike="noStrike" cap="none" spc="0" baseline="0">
              <a:ln>
                <a:noFill/>
              </a:ln>
              <a:solidFill>
                <a:schemeClr val="tx1"/>
              </a:solidFill>
              <a:effectLst/>
              <a:latin typeface="Arial" panose="020B0604020202020204" pitchFamily="34" charset="0"/>
              <a:cs typeface="Arial" panose="020B0604020202020204" pitchFamily="34" charset="0"/>
            </a:rPr>
            <a:pPr algn="ctr" rtl="1">
              <a:defRPr sz="1000"/>
            </a:pPr>
            <a:t>Identify the Theme</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85724</xdr:colOff>
      <xdr:row>5</xdr:row>
      <xdr:rowOff>33375</xdr:rowOff>
    </xdr:from>
    <xdr:to>
      <xdr:col>1</xdr:col>
      <xdr:colOff>2571750</xdr:colOff>
      <xdr:row>6</xdr:row>
      <xdr:rowOff>19050</xdr:rowOff>
    </xdr:to>
    <xdr:sp macro="" textlink="AQ70" fLocksText="0">
      <xdr:nvSpPr>
        <xdr:cNvPr id="29" name="Rectangle 28">
          <a:extLst>
            <a:ext uri="{FF2B5EF4-FFF2-40B4-BE49-F238E27FC236}">
              <a16:creationId xmlns:a16="http://schemas.microsoft.com/office/drawing/2014/main" id="{00000000-0008-0000-0200-00001D000000}"/>
            </a:ext>
          </a:extLst>
        </xdr:cNvPr>
        <xdr:cNvSpPr>
          <a:spLocks noChangeArrowheads="1"/>
        </xdr:cNvSpPr>
      </xdr:nvSpPr>
      <xdr:spPr bwMode="auto">
        <a:xfrm>
          <a:off x="85724" y="1166850"/>
          <a:ext cx="2600326" cy="176175"/>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0211742C-02F2-4619-9E60-DC5112185F86}"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are the primary areas of concern?</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2486024</xdr:colOff>
      <xdr:row>5</xdr:row>
      <xdr:rowOff>33376</xdr:rowOff>
    </xdr:from>
    <xdr:to>
      <xdr:col>2</xdr:col>
      <xdr:colOff>38099</xdr:colOff>
      <xdr:row>6</xdr:row>
      <xdr:rowOff>19050</xdr:rowOff>
    </xdr:to>
    <xdr:sp macro="" textlink="AQ72" fLocksText="0">
      <xdr:nvSpPr>
        <xdr:cNvPr id="30" name="Rectangle 29">
          <a:extLst>
            <a:ext uri="{FF2B5EF4-FFF2-40B4-BE49-F238E27FC236}">
              <a16:creationId xmlns:a16="http://schemas.microsoft.com/office/drawing/2014/main" id="{00000000-0008-0000-0200-00001E000000}"/>
            </a:ext>
          </a:extLst>
        </xdr:cNvPr>
        <xdr:cNvSpPr>
          <a:spLocks noChangeArrowheads="1"/>
        </xdr:cNvSpPr>
      </xdr:nvSpPr>
      <xdr:spPr bwMode="auto">
        <a:xfrm flipH="1">
          <a:off x="2600324" y="1166851"/>
          <a:ext cx="2495550" cy="1761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81134410-A9E9-4BEA-A150-FDBF6D0A60A4}"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is the theme for this Recognize a Problem? </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66676</xdr:rowOff>
    </xdr:from>
    <xdr:to>
      <xdr:col>3</xdr:col>
      <xdr:colOff>66675</xdr:colOff>
      <xdr:row>6</xdr:row>
      <xdr:rowOff>276226</xdr:rowOff>
    </xdr:to>
    <xdr:sp macro="" textlink="AQ71" fLocksText="0">
      <xdr:nvSpPr>
        <xdr:cNvPr id="31" name="Rectangle 30">
          <a:extLst>
            <a:ext uri="{FF2B5EF4-FFF2-40B4-BE49-F238E27FC236}">
              <a16:creationId xmlns:a16="http://schemas.microsoft.com/office/drawing/2014/main" id="{00000000-0008-0000-0200-00001F000000}"/>
            </a:ext>
          </a:extLst>
        </xdr:cNvPr>
        <xdr:cNvSpPr>
          <a:spLocks noChangeArrowheads="1"/>
        </xdr:cNvSpPr>
      </xdr:nvSpPr>
      <xdr:spPr bwMode="auto">
        <a:xfrm>
          <a:off x="0" y="1390651"/>
          <a:ext cx="524827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D2B58E8-2964-4C3F-98C6-A55389F222F1}"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boundaries will help focus our attention and resources?</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9</xdr:row>
      <xdr:rowOff>61950</xdr:rowOff>
    </xdr:from>
    <xdr:to>
      <xdr:col>1</xdr:col>
      <xdr:colOff>4105275</xdr:colOff>
      <xdr:row>9</xdr:row>
      <xdr:rowOff>242925</xdr:rowOff>
    </xdr:to>
    <xdr:sp macro="" textlink="AQ73" fLocksText="0">
      <xdr:nvSpPr>
        <xdr:cNvPr id="32" name="Rectangle 31">
          <a:extLst>
            <a:ext uri="{FF2B5EF4-FFF2-40B4-BE49-F238E27FC236}">
              <a16:creationId xmlns:a16="http://schemas.microsoft.com/office/drawing/2014/main" id="{00000000-0008-0000-0200-000020000000}"/>
            </a:ext>
          </a:extLst>
        </xdr:cNvPr>
        <xdr:cNvSpPr>
          <a:spLocks noChangeArrowheads="1"/>
        </xdr:cNvSpPr>
      </xdr:nvSpPr>
      <xdr:spPr bwMode="auto">
        <a:xfrm>
          <a:off x="876300" y="2214600"/>
          <a:ext cx="33432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CC0BAD49-D701-401A-B8D5-9FDC14945DDF}" type="TxLink">
            <a:rPr lang="en-US"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List Concerns - Identify threats and opportunities </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13</xdr:row>
      <xdr:rowOff>109575</xdr:rowOff>
    </xdr:from>
    <xdr:to>
      <xdr:col>1</xdr:col>
      <xdr:colOff>4143375</xdr:colOff>
      <xdr:row>13</xdr:row>
      <xdr:rowOff>290550</xdr:rowOff>
    </xdr:to>
    <xdr:sp macro="" textlink="AP72" fLocksText="0">
      <xdr:nvSpPr>
        <xdr:cNvPr id="33" name="Rectangle 32">
          <a:extLst>
            <a:ext uri="{FF2B5EF4-FFF2-40B4-BE49-F238E27FC236}">
              <a16:creationId xmlns:a16="http://schemas.microsoft.com/office/drawing/2014/main" id="{00000000-0008-0000-0200-000021000000}"/>
            </a:ext>
          </a:extLst>
        </xdr:cNvPr>
        <xdr:cNvSpPr>
          <a:spLocks noChangeArrowheads="1"/>
        </xdr:cNvSpPr>
      </xdr:nvSpPr>
      <xdr:spPr bwMode="auto">
        <a:xfrm>
          <a:off x="876300" y="3529050"/>
          <a:ext cx="33813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DE0789F5-2E75-4BA2-A71F-F6FC79AB72E4}" type="TxLink">
            <a:rPr lang="en-US"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Concerns</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314325</xdr:colOff>
      <xdr:row>10</xdr:row>
      <xdr:rowOff>61951</xdr:rowOff>
    </xdr:from>
    <xdr:to>
      <xdr:col>1</xdr:col>
      <xdr:colOff>4543425</xdr:colOff>
      <xdr:row>10</xdr:row>
      <xdr:rowOff>238125</xdr:rowOff>
    </xdr:to>
    <xdr:sp macro="" textlink="AQ74" fLocksText="0">
      <xdr:nvSpPr>
        <xdr:cNvPr id="34" name="Rectangle 33">
          <a:extLst>
            <a:ext uri="{FF2B5EF4-FFF2-40B4-BE49-F238E27FC236}">
              <a16:creationId xmlns:a16="http://schemas.microsoft.com/office/drawing/2014/main" id="{00000000-0008-0000-0200-000022000000}"/>
            </a:ext>
          </a:extLst>
        </xdr:cNvPr>
        <xdr:cNvSpPr>
          <a:spLocks noChangeArrowheads="1"/>
        </xdr:cNvSpPr>
      </xdr:nvSpPr>
      <xdr:spPr bwMode="auto">
        <a:xfrm>
          <a:off x="428625" y="2490826"/>
          <a:ext cx="4229100" cy="1761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ADB624FC-BCD9-46E9-80D4-287C7CEBFB01}"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requires our action, is our responsibility, or impacts us?</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33338</xdr:colOff>
      <xdr:row>10</xdr:row>
      <xdr:rowOff>290551</xdr:rowOff>
    </xdr:from>
    <xdr:to>
      <xdr:col>1</xdr:col>
      <xdr:colOff>2405063</xdr:colOff>
      <xdr:row>11</xdr:row>
      <xdr:rowOff>119101</xdr:rowOff>
    </xdr:to>
    <xdr:sp macro="" textlink="AQ76" fLocksText="0">
      <xdr:nvSpPr>
        <xdr:cNvPr id="36" name="Rectangle 35">
          <a:extLst>
            <a:ext uri="{FF2B5EF4-FFF2-40B4-BE49-F238E27FC236}">
              <a16:creationId xmlns:a16="http://schemas.microsoft.com/office/drawing/2014/main" id="{00000000-0008-0000-0200-000024000000}"/>
            </a:ext>
          </a:extLst>
        </xdr:cNvPr>
        <xdr:cNvSpPr>
          <a:spLocks noChangeArrowheads="1"/>
        </xdr:cNvSpPr>
      </xdr:nvSpPr>
      <xdr:spPr bwMode="auto">
        <a:xfrm>
          <a:off x="147638" y="2719426"/>
          <a:ext cx="237172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D30AC36E-62C7-4646-84CB-B33BEF7221F8}"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problems do we have to solve?</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109538</xdr:colOff>
      <xdr:row>11</xdr:row>
      <xdr:rowOff>166726</xdr:rowOff>
    </xdr:from>
    <xdr:to>
      <xdr:col>1</xdr:col>
      <xdr:colOff>2443163</xdr:colOff>
      <xdr:row>12</xdr:row>
      <xdr:rowOff>195300</xdr:rowOff>
    </xdr:to>
    <xdr:sp macro="" textlink="AP70" fLocksText="0">
      <xdr:nvSpPr>
        <xdr:cNvPr id="37" name="Rectangle 36">
          <a:extLst>
            <a:ext uri="{FF2B5EF4-FFF2-40B4-BE49-F238E27FC236}">
              <a16:creationId xmlns:a16="http://schemas.microsoft.com/office/drawing/2014/main" id="{00000000-0008-0000-0200-000025000000}"/>
            </a:ext>
          </a:extLst>
        </xdr:cNvPr>
        <xdr:cNvSpPr>
          <a:spLocks noChangeArrowheads="1"/>
        </xdr:cNvSpPr>
      </xdr:nvSpPr>
      <xdr:spPr bwMode="auto">
        <a:xfrm>
          <a:off x="109538" y="2976601"/>
          <a:ext cx="2447925" cy="31432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06A9669-1ED8-44CC-A7D2-BDB4388F52C7}"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actions do we have to take?</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2438399</xdr:colOff>
      <xdr:row>11</xdr:row>
      <xdr:rowOff>157201</xdr:rowOff>
    </xdr:from>
    <xdr:to>
      <xdr:col>1</xdr:col>
      <xdr:colOff>4924425</xdr:colOff>
      <xdr:row>12</xdr:row>
      <xdr:rowOff>171450</xdr:rowOff>
    </xdr:to>
    <xdr:sp macro="" textlink="AP71" fLocksText="0">
      <xdr:nvSpPr>
        <xdr:cNvPr id="38" name="Rectangle 37">
          <a:extLst>
            <a:ext uri="{FF2B5EF4-FFF2-40B4-BE49-F238E27FC236}">
              <a16:creationId xmlns:a16="http://schemas.microsoft.com/office/drawing/2014/main" id="{00000000-0008-0000-0200-000026000000}"/>
            </a:ext>
          </a:extLst>
        </xdr:cNvPr>
        <xdr:cNvSpPr>
          <a:spLocks noChangeArrowheads="1"/>
        </xdr:cNvSpPr>
      </xdr:nvSpPr>
      <xdr:spPr bwMode="auto">
        <a:xfrm>
          <a:off x="2552699" y="2967076"/>
          <a:ext cx="2486026" cy="299999"/>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F5FDB651-C939-4C15-859D-4887AC1BADA7}" type="TxLink">
            <a:rPr lang="en-US" sz="800" b="0"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bothers us?</a:t>
          </a:fld>
          <a:endParaRPr lang="en-US" sz="800" b="0" i="0"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11</xdr:col>
      <xdr:colOff>48987</xdr:colOff>
      <xdr:row>8</xdr:row>
      <xdr:rowOff>9525</xdr:rowOff>
    </xdr:from>
    <xdr:to>
      <xdr:col>11</xdr:col>
      <xdr:colOff>54430</xdr:colOff>
      <xdr:row>14</xdr:row>
      <xdr:rowOff>5443</xdr:rowOff>
    </xdr:to>
    <xdr:cxnSp macro="">
      <xdr:nvCxnSpPr>
        <xdr:cNvPr id="27" name="Straight Connector 26">
          <a:extLst>
            <a:ext uri="{FF2B5EF4-FFF2-40B4-BE49-F238E27FC236}">
              <a16:creationId xmlns:a16="http://schemas.microsoft.com/office/drawing/2014/main" id="{00000000-0008-0000-0200-00001B000000}"/>
            </a:ext>
          </a:extLst>
        </xdr:cNvPr>
        <xdr:cNvCxnSpPr/>
      </xdr:nvCxnSpPr>
      <xdr:spPr bwMode="auto">
        <a:xfrm>
          <a:off x="14777358" y="1832882"/>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14</xdr:col>
      <xdr:colOff>58511</xdr:colOff>
      <xdr:row>8</xdr:row>
      <xdr:rowOff>93889</xdr:rowOff>
    </xdr:from>
    <xdr:to>
      <xdr:col>14</xdr:col>
      <xdr:colOff>63954</xdr:colOff>
      <xdr:row>14</xdr:row>
      <xdr:rowOff>92528</xdr:rowOff>
    </xdr:to>
    <xdr:cxnSp macro="">
      <xdr:nvCxnSpPr>
        <xdr:cNvPr id="39" name="Straight Connector 38">
          <a:extLst>
            <a:ext uri="{FF2B5EF4-FFF2-40B4-BE49-F238E27FC236}">
              <a16:creationId xmlns:a16="http://schemas.microsoft.com/office/drawing/2014/main" id="{00000000-0008-0000-0200-000027000000}"/>
            </a:ext>
          </a:extLst>
        </xdr:cNvPr>
        <xdr:cNvCxnSpPr/>
      </xdr:nvCxnSpPr>
      <xdr:spPr bwMode="auto">
        <a:xfrm>
          <a:off x="13993586" y="1932214"/>
          <a:ext cx="5443" cy="1922689"/>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1</xdr:colOff>
      <xdr:row>7</xdr:row>
      <xdr:rowOff>189139</xdr:rowOff>
    </xdr:from>
    <xdr:to>
      <xdr:col>17</xdr:col>
      <xdr:colOff>5444</xdr:colOff>
      <xdr:row>13</xdr:row>
      <xdr:rowOff>359228</xdr:rowOff>
    </xdr:to>
    <xdr:cxnSp macro="">
      <xdr:nvCxnSpPr>
        <xdr:cNvPr id="40" name="Straight Connector 39">
          <a:extLst>
            <a:ext uri="{FF2B5EF4-FFF2-40B4-BE49-F238E27FC236}">
              <a16:creationId xmlns:a16="http://schemas.microsoft.com/office/drawing/2014/main" id="{00000000-0008-0000-0200-000028000000}"/>
            </a:ext>
          </a:extLst>
        </xdr:cNvPr>
        <xdr:cNvCxnSpPr/>
      </xdr:nvCxnSpPr>
      <xdr:spPr bwMode="auto">
        <a:xfrm>
          <a:off x="19371130" y="1821996"/>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2438399</xdr:colOff>
      <xdr:row>11</xdr:row>
      <xdr:rowOff>39</xdr:rowOff>
    </xdr:from>
    <xdr:to>
      <xdr:col>1</xdr:col>
      <xdr:colOff>4924425</xdr:colOff>
      <xdr:row>11</xdr:row>
      <xdr:rowOff>145677</xdr:rowOff>
    </xdr:to>
    <xdr:sp macro="" textlink="AP69" fLocksText="0">
      <xdr:nvSpPr>
        <xdr:cNvPr id="41" name="Rectangle 40">
          <a:extLst>
            <a:ext uri="{FF2B5EF4-FFF2-40B4-BE49-F238E27FC236}">
              <a16:creationId xmlns:a16="http://schemas.microsoft.com/office/drawing/2014/main" id="{00000000-0008-0000-0200-000029000000}"/>
            </a:ext>
          </a:extLst>
        </xdr:cNvPr>
        <xdr:cNvSpPr>
          <a:spLocks noChangeArrowheads="1"/>
        </xdr:cNvSpPr>
      </xdr:nvSpPr>
      <xdr:spPr bwMode="auto">
        <a:xfrm>
          <a:off x="2550458" y="2644627"/>
          <a:ext cx="2486026" cy="145638"/>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marL="0" indent="0" algn="ctr" rtl="1">
            <a:defRPr sz="1000"/>
          </a:pPr>
          <a:fld id="{70BE1537-51B9-4029-A3FD-21F5C8280777}" type="TxLink">
            <a:rPr lang="en-US" sz="800" b="0" i="0" u="none" strike="noStrike" cap="none" spc="0" baseline="0">
              <a:ln>
                <a:noFill/>
              </a:ln>
              <a:solidFill>
                <a:sysClr val="windowText" lastClr="000000"/>
              </a:solidFill>
              <a:effectLst/>
              <a:latin typeface="Arial" panose="020B0604020202020204" pitchFamily="34" charset="0"/>
              <a:ea typeface="+mn-ea"/>
              <a:cs typeface="Arial" panose="020B0604020202020204" pitchFamily="34" charset="0"/>
            </a:rPr>
            <a:pPr marL="0" indent="0" algn="ctr" rtl="1">
              <a:defRPr sz="1000"/>
            </a:pPr>
            <a:t>What choices do we need to make?</a:t>
          </a:fld>
          <a:endParaRPr lang="en-US" sz="800" b="0" i="0" u="none" strike="noStrike" cap="none" spc="0" baseline="0">
            <a:ln>
              <a:noFill/>
            </a:ln>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4</xdr:col>
      <xdr:colOff>1200150</xdr:colOff>
      <xdr:row>1</xdr:row>
      <xdr:rowOff>9525</xdr:rowOff>
    </xdr:from>
    <xdr:to>
      <xdr:col>4</xdr:col>
      <xdr:colOff>1693209</xdr:colOff>
      <xdr:row>1</xdr:row>
      <xdr:rowOff>502584</xdr:rowOff>
    </xdr:to>
    <xdr:pic>
      <xdr:nvPicPr>
        <xdr:cNvPr id="35" name="Graphic 34">
          <a:hlinkClick xmlns:r="http://schemas.openxmlformats.org/officeDocument/2006/relationships" r:id="rId1" tooltip="Go to SA Questions page"/>
          <a:extLst>
            <a:ext uri="{FF2B5EF4-FFF2-40B4-BE49-F238E27FC236}">
              <a16:creationId xmlns:a16="http://schemas.microsoft.com/office/drawing/2014/main" id="{C01E310F-B2E7-43B7-BFF9-4AEEDEECDF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39175" y="104775"/>
          <a:ext cx="493059" cy="493059"/>
        </a:xfrm>
        <a:prstGeom prst="rect">
          <a:avLst/>
        </a:prstGeom>
      </xdr:spPr>
    </xdr:pic>
    <xdr:clientData/>
  </xdr:twoCellAnchor>
  <xdr:twoCellAnchor editAs="oneCell">
    <xdr:from>
      <xdr:col>1</xdr:col>
      <xdr:colOff>2947147</xdr:colOff>
      <xdr:row>1</xdr:row>
      <xdr:rowOff>44824</xdr:rowOff>
    </xdr:from>
    <xdr:to>
      <xdr:col>1</xdr:col>
      <xdr:colOff>3395382</xdr:colOff>
      <xdr:row>1</xdr:row>
      <xdr:rowOff>493059</xdr:rowOff>
    </xdr:to>
    <xdr:pic>
      <xdr:nvPicPr>
        <xdr:cNvPr id="3" name="Picture 2">
          <a:extLst>
            <a:ext uri="{FF2B5EF4-FFF2-40B4-BE49-F238E27FC236}">
              <a16:creationId xmlns:a16="http://schemas.microsoft.com/office/drawing/2014/main" id="{645A1272-1F9E-C00C-2140-5F340EE77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59206" y="145677"/>
          <a:ext cx="448235" cy="448235"/>
        </a:xfrm>
        <a:prstGeom prst="rect">
          <a:avLst/>
        </a:prstGeom>
      </xdr:spPr>
    </xdr:pic>
    <xdr:clientData/>
  </xdr:twoCellAnchor>
  <xdr:twoCellAnchor editAs="oneCell">
    <xdr:from>
      <xdr:col>25</xdr:col>
      <xdr:colOff>1452282</xdr:colOff>
      <xdr:row>1</xdr:row>
      <xdr:rowOff>17931</xdr:rowOff>
    </xdr:from>
    <xdr:to>
      <xdr:col>25</xdr:col>
      <xdr:colOff>1900517</xdr:colOff>
      <xdr:row>1</xdr:row>
      <xdr:rowOff>466166</xdr:rowOff>
    </xdr:to>
    <xdr:pic>
      <xdr:nvPicPr>
        <xdr:cNvPr id="4" name="Picture 3">
          <a:extLst>
            <a:ext uri="{FF2B5EF4-FFF2-40B4-BE49-F238E27FC236}">
              <a16:creationId xmlns:a16="http://schemas.microsoft.com/office/drawing/2014/main" id="{C5AC5BA4-F708-40C6-A951-B4D21044D6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14106" y="118784"/>
          <a:ext cx="448235" cy="448235"/>
        </a:xfrm>
        <a:prstGeom prst="rect">
          <a:avLst/>
        </a:prstGeom>
      </xdr:spPr>
    </xdr:pic>
    <xdr:clientData/>
  </xdr:twoCellAnchor>
  <xdr:twoCellAnchor editAs="oneCell">
    <xdr:from>
      <xdr:col>4</xdr:col>
      <xdr:colOff>761999</xdr:colOff>
      <xdr:row>0</xdr:row>
      <xdr:rowOff>92524</xdr:rowOff>
    </xdr:from>
    <xdr:to>
      <xdr:col>4</xdr:col>
      <xdr:colOff>1239371</xdr:colOff>
      <xdr:row>2</xdr:row>
      <xdr:rowOff>28350</xdr:rowOff>
    </xdr:to>
    <xdr:pic>
      <xdr:nvPicPr>
        <xdr:cNvPr id="6" name="Picture 5">
          <a:hlinkClick xmlns:r="http://schemas.openxmlformats.org/officeDocument/2006/relationships" r:id="rId5"/>
          <a:extLst>
            <a:ext uri="{FF2B5EF4-FFF2-40B4-BE49-F238E27FC236}">
              <a16:creationId xmlns:a16="http://schemas.microsoft.com/office/drawing/2014/main" id="{FEDFA899-2990-551E-3CE9-ECBA228446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91499" y="92524"/>
          <a:ext cx="477372" cy="563355"/>
        </a:xfrm>
        <a:prstGeom prst="rect">
          <a:avLst/>
        </a:prstGeom>
      </xdr:spPr>
    </xdr:pic>
    <xdr:clientData/>
  </xdr:twoCellAnchor>
  <xdr:twoCellAnchor editAs="oneCell">
    <xdr:from>
      <xdr:col>27</xdr:col>
      <xdr:colOff>2913529</xdr:colOff>
      <xdr:row>0</xdr:row>
      <xdr:rowOff>89647</xdr:rowOff>
    </xdr:from>
    <xdr:to>
      <xdr:col>27</xdr:col>
      <xdr:colOff>3390901</xdr:colOff>
      <xdr:row>2</xdr:row>
      <xdr:rowOff>25473</xdr:rowOff>
    </xdr:to>
    <xdr:pic>
      <xdr:nvPicPr>
        <xdr:cNvPr id="7" name="Picture 6">
          <a:hlinkClick xmlns:r="http://schemas.openxmlformats.org/officeDocument/2006/relationships" r:id="rId5"/>
          <a:extLst>
            <a:ext uri="{FF2B5EF4-FFF2-40B4-BE49-F238E27FC236}">
              <a16:creationId xmlns:a16="http://schemas.microsoft.com/office/drawing/2014/main" id="{CA90720E-E9CC-4B19-9C46-E296E6FFE3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83764" y="89647"/>
          <a:ext cx="477372" cy="563355"/>
        </a:xfrm>
        <a:prstGeom prst="rect">
          <a:avLst/>
        </a:prstGeom>
      </xdr:spPr>
    </xdr:pic>
    <xdr:clientData/>
  </xdr:twoCellAnchor>
  <xdr:twoCellAnchor>
    <xdr:from>
      <xdr:col>24</xdr:col>
      <xdr:colOff>85724</xdr:colOff>
      <xdr:row>7</xdr:row>
      <xdr:rowOff>33375</xdr:rowOff>
    </xdr:from>
    <xdr:to>
      <xdr:col>25</xdr:col>
      <xdr:colOff>2571750</xdr:colOff>
      <xdr:row>8</xdr:row>
      <xdr:rowOff>19050</xdr:rowOff>
    </xdr:to>
    <xdr:sp macro="" textlink="AQ70" fLocksText="0">
      <xdr:nvSpPr>
        <xdr:cNvPr id="16" name="Rectangle 15">
          <a:extLst>
            <a:ext uri="{FF2B5EF4-FFF2-40B4-BE49-F238E27FC236}">
              <a16:creationId xmlns:a16="http://schemas.microsoft.com/office/drawing/2014/main" id="{5D90C707-93A3-4096-94A3-1BECC378969D}"/>
            </a:ext>
          </a:extLst>
        </xdr:cNvPr>
        <xdr:cNvSpPr>
          <a:spLocks noChangeArrowheads="1"/>
        </xdr:cNvSpPr>
      </xdr:nvSpPr>
      <xdr:spPr bwMode="auto">
        <a:xfrm>
          <a:off x="85724" y="1176375"/>
          <a:ext cx="2598085" cy="176175"/>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0211742C-02F2-4619-9E60-DC5112185F86}" type="TxLink">
            <a:rPr lang="en-US"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are the primary areas of concern?</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33618</xdr:colOff>
      <xdr:row>1</xdr:row>
      <xdr:rowOff>56030</xdr:rowOff>
    </xdr:from>
    <xdr:to>
      <xdr:col>1</xdr:col>
      <xdr:colOff>774006</xdr:colOff>
      <xdr:row>1</xdr:row>
      <xdr:rowOff>465606</xdr:rowOff>
    </xdr:to>
    <xdr:pic>
      <xdr:nvPicPr>
        <xdr:cNvPr id="20" name="Picture 19">
          <a:extLst>
            <a:ext uri="{FF2B5EF4-FFF2-40B4-BE49-F238E27FC236}">
              <a16:creationId xmlns:a16="http://schemas.microsoft.com/office/drawing/2014/main" id="{8131FC4E-8F3F-41FB-94ED-0316340E1FD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94" t="30629" r="12500" b="27436"/>
        <a:stretch/>
      </xdr:blipFill>
      <xdr:spPr>
        <a:xfrm>
          <a:off x="145677" y="156883"/>
          <a:ext cx="740388" cy="409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3393800</xdr:colOff>
      <xdr:row>1</xdr:row>
      <xdr:rowOff>138978</xdr:rowOff>
    </xdr:from>
    <xdr:to>
      <xdr:col>4</xdr:col>
      <xdr:colOff>3393800</xdr:colOff>
      <xdr:row>1</xdr:row>
      <xdr:rowOff>396153</xdr:rowOff>
    </xdr:to>
    <xdr:pic>
      <xdr:nvPicPr>
        <xdr:cNvPr id="12" name="Picture 11" descr="home.jpg">
          <a:hlinkClick xmlns:r="http://schemas.openxmlformats.org/officeDocument/2006/relationships" r:id="rId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7451450" y="23422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3238500</xdr:colOff>
      <xdr:row>1</xdr:row>
      <xdr:rowOff>76200</xdr:rowOff>
    </xdr:from>
    <xdr:to>
      <xdr:col>4</xdr:col>
      <xdr:colOff>3631406</xdr:colOff>
      <xdr:row>1</xdr:row>
      <xdr:rowOff>440532</xdr:rowOff>
    </xdr:to>
    <xdr:pic>
      <xdr:nvPicPr>
        <xdr:cNvPr id="29" name="Picture 28" descr="http://0101.nccdn.net/1_5/0d8/090/050/Return-button.png">
          <a:hlinkClick xmlns:r="http://schemas.openxmlformats.org/officeDocument/2006/relationships" r:id="rId3" tooltip="RAP Worksheet"/>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4" cstate="print"/>
        <a:srcRect l="27000" t="4577" r="31750" b="41189"/>
        <a:stretch>
          <a:fillRect/>
        </a:stretch>
      </xdr:blipFill>
      <xdr:spPr bwMode="auto">
        <a:xfrm>
          <a:off x="7629525" y="17145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3</xdr:col>
      <xdr:colOff>19050</xdr:colOff>
      <xdr:row>56</xdr:row>
      <xdr:rowOff>38100</xdr:rowOff>
    </xdr:from>
    <xdr:to>
      <xdr:col>4</xdr:col>
      <xdr:colOff>28575</xdr:colOff>
      <xdr:row>62</xdr:row>
      <xdr:rowOff>1</xdr:rowOff>
    </xdr:to>
    <xdr:sp macro="" textlink="">
      <xdr:nvSpPr>
        <xdr:cNvPr id="3" name="Left Brace 2">
          <a:extLst>
            <a:ext uri="{FF2B5EF4-FFF2-40B4-BE49-F238E27FC236}">
              <a16:creationId xmlns:a16="http://schemas.microsoft.com/office/drawing/2014/main" id="{00000000-0008-0000-0300-000003000000}"/>
            </a:ext>
          </a:extLst>
        </xdr:cNvPr>
        <xdr:cNvSpPr/>
      </xdr:nvSpPr>
      <xdr:spPr bwMode="auto">
        <a:xfrm>
          <a:off x="4591050" y="8763000"/>
          <a:ext cx="161925" cy="952501"/>
        </a:xfrm>
        <a:prstGeom prst="leftBrace">
          <a:avLst>
            <a:gd name="adj1" fmla="val 8333"/>
            <a:gd name="adj2" fmla="val 42990"/>
          </a:avLst>
        </a:prstGeom>
        <a:ln w="31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2714625</xdr:colOff>
      <xdr:row>8</xdr:row>
      <xdr:rowOff>38099</xdr:rowOff>
    </xdr:from>
    <xdr:to>
      <xdr:col>4</xdr:col>
      <xdr:colOff>4181475</xdr:colOff>
      <xdr:row>12</xdr:row>
      <xdr:rowOff>66674</xdr:rowOff>
    </xdr:to>
    <xdr:grpSp>
      <xdr:nvGrpSpPr>
        <xdr:cNvPr id="13" name="Group 28">
          <a:extLst>
            <a:ext uri="{FF2B5EF4-FFF2-40B4-BE49-F238E27FC236}">
              <a16:creationId xmlns:a16="http://schemas.microsoft.com/office/drawing/2014/main" id="{00000000-0008-0000-0300-00000D000000}"/>
            </a:ext>
          </a:extLst>
        </xdr:cNvPr>
        <xdr:cNvGrpSpPr>
          <a:grpSpLocks/>
        </xdr:cNvGrpSpPr>
      </xdr:nvGrpSpPr>
      <xdr:grpSpPr bwMode="auto">
        <a:xfrm>
          <a:off x="7454713" y="1718981"/>
          <a:ext cx="1466850" cy="812987"/>
          <a:chOff x="31" y="538"/>
          <a:chExt cx="191" cy="63"/>
        </a:xfrm>
      </xdr:grpSpPr>
      <xdr:sp macro="" textlink="">
        <xdr:nvSpPr>
          <xdr:cNvPr id="14" name="Line 16">
            <a:extLst>
              <a:ext uri="{FF2B5EF4-FFF2-40B4-BE49-F238E27FC236}">
                <a16:creationId xmlns:a16="http://schemas.microsoft.com/office/drawing/2014/main" id="{00000000-0008-0000-0300-00000E000000}"/>
              </a:ext>
            </a:extLst>
          </xdr:cNvPr>
          <xdr:cNvSpPr>
            <a:spLocks noChangeShapeType="1"/>
          </xdr:cNvSpPr>
        </xdr:nvSpPr>
        <xdr:spPr bwMode="auto">
          <a:xfrm>
            <a:off x="31" y="538"/>
            <a:ext cx="0" cy="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 name="Line 17">
            <a:extLst>
              <a:ext uri="{FF2B5EF4-FFF2-40B4-BE49-F238E27FC236}">
                <a16:creationId xmlns:a16="http://schemas.microsoft.com/office/drawing/2014/main" id="{00000000-0008-0000-0300-00000F000000}"/>
              </a:ext>
            </a:extLst>
          </xdr:cNvPr>
          <xdr:cNvSpPr>
            <a:spLocks noChangeShapeType="1"/>
          </xdr:cNvSpPr>
        </xdr:nvSpPr>
        <xdr:spPr bwMode="auto">
          <a:xfrm>
            <a:off x="31" y="601"/>
            <a:ext cx="1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18">
            <a:extLst>
              <a:ext uri="{FF2B5EF4-FFF2-40B4-BE49-F238E27FC236}">
                <a16:creationId xmlns:a16="http://schemas.microsoft.com/office/drawing/2014/main" id="{00000000-0008-0000-0300-000010000000}"/>
              </a:ext>
            </a:extLst>
          </xdr:cNvPr>
          <xdr:cNvSpPr>
            <a:spLocks noChangeShapeType="1"/>
          </xdr:cNvSpPr>
        </xdr:nvSpPr>
        <xdr:spPr bwMode="auto">
          <a:xfrm>
            <a:off x="31" y="550"/>
            <a:ext cx="46"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19">
            <a:extLst>
              <a:ext uri="{FF2B5EF4-FFF2-40B4-BE49-F238E27FC236}">
                <a16:creationId xmlns:a16="http://schemas.microsoft.com/office/drawing/2014/main" id="{00000000-0008-0000-0300-000011000000}"/>
              </a:ext>
            </a:extLst>
          </xdr:cNvPr>
          <xdr:cNvSpPr>
            <a:spLocks noChangeShapeType="1"/>
          </xdr:cNvSpPr>
        </xdr:nvSpPr>
        <xdr:spPr bwMode="auto">
          <a:xfrm>
            <a:off x="77" y="550"/>
            <a:ext cx="34" cy="3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0" name="Line 21">
            <a:extLst>
              <a:ext uri="{FF2B5EF4-FFF2-40B4-BE49-F238E27FC236}">
                <a16:creationId xmlns:a16="http://schemas.microsoft.com/office/drawing/2014/main" id="{00000000-0008-0000-0300-000014000000}"/>
              </a:ext>
            </a:extLst>
          </xdr:cNvPr>
          <xdr:cNvSpPr>
            <a:spLocks noChangeShapeType="1"/>
          </xdr:cNvSpPr>
        </xdr:nvSpPr>
        <xdr:spPr bwMode="auto">
          <a:xfrm>
            <a:off x="111" y="580"/>
            <a:ext cx="79"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4" name="Line 22">
            <a:extLst>
              <a:ext uri="{FF2B5EF4-FFF2-40B4-BE49-F238E27FC236}">
                <a16:creationId xmlns:a16="http://schemas.microsoft.com/office/drawing/2014/main" id="{00000000-0008-0000-0300-000018000000}"/>
              </a:ext>
            </a:extLst>
          </xdr:cNvPr>
          <xdr:cNvSpPr>
            <a:spLocks noChangeShapeType="1"/>
          </xdr:cNvSpPr>
        </xdr:nvSpPr>
        <xdr:spPr bwMode="auto">
          <a:xfrm>
            <a:off x="78" y="550"/>
            <a:ext cx="113"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3924300</xdr:colOff>
      <xdr:row>58</xdr:row>
      <xdr:rowOff>28575</xdr:rowOff>
    </xdr:from>
    <xdr:to>
      <xdr:col>2</xdr:col>
      <xdr:colOff>4152900</xdr:colOff>
      <xdr:row>59</xdr:row>
      <xdr:rowOff>47625</xdr:rowOff>
    </xdr:to>
    <xdr:sp macro="" textlink="">
      <xdr:nvSpPr>
        <xdr:cNvPr id="25" name="Right Arrow 1">
          <a:extLst>
            <a:ext uri="{FF2B5EF4-FFF2-40B4-BE49-F238E27FC236}">
              <a16:creationId xmlns:a16="http://schemas.microsoft.com/office/drawing/2014/main" id="{1745EF77-EC08-4A2D-949D-583FFF5E5CD8}"/>
            </a:ext>
          </a:extLst>
        </xdr:cNvPr>
        <xdr:cNvSpPr/>
      </xdr:nvSpPr>
      <xdr:spPr bwMode="auto">
        <a:xfrm>
          <a:off x="4295775" y="9067800"/>
          <a:ext cx="228600" cy="200025"/>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xdr:col>
      <xdr:colOff>2362200</xdr:colOff>
      <xdr:row>1</xdr:row>
      <xdr:rowOff>47625</xdr:rowOff>
    </xdr:from>
    <xdr:to>
      <xdr:col>2</xdr:col>
      <xdr:colOff>2810435</xdr:colOff>
      <xdr:row>1</xdr:row>
      <xdr:rowOff>495860</xdr:rowOff>
    </xdr:to>
    <xdr:pic>
      <xdr:nvPicPr>
        <xdr:cNvPr id="2" name="Picture 1">
          <a:extLst>
            <a:ext uri="{FF2B5EF4-FFF2-40B4-BE49-F238E27FC236}">
              <a16:creationId xmlns:a16="http://schemas.microsoft.com/office/drawing/2014/main" id="{F3CB0538-4878-4584-A106-A728C38D90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33675" y="142875"/>
          <a:ext cx="448235" cy="448235"/>
        </a:xfrm>
        <a:prstGeom prst="rect">
          <a:avLst/>
        </a:prstGeom>
      </xdr:spPr>
    </xdr:pic>
    <xdr:clientData/>
  </xdr:twoCellAnchor>
  <xdr:twoCellAnchor editAs="oneCell">
    <xdr:from>
      <xdr:col>4</xdr:col>
      <xdr:colOff>3695700</xdr:colOff>
      <xdr:row>0</xdr:row>
      <xdr:rowOff>76200</xdr:rowOff>
    </xdr:from>
    <xdr:to>
      <xdr:col>4</xdr:col>
      <xdr:colOff>4173072</xdr:colOff>
      <xdr:row>2</xdr:row>
      <xdr:rowOff>20430</xdr:rowOff>
    </xdr:to>
    <xdr:pic>
      <xdr:nvPicPr>
        <xdr:cNvPr id="4" name="Picture 3">
          <a:hlinkClick xmlns:r="http://schemas.openxmlformats.org/officeDocument/2006/relationships" r:id="rId6"/>
          <a:extLst>
            <a:ext uri="{FF2B5EF4-FFF2-40B4-BE49-F238E27FC236}">
              <a16:creationId xmlns:a16="http://schemas.microsoft.com/office/drawing/2014/main" id="{CF7C8E4C-D300-4066-BCC3-2897C61A4A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420100" y="76200"/>
          <a:ext cx="477372" cy="563355"/>
        </a:xfrm>
        <a:prstGeom prst="rect">
          <a:avLst/>
        </a:prstGeom>
      </xdr:spPr>
    </xdr:pic>
    <xdr:clientData/>
  </xdr:twoCellAnchor>
  <xdr:twoCellAnchor editAs="oneCell">
    <xdr:from>
      <xdr:col>1</xdr:col>
      <xdr:colOff>47625</xdr:colOff>
      <xdr:row>1</xdr:row>
      <xdr:rowOff>85725</xdr:rowOff>
    </xdr:from>
    <xdr:to>
      <xdr:col>2</xdr:col>
      <xdr:colOff>513986</xdr:colOff>
      <xdr:row>1</xdr:row>
      <xdr:rowOff>495301</xdr:rowOff>
    </xdr:to>
    <xdr:pic>
      <xdr:nvPicPr>
        <xdr:cNvPr id="5" name="Picture 4">
          <a:extLst>
            <a:ext uri="{FF2B5EF4-FFF2-40B4-BE49-F238E27FC236}">
              <a16:creationId xmlns:a16="http://schemas.microsoft.com/office/drawing/2014/main" id="{1CBA0ECD-7074-46F4-AC03-E9C9D157C1D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694" t="30629" r="12500" b="27436"/>
        <a:stretch/>
      </xdr:blipFill>
      <xdr:spPr>
        <a:xfrm>
          <a:off x="142875" y="180975"/>
          <a:ext cx="742586" cy="409576"/>
        </a:xfrm>
        <a:prstGeom prst="rect">
          <a:avLst/>
        </a:prstGeom>
      </xdr:spPr>
    </xdr:pic>
    <xdr:clientData/>
  </xdr:twoCellAnchor>
  <xdr:twoCellAnchor>
    <xdr:from>
      <xdr:col>2</xdr:col>
      <xdr:colOff>3156857</xdr:colOff>
      <xdr:row>2</xdr:row>
      <xdr:rowOff>40821</xdr:rowOff>
    </xdr:from>
    <xdr:to>
      <xdr:col>2</xdr:col>
      <xdr:colOff>3403745</xdr:colOff>
      <xdr:row>3</xdr:row>
      <xdr:rowOff>232319</xdr:rowOff>
    </xdr:to>
    <xdr:sp macro="" textlink="">
      <xdr:nvSpPr>
        <xdr:cNvPr id="10" name="Oval 9">
          <a:extLst>
            <a:ext uri="{FF2B5EF4-FFF2-40B4-BE49-F238E27FC236}">
              <a16:creationId xmlns:a16="http://schemas.microsoft.com/office/drawing/2014/main" id="{2DF97B59-E5F4-454A-8271-E7879A5C5D04}"/>
            </a:ext>
          </a:extLst>
        </xdr:cNvPr>
        <xdr:cNvSpPr/>
      </xdr:nvSpPr>
      <xdr:spPr bwMode="auto">
        <a:xfrm>
          <a:off x="3524250" y="666750"/>
          <a:ext cx="246888" cy="245926"/>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xdr:from>
      <xdr:col>2</xdr:col>
      <xdr:colOff>3431721</xdr:colOff>
      <xdr:row>33</xdr:row>
      <xdr:rowOff>73630</xdr:rowOff>
    </xdr:from>
    <xdr:to>
      <xdr:col>2</xdr:col>
      <xdr:colOff>3678609</xdr:colOff>
      <xdr:row>45</xdr:row>
      <xdr:rowOff>681</xdr:rowOff>
    </xdr:to>
    <xdr:sp macro="" textlink="">
      <xdr:nvSpPr>
        <xdr:cNvPr id="11" name="Oval 10">
          <a:extLst>
            <a:ext uri="{FF2B5EF4-FFF2-40B4-BE49-F238E27FC236}">
              <a16:creationId xmlns:a16="http://schemas.microsoft.com/office/drawing/2014/main" id="{F2E7966E-30E3-48AB-8C10-587441EDFF99}"/>
            </a:ext>
          </a:extLst>
        </xdr:cNvPr>
        <xdr:cNvSpPr/>
      </xdr:nvSpPr>
      <xdr:spPr bwMode="auto">
        <a:xfrm>
          <a:off x="3799114" y="5788630"/>
          <a:ext cx="246888" cy="253622"/>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p>
      </xdr:txBody>
    </xdr:sp>
    <xdr:clientData/>
  </xdr:twoCellAnchor>
  <xdr:twoCellAnchor>
    <xdr:from>
      <xdr:col>2</xdr:col>
      <xdr:colOff>3277356</xdr:colOff>
      <xdr:row>52</xdr:row>
      <xdr:rowOff>292898</xdr:rowOff>
    </xdr:from>
    <xdr:to>
      <xdr:col>2</xdr:col>
      <xdr:colOff>3524244</xdr:colOff>
      <xdr:row>53</xdr:row>
      <xdr:rowOff>242353</xdr:rowOff>
    </xdr:to>
    <xdr:sp macro="" textlink="">
      <xdr:nvSpPr>
        <xdr:cNvPr id="22" name="Oval 21">
          <a:extLst>
            <a:ext uri="{FF2B5EF4-FFF2-40B4-BE49-F238E27FC236}">
              <a16:creationId xmlns:a16="http://schemas.microsoft.com/office/drawing/2014/main" id="{709EB7E4-A837-4F1D-ADC2-148EE9F2CED9}"/>
            </a:ext>
          </a:extLst>
        </xdr:cNvPr>
        <xdr:cNvSpPr/>
      </xdr:nvSpPr>
      <xdr:spPr bwMode="auto">
        <a:xfrm>
          <a:off x="3644749" y="8103398"/>
          <a:ext cx="246888" cy="248812"/>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p>
      </xdr:txBody>
    </xdr:sp>
    <xdr:clientData/>
  </xdr:twoCellAnchor>
  <xdr:twoCellAnchor>
    <xdr:from>
      <xdr:col>2</xdr:col>
      <xdr:colOff>3254526</xdr:colOff>
      <xdr:row>62</xdr:row>
      <xdr:rowOff>146600</xdr:rowOff>
    </xdr:from>
    <xdr:to>
      <xdr:col>2</xdr:col>
      <xdr:colOff>3501414</xdr:colOff>
      <xdr:row>63</xdr:row>
      <xdr:rowOff>227316</xdr:rowOff>
    </xdr:to>
    <xdr:sp macro="" textlink="">
      <xdr:nvSpPr>
        <xdr:cNvPr id="26" name="Oval 25">
          <a:extLst>
            <a:ext uri="{FF2B5EF4-FFF2-40B4-BE49-F238E27FC236}">
              <a16:creationId xmlns:a16="http://schemas.microsoft.com/office/drawing/2014/main" id="{0F058F95-0ADA-4519-B596-CAA85622850B}"/>
            </a:ext>
          </a:extLst>
        </xdr:cNvPr>
        <xdr:cNvSpPr/>
      </xdr:nvSpPr>
      <xdr:spPr bwMode="auto">
        <a:xfrm>
          <a:off x="3621919" y="9821279"/>
          <a:ext cx="246888" cy="244001"/>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2856673</xdr:colOff>
      <xdr:row>4</xdr:row>
      <xdr:rowOff>69670</xdr:rowOff>
    </xdr:from>
    <xdr:to>
      <xdr:col>10</xdr:col>
      <xdr:colOff>2988241</xdr:colOff>
      <xdr:row>4</xdr:row>
      <xdr:rowOff>183459</xdr:rowOff>
    </xdr:to>
    <xdr:sp macro="" textlink="">
      <xdr:nvSpPr>
        <xdr:cNvPr id="20" name="Right Arrow 19">
          <a:extLst>
            <a:ext uri="{FF2B5EF4-FFF2-40B4-BE49-F238E27FC236}">
              <a16:creationId xmlns:a16="http://schemas.microsoft.com/office/drawing/2014/main" id="{00000000-0008-0000-0400-000014000000}"/>
            </a:ext>
          </a:extLst>
        </xdr:cNvPr>
        <xdr:cNvSpPr/>
      </xdr:nvSpPr>
      <xdr:spPr bwMode="auto">
        <a:xfrm>
          <a:off x="14629573" y="1003120"/>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2874481</xdr:colOff>
      <xdr:row>7</xdr:row>
      <xdr:rowOff>44821</xdr:rowOff>
    </xdr:from>
    <xdr:to>
      <xdr:col>10</xdr:col>
      <xdr:colOff>3006049</xdr:colOff>
      <xdr:row>7</xdr:row>
      <xdr:rowOff>158610</xdr:rowOff>
    </xdr:to>
    <xdr:sp macro="" textlink="">
      <xdr:nvSpPr>
        <xdr:cNvPr id="18" name="Right Arrow 17">
          <a:extLst>
            <a:ext uri="{FF2B5EF4-FFF2-40B4-BE49-F238E27FC236}">
              <a16:creationId xmlns:a16="http://schemas.microsoft.com/office/drawing/2014/main" id="{00000000-0008-0000-0400-000012000000}"/>
            </a:ext>
          </a:extLst>
        </xdr:cNvPr>
        <xdr:cNvSpPr/>
      </xdr:nvSpPr>
      <xdr:spPr bwMode="auto">
        <a:xfrm>
          <a:off x="15044069" y="1815350"/>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38</xdr:col>
      <xdr:colOff>2361640</xdr:colOff>
      <xdr:row>48</xdr:row>
      <xdr:rowOff>47625</xdr:rowOff>
    </xdr:from>
    <xdr:to>
      <xdr:col>38</xdr:col>
      <xdr:colOff>2590240</xdr:colOff>
      <xdr:row>48</xdr:row>
      <xdr:rowOff>161925</xdr:rowOff>
    </xdr:to>
    <xdr:sp macro="" textlink="">
      <xdr:nvSpPr>
        <xdr:cNvPr id="15" name="Right Arrow 14">
          <a:extLst>
            <a:ext uri="{FF2B5EF4-FFF2-40B4-BE49-F238E27FC236}">
              <a16:creationId xmlns:a16="http://schemas.microsoft.com/office/drawing/2014/main" id="{00000000-0008-0000-0400-00000F000000}"/>
            </a:ext>
          </a:extLst>
        </xdr:cNvPr>
        <xdr:cNvSpPr/>
      </xdr:nvSpPr>
      <xdr:spPr bwMode="auto">
        <a:xfrm>
          <a:off x="47910190" y="10296525"/>
          <a:ext cx="228600" cy="114300"/>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0</xdr:colOff>
      <xdr:row>10</xdr:row>
      <xdr:rowOff>114300</xdr:rowOff>
    </xdr:from>
    <xdr:to>
      <xdr:col>13</xdr:col>
      <xdr:colOff>3143250</xdr:colOff>
      <xdr:row>11</xdr:row>
      <xdr:rowOff>0</xdr:rowOff>
    </xdr:to>
    <xdr:sp macro="" textlink="BF6" fLocksText="0">
      <xdr:nvSpPr>
        <xdr:cNvPr id="34" name="Rectangle 33">
          <a:hlinkClick xmlns:r="http://schemas.openxmlformats.org/officeDocument/2006/relationships" r:id="rId1"/>
          <a:extLst>
            <a:ext uri="{FF2B5EF4-FFF2-40B4-BE49-F238E27FC236}">
              <a16:creationId xmlns:a16="http://schemas.microsoft.com/office/drawing/2014/main" id="{00000000-0008-0000-0400-000022000000}"/>
            </a:ext>
          </a:extLst>
        </xdr:cNvPr>
        <xdr:cNvSpPr>
          <a:spLocks noChangeArrowheads="1"/>
        </xdr:cNvSpPr>
      </xdr:nvSpPr>
      <xdr:spPr bwMode="auto">
        <a:xfrm>
          <a:off x="15582900" y="2828925"/>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16</xdr:col>
      <xdr:colOff>57150</xdr:colOff>
      <xdr:row>10</xdr:row>
      <xdr:rowOff>123825</xdr:rowOff>
    </xdr:from>
    <xdr:to>
      <xdr:col>17</xdr:col>
      <xdr:colOff>47625</xdr:colOff>
      <xdr:row>11</xdr:row>
      <xdr:rowOff>47625</xdr:rowOff>
    </xdr:to>
    <xdr:sp macro="" textlink="BF6" fLocksText="0">
      <xdr:nvSpPr>
        <xdr:cNvPr id="36" name="Rectangle 35">
          <a:hlinkClick xmlns:r="http://schemas.openxmlformats.org/officeDocument/2006/relationships" r:id="rId2"/>
          <a:extLst>
            <a:ext uri="{FF2B5EF4-FFF2-40B4-BE49-F238E27FC236}">
              <a16:creationId xmlns:a16="http://schemas.microsoft.com/office/drawing/2014/main" id="{00000000-0008-0000-0400-000024000000}"/>
            </a:ext>
          </a:extLst>
        </xdr:cNvPr>
        <xdr:cNvSpPr>
          <a:spLocks noChangeArrowheads="1"/>
        </xdr:cNvSpPr>
      </xdr:nvSpPr>
      <xdr:spPr bwMode="auto">
        <a:xfrm>
          <a:off x="19373850" y="2838450"/>
          <a:ext cx="3162300" cy="1809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19</xdr:col>
      <xdr:colOff>9524</xdr:colOff>
      <xdr:row>10</xdr:row>
      <xdr:rowOff>123826</xdr:rowOff>
    </xdr:from>
    <xdr:to>
      <xdr:col>19</xdr:col>
      <xdr:colOff>3152774</xdr:colOff>
      <xdr:row>11</xdr:row>
      <xdr:rowOff>9526</xdr:rowOff>
    </xdr:to>
    <xdr:sp macro="" textlink="BF6" fLocksText="0">
      <xdr:nvSpPr>
        <xdr:cNvPr id="37" name="Rectangle 36">
          <a:hlinkClick xmlns:r="http://schemas.openxmlformats.org/officeDocument/2006/relationships" r:id="rId3"/>
          <a:extLst>
            <a:ext uri="{FF2B5EF4-FFF2-40B4-BE49-F238E27FC236}">
              <a16:creationId xmlns:a16="http://schemas.microsoft.com/office/drawing/2014/main" id="{00000000-0008-0000-0400-000025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25</xdr:col>
      <xdr:colOff>9524</xdr:colOff>
      <xdr:row>10</xdr:row>
      <xdr:rowOff>123826</xdr:rowOff>
    </xdr:from>
    <xdr:to>
      <xdr:col>25</xdr:col>
      <xdr:colOff>3152774</xdr:colOff>
      <xdr:row>11</xdr:row>
      <xdr:rowOff>9526</xdr:rowOff>
    </xdr:to>
    <xdr:sp macro="" textlink="BF6" fLocksText="0">
      <xdr:nvSpPr>
        <xdr:cNvPr id="38" name="Rectangle 37">
          <a:hlinkClick xmlns:r="http://schemas.openxmlformats.org/officeDocument/2006/relationships" r:id="rId4"/>
          <a:extLst>
            <a:ext uri="{FF2B5EF4-FFF2-40B4-BE49-F238E27FC236}">
              <a16:creationId xmlns:a16="http://schemas.microsoft.com/office/drawing/2014/main" id="{00000000-0008-0000-0400-000026000000}"/>
            </a:ext>
          </a:extLst>
        </xdr:cNvPr>
        <xdr:cNvSpPr>
          <a:spLocks noChangeArrowheads="1"/>
        </xdr:cNvSpPr>
      </xdr:nvSpPr>
      <xdr:spPr bwMode="auto">
        <a:xfrm>
          <a:off x="305276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27</xdr:col>
      <xdr:colOff>447674</xdr:colOff>
      <xdr:row>10</xdr:row>
      <xdr:rowOff>123826</xdr:rowOff>
    </xdr:from>
    <xdr:to>
      <xdr:col>28</xdr:col>
      <xdr:colOff>3143249</xdr:colOff>
      <xdr:row>11</xdr:row>
      <xdr:rowOff>9526</xdr:rowOff>
    </xdr:to>
    <xdr:sp macro="" textlink="BF6" fLocksText="0">
      <xdr:nvSpPr>
        <xdr:cNvPr id="39" name="Rectangle 38">
          <a:hlinkClick xmlns:r="http://schemas.openxmlformats.org/officeDocument/2006/relationships" r:id="rId5"/>
          <a:extLst>
            <a:ext uri="{FF2B5EF4-FFF2-40B4-BE49-F238E27FC236}">
              <a16:creationId xmlns:a16="http://schemas.microsoft.com/office/drawing/2014/main" id="{00000000-0008-0000-0400-000027000000}"/>
            </a:ext>
          </a:extLst>
        </xdr:cNvPr>
        <xdr:cNvSpPr>
          <a:spLocks noChangeArrowheads="1"/>
        </xdr:cNvSpPr>
      </xdr:nvSpPr>
      <xdr:spPr bwMode="auto">
        <a:xfrm>
          <a:off x="34251899"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30</xdr:col>
      <xdr:colOff>447674</xdr:colOff>
      <xdr:row>10</xdr:row>
      <xdr:rowOff>133351</xdr:rowOff>
    </xdr:from>
    <xdr:to>
      <xdr:col>31</xdr:col>
      <xdr:colOff>3143249</xdr:colOff>
      <xdr:row>11</xdr:row>
      <xdr:rowOff>19051</xdr:rowOff>
    </xdr:to>
    <xdr:sp macro="" textlink="BF6" fLocksText="0">
      <xdr:nvSpPr>
        <xdr:cNvPr id="40" name="Rectangle 39">
          <a:hlinkClick xmlns:r="http://schemas.openxmlformats.org/officeDocument/2006/relationships" r:id="rId6"/>
          <a:extLst>
            <a:ext uri="{FF2B5EF4-FFF2-40B4-BE49-F238E27FC236}">
              <a16:creationId xmlns:a16="http://schemas.microsoft.com/office/drawing/2014/main" id="{00000000-0008-0000-0400-000028000000}"/>
            </a:ext>
          </a:extLst>
        </xdr:cNvPr>
        <xdr:cNvSpPr>
          <a:spLocks noChangeArrowheads="1"/>
        </xdr:cNvSpPr>
      </xdr:nvSpPr>
      <xdr:spPr bwMode="auto">
        <a:xfrm>
          <a:off x="37985699"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34</xdr:col>
      <xdr:colOff>9524</xdr:colOff>
      <xdr:row>10</xdr:row>
      <xdr:rowOff>133351</xdr:rowOff>
    </xdr:from>
    <xdr:to>
      <xdr:col>34</xdr:col>
      <xdr:colOff>3152774</xdr:colOff>
      <xdr:row>11</xdr:row>
      <xdr:rowOff>19051</xdr:rowOff>
    </xdr:to>
    <xdr:sp macro="" textlink="BF6" fLocksText="0">
      <xdr:nvSpPr>
        <xdr:cNvPr id="41" name="Rectangle 40">
          <a:hlinkClick xmlns:r="http://schemas.openxmlformats.org/officeDocument/2006/relationships" r:id="rId7"/>
          <a:extLst>
            <a:ext uri="{FF2B5EF4-FFF2-40B4-BE49-F238E27FC236}">
              <a16:creationId xmlns:a16="http://schemas.microsoft.com/office/drawing/2014/main" id="{00000000-0008-0000-0400-000029000000}"/>
            </a:ext>
          </a:extLst>
        </xdr:cNvPr>
        <xdr:cNvSpPr>
          <a:spLocks noChangeArrowheads="1"/>
        </xdr:cNvSpPr>
      </xdr:nvSpPr>
      <xdr:spPr bwMode="auto">
        <a:xfrm>
          <a:off x="41729024"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22</xdr:col>
      <xdr:colOff>9524</xdr:colOff>
      <xdr:row>10</xdr:row>
      <xdr:rowOff>123826</xdr:rowOff>
    </xdr:from>
    <xdr:to>
      <xdr:col>22</xdr:col>
      <xdr:colOff>3152774</xdr:colOff>
      <xdr:row>11</xdr:row>
      <xdr:rowOff>9526</xdr:rowOff>
    </xdr:to>
    <xdr:sp macro="" textlink="BF6" fLocksText="0">
      <xdr:nvSpPr>
        <xdr:cNvPr id="43" name="Rectangle 42">
          <a:hlinkClick xmlns:r="http://schemas.openxmlformats.org/officeDocument/2006/relationships" r:id="rId8"/>
          <a:extLst>
            <a:ext uri="{FF2B5EF4-FFF2-40B4-BE49-F238E27FC236}">
              <a16:creationId xmlns:a16="http://schemas.microsoft.com/office/drawing/2014/main" id="{00000000-0008-0000-0400-00002B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defect</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editAs="oneCell">
    <xdr:from>
      <xdr:col>4</xdr:col>
      <xdr:colOff>1736912</xdr:colOff>
      <xdr:row>1</xdr:row>
      <xdr:rowOff>22411</xdr:rowOff>
    </xdr:from>
    <xdr:to>
      <xdr:col>5</xdr:col>
      <xdr:colOff>11206</xdr:colOff>
      <xdr:row>1</xdr:row>
      <xdr:rowOff>515470</xdr:rowOff>
    </xdr:to>
    <xdr:pic>
      <xdr:nvPicPr>
        <xdr:cNvPr id="32" name="Graphic 31">
          <a:hlinkClick xmlns:r="http://schemas.openxmlformats.org/officeDocument/2006/relationships" r:id="rId9" tooltip="Go to PA Questions page"/>
          <a:extLst>
            <a:ext uri="{FF2B5EF4-FFF2-40B4-BE49-F238E27FC236}">
              <a16:creationId xmlns:a16="http://schemas.microsoft.com/office/drawing/2014/main" id="{5DFFA24D-FD44-42C5-B11D-18A444CF299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883088" y="123264"/>
          <a:ext cx="493059" cy="493059"/>
        </a:xfrm>
        <a:prstGeom prst="rect">
          <a:avLst/>
        </a:prstGeom>
      </xdr:spPr>
    </xdr:pic>
    <xdr:clientData/>
  </xdr:twoCellAnchor>
  <xdr:twoCellAnchor editAs="oneCell">
    <xdr:from>
      <xdr:col>40</xdr:col>
      <xdr:colOff>1315011</xdr:colOff>
      <xdr:row>1</xdr:row>
      <xdr:rowOff>33618</xdr:rowOff>
    </xdr:from>
    <xdr:to>
      <xdr:col>41</xdr:col>
      <xdr:colOff>183217</xdr:colOff>
      <xdr:row>2</xdr:row>
      <xdr:rowOff>1</xdr:rowOff>
    </xdr:to>
    <xdr:pic>
      <xdr:nvPicPr>
        <xdr:cNvPr id="47" name="Graphic 46">
          <a:hlinkClick xmlns:r="http://schemas.openxmlformats.org/officeDocument/2006/relationships" r:id="rId9" tooltip="Go to PA Questions page"/>
          <a:extLst>
            <a:ext uri="{FF2B5EF4-FFF2-40B4-BE49-F238E27FC236}">
              <a16:creationId xmlns:a16="http://schemas.microsoft.com/office/drawing/2014/main" id="{7265AF89-503B-4609-BA23-B976A775C0B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1517364" y="134471"/>
          <a:ext cx="493059" cy="493059"/>
        </a:xfrm>
        <a:prstGeom prst="rect">
          <a:avLst/>
        </a:prstGeom>
      </xdr:spPr>
    </xdr:pic>
    <xdr:clientData/>
  </xdr:twoCellAnchor>
  <xdr:twoCellAnchor editAs="oneCell">
    <xdr:from>
      <xdr:col>2</xdr:col>
      <xdr:colOff>896471</xdr:colOff>
      <xdr:row>1</xdr:row>
      <xdr:rowOff>33617</xdr:rowOff>
    </xdr:from>
    <xdr:to>
      <xdr:col>2</xdr:col>
      <xdr:colOff>1344706</xdr:colOff>
      <xdr:row>1</xdr:row>
      <xdr:rowOff>481852</xdr:rowOff>
    </xdr:to>
    <xdr:pic>
      <xdr:nvPicPr>
        <xdr:cNvPr id="3" name="Picture 2">
          <a:extLst>
            <a:ext uri="{FF2B5EF4-FFF2-40B4-BE49-F238E27FC236}">
              <a16:creationId xmlns:a16="http://schemas.microsoft.com/office/drawing/2014/main" id="{6325090E-2639-57C4-C5F7-8A248D26290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0" y="134470"/>
          <a:ext cx="448235" cy="448235"/>
        </a:xfrm>
        <a:prstGeom prst="rect">
          <a:avLst/>
        </a:prstGeom>
      </xdr:spPr>
    </xdr:pic>
    <xdr:clientData/>
  </xdr:twoCellAnchor>
  <xdr:twoCellAnchor editAs="oneCell">
    <xdr:from>
      <xdr:col>7</xdr:col>
      <xdr:colOff>73960</xdr:colOff>
      <xdr:row>1</xdr:row>
      <xdr:rowOff>29135</xdr:rowOff>
    </xdr:from>
    <xdr:to>
      <xdr:col>8</xdr:col>
      <xdr:colOff>421342</xdr:colOff>
      <xdr:row>1</xdr:row>
      <xdr:rowOff>477370</xdr:rowOff>
    </xdr:to>
    <xdr:pic>
      <xdr:nvPicPr>
        <xdr:cNvPr id="4" name="Picture 3">
          <a:extLst>
            <a:ext uri="{FF2B5EF4-FFF2-40B4-BE49-F238E27FC236}">
              <a16:creationId xmlns:a16="http://schemas.microsoft.com/office/drawing/2014/main" id="{78BC0A8A-5B19-4B08-ACB2-9A62E5BFFE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30019" y="129988"/>
          <a:ext cx="448235" cy="448235"/>
        </a:xfrm>
        <a:prstGeom prst="rect">
          <a:avLst/>
        </a:prstGeom>
      </xdr:spPr>
    </xdr:pic>
    <xdr:clientData/>
  </xdr:twoCellAnchor>
  <xdr:twoCellAnchor editAs="oneCell">
    <xdr:from>
      <xdr:col>38</xdr:col>
      <xdr:colOff>1277471</xdr:colOff>
      <xdr:row>1</xdr:row>
      <xdr:rowOff>56029</xdr:rowOff>
    </xdr:from>
    <xdr:to>
      <xdr:col>38</xdr:col>
      <xdr:colOff>1725706</xdr:colOff>
      <xdr:row>1</xdr:row>
      <xdr:rowOff>504264</xdr:rowOff>
    </xdr:to>
    <xdr:pic>
      <xdr:nvPicPr>
        <xdr:cNvPr id="5" name="Picture 4">
          <a:extLst>
            <a:ext uri="{FF2B5EF4-FFF2-40B4-BE49-F238E27FC236}">
              <a16:creationId xmlns:a16="http://schemas.microsoft.com/office/drawing/2014/main" id="{F0948502-1C36-4129-A985-2A562F40A87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445706" y="156882"/>
          <a:ext cx="448235" cy="448235"/>
        </a:xfrm>
        <a:prstGeom prst="rect">
          <a:avLst/>
        </a:prstGeom>
      </xdr:spPr>
    </xdr:pic>
    <xdr:clientData/>
  </xdr:twoCellAnchor>
  <xdr:twoCellAnchor editAs="oneCell">
    <xdr:from>
      <xdr:col>4</xdr:col>
      <xdr:colOff>1423148</xdr:colOff>
      <xdr:row>0</xdr:row>
      <xdr:rowOff>44823</xdr:rowOff>
    </xdr:from>
    <xdr:to>
      <xdr:col>4</xdr:col>
      <xdr:colOff>1900520</xdr:colOff>
      <xdr:row>1</xdr:row>
      <xdr:rowOff>507325</xdr:rowOff>
    </xdr:to>
    <xdr:pic>
      <xdr:nvPicPr>
        <xdr:cNvPr id="6" name="Picture 5">
          <a:hlinkClick xmlns:r="http://schemas.openxmlformats.org/officeDocument/2006/relationships" r:id="rId13"/>
          <a:extLst>
            <a:ext uri="{FF2B5EF4-FFF2-40B4-BE49-F238E27FC236}">
              <a16:creationId xmlns:a16="http://schemas.microsoft.com/office/drawing/2014/main" id="{8D54FDCE-5B5A-472A-9DCC-9E1792D574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69324" y="44823"/>
          <a:ext cx="477372" cy="563355"/>
        </a:xfrm>
        <a:prstGeom prst="rect">
          <a:avLst/>
        </a:prstGeom>
      </xdr:spPr>
    </xdr:pic>
    <xdr:clientData/>
  </xdr:twoCellAnchor>
  <xdr:twoCellAnchor editAs="oneCell">
    <xdr:from>
      <xdr:col>40</xdr:col>
      <xdr:colOff>986118</xdr:colOff>
      <xdr:row>0</xdr:row>
      <xdr:rowOff>33617</xdr:rowOff>
    </xdr:from>
    <xdr:to>
      <xdr:col>40</xdr:col>
      <xdr:colOff>1463490</xdr:colOff>
      <xdr:row>1</xdr:row>
      <xdr:rowOff>496119</xdr:rowOff>
    </xdr:to>
    <xdr:pic>
      <xdr:nvPicPr>
        <xdr:cNvPr id="7" name="Picture 6">
          <a:hlinkClick xmlns:r="http://schemas.openxmlformats.org/officeDocument/2006/relationships" r:id="rId13"/>
          <a:extLst>
            <a:ext uri="{FF2B5EF4-FFF2-40B4-BE49-F238E27FC236}">
              <a16:creationId xmlns:a16="http://schemas.microsoft.com/office/drawing/2014/main" id="{70168ED2-9A68-41E6-9C03-13594BB79C7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1569471" y="33617"/>
          <a:ext cx="477372" cy="563355"/>
        </a:xfrm>
        <a:prstGeom prst="rect">
          <a:avLst/>
        </a:prstGeom>
      </xdr:spPr>
    </xdr:pic>
    <xdr:clientData/>
  </xdr:twoCellAnchor>
  <xdr:twoCellAnchor editAs="oneCell">
    <xdr:from>
      <xdr:col>36</xdr:col>
      <xdr:colOff>33618</xdr:colOff>
      <xdr:row>1</xdr:row>
      <xdr:rowOff>100852</xdr:rowOff>
    </xdr:from>
    <xdr:to>
      <xdr:col>38</xdr:col>
      <xdr:colOff>236124</xdr:colOff>
      <xdr:row>1</xdr:row>
      <xdr:rowOff>510428</xdr:rowOff>
    </xdr:to>
    <xdr:pic>
      <xdr:nvPicPr>
        <xdr:cNvPr id="9" name="Picture 8">
          <a:extLst>
            <a:ext uri="{FF2B5EF4-FFF2-40B4-BE49-F238E27FC236}">
              <a16:creationId xmlns:a16="http://schemas.microsoft.com/office/drawing/2014/main" id="{D6BB21B6-E0E2-4B7E-8073-27C0C052CD18}"/>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1694" t="30629" r="12500" b="27436"/>
        <a:stretch/>
      </xdr:blipFill>
      <xdr:spPr>
        <a:xfrm>
          <a:off x="45663971" y="201705"/>
          <a:ext cx="740388" cy="409576"/>
        </a:xfrm>
        <a:prstGeom prst="rect">
          <a:avLst/>
        </a:prstGeom>
      </xdr:spPr>
    </xdr:pic>
    <xdr:clientData/>
  </xdr:twoCellAnchor>
  <xdr:twoCellAnchor editAs="oneCell">
    <xdr:from>
      <xdr:col>1</xdr:col>
      <xdr:colOff>0</xdr:colOff>
      <xdr:row>1</xdr:row>
      <xdr:rowOff>44824</xdr:rowOff>
    </xdr:from>
    <xdr:to>
      <xdr:col>1</xdr:col>
      <xdr:colOff>740388</xdr:colOff>
      <xdr:row>1</xdr:row>
      <xdr:rowOff>454400</xdr:rowOff>
    </xdr:to>
    <xdr:pic>
      <xdr:nvPicPr>
        <xdr:cNvPr id="10" name="Picture 9">
          <a:extLst>
            <a:ext uri="{FF2B5EF4-FFF2-40B4-BE49-F238E27FC236}">
              <a16:creationId xmlns:a16="http://schemas.microsoft.com/office/drawing/2014/main" id="{035AC619-768C-4454-8E69-48578D325DE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1694" t="30629" r="12500" b="27436"/>
        <a:stretch/>
      </xdr:blipFill>
      <xdr:spPr>
        <a:xfrm>
          <a:off x="112059" y="145677"/>
          <a:ext cx="740388" cy="409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2607010</xdr:colOff>
      <xdr:row>63</xdr:row>
      <xdr:rowOff>193948</xdr:rowOff>
    </xdr:from>
    <xdr:to>
      <xdr:col>5</xdr:col>
      <xdr:colOff>1238250</xdr:colOff>
      <xdr:row>70</xdr:row>
      <xdr:rowOff>166688</xdr:rowOff>
    </xdr:to>
    <xdr:graphicFrame macro="">
      <xdr:nvGraphicFramePr>
        <xdr:cNvPr id="5" name="Diagram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3694340</xdr:colOff>
      <xdr:row>1</xdr:row>
      <xdr:rowOff>76201</xdr:rowOff>
    </xdr:from>
    <xdr:to>
      <xdr:col>5</xdr:col>
      <xdr:colOff>4084071</xdr:colOff>
      <xdr:row>1</xdr:row>
      <xdr:rowOff>440533</xdr:rowOff>
    </xdr:to>
    <xdr:pic>
      <xdr:nvPicPr>
        <xdr:cNvPr id="25" name="Picture 24" descr="http://0101.nccdn.net/1_5/0d8/090/050/Return-button.png">
          <a:hlinkClick xmlns:r="http://schemas.openxmlformats.org/officeDocument/2006/relationships" r:id="rId6" tooltip="FTC Worksheet"/>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7" cstate="print"/>
        <a:srcRect l="27000" t="4577" r="31750" b="41189"/>
        <a:stretch>
          <a:fillRect/>
        </a:stretch>
      </xdr:blipFill>
      <xdr:spPr bwMode="auto">
        <a:xfrm>
          <a:off x="8266340" y="171451"/>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3</xdr:col>
      <xdr:colOff>351692</xdr:colOff>
      <xdr:row>6</xdr:row>
      <xdr:rowOff>85529</xdr:rowOff>
    </xdr:from>
    <xdr:to>
      <xdr:col>3</xdr:col>
      <xdr:colOff>2725615</xdr:colOff>
      <xdr:row>9</xdr:row>
      <xdr:rowOff>25400</xdr:rowOff>
    </xdr:to>
    <xdr:pic>
      <xdr:nvPicPr>
        <xdr:cNvPr id="18434" name="Picture 2">
          <a:extLst>
            <a:ext uri="{FF2B5EF4-FFF2-40B4-BE49-F238E27FC236}">
              <a16:creationId xmlns:a16="http://schemas.microsoft.com/office/drawing/2014/main" id="{00000000-0008-0000-0500-000002480000}"/>
            </a:ext>
          </a:extLst>
        </xdr:cNvPr>
        <xdr:cNvPicPr>
          <a:picLocks noChangeAspect="1" noChangeArrowheads="1"/>
        </xdr:cNvPicPr>
      </xdr:nvPicPr>
      <xdr:blipFill>
        <a:blip xmlns:r="http://schemas.openxmlformats.org/officeDocument/2006/relationships" r:embed="rId8" cstate="print"/>
        <a:srcRect l="6878" t="20572" r="2849" b="23515"/>
        <a:stretch>
          <a:fillRect/>
        </a:stretch>
      </xdr:blipFill>
      <xdr:spPr bwMode="auto">
        <a:xfrm>
          <a:off x="1361342" y="1352354"/>
          <a:ext cx="2373923" cy="400246"/>
        </a:xfrm>
        <a:prstGeom prst="rect">
          <a:avLst/>
        </a:prstGeom>
        <a:noFill/>
        <a:ln w="1">
          <a:noFill/>
          <a:miter lim="800000"/>
          <a:headEnd/>
          <a:tailEnd type="none" w="med" len="med"/>
        </a:ln>
        <a:effectLst/>
      </xdr:spPr>
    </xdr:pic>
    <xdr:clientData/>
  </xdr:twoCellAnchor>
  <xdr:twoCellAnchor>
    <xdr:from>
      <xdr:col>5</xdr:col>
      <xdr:colOff>651013</xdr:colOff>
      <xdr:row>74</xdr:row>
      <xdr:rowOff>34373</xdr:rowOff>
    </xdr:from>
    <xdr:to>
      <xdr:col>5</xdr:col>
      <xdr:colOff>841513</xdr:colOff>
      <xdr:row>76</xdr:row>
      <xdr:rowOff>117199</xdr:rowOff>
    </xdr:to>
    <xdr:sp macro="" textlink="">
      <xdr:nvSpPr>
        <xdr:cNvPr id="30" name="Left Brace 29">
          <a:extLst>
            <a:ext uri="{FF2B5EF4-FFF2-40B4-BE49-F238E27FC236}">
              <a16:creationId xmlns:a16="http://schemas.microsoft.com/office/drawing/2014/main" id="{00000000-0008-0000-0500-00001E000000}"/>
            </a:ext>
          </a:extLst>
        </xdr:cNvPr>
        <xdr:cNvSpPr/>
      </xdr:nvSpPr>
      <xdr:spPr bwMode="auto">
        <a:xfrm>
          <a:off x="5680213" y="13369373"/>
          <a:ext cx="190500" cy="368576"/>
        </a:xfrm>
        <a:prstGeom prst="leftBrace">
          <a:avLst/>
        </a:prstGeom>
        <a:ln w="12700">
          <a:solidFill>
            <a:schemeClr val="tx1"/>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rtlCol="0" anchor="ctr"/>
        <a:lstStyle/>
        <a:p>
          <a:pPr algn="ctr"/>
          <a:endParaRPr lang="en-US" sz="1100"/>
        </a:p>
      </xdr:txBody>
    </xdr:sp>
    <xdr:clientData/>
  </xdr:twoCellAnchor>
  <xdr:twoCellAnchor>
    <xdr:from>
      <xdr:col>3</xdr:col>
      <xdr:colOff>3623641</xdr:colOff>
      <xdr:row>74</xdr:row>
      <xdr:rowOff>139561</xdr:rowOff>
    </xdr:from>
    <xdr:to>
      <xdr:col>5</xdr:col>
      <xdr:colOff>593035</xdr:colOff>
      <xdr:row>75</xdr:row>
      <xdr:rowOff>132521</xdr:rowOff>
    </xdr:to>
    <xdr:sp macro="" textlink="">
      <xdr:nvSpPr>
        <xdr:cNvPr id="31" name="Right Arrow 30">
          <a:extLst>
            <a:ext uri="{FF2B5EF4-FFF2-40B4-BE49-F238E27FC236}">
              <a16:creationId xmlns:a16="http://schemas.microsoft.com/office/drawing/2014/main" id="{00000000-0008-0000-0500-00001F000000}"/>
            </a:ext>
          </a:extLst>
        </xdr:cNvPr>
        <xdr:cNvSpPr/>
      </xdr:nvSpPr>
      <xdr:spPr bwMode="auto">
        <a:xfrm>
          <a:off x="4633291" y="13474561"/>
          <a:ext cx="988944" cy="135835"/>
        </a:xfrm>
        <a:prstGeom prst="rightArrow">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editAs="oneCell">
    <xdr:from>
      <xdr:col>12</xdr:col>
      <xdr:colOff>3622862</xdr:colOff>
      <xdr:row>1</xdr:row>
      <xdr:rowOff>96371</xdr:rowOff>
    </xdr:from>
    <xdr:to>
      <xdr:col>12</xdr:col>
      <xdr:colOff>4008111</xdr:colOff>
      <xdr:row>1</xdr:row>
      <xdr:rowOff>460703</xdr:rowOff>
    </xdr:to>
    <xdr:pic>
      <xdr:nvPicPr>
        <xdr:cNvPr id="51" name="Picture 50" descr="http://0101.nccdn.net/1_5/0d8/090/050/Return-button.png">
          <a:hlinkClick xmlns:r="http://schemas.openxmlformats.org/officeDocument/2006/relationships" r:id="rId6" tooltip="FTC Worksheet"/>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7" cstate="print"/>
        <a:srcRect l="27000" t="4577" r="31750" b="41189"/>
        <a:stretch>
          <a:fillRect/>
        </a:stretch>
      </xdr:blipFill>
      <xdr:spPr bwMode="auto">
        <a:xfrm>
          <a:off x="18246538" y="197224"/>
          <a:ext cx="385249"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141515</xdr:colOff>
      <xdr:row>6</xdr:row>
      <xdr:rowOff>99180</xdr:rowOff>
    </xdr:from>
    <xdr:to>
      <xdr:col>3</xdr:col>
      <xdr:colOff>636965</xdr:colOff>
      <xdr:row>7</xdr:row>
      <xdr:rowOff>92528</xdr:rowOff>
    </xdr:to>
    <xdr:sp macro="[0]!Gotohomepage" textlink="AY4" fLocksText="0">
      <xdr:nvSpPr>
        <xdr:cNvPr id="40" name="Rectangle 39">
          <a:hlinkClick xmlns:r="http://schemas.openxmlformats.org/officeDocument/2006/relationships" r:id="rId9"/>
          <a:extLst>
            <a:ext uri="{FF2B5EF4-FFF2-40B4-BE49-F238E27FC236}">
              <a16:creationId xmlns:a16="http://schemas.microsoft.com/office/drawing/2014/main" id="{00000000-0008-0000-0500-000028000000}"/>
            </a:ext>
          </a:extLst>
        </xdr:cNvPr>
        <xdr:cNvSpPr>
          <a:spLocks noChangeArrowheads="1"/>
        </xdr:cNvSpPr>
      </xdr:nvSpPr>
      <xdr:spPr bwMode="auto">
        <a:xfrm>
          <a:off x="696686" y="1372809"/>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6623F8CE-0B9C-4A37-B59F-46D4F1B89E93}" type="TxLink">
            <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Should</a:t>
          </a:fld>
          <a:endParaRPr lang="en-US" sz="6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1328058</xdr:colOff>
      <xdr:row>8</xdr:row>
      <xdr:rowOff>104623</xdr:rowOff>
    </xdr:from>
    <xdr:to>
      <xdr:col>3</xdr:col>
      <xdr:colOff>2280708</xdr:colOff>
      <xdr:row>9</xdr:row>
      <xdr:rowOff>97971</xdr:rowOff>
    </xdr:to>
    <xdr:sp macro="[0]!Gotohomepage" textlink="AY5" fLocksText="0">
      <xdr:nvSpPr>
        <xdr:cNvPr id="41" name="Rectangle 40">
          <a:hlinkClick xmlns:r="http://schemas.openxmlformats.org/officeDocument/2006/relationships" r:id="rId9"/>
          <a:extLst>
            <a:ext uri="{FF2B5EF4-FFF2-40B4-BE49-F238E27FC236}">
              <a16:creationId xmlns:a16="http://schemas.microsoft.com/office/drawing/2014/main" id="{00000000-0008-0000-0500-000029000000}"/>
            </a:ext>
          </a:extLst>
        </xdr:cNvPr>
        <xdr:cNvSpPr>
          <a:spLocks noChangeArrowheads="1"/>
        </xdr:cNvSpPr>
      </xdr:nvSpPr>
      <xdr:spPr bwMode="auto">
        <a:xfrm>
          <a:off x="2340429" y="1683052"/>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F2FE7082-840E-421E-B367-672DE47B0B6F}" type="TxLink">
            <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Actual</a:t>
          </a:fld>
          <a:endParaRPr lang="en-US" sz="3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2409302</xdr:colOff>
      <xdr:row>7</xdr:row>
      <xdr:rowOff>31981</xdr:rowOff>
    </xdr:from>
    <xdr:to>
      <xdr:col>3</xdr:col>
      <xdr:colOff>3361952</xdr:colOff>
      <xdr:row>8</xdr:row>
      <xdr:rowOff>25329</xdr:rowOff>
    </xdr:to>
    <xdr:sp macro="[0]!Gotohomepage" textlink="AY6" fLocksText="0">
      <xdr:nvSpPr>
        <xdr:cNvPr id="44" name="Rectangle 43">
          <a:hlinkClick xmlns:r="http://schemas.openxmlformats.org/officeDocument/2006/relationships" r:id="rId9"/>
          <a:extLst>
            <a:ext uri="{FF2B5EF4-FFF2-40B4-BE49-F238E27FC236}">
              <a16:creationId xmlns:a16="http://schemas.microsoft.com/office/drawing/2014/main" id="{00000000-0008-0000-0500-00002C000000}"/>
            </a:ext>
          </a:extLst>
        </xdr:cNvPr>
        <xdr:cNvSpPr>
          <a:spLocks noChangeArrowheads="1"/>
        </xdr:cNvSpPr>
      </xdr:nvSpPr>
      <xdr:spPr bwMode="auto">
        <a:xfrm>
          <a:off x="3413090" y="1460731"/>
          <a:ext cx="952650" cy="147213"/>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l" rtl="1">
            <a:defRPr sz="1000"/>
          </a:pPr>
          <a:fld id="{937F234E-3DBC-4D09-9A8F-CF27D8EFCB88}" type="TxLink">
            <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l" rtl="1">
              <a:defRPr sz="1000"/>
            </a:pPr>
            <a:t>defect</a:t>
          </a:fld>
          <a:endParaRPr lang="en-US" sz="1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3505623</xdr:colOff>
      <xdr:row>64</xdr:row>
      <xdr:rowOff>127076</xdr:rowOff>
    </xdr:from>
    <xdr:to>
      <xdr:col>3</xdr:col>
      <xdr:colOff>3790605</xdr:colOff>
      <xdr:row>66</xdr:row>
      <xdr:rowOff>75086</xdr:rowOff>
    </xdr:to>
    <xdr:sp macro="[0]!Gotohomepage" textlink="AY8" fLocksText="0">
      <xdr:nvSpPr>
        <xdr:cNvPr id="47" name="Rectangle 46">
          <a:hlinkClick xmlns:r="http://schemas.openxmlformats.org/officeDocument/2006/relationships" r:id="rId10"/>
          <a:extLst>
            <a:ext uri="{FF2B5EF4-FFF2-40B4-BE49-F238E27FC236}">
              <a16:creationId xmlns:a16="http://schemas.microsoft.com/office/drawing/2014/main" id="{00000000-0008-0000-0500-00002F000000}"/>
            </a:ext>
          </a:extLst>
        </xdr:cNvPr>
        <xdr:cNvSpPr>
          <a:spLocks noChangeArrowheads="1"/>
        </xdr:cNvSpPr>
      </xdr:nvSpPr>
      <xdr:spPr bwMode="auto">
        <a:xfrm>
          <a:off x="4517654" y="12890576"/>
          <a:ext cx="284982" cy="233760"/>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4756CB3F-AC09-415F-96BE-D9A360F6411E}"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3661173</xdr:colOff>
      <xdr:row>63</xdr:row>
      <xdr:rowOff>136446</xdr:rowOff>
    </xdr:from>
    <xdr:to>
      <xdr:col>5</xdr:col>
      <xdr:colOff>112798</xdr:colOff>
      <xdr:row>63</xdr:row>
      <xdr:rowOff>255985</xdr:rowOff>
    </xdr:to>
    <xdr:sp macro="[0]!Gotohomepage" textlink="AY12" fLocksText="0">
      <xdr:nvSpPr>
        <xdr:cNvPr id="45" name="Rectangle 44">
          <a:hlinkClick xmlns:r="http://schemas.openxmlformats.org/officeDocument/2006/relationships" r:id="rId10"/>
          <a:extLst>
            <a:ext uri="{FF2B5EF4-FFF2-40B4-BE49-F238E27FC236}">
              <a16:creationId xmlns:a16="http://schemas.microsoft.com/office/drawing/2014/main" id="{00000000-0008-0000-0500-00002D000000}"/>
            </a:ext>
          </a:extLst>
        </xdr:cNvPr>
        <xdr:cNvSpPr>
          <a:spLocks noChangeArrowheads="1"/>
        </xdr:cNvSpPr>
      </xdr:nvSpPr>
      <xdr:spPr bwMode="auto">
        <a:xfrm>
          <a:off x="4673204" y="12626102"/>
          <a:ext cx="475938" cy="119539"/>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0343BE50-7621-46B1-8933-C1D4D7389D28}" type="TxLink">
            <a:rPr lang="en-US" sz="400" b="0" i="1"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Differences</a:t>
          </a:fld>
          <a:endParaRPr lang="en-US" sz="400" b="1" i="1"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3821907</xdr:colOff>
      <xdr:row>64</xdr:row>
      <xdr:rowOff>21212</xdr:rowOff>
    </xdr:from>
    <xdr:to>
      <xdr:col>5</xdr:col>
      <xdr:colOff>13198</xdr:colOff>
      <xdr:row>66</xdr:row>
      <xdr:rowOff>140233</xdr:rowOff>
    </xdr:to>
    <xdr:sp macro="[0]!Gotohomepage" textlink="AY9" fLocksText="0">
      <xdr:nvSpPr>
        <xdr:cNvPr id="55" name="Rectangle 54">
          <a:hlinkClick xmlns:r="http://schemas.openxmlformats.org/officeDocument/2006/relationships" r:id="rId10"/>
          <a:extLst>
            <a:ext uri="{FF2B5EF4-FFF2-40B4-BE49-F238E27FC236}">
              <a16:creationId xmlns:a16="http://schemas.microsoft.com/office/drawing/2014/main" id="{00000000-0008-0000-0500-000037000000}"/>
            </a:ext>
          </a:extLst>
        </xdr:cNvPr>
        <xdr:cNvSpPr>
          <a:spLocks noChangeArrowheads="1"/>
        </xdr:cNvSpPr>
      </xdr:nvSpPr>
      <xdr:spPr bwMode="auto">
        <a:xfrm>
          <a:off x="4833938" y="12784712"/>
          <a:ext cx="215604" cy="404771"/>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61CB4439-60D5-4CA7-8E5C-7AE8539ADFAB}"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Both</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5</xdr:col>
      <xdr:colOff>33618</xdr:colOff>
      <xdr:row>64</xdr:row>
      <xdr:rowOff>127964</xdr:rowOff>
    </xdr:from>
    <xdr:to>
      <xdr:col>5</xdr:col>
      <xdr:colOff>316483</xdr:colOff>
      <xdr:row>66</xdr:row>
      <xdr:rowOff>102543</xdr:rowOff>
    </xdr:to>
    <xdr:sp macro="[0]!Gotohomepage" textlink="AY10" fLocksText="0">
      <xdr:nvSpPr>
        <xdr:cNvPr id="56" name="Rectangle 55">
          <a:hlinkClick xmlns:r="http://schemas.openxmlformats.org/officeDocument/2006/relationships" r:id="rId10"/>
          <a:extLst>
            <a:ext uri="{FF2B5EF4-FFF2-40B4-BE49-F238E27FC236}">
              <a16:creationId xmlns:a16="http://schemas.microsoft.com/office/drawing/2014/main" id="{00000000-0008-0000-0500-000038000000}"/>
            </a:ext>
          </a:extLst>
        </xdr:cNvPr>
        <xdr:cNvSpPr>
          <a:spLocks noChangeArrowheads="1"/>
        </xdr:cNvSpPr>
      </xdr:nvSpPr>
      <xdr:spPr bwMode="auto">
        <a:xfrm>
          <a:off x="5069962" y="12891464"/>
          <a:ext cx="282865" cy="260329"/>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E8CEE012-3136-4195-AC51-5D63B0F63C1E}"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 NOT</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2772915</xdr:colOff>
      <xdr:row>68</xdr:row>
      <xdr:rowOff>64131</xdr:rowOff>
    </xdr:from>
    <xdr:to>
      <xdr:col>3</xdr:col>
      <xdr:colOff>3490676</xdr:colOff>
      <xdr:row>69</xdr:row>
      <xdr:rowOff>43773</xdr:rowOff>
    </xdr:to>
    <xdr:sp macro="[0]!Gotohomepage" textlink="AY11" fLocksText="0">
      <xdr:nvSpPr>
        <xdr:cNvPr id="57" name="Rectangle 56">
          <a:hlinkClick xmlns:r="http://schemas.openxmlformats.org/officeDocument/2006/relationships" r:id="rId10"/>
          <a:extLst>
            <a:ext uri="{FF2B5EF4-FFF2-40B4-BE49-F238E27FC236}">
              <a16:creationId xmlns:a16="http://schemas.microsoft.com/office/drawing/2014/main" id="{00000000-0008-0000-0500-000039000000}"/>
            </a:ext>
          </a:extLst>
        </xdr:cNvPr>
        <xdr:cNvSpPr>
          <a:spLocks noChangeArrowheads="1"/>
        </xdr:cNvSpPr>
      </xdr:nvSpPr>
      <xdr:spPr bwMode="auto">
        <a:xfrm>
          <a:off x="3784946" y="13399131"/>
          <a:ext cx="717761" cy="122517"/>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2FC4E6AF-04A6-4BBF-8FC6-61408C5BC0BE}"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Relevant 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3511528</xdr:colOff>
      <xdr:row>67</xdr:row>
      <xdr:rowOff>84223</xdr:rowOff>
    </xdr:from>
    <xdr:to>
      <xdr:col>3</xdr:col>
      <xdr:colOff>3818792</xdr:colOff>
      <xdr:row>68</xdr:row>
      <xdr:rowOff>107092</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bwMode="auto">
        <a:xfrm flipV="1">
          <a:off x="4523559" y="13276348"/>
          <a:ext cx="307264" cy="165744"/>
        </a:xfrm>
        <a:prstGeom prst="straightConnector1">
          <a:avLst/>
        </a:prstGeom>
        <a:ln w="3175">
          <a:solidFill>
            <a:sysClr val="windowText" lastClr="000000"/>
          </a:solidFill>
          <a:headEnd type="none" w="med" len="med"/>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3736068</xdr:colOff>
      <xdr:row>68</xdr:row>
      <xdr:rowOff>134406</xdr:rowOff>
    </xdr:from>
    <xdr:to>
      <xdr:col>5</xdr:col>
      <xdr:colOff>155342</xdr:colOff>
      <xdr:row>69</xdr:row>
      <xdr:rowOff>110071</xdr:rowOff>
    </xdr:to>
    <xdr:sp macro="[0]!Gotohomepage" textlink="AY7" fLocksText="0">
      <xdr:nvSpPr>
        <xdr:cNvPr id="58" name="Rectangle 57">
          <a:hlinkClick xmlns:r="http://schemas.openxmlformats.org/officeDocument/2006/relationships" r:id="rId10"/>
          <a:extLst>
            <a:ext uri="{FF2B5EF4-FFF2-40B4-BE49-F238E27FC236}">
              <a16:creationId xmlns:a16="http://schemas.microsoft.com/office/drawing/2014/main" id="{00000000-0008-0000-0500-00003A000000}"/>
            </a:ext>
          </a:extLst>
        </xdr:cNvPr>
        <xdr:cNvSpPr>
          <a:spLocks noChangeArrowheads="1"/>
        </xdr:cNvSpPr>
      </xdr:nvSpPr>
      <xdr:spPr bwMode="auto">
        <a:xfrm>
          <a:off x="4748099" y="13469406"/>
          <a:ext cx="443587" cy="118540"/>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C97C62F6-841F-47C7-9711-F5751B224970}" type="TxLink">
            <a:rPr lang="en-US"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editAs="oneCell">
    <xdr:from>
      <xdr:col>3</xdr:col>
      <xdr:colOff>2209800</xdr:colOff>
      <xdr:row>1</xdr:row>
      <xdr:rowOff>38100</xdr:rowOff>
    </xdr:from>
    <xdr:to>
      <xdr:col>3</xdr:col>
      <xdr:colOff>2658035</xdr:colOff>
      <xdr:row>1</xdr:row>
      <xdr:rowOff>486335</xdr:rowOff>
    </xdr:to>
    <xdr:pic>
      <xdr:nvPicPr>
        <xdr:cNvPr id="2" name="Picture 1">
          <a:extLst>
            <a:ext uri="{FF2B5EF4-FFF2-40B4-BE49-F238E27FC236}">
              <a16:creationId xmlns:a16="http://schemas.microsoft.com/office/drawing/2014/main" id="{EBFDF975-BAD3-468E-B6F0-D58C4E1171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19450" y="133350"/>
          <a:ext cx="448235" cy="448235"/>
        </a:xfrm>
        <a:prstGeom prst="rect">
          <a:avLst/>
        </a:prstGeom>
      </xdr:spPr>
    </xdr:pic>
    <xdr:clientData/>
  </xdr:twoCellAnchor>
  <xdr:twoCellAnchor editAs="oneCell">
    <xdr:from>
      <xdr:col>10</xdr:col>
      <xdr:colOff>2133600</xdr:colOff>
      <xdr:row>1</xdr:row>
      <xdr:rowOff>19050</xdr:rowOff>
    </xdr:from>
    <xdr:to>
      <xdr:col>10</xdr:col>
      <xdr:colOff>2581835</xdr:colOff>
      <xdr:row>1</xdr:row>
      <xdr:rowOff>467285</xdr:rowOff>
    </xdr:to>
    <xdr:pic>
      <xdr:nvPicPr>
        <xdr:cNvPr id="3" name="Picture 2">
          <a:extLst>
            <a:ext uri="{FF2B5EF4-FFF2-40B4-BE49-F238E27FC236}">
              <a16:creationId xmlns:a16="http://schemas.microsoft.com/office/drawing/2014/main" id="{DC16031F-5C60-4A77-93B2-834C1BF0A3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25400" y="114300"/>
          <a:ext cx="448235" cy="448235"/>
        </a:xfrm>
        <a:prstGeom prst="rect">
          <a:avLst/>
        </a:prstGeom>
      </xdr:spPr>
    </xdr:pic>
    <xdr:clientData/>
  </xdr:twoCellAnchor>
  <xdr:twoCellAnchor editAs="oneCell">
    <xdr:from>
      <xdr:col>6</xdr:col>
      <xdr:colOff>0</xdr:colOff>
      <xdr:row>0</xdr:row>
      <xdr:rowOff>78441</xdr:rowOff>
    </xdr:from>
    <xdr:to>
      <xdr:col>7</xdr:col>
      <xdr:colOff>40343</xdr:colOff>
      <xdr:row>2</xdr:row>
      <xdr:rowOff>14267</xdr:rowOff>
    </xdr:to>
    <xdr:pic>
      <xdr:nvPicPr>
        <xdr:cNvPr id="6" name="Picture 5">
          <a:hlinkClick xmlns:r="http://schemas.openxmlformats.org/officeDocument/2006/relationships" r:id="rId12"/>
          <a:extLst>
            <a:ext uri="{FF2B5EF4-FFF2-40B4-BE49-F238E27FC236}">
              <a16:creationId xmlns:a16="http://schemas.microsoft.com/office/drawing/2014/main" id="{85300AD4-CDB0-4D2A-82ED-C2875211A0E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144000" y="78441"/>
          <a:ext cx="477372" cy="563355"/>
        </a:xfrm>
        <a:prstGeom prst="rect">
          <a:avLst/>
        </a:prstGeom>
      </xdr:spPr>
    </xdr:pic>
    <xdr:clientData/>
  </xdr:twoCellAnchor>
  <xdr:twoCellAnchor editAs="oneCell">
    <xdr:from>
      <xdr:col>13</xdr:col>
      <xdr:colOff>11206</xdr:colOff>
      <xdr:row>0</xdr:row>
      <xdr:rowOff>67236</xdr:rowOff>
    </xdr:from>
    <xdr:to>
      <xdr:col>14</xdr:col>
      <xdr:colOff>29137</xdr:colOff>
      <xdr:row>2</xdr:row>
      <xdr:rowOff>3062</xdr:rowOff>
    </xdr:to>
    <xdr:pic>
      <xdr:nvPicPr>
        <xdr:cNvPr id="7" name="Picture 6">
          <a:hlinkClick xmlns:r="http://schemas.openxmlformats.org/officeDocument/2006/relationships" r:id="rId12"/>
          <a:extLst>
            <a:ext uri="{FF2B5EF4-FFF2-40B4-BE49-F238E27FC236}">
              <a16:creationId xmlns:a16="http://schemas.microsoft.com/office/drawing/2014/main" id="{DC5F45F7-4FA9-4343-97EA-1CC847AA048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669000" y="67236"/>
          <a:ext cx="477372" cy="563355"/>
        </a:xfrm>
        <a:prstGeom prst="rect">
          <a:avLst/>
        </a:prstGeom>
      </xdr:spPr>
    </xdr:pic>
    <xdr:clientData/>
  </xdr:twoCellAnchor>
  <xdr:twoCellAnchor editAs="oneCell">
    <xdr:from>
      <xdr:col>1</xdr:col>
      <xdr:colOff>67235</xdr:colOff>
      <xdr:row>1</xdr:row>
      <xdr:rowOff>33618</xdr:rowOff>
    </xdr:from>
    <xdr:to>
      <xdr:col>2</xdr:col>
      <xdr:colOff>346065</xdr:colOff>
      <xdr:row>1</xdr:row>
      <xdr:rowOff>443194</xdr:rowOff>
    </xdr:to>
    <xdr:pic>
      <xdr:nvPicPr>
        <xdr:cNvPr id="4" name="Picture 3">
          <a:extLst>
            <a:ext uri="{FF2B5EF4-FFF2-40B4-BE49-F238E27FC236}">
              <a16:creationId xmlns:a16="http://schemas.microsoft.com/office/drawing/2014/main" id="{5DC7D03C-3FDC-4A5D-8E2C-1283A4F7EE59}"/>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1694" t="30629" r="12500" b="27436"/>
        <a:stretch/>
      </xdr:blipFill>
      <xdr:spPr>
        <a:xfrm>
          <a:off x="168088" y="134471"/>
          <a:ext cx="738271" cy="409576"/>
        </a:xfrm>
        <a:prstGeom prst="rect">
          <a:avLst/>
        </a:prstGeom>
      </xdr:spPr>
    </xdr:pic>
    <xdr:clientData/>
  </xdr:twoCellAnchor>
  <xdr:twoCellAnchor editAs="oneCell">
    <xdr:from>
      <xdr:col>8</xdr:col>
      <xdr:colOff>22412</xdr:colOff>
      <xdr:row>1</xdr:row>
      <xdr:rowOff>22411</xdr:rowOff>
    </xdr:from>
    <xdr:to>
      <xdr:col>9</xdr:col>
      <xdr:colOff>301241</xdr:colOff>
      <xdr:row>1</xdr:row>
      <xdr:rowOff>431987</xdr:rowOff>
    </xdr:to>
    <xdr:pic>
      <xdr:nvPicPr>
        <xdr:cNvPr id="9" name="Picture 8">
          <a:extLst>
            <a:ext uri="{FF2B5EF4-FFF2-40B4-BE49-F238E27FC236}">
              <a16:creationId xmlns:a16="http://schemas.microsoft.com/office/drawing/2014/main" id="{1A9B6174-3D1B-453F-A4A9-969504EEBFEA}"/>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1694" t="30629" r="12500" b="27436"/>
        <a:stretch/>
      </xdr:blipFill>
      <xdr:spPr>
        <a:xfrm>
          <a:off x="9704294" y="123264"/>
          <a:ext cx="738271" cy="409576"/>
        </a:xfrm>
        <a:prstGeom prst="rect">
          <a:avLst/>
        </a:prstGeom>
      </xdr:spPr>
    </xdr:pic>
    <xdr:clientData/>
  </xdr:twoCellAnchor>
  <xdr:twoCellAnchor>
    <xdr:from>
      <xdr:col>3</xdr:col>
      <xdr:colOff>2857500</xdr:colOff>
      <xdr:row>2</xdr:row>
      <xdr:rowOff>47625</xdr:rowOff>
    </xdr:from>
    <xdr:to>
      <xdr:col>3</xdr:col>
      <xdr:colOff>3104388</xdr:colOff>
      <xdr:row>3</xdr:row>
      <xdr:rowOff>238003</xdr:rowOff>
    </xdr:to>
    <xdr:sp macro="" textlink="">
      <xdr:nvSpPr>
        <xdr:cNvPr id="10" name="Oval 9">
          <a:extLst>
            <a:ext uri="{FF2B5EF4-FFF2-40B4-BE49-F238E27FC236}">
              <a16:creationId xmlns:a16="http://schemas.microsoft.com/office/drawing/2014/main" id="{026B2A19-9AF4-46F3-BF13-4CCBDA38E34E}"/>
            </a:ext>
          </a:extLst>
        </xdr:cNvPr>
        <xdr:cNvSpPr/>
      </xdr:nvSpPr>
      <xdr:spPr bwMode="auto">
        <a:xfrm>
          <a:off x="3867150" y="666750"/>
          <a:ext cx="246888" cy="24752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xdr:from>
      <xdr:col>3</xdr:col>
      <xdr:colOff>2543546</xdr:colOff>
      <xdr:row>45</xdr:row>
      <xdr:rowOff>131675</xdr:rowOff>
    </xdr:from>
    <xdr:to>
      <xdr:col>3</xdr:col>
      <xdr:colOff>2790434</xdr:colOff>
      <xdr:row>46</xdr:row>
      <xdr:rowOff>233844</xdr:rowOff>
    </xdr:to>
    <xdr:sp macro="" textlink="">
      <xdr:nvSpPr>
        <xdr:cNvPr id="11" name="Oval 10">
          <a:extLst>
            <a:ext uri="{FF2B5EF4-FFF2-40B4-BE49-F238E27FC236}">
              <a16:creationId xmlns:a16="http://schemas.microsoft.com/office/drawing/2014/main" id="{5C98906E-76DC-4505-BDA8-C25F0AC1EA27}"/>
            </a:ext>
          </a:extLst>
        </xdr:cNvPr>
        <xdr:cNvSpPr/>
      </xdr:nvSpPr>
      <xdr:spPr bwMode="auto">
        <a:xfrm>
          <a:off x="3548001" y="8479039"/>
          <a:ext cx="246888" cy="258032"/>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p>
      </xdr:txBody>
    </xdr:sp>
    <xdr:clientData/>
  </xdr:twoCellAnchor>
  <xdr:twoCellAnchor>
    <xdr:from>
      <xdr:col>3</xdr:col>
      <xdr:colOff>2718226</xdr:colOff>
      <xdr:row>70</xdr:row>
      <xdr:rowOff>227884</xdr:rowOff>
    </xdr:from>
    <xdr:to>
      <xdr:col>3</xdr:col>
      <xdr:colOff>2965114</xdr:colOff>
      <xdr:row>71</xdr:row>
      <xdr:rowOff>241772</xdr:rowOff>
    </xdr:to>
    <xdr:sp macro="" textlink="">
      <xdr:nvSpPr>
        <xdr:cNvPr id="14" name="Oval 13">
          <a:extLst>
            <a:ext uri="{FF2B5EF4-FFF2-40B4-BE49-F238E27FC236}">
              <a16:creationId xmlns:a16="http://schemas.microsoft.com/office/drawing/2014/main" id="{14206CA5-2431-401B-8C2F-75F30E45260C}"/>
            </a:ext>
          </a:extLst>
        </xdr:cNvPr>
        <xdr:cNvSpPr/>
      </xdr:nvSpPr>
      <xdr:spPr bwMode="auto">
        <a:xfrm>
          <a:off x="3722681" y="12419884"/>
          <a:ext cx="246888" cy="256343"/>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p>
      </xdr:txBody>
    </xdr:sp>
    <xdr:clientData/>
  </xdr:twoCellAnchor>
  <xdr:twoCellAnchor>
    <xdr:from>
      <xdr:col>3</xdr:col>
      <xdr:colOff>2730032</xdr:colOff>
      <xdr:row>87</xdr:row>
      <xdr:rowOff>131910</xdr:rowOff>
    </xdr:from>
    <xdr:to>
      <xdr:col>3</xdr:col>
      <xdr:colOff>2976920</xdr:colOff>
      <xdr:row>88</xdr:row>
      <xdr:rowOff>230963</xdr:rowOff>
    </xdr:to>
    <xdr:sp macro="" textlink="">
      <xdr:nvSpPr>
        <xdr:cNvPr id="15" name="Oval 14">
          <a:extLst>
            <a:ext uri="{FF2B5EF4-FFF2-40B4-BE49-F238E27FC236}">
              <a16:creationId xmlns:a16="http://schemas.microsoft.com/office/drawing/2014/main" id="{6442E7A6-80A2-46E6-BDF4-67CCD12D0A5E}"/>
            </a:ext>
          </a:extLst>
        </xdr:cNvPr>
        <xdr:cNvSpPr/>
      </xdr:nvSpPr>
      <xdr:spPr bwMode="auto">
        <a:xfrm>
          <a:off x="3734487" y="14990910"/>
          <a:ext cx="246888" cy="23759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1090894</xdr:colOff>
      <xdr:row>1</xdr:row>
      <xdr:rowOff>44824</xdr:rowOff>
    </xdr:from>
    <xdr:to>
      <xdr:col>4</xdr:col>
      <xdr:colOff>1583953</xdr:colOff>
      <xdr:row>2</xdr:row>
      <xdr:rowOff>11207</xdr:rowOff>
    </xdr:to>
    <xdr:pic>
      <xdr:nvPicPr>
        <xdr:cNvPr id="35" name="Graphic 34">
          <a:hlinkClick xmlns:r="http://schemas.openxmlformats.org/officeDocument/2006/relationships" r:id="rId1" tooltip="Go to DA Questions page"/>
          <a:extLst>
            <a:ext uri="{FF2B5EF4-FFF2-40B4-BE49-F238E27FC236}">
              <a16:creationId xmlns:a16="http://schemas.microsoft.com/office/drawing/2014/main" id="{B1B9AEDB-9DDC-4198-A8CE-BB8F56350B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290423" y="145677"/>
          <a:ext cx="493059" cy="493059"/>
        </a:xfrm>
        <a:prstGeom prst="rect">
          <a:avLst/>
        </a:prstGeom>
      </xdr:spPr>
    </xdr:pic>
    <xdr:clientData/>
  </xdr:twoCellAnchor>
  <xdr:twoCellAnchor editAs="oneCell">
    <xdr:from>
      <xdr:col>25</xdr:col>
      <xdr:colOff>100853</xdr:colOff>
      <xdr:row>1</xdr:row>
      <xdr:rowOff>22412</xdr:rowOff>
    </xdr:from>
    <xdr:to>
      <xdr:col>25</xdr:col>
      <xdr:colOff>593912</xdr:colOff>
      <xdr:row>1</xdr:row>
      <xdr:rowOff>515471</xdr:rowOff>
    </xdr:to>
    <xdr:pic>
      <xdr:nvPicPr>
        <xdr:cNvPr id="36" name="Graphic 35">
          <a:hlinkClick xmlns:r="http://schemas.openxmlformats.org/officeDocument/2006/relationships" r:id="rId1" tooltip="Go to DA Questions page"/>
          <a:extLst>
            <a:ext uri="{FF2B5EF4-FFF2-40B4-BE49-F238E27FC236}">
              <a16:creationId xmlns:a16="http://schemas.microsoft.com/office/drawing/2014/main" id="{9DB802A2-EB4C-4399-A7F8-260327E801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18206" y="123265"/>
          <a:ext cx="493059" cy="493059"/>
        </a:xfrm>
        <a:prstGeom prst="rect">
          <a:avLst/>
        </a:prstGeom>
      </xdr:spPr>
    </xdr:pic>
    <xdr:clientData/>
  </xdr:twoCellAnchor>
  <xdr:twoCellAnchor editAs="oneCell">
    <xdr:from>
      <xdr:col>1</xdr:col>
      <xdr:colOff>1759324</xdr:colOff>
      <xdr:row>1</xdr:row>
      <xdr:rowOff>33618</xdr:rowOff>
    </xdr:from>
    <xdr:to>
      <xdr:col>1</xdr:col>
      <xdr:colOff>2218765</xdr:colOff>
      <xdr:row>1</xdr:row>
      <xdr:rowOff>493059</xdr:rowOff>
    </xdr:to>
    <xdr:pic>
      <xdr:nvPicPr>
        <xdr:cNvPr id="3" name="Picture 2">
          <a:extLst>
            <a:ext uri="{FF2B5EF4-FFF2-40B4-BE49-F238E27FC236}">
              <a16:creationId xmlns:a16="http://schemas.microsoft.com/office/drawing/2014/main" id="{6AD3BC39-54B8-B188-12ED-8CD52F3CE7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1383" y="134471"/>
          <a:ext cx="459441" cy="459441"/>
        </a:xfrm>
        <a:prstGeom prst="rect">
          <a:avLst/>
        </a:prstGeom>
      </xdr:spPr>
    </xdr:pic>
    <xdr:clientData/>
  </xdr:twoCellAnchor>
  <xdr:twoCellAnchor editAs="oneCell">
    <xdr:from>
      <xdr:col>4</xdr:col>
      <xdr:colOff>739589</xdr:colOff>
      <xdr:row>0</xdr:row>
      <xdr:rowOff>56029</xdr:rowOff>
    </xdr:from>
    <xdr:to>
      <xdr:col>4</xdr:col>
      <xdr:colOff>1216961</xdr:colOff>
      <xdr:row>1</xdr:row>
      <xdr:rowOff>518531</xdr:rowOff>
    </xdr:to>
    <xdr:pic>
      <xdr:nvPicPr>
        <xdr:cNvPr id="4" name="Picture 3">
          <a:hlinkClick xmlns:r="http://schemas.openxmlformats.org/officeDocument/2006/relationships" r:id="rId5"/>
          <a:extLst>
            <a:ext uri="{FF2B5EF4-FFF2-40B4-BE49-F238E27FC236}">
              <a16:creationId xmlns:a16="http://schemas.microsoft.com/office/drawing/2014/main" id="{5945DA1C-09C0-4075-B13C-17993E8BD3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39118" y="56029"/>
          <a:ext cx="477372" cy="563355"/>
        </a:xfrm>
        <a:prstGeom prst="rect">
          <a:avLst/>
        </a:prstGeom>
      </xdr:spPr>
    </xdr:pic>
    <xdr:clientData/>
  </xdr:twoCellAnchor>
  <xdr:twoCellAnchor editAs="oneCell">
    <xdr:from>
      <xdr:col>23</xdr:col>
      <xdr:colOff>526677</xdr:colOff>
      <xdr:row>0</xdr:row>
      <xdr:rowOff>78441</xdr:rowOff>
    </xdr:from>
    <xdr:to>
      <xdr:col>25</xdr:col>
      <xdr:colOff>197225</xdr:colOff>
      <xdr:row>2</xdr:row>
      <xdr:rowOff>14267</xdr:rowOff>
    </xdr:to>
    <xdr:pic>
      <xdr:nvPicPr>
        <xdr:cNvPr id="5" name="Picture 4">
          <a:hlinkClick xmlns:r="http://schemas.openxmlformats.org/officeDocument/2006/relationships" r:id="rId5"/>
          <a:extLst>
            <a:ext uri="{FF2B5EF4-FFF2-40B4-BE49-F238E27FC236}">
              <a16:creationId xmlns:a16="http://schemas.microsoft.com/office/drawing/2014/main" id="{26087B79-6EA8-489E-9261-C3F0AC3019E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37206" y="78441"/>
          <a:ext cx="477372" cy="563355"/>
        </a:xfrm>
        <a:prstGeom prst="rect">
          <a:avLst/>
        </a:prstGeom>
      </xdr:spPr>
    </xdr:pic>
    <xdr:clientData/>
  </xdr:twoCellAnchor>
  <xdr:twoCellAnchor editAs="oneCell">
    <xdr:from>
      <xdr:col>1</xdr:col>
      <xdr:colOff>22412</xdr:colOff>
      <xdr:row>1</xdr:row>
      <xdr:rowOff>56029</xdr:rowOff>
    </xdr:from>
    <xdr:to>
      <xdr:col>1</xdr:col>
      <xdr:colOff>762800</xdr:colOff>
      <xdr:row>1</xdr:row>
      <xdr:rowOff>465605</xdr:rowOff>
    </xdr:to>
    <xdr:pic>
      <xdr:nvPicPr>
        <xdr:cNvPr id="6" name="Picture 5">
          <a:extLst>
            <a:ext uri="{FF2B5EF4-FFF2-40B4-BE49-F238E27FC236}">
              <a16:creationId xmlns:a16="http://schemas.microsoft.com/office/drawing/2014/main" id="{51ED00C0-934D-47D4-BF57-24427944CBB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94" t="30629" r="12500" b="27436"/>
        <a:stretch/>
      </xdr:blipFill>
      <xdr:spPr>
        <a:xfrm>
          <a:off x="134471" y="156882"/>
          <a:ext cx="740388" cy="4095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3228975</xdr:colOff>
      <xdr:row>1</xdr:row>
      <xdr:rowOff>95250</xdr:rowOff>
    </xdr:from>
    <xdr:to>
      <xdr:col>4</xdr:col>
      <xdr:colOff>3621881</xdr:colOff>
      <xdr:row>1</xdr:row>
      <xdr:rowOff>459582</xdr:rowOff>
    </xdr:to>
    <xdr:pic>
      <xdr:nvPicPr>
        <xdr:cNvPr id="18" name="Picture 17" descr="http://0101.nccdn.net/1_5/0d8/090/050/Return-button.png">
          <a:hlinkClick xmlns:r="http://schemas.openxmlformats.org/officeDocument/2006/relationships" r:id="rId1" tooltip="SAF Worksheet"/>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6200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3723481</xdr:colOff>
      <xdr:row>13</xdr:row>
      <xdr:rowOff>10319</xdr:rowOff>
    </xdr:from>
    <xdr:to>
      <xdr:col>2</xdr:col>
      <xdr:colOff>3725069</xdr:colOff>
      <xdr:row>19</xdr:row>
      <xdr:rowOff>794</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bwMode="auto">
        <a:xfrm rot="5400000">
          <a:off x="3619500" y="2857500"/>
          <a:ext cx="952500"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3723483</xdr:colOff>
      <xdr:row>19</xdr:row>
      <xdr:rowOff>19050</xdr:rowOff>
    </xdr:from>
    <xdr:to>
      <xdr:col>2</xdr:col>
      <xdr:colOff>3724275</xdr:colOff>
      <xdr:row>30</xdr:row>
      <xdr:rowOff>0</xdr:rowOff>
    </xdr:to>
    <xdr:cxnSp macro="">
      <xdr:nvCxnSpPr>
        <xdr:cNvPr id="27" name="Straight Connector 26">
          <a:extLst>
            <a:ext uri="{FF2B5EF4-FFF2-40B4-BE49-F238E27FC236}">
              <a16:creationId xmlns:a16="http://schemas.microsoft.com/office/drawing/2014/main" id="{00000000-0008-0000-0700-00001B000000}"/>
            </a:ext>
          </a:extLst>
        </xdr:cNvPr>
        <xdr:cNvCxnSpPr/>
      </xdr:nvCxnSpPr>
      <xdr:spPr bwMode="auto">
        <a:xfrm rot="5400000">
          <a:off x="3047207" y="4591051"/>
          <a:ext cx="2096294"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3713958</xdr:colOff>
      <xdr:row>31</xdr:row>
      <xdr:rowOff>3</xdr:rowOff>
    </xdr:from>
    <xdr:to>
      <xdr:col>2</xdr:col>
      <xdr:colOff>3714750</xdr:colOff>
      <xdr:row>42</xdr:row>
      <xdr:rowOff>795</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bwMode="auto">
        <a:xfrm rot="5400000">
          <a:off x="3323433" y="6753228"/>
          <a:ext cx="1524792"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3848101</xdr:colOff>
      <xdr:row>55</xdr:row>
      <xdr:rowOff>794</xdr:rowOff>
    </xdr:from>
    <xdr:to>
      <xdr:col>2</xdr:col>
      <xdr:colOff>3848895</xdr:colOff>
      <xdr:row>70</xdr:row>
      <xdr:rowOff>9525</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bwMode="auto">
        <a:xfrm rot="5400000">
          <a:off x="3072607" y="11301413"/>
          <a:ext cx="2294731" cy="794"/>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2</xdr:col>
      <xdr:colOff>2562225</xdr:colOff>
      <xdr:row>1</xdr:row>
      <xdr:rowOff>47625</xdr:rowOff>
    </xdr:from>
    <xdr:to>
      <xdr:col>2</xdr:col>
      <xdr:colOff>3021666</xdr:colOff>
      <xdr:row>1</xdr:row>
      <xdr:rowOff>507066</xdr:rowOff>
    </xdr:to>
    <xdr:pic>
      <xdr:nvPicPr>
        <xdr:cNvPr id="2" name="Picture 1">
          <a:extLst>
            <a:ext uri="{FF2B5EF4-FFF2-40B4-BE49-F238E27FC236}">
              <a16:creationId xmlns:a16="http://schemas.microsoft.com/office/drawing/2014/main" id="{DFB2181B-F9D5-4DA2-80BB-1F57621C3B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33700" y="142875"/>
          <a:ext cx="459441" cy="459441"/>
        </a:xfrm>
        <a:prstGeom prst="rect">
          <a:avLst/>
        </a:prstGeom>
      </xdr:spPr>
    </xdr:pic>
    <xdr:clientData/>
  </xdr:twoCellAnchor>
  <xdr:twoCellAnchor editAs="oneCell">
    <xdr:from>
      <xdr:col>4</xdr:col>
      <xdr:colOff>3619500</xdr:colOff>
      <xdr:row>0</xdr:row>
      <xdr:rowOff>85725</xdr:rowOff>
    </xdr:from>
    <xdr:to>
      <xdr:col>5</xdr:col>
      <xdr:colOff>58272</xdr:colOff>
      <xdr:row>2</xdr:row>
      <xdr:rowOff>29955</xdr:rowOff>
    </xdr:to>
    <xdr:pic>
      <xdr:nvPicPr>
        <xdr:cNvPr id="5" name="Picture 4">
          <a:hlinkClick xmlns:r="http://schemas.openxmlformats.org/officeDocument/2006/relationships" r:id="rId4"/>
          <a:extLst>
            <a:ext uri="{FF2B5EF4-FFF2-40B4-BE49-F238E27FC236}">
              <a16:creationId xmlns:a16="http://schemas.microsoft.com/office/drawing/2014/main" id="{DE880210-587E-4160-A3BC-D937EC8765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58150" y="85725"/>
          <a:ext cx="477372" cy="563355"/>
        </a:xfrm>
        <a:prstGeom prst="rect">
          <a:avLst/>
        </a:prstGeom>
      </xdr:spPr>
    </xdr:pic>
    <xdr:clientData/>
  </xdr:twoCellAnchor>
  <xdr:twoCellAnchor editAs="oneCell">
    <xdr:from>
      <xdr:col>1</xdr:col>
      <xdr:colOff>9525</xdr:colOff>
      <xdr:row>1</xdr:row>
      <xdr:rowOff>76200</xdr:rowOff>
    </xdr:from>
    <xdr:to>
      <xdr:col>2</xdr:col>
      <xdr:colOff>473688</xdr:colOff>
      <xdr:row>1</xdr:row>
      <xdr:rowOff>485776</xdr:rowOff>
    </xdr:to>
    <xdr:pic>
      <xdr:nvPicPr>
        <xdr:cNvPr id="3" name="Picture 2">
          <a:extLst>
            <a:ext uri="{FF2B5EF4-FFF2-40B4-BE49-F238E27FC236}">
              <a16:creationId xmlns:a16="http://schemas.microsoft.com/office/drawing/2014/main" id="{3A48F543-31C9-4D95-999F-367945209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4" t="30629" r="12500" b="27436"/>
        <a:stretch/>
      </xdr:blipFill>
      <xdr:spPr>
        <a:xfrm>
          <a:off x="104775" y="171450"/>
          <a:ext cx="740388" cy="409576"/>
        </a:xfrm>
        <a:prstGeom prst="rect">
          <a:avLst/>
        </a:prstGeom>
      </xdr:spPr>
    </xdr:pic>
    <xdr:clientData/>
  </xdr:twoCellAnchor>
  <xdr:twoCellAnchor>
    <xdr:from>
      <xdr:col>2</xdr:col>
      <xdr:colOff>2876550</xdr:colOff>
      <xdr:row>3</xdr:row>
      <xdr:rowOff>0</xdr:rowOff>
    </xdr:from>
    <xdr:to>
      <xdr:col>2</xdr:col>
      <xdr:colOff>3123438</xdr:colOff>
      <xdr:row>3</xdr:row>
      <xdr:rowOff>247528</xdr:rowOff>
    </xdr:to>
    <xdr:sp macro="" textlink="">
      <xdr:nvSpPr>
        <xdr:cNvPr id="4" name="Oval 3">
          <a:extLst>
            <a:ext uri="{FF2B5EF4-FFF2-40B4-BE49-F238E27FC236}">
              <a16:creationId xmlns:a16="http://schemas.microsoft.com/office/drawing/2014/main" id="{8FD3D1A6-30CE-4F1E-8889-C23F1CB6A704}"/>
            </a:ext>
          </a:extLst>
        </xdr:cNvPr>
        <xdr:cNvSpPr/>
      </xdr:nvSpPr>
      <xdr:spPr bwMode="auto">
        <a:xfrm>
          <a:off x="3248025" y="676275"/>
          <a:ext cx="246888" cy="24752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xdr:from>
      <xdr:col>2</xdr:col>
      <xdr:colOff>2808514</xdr:colOff>
      <xdr:row>40</xdr:row>
      <xdr:rowOff>75392</xdr:rowOff>
    </xdr:from>
    <xdr:to>
      <xdr:col>2</xdr:col>
      <xdr:colOff>3055402</xdr:colOff>
      <xdr:row>41</xdr:row>
      <xdr:rowOff>252894</xdr:rowOff>
    </xdr:to>
    <xdr:sp macro="" textlink="">
      <xdr:nvSpPr>
        <xdr:cNvPr id="6" name="Oval 5">
          <a:extLst>
            <a:ext uri="{FF2B5EF4-FFF2-40B4-BE49-F238E27FC236}">
              <a16:creationId xmlns:a16="http://schemas.microsoft.com/office/drawing/2014/main" id="{51B688CA-9607-40F7-8C52-359C361820A0}"/>
            </a:ext>
          </a:extLst>
        </xdr:cNvPr>
        <xdr:cNvSpPr/>
      </xdr:nvSpPr>
      <xdr:spPr bwMode="auto">
        <a:xfrm>
          <a:off x="3179989" y="7314392"/>
          <a:ext cx="246888" cy="263227"/>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p>
      </xdr:txBody>
    </xdr:sp>
    <xdr:clientData/>
  </xdr:twoCellAnchor>
  <xdr:twoCellAnchor>
    <xdr:from>
      <xdr:col>2</xdr:col>
      <xdr:colOff>3063724</xdr:colOff>
      <xdr:row>70</xdr:row>
      <xdr:rowOff>2747</xdr:rowOff>
    </xdr:from>
    <xdr:to>
      <xdr:col>2</xdr:col>
      <xdr:colOff>3310612</xdr:colOff>
      <xdr:row>71</xdr:row>
      <xdr:rowOff>7110</xdr:rowOff>
    </xdr:to>
    <xdr:sp macro="" textlink="">
      <xdr:nvSpPr>
        <xdr:cNvPr id="7" name="Oval 6">
          <a:extLst>
            <a:ext uri="{FF2B5EF4-FFF2-40B4-BE49-F238E27FC236}">
              <a16:creationId xmlns:a16="http://schemas.microsoft.com/office/drawing/2014/main" id="{F8CE9204-AF63-47C8-8C68-50353BD7688C}"/>
            </a:ext>
          </a:extLst>
        </xdr:cNvPr>
        <xdr:cNvSpPr/>
      </xdr:nvSpPr>
      <xdr:spPr bwMode="auto">
        <a:xfrm>
          <a:off x="3435199" y="12204272"/>
          <a:ext cx="246888" cy="252013"/>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p>
      </xdr:txBody>
    </xdr:sp>
    <xdr:clientData/>
  </xdr:twoCellAnchor>
  <xdr:twoCellAnchor>
    <xdr:from>
      <xdr:col>2</xdr:col>
      <xdr:colOff>3126619</xdr:colOff>
      <xdr:row>86</xdr:row>
      <xdr:rowOff>53112</xdr:rowOff>
    </xdr:from>
    <xdr:to>
      <xdr:col>2</xdr:col>
      <xdr:colOff>3373507</xdr:colOff>
      <xdr:row>87</xdr:row>
      <xdr:rowOff>233560</xdr:rowOff>
    </xdr:to>
    <xdr:sp macro="" textlink="">
      <xdr:nvSpPr>
        <xdr:cNvPr id="8" name="Oval 7">
          <a:extLst>
            <a:ext uri="{FF2B5EF4-FFF2-40B4-BE49-F238E27FC236}">
              <a16:creationId xmlns:a16="http://schemas.microsoft.com/office/drawing/2014/main" id="{CC18AAB0-AE36-44A0-ABDD-B7A559FF18B6}"/>
            </a:ext>
          </a:extLst>
        </xdr:cNvPr>
        <xdr:cNvSpPr/>
      </xdr:nvSpPr>
      <xdr:spPr bwMode="auto">
        <a:xfrm>
          <a:off x="3498094" y="14854962"/>
          <a:ext cx="246888" cy="23759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20PSDM%20Wksht%20v1%2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 PSDM Wksht v1 7"/>
    </sheetNames>
    <definedNames>
      <definedName name="Gotohomepage"/>
    </defined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Technic">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solidFill>
        <a:ln w="9525">
          <a:noFill/>
          <a:miter lim="800000"/>
          <a:headEnd/>
          <a:tailEnd/>
        </a:ln>
        <a:effectLst/>
        <a:scene3d>
          <a:camera prst="orthographicFront"/>
          <a:lightRig rig="threePt" dir="t"/>
        </a:scene3d>
        <a:sp3d/>
      </a:spPr>
      <a:bodyPr vertOverflow="clip" wrap="square" lIns="27432" tIns="22860" rIns="27432" bIns="0" anchor="t" upright="1">
        <a:sp3d extrusionH="57150">
          <a:bevelT w="38100" h="38100"/>
        </a:sp3d>
      </a:bodyPr>
      <a:lstStyle>
        <a:defPPr algn="r" rtl="1">
          <a:defRPr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defRPr>
        </a:defPPr>
      </a:lstStyle>
    </a:spDef>
    <a:lnDef>
      <a:spPr bwMode="auto">
        <a:ln w="57150">
          <a:solidFill>
            <a:schemeClr val="accent6"/>
          </a:solidFill>
          <a:headEnd type="none" w="med" len="med"/>
          <a:tailEnd type="none" w="med" len="med"/>
        </a:ln>
      </a:spPr>
      <a:bodyPr/>
      <a:lstStyle/>
      <a:style>
        <a:lnRef idx="1">
          <a:schemeClr val="accent5"/>
        </a:lnRef>
        <a:fillRef idx="0">
          <a:schemeClr val="accent5"/>
        </a:fillRef>
        <a:effectRef idx="0">
          <a:schemeClr val="accent5"/>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A52"/>
  <sheetViews>
    <sheetView showGridLines="0" tabSelected="1" zoomScale="85" zoomScaleNormal="85" workbookViewId="0"/>
  </sheetViews>
  <sheetFormatPr defaultColWidth="9.140625" defaultRowHeight="15"/>
  <cols>
    <col min="1" max="1" width="1.85546875" customWidth="1"/>
    <col min="2" max="2" width="13" customWidth="1"/>
    <col min="3" max="9" width="9.140625" customWidth="1"/>
    <col min="10" max="10" width="19" customWidth="1"/>
    <col min="11" max="11" width="1.85546875" customWidth="1"/>
    <col min="12" max="12" width="9.140625" customWidth="1"/>
    <col min="13" max="13" width="1.7109375" customWidth="1"/>
    <col min="14" max="50" width="9.140625" customWidth="1"/>
  </cols>
  <sheetData>
    <row r="1" spans="1:52" ht="15" customHeight="1">
      <c r="A1" s="397" t="e">
        <f>License!BA22</f>
        <v>#REF!</v>
      </c>
      <c r="B1" s="397" t="e">
        <f>License!BA22</f>
        <v>#REF!</v>
      </c>
    </row>
    <row r="2" spans="1:52" ht="15.75" customHeight="1">
      <c r="I2" s="580"/>
      <c r="AZ2" s="317"/>
    </row>
    <row r="3" spans="1:52" ht="15.75" customHeight="1">
      <c r="AZ3" s="317"/>
    </row>
    <row r="4" spans="1:52" ht="15.75" customHeight="1">
      <c r="AZ4" s="667" t="s">
        <v>4171</v>
      </c>
    </row>
    <row r="5" spans="1:52" ht="15.75" customHeight="1">
      <c r="AZ5" s="317"/>
    </row>
    <row r="6" spans="1:52" ht="8.25" customHeight="1">
      <c r="A6" s="579"/>
      <c r="B6" s="579"/>
      <c r="C6" s="579"/>
      <c r="D6" s="579"/>
      <c r="E6" s="579"/>
      <c r="F6" s="579"/>
      <c r="G6" s="579"/>
      <c r="H6" s="579"/>
      <c r="I6" s="579"/>
      <c r="J6" s="579"/>
      <c r="K6" s="579"/>
      <c r="AZ6" s="317"/>
    </row>
    <row r="7" spans="1:52" ht="15.75" customHeight="1">
      <c r="A7" s="579"/>
      <c r="B7" s="981" t="s">
        <v>4170</v>
      </c>
      <c r="C7" s="981"/>
      <c r="D7" s="981"/>
      <c r="E7" s="981"/>
      <c r="F7" s="981"/>
      <c r="G7" s="981"/>
      <c r="H7" s="981"/>
      <c r="I7" s="981"/>
      <c r="J7" s="981"/>
      <c r="K7" s="579"/>
      <c r="AZ7" s="317"/>
    </row>
    <row r="8" spans="1:52" ht="16.5" customHeight="1">
      <c r="A8" s="579"/>
      <c r="B8" s="981"/>
      <c r="C8" s="981"/>
      <c r="D8" s="981"/>
      <c r="E8" s="981"/>
      <c r="F8" s="981"/>
      <c r="G8" s="981"/>
      <c r="H8" s="981"/>
      <c r="I8" s="981"/>
      <c r="J8" s="981"/>
      <c r="K8" s="579"/>
      <c r="AZ8" s="317"/>
    </row>
    <row r="9" spans="1:52">
      <c r="A9" s="579"/>
      <c r="B9" s="981"/>
      <c r="C9" s="981"/>
      <c r="D9" s="981"/>
      <c r="E9" s="981"/>
      <c r="F9" s="981"/>
      <c r="G9" s="981"/>
      <c r="H9" s="981"/>
      <c r="I9" s="981"/>
      <c r="J9" s="981"/>
      <c r="K9" s="579"/>
    </row>
    <row r="10" spans="1:52">
      <c r="A10" s="579"/>
      <c r="B10" s="981"/>
      <c r="C10" s="981"/>
      <c r="D10" s="981"/>
      <c r="E10" s="981"/>
      <c r="F10" s="981"/>
      <c r="G10" s="981"/>
      <c r="H10" s="981"/>
      <c r="I10" s="981"/>
      <c r="J10" s="981"/>
      <c r="K10" s="579"/>
    </row>
    <row r="11" spans="1:52">
      <c r="A11" s="579"/>
      <c r="B11" s="981"/>
      <c r="C11" s="981"/>
      <c r="D11" s="981"/>
      <c r="E11" s="981"/>
      <c r="F11" s="981"/>
      <c r="G11" s="981"/>
      <c r="H11" s="981"/>
      <c r="I11" s="981"/>
      <c r="J11" s="981"/>
      <c r="K11" s="579"/>
      <c r="AZ11" s="513"/>
    </row>
    <row r="12" spans="1:52">
      <c r="A12" s="579"/>
      <c r="B12" s="981"/>
      <c r="C12" s="981"/>
      <c r="D12" s="981"/>
      <c r="E12" s="981"/>
      <c r="F12" s="981"/>
      <c r="G12" s="981"/>
      <c r="H12" s="981"/>
      <c r="I12" s="981"/>
      <c r="J12" s="981"/>
      <c r="K12" s="579"/>
      <c r="AY12" s="318"/>
    </row>
    <row r="13" spans="1:52">
      <c r="A13" s="579"/>
      <c r="B13" s="981"/>
      <c r="C13" s="981"/>
      <c r="D13" s="981"/>
      <c r="E13" s="981"/>
      <c r="F13" s="981"/>
      <c r="G13" s="981"/>
      <c r="H13" s="981"/>
      <c r="I13" s="981"/>
      <c r="J13" s="981"/>
      <c r="K13" s="579"/>
    </row>
    <row r="14" spans="1:52">
      <c r="A14" s="579"/>
      <c r="B14" s="981"/>
      <c r="C14" s="981"/>
      <c r="D14" s="981"/>
      <c r="E14" s="981"/>
      <c r="F14" s="981"/>
      <c r="G14" s="981"/>
      <c r="H14" s="981"/>
      <c r="I14" s="981"/>
      <c r="J14" s="981"/>
      <c r="K14" s="579"/>
    </row>
    <row r="15" spans="1:52">
      <c r="A15" s="579"/>
      <c r="B15" s="981"/>
      <c r="C15" s="981"/>
      <c r="D15" s="981"/>
      <c r="E15" s="981"/>
      <c r="F15" s="981"/>
      <c r="G15" s="981"/>
      <c r="H15" s="981"/>
      <c r="I15" s="981"/>
      <c r="J15" s="981"/>
      <c r="K15" s="579"/>
      <c r="AR15" t="e">
        <f>HYPERLINK("#MI!A"&amp;#REF!)</f>
        <v>#REF!</v>
      </c>
      <c r="AZ15" s="120"/>
    </row>
    <row r="16" spans="1:52">
      <c r="A16" s="579"/>
      <c r="B16" s="981"/>
      <c r="C16" s="981"/>
      <c r="D16" s="981"/>
      <c r="E16" s="981"/>
      <c r="F16" s="981"/>
      <c r="G16" s="981"/>
      <c r="H16" s="981"/>
      <c r="I16" s="981"/>
      <c r="J16" s="981"/>
      <c r="K16" s="579"/>
      <c r="AR16" t="s">
        <v>1768</v>
      </c>
      <c r="AZ16" s="120"/>
    </row>
    <row r="17" spans="1:53">
      <c r="A17" s="579"/>
      <c r="B17" s="981"/>
      <c r="C17" s="981"/>
      <c r="D17" s="981"/>
      <c r="E17" s="981"/>
      <c r="F17" s="981"/>
      <c r="G17" s="981"/>
      <c r="H17" s="981"/>
      <c r="I17" s="981"/>
      <c r="J17" s="981"/>
      <c r="K17" s="579"/>
    </row>
    <row r="18" spans="1:53">
      <c r="A18" s="579"/>
      <c r="B18" s="981"/>
      <c r="C18" s="981"/>
      <c r="D18" s="981"/>
      <c r="E18" s="981"/>
      <c r="F18" s="981"/>
      <c r="G18" s="981"/>
      <c r="H18" s="981"/>
      <c r="I18" s="981"/>
      <c r="J18" s="981"/>
      <c r="K18" s="579"/>
      <c r="AZ18" s="120" t="s">
        <v>821</v>
      </c>
    </row>
    <row r="19" spans="1:53">
      <c r="A19" s="579"/>
      <c r="B19" s="981"/>
      <c r="C19" s="981"/>
      <c r="D19" s="981"/>
      <c r="E19" s="981"/>
      <c r="F19" s="981"/>
      <c r="G19" s="981"/>
      <c r="H19" s="981"/>
      <c r="I19" s="981"/>
      <c r="J19" s="981"/>
      <c r="K19" s="579"/>
      <c r="AZ19" t="str">
        <f>Lexicon!B11</f>
        <v>English</v>
      </c>
    </row>
    <row r="20" spans="1:53">
      <c r="A20" s="579"/>
      <c r="B20" s="981"/>
      <c r="C20" s="981"/>
      <c r="D20" s="981"/>
      <c r="E20" s="981"/>
      <c r="F20" s="981"/>
      <c r="G20" s="981"/>
      <c r="H20" s="981"/>
      <c r="I20" s="981"/>
      <c r="J20" s="981"/>
      <c r="K20" s="579"/>
      <c r="AZ20" t="str">
        <f>Lexicon!C11</f>
        <v>Deutsch (German)</v>
      </c>
    </row>
    <row r="21" spans="1:53">
      <c r="A21" s="579"/>
      <c r="B21" s="981"/>
      <c r="C21" s="981"/>
      <c r="D21" s="981"/>
      <c r="E21" s="981"/>
      <c r="F21" s="981"/>
      <c r="G21" s="981"/>
      <c r="H21" s="981"/>
      <c r="I21" s="981"/>
      <c r="J21" s="981"/>
      <c r="K21" s="579"/>
      <c r="AZ21" t="str">
        <f>Lexicon!D11</f>
        <v>Nederlands (Dutch)</v>
      </c>
    </row>
    <row r="22" spans="1:53">
      <c r="A22" s="579"/>
      <c r="B22" s="981"/>
      <c r="C22" s="981"/>
      <c r="D22" s="981"/>
      <c r="E22" s="981"/>
      <c r="F22" s="981"/>
      <c r="G22" s="981"/>
      <c r="H22" s="981"/>
      <c r="I22" s="981"/>
      <c r="J22" s="981"/>
      <c r="K22" s="579"/>
      <c r="AZ22" t="str">
        <f>Lexicon!E11</f>
        <v>Français (French)</v>
      </c>
      <c r="BA22" s="578" t="e">
        <f>MATCH(#REF!,AZ19:AZ27,0)-1</f>
        <v>#REF!</v>
      </c>
    </row>
    <row r="23" spans="1:53">
      <c r="A23" s="579"/>
      <c r="B23" s="981"/>
      <c r="C23" s="981"/>
      <c r="D23" s="981"/>
      <c r="E23" s="981"/>
      <c r="F23" s="981"/>
      <c r="G23" s="981"/>
      <c r="H23" s="981"/>
      <c r="I23" s="981"/>
      <c r="J23" s="981"/>
      <c r="K23" s="579"/>
      <c r="AZ23" t="str">
        <f>Lexicon!F11</f>
        <v>Italian</v>
      </c>
      <c r="BA23" s="318"/>
    </row>
    <row r="24" spans="1:53">
      <c r="A24" s="579"/>
      <c r="B24" s="981"/>
      <c r="C24" s="981"/>
      <c r="D24" s="981"/>
      <c r="E24" s="981"/>
      <c r="F24" s="981"/>
      <c r="G24" s="981"/>
      <c r="H24" s="981"/>
      <c r="I24" s="981"/>
      <c r="J24" s="981"/>
      <c r="K24" s="579"/>
      <c r="AZ24" t="str">
        <f>Lexicon!G11</f>
        <v>Czech</v>
      </c>
      <c r="BA24" s="318"/>
    </row>
    <row r="25" spans="1:53">
      <c r="A25" s="579"/>
      <c r="B25" s="981"/>
      <c r="C25" s="981"/>
      <c r="D25" s="981"/>
      <c r="E25" s="981"/>
      <c r="F25" s="981"/>
      <c r="G25" s="981"/>
      <c r="H25" s="981"/>
      <c r="I25" s="981"/>
      <c r="J25" s="981"/>
      <c r="K25" s="579"/>
      <c r="T25" s="513"/>
      <c r="AH25" s="513"/>
      <c r="AZ25" t="str">
        <f>Lexicon!E11</f>
        <v>Français (French)</v>
      </c>
    </row>
    <row r="26" spans="1:53">
      <c r="A26" s="579"/>
      <c r="B26" s="981"/>
      <c r="C26" s="981"/>
      <c r="D26" s="981"/>
      <c r="E26" s="981"/>
      <c r="F26" s="981"/>
      <c r="G26" s="981"/>
      <c r="H26" s="981"/>
      <c r="I26" s="981"/>
      <c r="J26" s="981"/>
      <c r="K26" s="579"/>
      <c r="AZ26" t="str">
        <f>Lexicon!F11</f>
        <v>Italian</v>
      </c>
    </row>
    <row r="27" spans="1:53">
      <c r="A27" s="579"/>
      <c r="B27" s="981"/>
      <c r="C27" s="981"/>
      <c r="D27" s="981"/>
      <c r="E27" s="981"/>
      <c r="F27" s="981"/>
      <c r="G27" s="981"/>
      <c r="H27" s="981"/>
      <c r="I27" s="981"/>
      <c r="J27" s="981"/>
      <c r="K27" s="579"/>
      <c r="AZ27" t="str">
        <f>Lexicon!G11</f>
        <v>Czech</v>
      </c>
    </row>
    <row r="28" spans="1:53">
      <c r="A28" s="579"/>
      <c r="B28" s="981"/>
      <c r="C28" s="981"/>
      <c r="D28" s="981"/>
      <c r="E28" s="981"/>
      <c r="F28" s="981"/>
      <c r="G28" s="981"/>
      <c r="H28" s="981"/>
      <c r="I28" s="981"/>
      <c r="J28" s="981"/>
      <c r="K28" s="579"/>
      <c r="AZ28" s="319" t="e">
        <f>HYPERLINK(#REF!, "=OFFSET(Lexicon!B25,0,$AM$21)")</f>
        <v>#REF!</v>
      </c>
    </row>
    <row r="29" spans="1:53">
      <c r="A29" s="579"/>
      <c r="B29" s="981"/>
      <c r="C29" s="981"/>
      <c r="D29" s="981"/>
      <c r="E29" s="981"/>
      <c r="F29" s="981"/>
      <c r="G29" s="981"/>
      <c r="H29" s="981"/>
      <c r="I29" s="981"/>
      <c r="J29" s="981"/>
      <c r="K29" s="579"/>
      <c r="AZ29" s="319" t="s">
        <v>1609</v>
      </c>
    </row>
    <row r="30" spans="1:53">
      <c r="A30" s="579"/>
      <c r="B30" s="981"/>
      <c r="C30" s="981"/>
      <c r="D30" s="981"/>
      <c r="E30" s="981"/>
      <c r="F30" s="981"/>
      <c r="G30" s="981"/>
      <c r="H30" s="981"/>
      <c r="I30" s="981"/>
      <c r="J30" s="981"/>
      <c r="K30" s="579"/>
    </row>
    <row r="31" spans="1:53">
      <c r="A31" s="579"/>
      <c r="B31" s="981"/>
      <c r="C31" s="981"/>
      <c r="D31" s="981"/>
      <c r="E31" s="981"/>
      <c r="F31" s="981"/>
      <c r="G31" s="981"/>
      <c r="H31" s="981"/>
      <c r="I31" s="981"/>
      <c r="J31" s="981"/>
      <c r="K31" s="579"/>
    </row>
    <row r="32" spans="1:53">
      <c r="A32" s="579"/>
      <c r="B32" s="981"/>
      <c r="C32" s="981"/>
      <c r="D32" s="981"/>
      <c r="E32" s="981"/>
      <c r="F32" s="981"/>
      <c r="G32" s="981"/>
      <c r="H32" s="981"/>
      <c r="I32" s="981"/>
      <c r="J32" s="981"/>
      <c r="K32" s="579"/>
    </row>
    <row r="33" spans="1:11">
      <c r="A33" s="579"/>
      <c r="B33" s="981"/>
      <c r="C33" s="981"/>
      <c r="D33" s="981"/>
      <c r="E33" s="981"/>
      <c r="F33" s="981"/>
      <c r="G33" s="981"/>
      <c r="H33" s="981"/>
      <c r="I33" s="981"/>
      <c r="J33" s="981"/>
      <c r="K33" s="579"/>
    </row>
    <row r="34" spans="1:11">
      <c r="A34" s="579"/>
      <c r="B34" s="981"/>
      <c r="C34" s="981"/>
      <c r="D34" s="981"/>
      <c r="E34" s="981"/>
      <c r="F34" s="981"/>
      <c r="G34" s="981"/>
      <c r="H34" s="981"/>
      <c r="I34" s="981"/>
      <c r="J34" s="981"/>
      <c r="K34" s="579"/>
    </row>
    <row r="35" spans="1:11">
      <c r="A35" s="579"/>
      <c r="B35" s="981"/>
      <c r="C35" s="981"/>
      <c r="D35" s="981"/>
      <c r="E35" s="981"/>
      <c r="F35" s="981"/>
      <c r="G35" s="981"/>
      <c r="H35" s="981"/>
      <c r="I35" s="981"/>
      <c r="J35" s="981"/>
      <c r="K35" s="579"/>
    </row>
    <row r="36" spans="1:11">
      <c r="A36" s="579"/>
      <c r="B36" s="981"/>
      <c r="C36" s="981"/>
      <c r="D36" s="981"/>
      <c r="E36" s="981"/>
      <c r="F36" s="981"/>
      <c r="G36" s="981"/>
      <c r="H36" s="981"/>
      <c r="I36" s="981"/>
      <c r="J36" s="981"/>
      <c r="K36" s="579"/>
    </row>
    <row r="37" spans="1:11">
      <c r="A37" s="579"/>
      <c r="B37" s="981"/>
      <c r="C37" s="981"/>
      <c r="D37" s="981"/>
      <c r="E37" s="981"/>
      <c r="F37" s="981"/>
      <c r="G37" s="981"/>
      <c r="H37" s="981"/>
      <c r="I37" s="981"/>
      <c r="J37" s="981"/>
      <c r="K37" s="579"/>
    </row>
    <row r="38" spans="1:11">
      <c r="A38" s="579"/>
      <c r="B38" s="981"/>
      <c r="C38" s="981"/>
      <c r="D38" s="981"/>
      <c r="E38" s="981"/>
      <c r="F38" s="981"/>
      <c r="G38" s="981"/>
      <c r="H38" s="981"/>
      <c r="I38" s="981"/>
      <c r="J38" s="981"/>
      <c r="K38" s="579"/>
    </row>
    <row r="39" spans="1:11">
      <c r="A39" s="579"/>
      <c r="B39" s="981"/>
      <c r="C39" s="981"/>
      <c r="D39" s="981"/>
      <c r="E39" s="981"/>
      <c r="F39" s="981"/>
      <c r="G39" s="981"/>
      <c r="H39" s="981"/>
      <c r="I39" s="981"/>
      <c r="J39" s="981"/>
      <c r="K39" s="579"/>
    </row>
    <row r="40" spans="1:11">
      <c r="A40" s="579"/>
      <c r="B40" s="981"/>
      <c r="C40" s="981"/>
      <c r="D40" s="981"/>
      <c r="E40" s="981"/>
      <c r="F40" s="981"/>
      <c r="G40" s="981"/>
      <c r="H40" s="981"/>
      <c r="I40" s="981"/>
      <c r="J40" s="981"/>
      <c r="K40" s="579"/>
    </row>
    <row r="41" spans="1:11">
      <c r="A41" s="579"/>
      <c r="B41" s="981"/>
      <c r="C41" s="981"/>
      <c r="D41" s="981"/>
      <c r="E41" s="981"/>
      <c r="F41" s="981"/>
      <c r="G41" s="981"/>
      <c r="H41" s="981"/>
      <c r="I41" s="981"/>
      <c r="J41" s="981"/>
      <c r="K41" s="579"/>
    </row>
    <row r="42" spans="1:11">
      <c r="A42" s="579"/>
      <c r="B42" s="981"/>
      <c r="C42" s="981"/>
      <c r="D42" s="981"/>
      <c r="E42" s="981"/>
      <c r="F42" s="981"/>
      <c r="G42" s="981"/>
      <c r="H42" s="981"/>
      <c r="I42" s="981"/>
      <c r="J42" s="981"/>
      <c r="K42" s="579"/>
    </row>
    <row r="43" spans="1:11">
      <c r="A43" s="579"/>
      <c r="B43" s="981"/>
      <c r="C43" s="981"/>
      <c r="D43" s="981"/>
      <c r="E43" s="981"/>
      <c r="F43" s="981"/>
      <c r="G43" s="981"/>
      <c r="H43" s="981"/>
      <c r="I43" s="981"/>
      <c r="J43" s="981"/>
      <c r="K43" s="579"/>
    </row>
    <row r="44" spans="1:11">
      <c r="A44" s="579"/>
      <c r="B44" s="981"/>
      <c r="C44" s="981"/>
      <c r="D44" s="981"/>
      <c r="E44" s="981"/>
      <c r="F44" s="981"/>
      <c r="G44" s="981"/>
      <c r="H44" s="981"/>
      <c r="I44" s="981"/>
      <c r="J44" s="981"/>
      <c r="K44" s="579"/>
    </row>
    <row r="45" spans="1:11">
      <c r="A45" s="579"/>
      <c r="B45" s="981"/>
      <c r="C45" s="981"/>
      <c r="D45" s="981"/>
      <c r="E45" s="981"/>
      <c r="F45" s="981"/>
      <c r="G45" s="981"/>
      <c r="H45" s="981"/>
      <c r="I45" s="981"/>
      <c r="J45" s="981"/>
      <c r="K45" s="579"/>
    </row>
    <row r="46" spans="1:11">
      <c r="A46" s="579"/>
      <c r="B46" s="981"/>
      <c r="C46" s="981"/>
      <c r="D46" s="981"/>
      <c r="E46" s="981"/>
      <c r="F46" s="981"/>
      <c r="G46" s="981"/>
      <c r="H46" s="981"/>
      <c r="I46" s="981"/>
      <c r="J46" s="981"/>
      <c r="K46" s="579"/>
    </row>
    <row r="47" spans="1:11">
      <c r="A47" s="579"/>
      <c r="B47" s="981"/>
      <c r="C47" s="981"/>
      <c r="D47" s="981"/>
      <c r="E47" s="981"/>
      <c r="F47" s="981"/>
      <c r="G47" s="981"/>
      <c r="H47" s="981"/>
      <c r="I47" s="981"/>
      <c r="J47" s="981"/>
      <c r="K47" s="579"/>
    </row>
    <row r="48" spans="1:11">
      <c r="A48" s="579"/>
      <c r="B48" s="981"/>
      <c r="C48" s="981"/>
      <c r="D48" s="981"/>
      <c r="E48" s="981"/>
      <c r="F48" s="981"/>
      <c r="G48" s="981"/>
      <c r="H48" s="981"/>
      <c r="I48" s="981"/>
      <c r="J48" s="981"/>
      <c r="K48" s="579"/>
    </row>
    <row r="49" spans="1:11">
      <c r="A49" s="579"/>
      <c r="B49" s="981"/>
      <c r="C49" s="981"/>
      <c r="D49" s="981"/>
      <c r="E49" s="981"/>
      <c r="F49" s="981"/>
      <c r="G49" s="981"/>
      <c r="H49" s="981"/>
      <c r="I49" s="981"/>
      <c r="J49" s="981"/>
      <c r="K49" s="579"/>
    </row>
    <row r="50" spans="1:11">
      <c r="A50" s="579"/>
      <c r="B50" s="981"/>
      <c r="C50" s="981"/>
      <c r="D50" s="981"/>
      <c r="E50" s="981"/>
      <c r="F50" s="981"/>
      <c r="G50" s="981"/>
      <c r="H50" s="981"/>
      <c r="I50" s="981"/>
      <c r="J50" s="981"/>
      <c r="K50" s="579"/>
    </row>
    <row r="51" spans="1:11" ht="108.75" customHeight="1">
      <c r="A51" s="579"/>
      <c r="B51" s="981"/>
      <c r="C51" s="981"/>
      <c r="D51" s="981"/>
      <c r="E51" s="981"/>
      <c r="F51" s="981"/>
      <c r="G51" s="981"/>
      <c r="H51" s="981"/>
      <c r="I51" s="981"/>
      <c r="J51" s="981"/>
      <c r="K51" s="579"/>
    </row>
    <row r="52" spans="1:11" ht="9" customHeight="1">
      <c r="A52" s="579"/>
      <c r="B52" s="579"/>
      <c r="C52" s="579"/>
      <c r="D52" s="579"/>
      <c r="E52" s="579"/>
      <c r="F52" s="579"/>
      <c r="G52" s="579"/>
      <c r="H52" s="579"/>
      <c r="I52" s="579"/>
      <c r="J52" s="579"/>
      <c r="K52" s="579"/>
    </row>
  </sheetData>
  <mergeCells count="1">
    <mergeCell ref="B7:J51"/>
  </mergeCells>
  <hyperlinks>
    <hyperlink ref="AZ29" location="MI!A1" display="MI!A1" xr:uid="{00000000-0004-0000-0000-000000000000}"/>
  </hyperlinks>
  <pageMargins left="0.7" right="0.7" top="0.75" bottom="0.75" header="0.3" footer="0.3"/>
  <pageSetup orientation="portrait" verticalDpi="360" r:id="rId1"/>
  <ignoredErrors>
    <ignoredError sqref="A1:B1"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Q76"/>
  <sheetViews>
    <sheetView showGridLines="0" showZeros="0" zoomScaleNormal="100" zoomScaleSheetLayoutView="85" workbookViewId="0"/>
  </sheetViews>
  <sheetFormatPr defaultColWidth="9.140625" defaultRowHeight="15" outlineLevelCol="1"/>
  <cols>
    <col min="1" max="1" width="1.7109375" customWidth="1"/>
    <col min="2" max="2" width="60.85546875" customWidth="1"/>
    <col min="3" max="3" width="2.42578125" customWidth="1"/>
    <col min="4" max="4" width="18.7109375" customWidth="1"/>
    <col min="5" max="5" width="1.140625" customWidth="1"/>
    <col min="6" max="6" width="19.42578125" customWidth="1"/>
    <col min="7" max="7" width="1.85546875" customWidth="1" outlineLevel="1"/>
    <col min="8" max="8" width="63.140625" customWidth="1" outlineLevel="1"/>
    <col min="9" max="9" width="1.42578125" customWidth="1" outlineLevel="1"/>
    <col min="10" max="10" width="65.140625" customWidth="1" outlineLevel="1"/>
    <col min="11" max="11" width="3" customWidth="1"/>
    <col min="12" max="12" width="63.140625" customWidth="1"/>
    <col min="13" max="13" width="1.42578125" customWidth="1"/>
    <col min="14" max="14" width="63.140625" customWidth="1"/>
    <col min="15" max="15" width="1.7109375" customWidth="1"/>
  </cols>
  <sheetData>
    <row r="1" spans="2:69" ht="7.5" customHeight="1">
      <c r="P1" s="58"/>
    </row>
    <row r="2" spans="2:69" ht="40.5" customHeight="1">
      <c r="B2" s="885" t="str">
        <f ca="1">OFFSET(Lexicon!B891,0,$B$3)</f>
        <v>Avoid Future Problems</v>
      </c>
      <c r="C2" s="793"/>
      <c r="D2" s="793"/>
      <c r="E2" s="793"/>
      <c r="F2" s="793"/>
      <c r="H2" s="885" t="str">
        <f ca="1">OFFSET(Lexicon!B891,0,$B$3)</f>
        <v>Avoid Future Problems</v>
      </c>
      <c r="I2" s="793"/>
      <c r="J2" s="793"/>
      <c r="K2" s="758" t="s">
        <v>4172</v>
      </c>
      <c r="L2" s="885" t="str">
        <f ca="1">OFFSET(Lexicon!B891,0,$B$3)</f>
        <v>Avoid Future Problems</v>
      </c>
      <c r="M2" s="793"/>
      <c r="N2" s="793"/>
    </row>
    <row r="3" spans="2:69" ht="4.5" customHeight="1">
      <c r="B3" s="882">
        <f>Home!BA21</f>
        <v>0</v>
      </c>
      <c r="H3" s="883"/>
      <c r="J3" s="884"/>
      <c r="L3" s="883"/>
      <c r="N3" s="884"/>
    </row>
    <row r="4" spans="2:69" ht="19.5" customHeight="1">
      <c r="B4" s="1188" t="str">
        <f ca="1">OFFSET(Lexicon!B898,0,$B$3)</f>
        <v xml:space="preserve"> Identify Potential Problems</v>
      </c>
      <c r="C4" s="1188"/>
      <c r="D4" s="1188"/>
      <c r="E4" s="1188"/>
      <c r="F4" s="1188"/>
      <c r="H4" s="887" t="str">
        <f ca="1">OFFSET(Lexicon!B943,0,$B$3)</f>
        <v xml:space="preserve"> Identify Likely Causes</v>
      </c>
      <c r="J4" s="887" t="str">
        <f ca="1">OFFSET(Lexicon!B954,0,$B$3)</f>
        <v xml:space="preserve"> Take Preventive Action</v>
      </c>
      <c r="L4" s="1188" t="str">
        <f ca="1">OFFSET(Lexicon!B963,0,$B$3)</f>
        <v xml:space="preserve"> Plan Contingent Action and Set Triggers</v>
      </c>
      <c r="M4" s="1188"/>
      <c r="N4" s="1188"/>
      <c r="BQ4" s="119" t="s">
        <v>1303</v>
      </c>
    </row>
    <row r="5" spans="2:69" ht="15" customHeight="1">
      <c r="B5" s="1203" t="str">
        <f ca="1">OFFSET(Lexicon!B899,0,B3)</f>
        <v>State the Action</v>
      </c>
      <c r="C5" s="1203"/>
      <c r="D5" s="1203"/>
      <c r="E5" s="1203"/>
      <c r="F5" s="1203"/>
      <c r="H5" s="888" t="str">
        <f ca="1">OFFSET(Lexicon!B944,0,$B$3)</f>
        <v>Consider causes for the potential problem</v>
      </c>
      <c r="J5" s="888" t="str">
        <f ca="1">OFFSET(Lexicon!B955,0,$B$3)</f>
        <v>Take Actions to Address Likely Causes</v>
      </c>
      <c r="L5" s="888" t="str">
        <f ca="1">OFFSET(Lexicon!B964,0,$B$3)</f>
        <v>Prepare Actions to Reduce Likely Impact</v>
      </c>
      <c r="N5" s="888" t="str">
        <f ca="1">OFFSET(Lexicon!B974,0,$B$3)</f>
        <v>Set Triggers for Contingent Actions</v>
      </c>
      <c r="BQ5" s="119" t="s">
        <v>1304</v>
      </c>
    </row>
    <row r="6" spans="2:69" ht="15" customHeight="1">
      <c r="B6" s="1217" t="str">
        <f ca="1">OFFSET(Lexicon!B900,0,$B$3)</f>
        <v xml:space="preserve">What is the end result to be achieved? Include an action word, a result, and a time frame.
</v>
      </c>
      <c r="C6" s="1217"/>
      <c r="D6" s="1217"/>
      <c r="E6" s="1217"/>
      <c r="F6" s="1217"/>
      <c r="G6" s="1029"/>
      <c r="I6" s="1029"/>
      <c r="J6" s="1149" t="str">
        <f ca="1">OFFSET(Lexicon!B956,0,$B$3)</f>
        <v>What can we do to prevent this likely cause from happening?</v>
      </c>
      <c r="K6" s="1029"/>
      <c r="L6" s="1149" t="str">
        <f ca="1">OFFSET(Lexicon!B965,0,$B$3)</f>
        <v>What will we do if the potential problem happens anyway?</v>
      </c>
      <c r="M6" s="1029"/>
      <c r="N6" s="1149" t="str">
        <f ca="1">OFFSET(Lexicon!B975,0,$B$3)</f>
        <v>How will we know the potential problem has occurred?</v>
      </c>
      <c r="O6" s="1029"/>
      <c r="BQ6" s="119" t="s">
        <v>1305</v>
      </c>
    </row>
    <row r="7" spans="2:69" ht="15" customHeight="1">
      <c r="B7" s="1217" t="str">
        <f ca="1">OFFSET(Lexicon!B901,0,$B$3)</f>
        <v>What do we need to do?</v>
      </c>
      <c r="C7" s="1217"/>
      <c r="D7" s="1217"/>
      <c r="E7" s="1217"/>
      <c r="F7" s="1217"/>
      <c r="G7" s="1029"/>
      <c r="H7" s="168" t="str">
        <f ca="1">OFFSET(Lexicon!B945,0,$B$3)</f>
        <v>What could cause this potential problem?</v>
      </c>
      <c r="I7" s="1029"/>
      <c r="J7" s="1149"/>
      <c r="K7" s="1029"/>
      <c r="L7" s="1149"/>
      <c r="M7" s="1029"/>
      <c r="N7" s="1149"/>
      <c r="O7" s="1029"/>
      <c r="BQ7" s="119" t="s">
        <v>1306</v>
      </c>
    </row>
    <row r="8" spans="2:69" ht="15" customHeight="1">
      <c r="B8" s="1205" t="str">
        <f ca="1">OFFSET(Lexicon!B902,0,$B$3)</f>
        <v>What fix do we need to make?</v>
      </c>
      <c r="C8" s="1205"/>
      <c r="D8" s="1205"/>
      <c r="E8" s="1205"/>
      <c r="F8" s="1205"/>
      <c r="H8" s="38"/>
      <c r="J8" s="1149" t="str">
        <f ca="1">OFFSET(Lexicon!B957,0,$B$3)</f>
        <v>How can we make this likely cause less likely?</v>
      </c>
      <c r="L8" s="1149" t="str">
        <f ca="1">OFFSET(Lexicon!B966,0,$B$3)</f>
        <v>What will minimize the effects if this happens?</v>
      </c>
      <c r="N8" s="1149" t="str">
        <f ca="1">OFFSET(Lexicon!B976,0,$B$3)</f>
        <v>What will cause the contingent action to start?</v>
      </c>
      <c r="BQ8" s="119" t="s">
        <v>1307</v>
      </c>
    </row>
    <row r="9" spans="2:69" ht="15" customHeight="1">
      <c r="B9" s="1206"/>
      <c r="C9" s="1207"/>
      <c r="D9" s="1207"/>
      <c r="E9" s="1207"/>
      <c r="F9" s="1208"/>
      <c r="G9" s="1029"/>
      <c r="H9" s="168" t="str">
        <f ca="1">OFFSET(Lexicon!B946,0,$B$3)</f>
        <v>What else …?</v>
      </c>
      <c r="I9" s="1029"/>
      <c r="J9" s="1149"/>
      <c r="K9" s="1029"/>
      <c r="L9" s="1149"/>
      <c r="M9" s="1029"/>
      <c r="N9" s="1149"/>
      <c r="O9" s="1029"/>
      <c r="BQ9" s="119" t="s">
        <v>1308</v>
      </c>
    </row>
    <row r="10" spans="2:69">
      <c r="B10" s="1209"/>
      <c r="C10" s="1210"/>
      <c r="D10" s="1210"/>
      <c r="E10" s="1210"/>
      <c r="F10" s="1211"/>
      <c r="G10" s="1029"/>
      <c r="H10" s="38"/>
      <c r="I10" s="1029"/>
      <c r="J10" s="38"/>
      <c r="K10" s="1029"/>
      <c r="L10" s="38"/>
      <c r="M10" s="1029"/>
      <c r="O10" s="1029"/>
      <c r="BQ10" s="119" t="s">
        <v>1309</v>
      </c>
    </row>
    <row r="11" spans="2:69" ht="15" customHeight="1">
      <c r="B11" s="833" t="str">
        <f ca="1">OFFSET(Lexicon!B907,0,$B$3)</f>
        <v>List Potential Problems</v>
      </c>
      <c r="C11" s="67"/>
      <c r="D11" s="1203" t="str">
        <f ca="1">OFFSET(Lexicon!B917,0,$B$3)</f>
        <v>Set Priority</v>
      </c>
      <c r="E11" s="1203"/>
      <c r="F11" s="1203"/>
      <c r="H11" s="38"/>
      <c r="J11" s="38"/>
      <c r="L11" s="1149" t="str">
        <f ca="1">OFFSET(Lexicon!B967,0,$B$3)</f>
        <v>What can we do to recover as quickly, cheaply, and effectively as possible?</v>
      </c>
      <c r="N11" s="182" t="str">
        <f ca="1">OFFSET(Lexicon!B977,0,$B$3)</f>
        <v>Set a trigger for each contingent action</v>
      </c>
      <c r="BQ11" s="119" t="s">
        <v>1310</v>
      </c>
    </row>
    <row r="12" spans="2:69" ht="18.75" customHeight="1">
      <c r="B12" s="658" t="str">
        <f ca="1">OFFSET(Lexicon!B908,0,$B$3)</f>
        <v>What are the future threats to achieving this end result?</v>
      </c>
      <c r="C12" s="67"/>
      <c r="D12" s="1223" t="str">
        <f ca="1">OFFSET(Lexicon!B918,0,$B$3)</f>
        <v>Use Knowledge and Experience….                     OR</v>
      </c>
      <c r="E12" s="1224"/>
      <c r="F12" s="1225"/>
      <c r="H12" s="168" t="str">
        <f ca="1">OFFSET(Lexicon!B947,0,$B$3)</f>
        <v xml:space="preserve">Review similar experiences </v>
      </c>
      <c r="J12" s="169" t="str">
        <f ca="1">OFFSET(Lexicon!B958,0,$B$3)</f>
        <v>List many preventive actions.</v>
      </c>
      <c r="L12" s="1149"/>
      <c r="N12" s="182" t="str">
        <f ca="1">OFFSET(Lexicon!B978,0,$B$3)</f>
        <v>One trigger can initiate more than one contingent action</v>
      </c>
      <c r="BQ12" s="119" t="s">
        <v>1311</v>
      </c>
    </row>
    <row r="13" spans="2:69">
      <c r="B13" s="658" t="str">
        <f ca="1">OFFSET(Lexicon!B909,0,$B$3)</f>
        <v>If we do this, what could go wrong?</v>
      </c>
      <c r="C13" s="184"/>
      <c r="D13" s="1226" t="str">
        <f ca="1">OFFSET(Lexicon!B921,0,$B$3)</f>
        <v>Which is likely to cause the greatest damage?</v>
      </c>
      <c r="E13" s="1226"/>
      <c r="F13" s="1226"/>
      <c r="H13" s="38"/>
      <c r="J13" s="38"/>
      <c r="L13" s="38"/>
      <c r="N13" s="182" t="str">
        <f ca="1">OFFSET(Lexicon!B979,0,$B$3)</f>
        <v>Identify the system or person that will initiate the contingent action</v>
      </c>
      <c r="BQ13" s="119" t="s">
        <v>1454</v>
      </c>
    </row>
    <row r="14" spans="2:69" ht="20.25" customHeight="1">
      <c r="B14" s="169" t="str">
        <f ca="1">OFFSET(Lexicon!B910,0,$B$3)</f>
        <v>What problems could this fix cause?</v>
      </c>
      <c r="C14" s="184"/>
      <c r="D14" s="1149" t="str">
        <f ca="1">OFFSET(Lexicon!B920,0,$B$3)</f>
        <v>Which should we work on first? Mark with *</v>
      </c>
      <c r="E14" s="1149"/>
      <c r="F14" s="1149"/>
      <c r="H14" s="168" t="str">
        <f ca="1">OFFSET(Lexicon!B948,0,$B$3)</f>
        <v>List many likely causes for each potential problem</v>
      </c>
      <c r="J14" s="169" t="str">
        <f ca="1">OFFSET(Lexicon!B959,0,$B$3)</f>
        <v xml:space="preserve">Assign responsibility, resources, and time frame for each </v>
      </c>
      <c r="L14" s="168" t="str">
        <f ca="1">OFFSET(Lexicon!B968,0,$B$3)</f>
        <v>Brainstorm a list of contingent actions</v>
      </c>
    </row>
    <row r="15" spans="2:69">
      <c r="C15" s="62"/>
      <c r="D15" s="1212" t="str">
        <f ca="1">OFFSET(Lexicon!B926,0,$B$3)</f>
        <v>Use Assess the Threat</v>
      </c>
      <c r="E15" s="1213"/>
      <c r="F15" s="1214"/>
      <c r="H15" s="38"/>
      <c r="J15" s="169"/>
      <c r="L15" s="168" t="str">
        <f ca="1">OFFSET(Lexicon!B969,0,$B$3)</f>
        <v>Involve others who will complete or judge the action or plan</v>
      </c>
      <c r="N15" s="182" t="str">
        <f ca="1">OFFSET(Lexicon!B980,0,$B$3)</f>
        <v>Automatic triggers are preferable—they do not require judgment</v>
      </c>
    </row>
    <row r="16" spans="2:69" ht="24" customHeight="1">
      <c r="B16" s="168" t="str">
        <f ca="1">OFFSET(Lexicon!B911,0,$B$3)</f>
        <v>Visualize what problems could occur while taking the action</v>
      </c>
      <c r="C16" s="184"/>
      <c r="D16" s="1221" t="str">
        <f ca="1">OFFSET(Lexicon!B928,0,$B$3)</f>
        <v>How likely is this potential problem? (Probability)</v>
      </c>
      <c r="E16" s="1222"/>
      <c r="F16" s="1222"/>
      <c r="H16" s="168" t="str">
        <f ca="1">OFFSET(Lexicon!B949,0,$B$3)</f>
        <v>Explain how each cause could create the potential problem</v>
      </c>
      <c r="J16" s="169"/>
      <c r="L16" s="38"/>
    </row>
    <row r="17" spans="1:15" ht="21.75" customHeight="1">
      <c r="B17" s="1149" t="str">
        <f ca="1">OFFSET(Lexicon!B912,0,$B$3)</f>
        <v xml:space="preserve">List quickly without discussion          Revise into thing/defect format </v>
      </c>
      <c r="C17" s="184"/>
      <c r="D17" s="1221" t="str">
        <f ca="1">OFFSET(Lexicon!B929,0,$B$3)</f>
        <v>How damaging is it likely to be? (Seriousness)</v>
      </c>
      <c r="E17" s="1222"/>
      <c r="F17" s="1222"/>
      <c r="H17" s="169"/>
      <c r="J17" s="169"/>
      <c r="L17" s="168" t="str">
        <f ca="1">OFFSET(Lexicon!B970,0,$B$3)</f>
        <v xml:space="preserve">Prepare contingent actions in advance    </v>
      </c>
      <c r="N17" s="182" t="str">
        <f ca="1">OFFSET(Lexicon!B981,0,$B$3)</f>
        <v xml:space="preserve">Use manual triggers when there is a choice of contingent actions </v>
      </c>
    </row>
    <row r="18" spans="1:15" ht="24" customHeight="1">
      <c r="B18" s="1204"/>
      <c r="C18" s="184"/>
      <c r="D18" s="1221" t="str">
        <f ca="1">OFFSET(Lexicon!B930,0,$B$3)</f>
        <v xml:space="preserve">Record (P) and (S) data.  Rate H M L. </v>
      </c>
      <c r="E18" s="1222"/>
      <c r="F18" s="1222"/>
      <c r="H18" s="169"/>
      <c r="J18" s="50"/>
      <c r="L18" s="168" t="str">
        <f ca="1">OFFSET(Lexicon!B971,0,$B$3)</f>
        <v>Assign responsibility, resources, and time frame for each</v>
      </c>
      <c r="N18" s="182" t="str">
        <f ca="1">OFFSET(Lexicon!B982,0,$B$3)</f>
        <v>or when the need for action has to be assessed</v>
      </c>
    </row>
    <row r="19" spans="1:15" ht="22.5" customHeight="1">
      <c r="B19" s="1218" t="str">
        <f ca="1">OFFSET(Lexicon!B939,0,$B$3)</f>
        <v>Potential Problems</v>
      </c>
      <c r="C19" s="1220" t="s">
        <v>1454</v>
      </c>
      <c r="D19" s="1221" t="str">
        <f ca="1">OFFSET(Lexicon!B931,0,$B$3)</f>
        <v>Work on highest combinations first.</v>
      </c>
      <c r="E19" s="1222"/>
      <c r="F19" s="1222"/>
      <c r="G19" s="1029"/>
      <c r="H19" s="1189" t="str">
        <f ca="1">OFFSET(Lexicon!B951,0,$B$3)</f>
        <v>Likely Causes</v>
      </c>
      <c r="I19" s="1029"/>
      <c r="J19" s="1189" t="str">
        <f ca="1">OFFSET(Lexicon!B962,0,$B$3)</f>
        <v>Preventive Actions</v>
      </c>
      <c r="K19" s="1029"/>
      <c r="L19" s="1189" t="str">
        <f ca="1">OFFSET(Lexicon!B973,0,$B$3)</f>
        <v>Contingent Actions</v>
      </c>
      <c r="M19" s="1029"/>
      <c r="N19" s="1189" t="str">
        <f ca="1">OFFSET(Lexicon!B984,0,$B$3)</f>
        <v>Triggers</v>
      </c>
      <c r="O19" s="1029"/>
    </row>
    <row r="20" spans="1:15" ht="15" customHeight="1">
      <c r="A20" s="159"/>
      <c r="B20" s="1219"/>
      <c r="C20" s="1220"/>
      <c r="D20" s="889" t="str">
        <f ca="1">OFFSET(Lexicon!B940,0,$B$3)</f>
        <v xml:space="preserve">Probability </v>
      </c>
      <c r="E20" s="6"/>
      <c r="F20" s="890" t="str">
        <f ca="1">OFFSET(Lexicon!B941,0,$B$3)</f>
        <v>Seriousness</v>
      </c>
      <c r="G20" s="1029"/>
      <c r="H20" s="1189"/>
      <c r="I20" s="1029"/>
      <c r="J20" s="1189"/>
      <c r="K20" s="1029"/>
      <c r="L20" s="1189"/>
      <c r="M20" s="1029"/>
      <c r="N20" s="1189"/>
      <c r="O20" s="1029"/>
    </row>
    <row r="21" spans="1:15">
      <c r="A21" s="159"/>
      <c r="B21" s="1190"/>
      <c r="C21" s="1193"/>
      <c r="D21" s="1196"/>
      <c r="E21" s="1199"/>
      <c r="F21" s="1200"/>
      <c r="G21" s="9"/>
      <c r="H21" s="178"/>
      <c r="I21" s="9"/>
      <c r="J21" s="342"/>
      <c r="K21" s="9"/>
      <c r="L21" s="178"/>
      <c r="M21" s="9"/>
      <c r="N21" s="178"/>
      <c r="O21" s="9"/>
    </row>
    <row r="22" spans="1:15">
      <c r="A22" s="159"/>
      <c r="B22" s="1191"/>
      <c r="C22" s="1194"/>
      <c r="D22" s="1197"/>
      <c r="E22" s="1199"/>
      <c r="F22" s="1201"/>
      <c r="G22" s="9"/>
      <c r="H22" s="178"/>
      <c r="I22" s="9"/>
      <c r="J22" s="342"/>
      <c r="K22" s="9"/>
      <c r="L22" s="178"/>
      <c r="M22" s="9"/>
      <c r="N22" s="178"/>
      <c r="O22" s="9"/>
    </row>
    <row r="23" spans="1:15">
      <c r="A23" s="159"/>
      <c r="B23" s="1191"/>
      <c r="C23" s="1194"/>
      <c r="D23" s="1198"/>
      <c r="E23" s="1199"/>
      <c r="F23" s="1202"/>
      <c r="G23" s="9"/>
      <c r="H23" s="178"/>
      <c r="I23" s="9"/>
      <c r="J23" s="342"/>
      <c r="K23" s="9"/>
      <c r="L23" s="178"/>
      <c r="M23" s="9"/>
      <c r="N23" s="178"/>
      <c r="O23" s="9"/>
    </row>
    <row r="24" spans="1:15">
      <c r="A24" s="159"/>
      <c r="B24" s="1192"/>
      <c r="C24" s="1195"/>
      <c r="D24" s="891" t="s">
        <v>1304</v>
      </c>
      <c r="E24" s="1199"/>
      <c r="F24" s="891"/>
      <c r="G24" s="9"/>
      <c r="H24" s="187"/>
      <c r="I24" s="9"/>
      <c r="J24" s="343"/>
      <c r="K24" s="9"/>
      <c r="L24" s="187"/>
      <c r="M24" s="9"/>
      <c r="N24" s="187"/>
      <c r="O24" s="9"/>
    </row>
    <row r="25" spans="1:15">
      <c r="A25" s="159"/>
      <c r="B25" s="1190"/>
      <c r="C25" s="1193"/>
      <c r="D25" s="1196"/>
      <c r="E25" s="1199"/>
      <c r="F25" s="1200"/>
      <c r="H25" s="178"/>
      <c r="I25" s="9"/>
      <c r="J25" s="342"/>
      <c r="L25" s="178"/>
      <c r="M25" s="9"/>
      <c r="N25" s="178"/>
    </row>
    <row r="26" spans="1:15">
      <c r="A26" s="159"/>
      <c r="B26" s="1191"/>
      <c r="C26" s="1194"/>
      <c r="D26" s="1197"/>
      <c r="E26" s="1199"/>
      <c r="F26" s="1201"/>
      <c r="G26" s="120"/>
      <c r="H26" s="178"/>
      <c r="I26" s="9"/>
      <c r="J26" s="342"/>
      <c r="K26" s="120"/>
      <c r="L26" s="178"/>
      <c r="M26" s="9"/>
      <c r="N26" s="178"/>
      <c r="O26" s="120"/>
    </row>
    <row r="27" spans="1:15">
      <c r="A27" s="159"/>
      <c r="B27" s="1191"/>
      <c r="C27" s="1194"/>
      <c r="D27" s="1198"/>
      <c r="E27" s="1199"/>
      <c r="F27" s="1202"/>
      <c r="H27" s="178"/>
      <c r="I27" s="9"/>
      <c r="J27" s="342"/>
      <c r="L27" s="178"/>
      <c r="M27" s="9"/>
      <c r="N27" s="178"/>
    </row>
    <row r="28" spans="1:15">
      <c r="A28" s="159"/>
      <c r="B28" s="1192"/>
      <c r="C28" s="1195"/>
      <c r="D28" s="891"/>
      <c r="E28" s="1199"/>
      <c r="F28" s="891"/>
      <c r="H28" s="187"/>
      <c r="I28" s="9"/>
      <c r="J28" s="343"/>
      <c r="L28" s="187"/>
      <c r="M28" s="9"/>
      <c r="N28" s="187"/>
    </row>
    <row r="29" spans="1:15">
      <c r="A29" s="159"/>
      <c r="B29" s="1190"/>
      <c r="C29" s="1193"/>
      <c r="D29" s="1196"/>
      <c r="E29" s="1199"/>
      <c r="F29" s="1200"/>
      <c r="G29" s="9"/>
      <c r="H29" s="178"/>
      <c r="I29" s="9"/>
      <c r="J29" s="342"/>
      <c r="K29" s="9"/>
      <c r="L29" s="178"/>
      <c r="M29" s="9"/>
      <c r="N29" s="342"/>
      <c r="O29" s="9"/>
    </row>
    <row r="30" spans="1:15">
      <c r="A30" s="159"/>
      <c r="B30" s="1191"/>
      <c r="C30" s="1194"/>
      <c r="D30" s="1197"/>
      <c r="E30" s="1199"/>
      <c r="F30" s="1201"/>
      <c r="G30" s="9"/>
      <c r="H30" s="178"/>
      <c r="I30" s="9"/>
      <c r="J30" s="342"/>
      <c r="K30" s="9"/>
      <c r="L30" s="178"/>
      <c r="M30" s="9"/>
      <c r="N30" s="342"/>
      <c r="O30" s="9"/>
    </row>
    <row r="31" spans="1:15">
      <c r="A31" s="159"/>
      <c r="B31" s="1191"/>
      <c r="C31" s="1194"/>
      <c r="D31" s="1198"/>
      <c r="E31" s="1199"/>
      <c r="F31" s="1202"/>
      <c r="G31" s="9"/>
      <c r="H31" s="178"/>
      <c r="I31" s="9"/>
      <c r="J31" s="342"/>
      <c r="K31" s="9"/>
      <c r="L31" s="178"/>
      <c r="M31" s="9"/>
      <c r="N31" s="342"/>
      <c r="O31" s="9"/>
    </row>
    <row r="32" spans="1:15">
      <c r="A32" s="159"/>
      <c r="B32" s="1192"/>
      <c r="C32" s="1195"/>
      <c r="D32" s="891"/>
      <c r="E32" s="1199"/>
      <c r="F32" s="891"/>
      <c r="G32" s="9"/>
      <c r="H32" s="187"/>
      <c r="I32" s="9"/>
      <c r="J32" s="343"/>
      <c r="K32" s="9"/>
      <c r="L32" s="187"/>
      <c r="M32" s="9"/>
      <c r="N32" s="343"/>
      <c r="O32" s="9"/>
    </row>
    <row r="33" spans="1:15">
      <c r="A33" s="159"/>
      <c r="B33" s="1190"/>
      <c r="C33" s="1193"/>
      <c r="D33" s="1196"/>
      <c r="E33" s="1199"/>
      <c r="F33" s="1200"/>
      <c r="G33" s="9"/>
      <c r="H33" s="178"/>
      <c r="I33" s="9"/>
      <c r="J33" s="342"/>
      <c r="K33" s="9"/>
      <c r="L33" s="178"/>
      <c r="M33" s="9"/>
      <c r="N33" s="342"/>
      <c r="O33" s="9"/>
    </row>
    <row r="34" spans="1:15">
      <c r="A34" s="159"/>
      <c r="B34" s="1191"/>
      <c r="C34" s="1194"/>
      <c r="D34" s="1197"/>
      <c r="E34" s="1199"/>
      <c r="F34" s="1201"/>
      <c r="G34" s="9"/>
      <c r="H34" s="178"/>
      <c r="I34" s="9"/>
      <c r="J34" s="342"/>
      <c r="K34" s="9"/>
      <c r="L34" s="342"/>
      <c r="M34" s="9"/>
      <c r="N34" s="342"/>
      <c r="O34" s="9"/>
    </row>
    <row r="35" spans="1:15">
      <c r="A35" s="159"/>
      <c r="B35" s="1191"/>
      <c r="C35" s="1194"/>
      <c r="D35" s="1198"/>
      <c r="E35" s="1199"/>
      <c r="F35" s="1202"/>
      <c r="G35" s="9"/>
      <c r="H35" s="178"/>
      <c r="I35" s="9"/>
      <c r="J35" s="342"/>
      <c r="K35" s="9"/>
      <c r="L35" s="342"/>
      <c r="M35" s="9"/>
      <c r="N35" s="342"/>
      <c r="O35" s="9"/>
    </row>
    <row r="36" spans="1:15">
      <c r="A36" s="159"/>
      <c r="B36" s="1192"/>
      <c r="C36" s="1195"/>
      <c r="D36" s="891"/>
      <c r="E36" s="1199"/>
      <c r="F36" s="891"/>
      <c r="G36" s="9"/>
      <c r="H36" s="187"/>
      <c r="I36" s="9"/>
      <c r="J36" s="343"/>
      <c r="K36" s="9"/>
      <c r="L36" s="343"/>
      <c r="M36" s="9"/>
      <c r="N36" s="343"/>
      <c r="O36" s="9"/>
    </row>
    <row r="37" spans="1:15">
      <c r="A37" s="159"/>
      <c r="B37" s="1190"/>
      <c r="C37" s="1193"/>
      <c r="D37" s="1196"/>
      <c r="E37" s="1199"/>
      <c r="F37" s="1200"/>
      <c r="G37" s="9"/>
      <c r="H37" s="178"/>
      <c r="I37" s="9"/>
      <c r="J37" s="342"/>
      <c r="K37" s="9"/>
      <c r="L37" s="342"/>
      <c r="M37" s="9"/>
      <c r="N37" s="342"/>
      <c r="O37" s="9"/>
    </row>
    <row r="38" spans="1:15">
      <c r="A38" s="159"/>
      <c r="B38" s="1191"/>
      <c r="C38" s="1194"/>
      <c r="D38" s="1197"/>
      <c r="E38" s="1199"/>
      <c r="F38" s="1201"/>
      <c r="G38" s="9"/>
      <c r="H38" s="178"/>
      <c r="I38" s="9"/>
      <c r="J38" s="342"/>
      <c r="K38" s="9"/>
      <c r="L38" s="342"/>
      <c r="M38" s="9"/>
      <c r="N38" s="342"/>
      <c r="O38" s="9"/>
    </row>
    <row r="39" spans="1:15">
      <c r="A39" s="159"/>
      <c r="B39" s="1191"/>
      <c r="C39" s="1194"/>
      <c r="D39" s="1198"/>
      <c r="E39" s="1199"/>
      <c r="F39" s="1202"/>
      <c r="G39" s="9"/>
      <c r="H39" s="178"/>
      <c r="I39" s="9"/>
      <c r="J39" s="342"/>
      <c r="K39" s="9"/>
      <c r="L39" s="342"/>
      <c r="M39" s="9"/>
      <c r="N39" s="342"/>
      <c r="O39" s="9"/>
    </row>
    <row r="40" spans="1:15">
      <c r="A40" s="159"/>
      <c r="B40" s="1192"/>
      <c r="C40" s="1195"/>
      <c r="D40" s="891"/>
      <c r="E40" s="1199"/>
      <c r="F40" s="891"/>
      <c r="G40" s="9"/>
      <c r="H40" s="187"/>
      <c r="I40" s="9"/>
      <c r="J40" s="343"/>
      <c r="K40" s="9"/>
      <c r="L40" s="343"/>
      <c r="M40" s="9"/>
      <c r="N40" s="343"/>
      <c r="O40" s="9"/>
    </row>
    <row r="41" spans="1:15">
      <c r="A41" s="159"/>
      <c r="B41" s="1190"/>
      <c r="C41" s="1193"/>
      <c r="D41" s="1196"/>
      <c r="E41" s="1199"/>
      <c r="F41" s="1200"/>
      <c r="G41" s="9"/>
      <c r="H41" s="178"/>
      <c r="I41" s="9"/>
      <c r="J41" s="178"/>
      <c r="K41" s="9"/>
      <c r="L41" s="342"/>
      <c r="M41" s="9"/>
      <c r="N41" s="342"/>
      <c r="O41" s="9"/>
    </row>
    <row r="42" spans="1:15">
      <c r="A42" s="159"/>
      <c r="B42" s="1191"/>
      <c r="C42" s="1194"/>
      <c r="D42" s="1197"/>
      <c r="E42" s="1199"/>
      <c r="F42" s="1201"/>
      <c r="G42" s="9"/>
      <c r="H42" s="178"/>
      <c r="I42" s="9"/>
      <c r="J42" s="342"/>
      <c r="K42" s="9"/>
      <c r="L42" s="342"/>
      <c r="M42" s="9"/>
      <c r="N42" s="342"/>
      <c r="O42" s="9"/>
    </row>
    <row r="43" spans="1:15">
      <c r="A43" s="159"/>
      <c r="B43" s="1191"/>
      <c r="C43" s="1194"/>
      <c r="D43" s="1198"/>
      <c r="E43" s="1199"/>
      <c r="F43" s="1202"/>
      <c r="G43" s="9"/>
      <c r="H43" s="178"/>
      <c r="I43" s="9"/>
      <c r="J43" s="342"/>
      <c r="K43" s="9"/>
      <c r="L43" s="342"/>
      <c r="M43" s="9"/>
      <c r="N43" s="342"/>
      <c r="O43" s="9"/>
    </row>
    <row r="44" spans="1:15">
      <c r="A44" s="159"/>
      <c r="B44" s="1192"/>
      <c r="C44" s="1195"/>
      <c r="D44" s="891"/>
      <c r="E44" s="1199"/>
      <c r="F44" s="891"/>
      <c r="G44" s="9"/>
      <c r="H44" s="187"/>
      <c r="I44" s="9"/>
      <c r="J44" s="343"/>
      <c r="K44" s="9"/>
      <c r="L44" s="343"/>
      <c r="M44" s="9"/>
      <c r="N44" s="343"/>
      <c r="O44" s="9"/>
    </row>
    <row r="45" spans="1:15">
      <c r="A45" s="159"/>
      <c r="B45" s="1190"/>
      <c r="C45" s="1193"/>
      <c r="D45" s="1196"/>
      <c r="E45" s="1199"/>
      <c r="F45" s="1200"/>
      <c r="G45" s="9"/>
      <c r="H45" s="178"/>
      <c r="I45" s="9"/>
      <c r="J45" s="342"/>
      <c r="K45" s="9"/>
      <c r="L45" s="342"/>
      <c r="M45" s="9"/>
      <c r="N45" s="342"/>
      <c r="O45" s="9"/>
    </row>
    <row r="46" spans="1:15">
      <c r="A46" s="159"/>
      <c r="B46" s="1191"/>
      <c r="C46" s="1194"/>
      <c r="D46" s="1197"/>
      <c r="E46" s="1199"/>
      <c r="F46" s="1201"/>
      <c r="G46" s="9"/>
      <c r="H46" s="178"/>
      <c r="I46" s="9"/>
      <c r="J46" s="342"/>
      <c r="K46" s="9"/>
      <c r="L46" s="342"/>
      <c r="M46" s="9"/>
      <c r="N46" s="342"/>
      <c r="O46" s="9"/>
    </row>
    <row r="47" spans="1:15">
      <c r="A47" s="159"/>
      <c r="B47" s="1191"/>
      <c r="C47" s="1194"/>
      <c r="D47" s="1198"/>
      <c r="E47" s="1199"/>
      <c r="F47" s="1202"/>
      <c r="G47" s="9"/>
      <c r="H47" s="178"/>
      <c r="I47" s="9"/>
      <c r="J47" s="342"/>
      <c r="K47" s="9"/>
      <c r="L47" s="342"/>
      <c r="M47" s="9"/>
      <c r="N47" s="342"/>
      <c r="O47" s="9"/>
    </row>
    <row r="48" spans="1:15">
      <c r="A48" s="159"/>
      <c r="B48" s="1192"/>
      <c r="C48" s="1195"/>
      <c r="D48" s="891"/>
      <c r="E48" s="1199"/>
      <c r="F48" s="891"/>
      <c r="G48" s="9"/>
      <c r="H48" s="187"/>
      <c r="I48" s="9"/>
      <c r="J48" s="343"/>
      <c r="K48" s="9"/>
      <c r="L48" s="343"/>
      <c r="M48" s="9"/>
      <c r="N48" s="343"/>
      <c r="O48" s="9"/>
    </row>
    <row r="49" spans="1:15">
      <c r="A49" s="159"/>
      <c r="B49" s="1190"/>
      <c r="C49" s="1193"/>
      <c r="D49" s="1196"/>
      <c r="E49" s="1199"/>
      <c r="F49" s="1200"/>
      <c r="G49" s="9"/>
      <c r="H49" s="178"/>
      <c r="I49" s="9"/>
      <c r="J49" s="342"/>
      <c r="K49" s="9"/>
      <c r="L49" s="342"/>
      <c r="M49" s="9"/>
      <c r="N49" s="342"/>
      <c r="O49" s="9"/>
    </row>
    <row r="50" spans="1:15">
      <c r="A50" s="159"/>
      <c r="B50" s="1215"/>
      <c r="C50" s="1194"/>
      <c r="D50" s="1197"/>
      <c r="E50" s="1199"/>
      <c r="F50" s="1201"/>
      <c r="G50" s="9"/>
      <c r="H50" s="178"/>
      <c r="I50" s="9"/>
      <c r="J50" s="342"/>
      <c r="K50" s="9"/>
      <c r="L50" s="342"/>
      <c r="M50" s="9"/>
      <c r="N50" s="342"/>
      <c r="O50" s="9"/>
    </row>
    <row r="51" spans="1:15">
      <c r="A51" s="159"/>
      <c r="B51" s="1215"/>
      <c r="C51" s="1194"/>
      <c r="D51" s="1198"/>
      <c r="E51" s="1199"/>
      <c r="F51" s="1202"/>
      <c r="G51" s="9"/>
      <c r="H51" s="178"/>
      <c r="I51" s="9"/>
      <c r="J51" s="342"/>
      <c r="K51" s="9"/>
      <c r="L51" s="342"/>
      <c r="M51" s="9"/>
      <c r="N51" s="342"/>
      <c r="O51" s="9"/>
    </row>
    <row r="52" spans="1:15">
      <c r="A52" s="159"/>
      <c r="B52" s="1216"/>
      <c r="C52" s="1195"/>
      <c r="D52" s="891"/>
      <c r="E52" s="1199"/>
      <c r="F52" s="891"/>
      <c r="G52" s="9"/>
      <c r="H52" s="187"/>
      <c r="I52" s="9"/>
      <c r="J52" s="343"/>
      <c r="K52" s="9"/>
      <c r="L52" s="343"/>
      <c r="M52" s="9"/>
      <c r="N52" s="343"/>
      <c r="O52" s="9"/>
    </row>
    <row r="53" spans="1:15">
      <c r="A53" s="159"/>
      <c r="B53" s="1190"/>
      <c r="C53" s="1193"/>
      <c r="D53" s="1196"/>
      <c r="E53" s="1199"/>
      <c r="F53" s="1200"/>
      <c r="G53" s="9"/>
      <c r="H53" s="178"/>
      <c r="I53" s="9"/>
      <c r="J53" s="342"/>
      <c r="K53" s="9"/>
      <c r="L53" s="342"/>
      <c r="M53" s="9"/>
      <c r="N53" s="342"/>
      <c r="O53" s="9"/>
    </row>
    <row r="54" spans="1:15">
      <c r="A54" s="159"/>
      <c r="B54" s="1215"/>
      <c r="C54" s="1194"/>
      <c r="D54" s="1197"/>
      <c r="E54" s="1199"/>
      <c r="F54" s="1201"/>
      <c r="G54" s="9"/>
      <c r="H54" s="178"/>
      <c r="I54" s="9"/>
      <c r="J54" s="342"/>
      <c r="K54" s="9"/>
      <c r="L54" s="342"/>
      <c r="M54" s="9"/>
      <c r="N54" s="342"/>
      <c r="O54" s="9"/>
    </row>
    <row r="55" spans="1:15">
      <c r="A55" s="159"/>
      <c r="B55" s="1215"/>
      <c r="C55" s="1194"/>
      <c r="D55" s="1198"/>
      <c r="E55" s="1199"/>
      <c r="F55" s="1202"/>
      <c r="G55" s="9"/>
      <c r="H55" s="178"/>
      <c r="I55" s="9"/>
      <c r="J55" s="342"/>
      <c r="K55" s="9"/>
      <c r="L55" s="342"/>
      <c r="M55" s="9"/>
      <c r="N55" s="342"/>
      <c r="O55" s="9"/>
    </row>
    <row r="56" spans="1:15">
      <c r="A56" s="159"/>
      <c r="B56" s="1216"/>
      <c r="C56" s="1195"/>
      <c r="D56" s="891"/>
      <c r="E56" s="1199"/>
      <c r="F56" s="891"/>
      <c r="G56" s="9"/>
      <c r="H56" s="187"/>
      <c r="I56" s="9"/>
      <c r="J56" s="343"/>
      <c r="K56" s="9"/>
      <c r="L56" s="343"/>
      <c r="M56" s="9"/>
      <c r="N56" s="343"/>
      <c r="O56" s="9"/>
    </row>
    <row r="57" spans="1:15">
      <c r="A57" s="159"/>
      <c r="B57" s="1190"/>
      <c r="C57" s="1193"/>
      <c r="D57" s="1196"/>
      <c r="E57" s="1199"/>
      <c r="F57" s="1200"/>
      <c r="G57" s="9"/>
      <c r="H57" s="178"/>
      <c r="I57" s="9"/>
      <c r="J57" s="342"/>
      <c r="K57" s="9"/>
      <c r="L57" s="342"/>
      <c r="M57" s="9"/>
      <c r="N57" s="342"/>
      <c r="O57" s="9"/>
    </row>
    <row r="58" spans="1:15">
      <c r="A58" s="159"/>
      <c r="B58" s="1215"/>
      <c r="C58" s="1194"/>
      <c r="D58" s="1197"/>
      <c r="E58" s="1199"/>
      <c r="F58" s="1201"/>
      <c r="G58" s="9"/>
      <c r="H58" s="178"/>
      <c r="I58" s="9"/>
      <c r="J58" s="342"/>
      <c r="K58" s="9"/>
      <c r="L58" s="342"/>
      <c r="M58" s="9"/>
      <c r="N58" s="342"/>
      <c r="O58" s="9"/>
    </row>
    <row r="59" spans="1:15">
      <c r="A59" s="159"/>
      <c r="B59" s="1215"/>
      <c r="C59" s="1194"/>
      <c r="D59" s="1198"/>
      <c r="E59" s="1199"/>
      <c r="F59" s="1202"/>
      <c r="G59" s="9"/>
      <c r="H59" s="178"/>
      <c r="I59" s="9"/>
      <c r="J59" s="342"/>
      <c r="K59" s="9"/>
      <c r="L59" s="342"/>
      <c r="M59" s="9"/>
      <c r="N59" s="342"/>
      <c r="O59" s="9"/>
    </row>
    <row r="60" spans="1:15">
      <c r="A60" s="159"/>
      <c r="B60" s="1216"/>
      <c r="C60" s="1195"/>
      <c r="D60" s="891"/>
      <c r="E60" s="1199"/>
      <c r="F60" s="891"/>
      <c r="G60" s="9"/>
      <c r="H60" s="187"/>
      <c r="I60" s="9"/>
      <c r="J60" s="343"/>
      <c r="K60" s="9"/>
      <c r="L60" s="343"/>
      <c r="M60" s="9"/>
      <c r="N60" s="343"/>
      <c r="O60" s="9"/>
    </row>
    <row r="61" spans="1:15">
      <c r="A61" s="159"/>
      <c r="B61" s="1190"/>
      <c r="C61" s="1193"/>
      <c r="D61" s="1196"/>
      <c r="E61" s="1199"/>
      <c r="F61" s="1200"/>
      <c r="G61" s="9"/>
      <c r="H61" s="178"/>
      <c r="I61" s="9"/>
      <c r="J61" s="342"/>
      <c r="K61" s="9"/>
      <c r="L61" s="342"/>
      <c r="M61" s="9"/>
      <c r="N61" s="342"/>
      <c r="O61" s="9"/>
    </row>
    <row r="62" spans="1:15">
      <c r="A62" s="159"/>
      <c r="B62" s="1215"/>
      <c r="C62" s="1194"/>
      <c r="D62" s="1197"/>
      <c r="E62" s="1199"/>
      <c r="F62" s="1201"/>
      <c r="G62" s="9"/>
      <c r="H62" s="178"/>
      <c r="I62" s="9"/>
      <c r="J62" s="342"/>
      <c r="K62" s="9"/>
      <c r="L62" s="342"/>
      <c r="M62" s="9"/>
      <c r="N62" s="342"/>
      <c r="O62" s="9"/>
    </row>
    <row r="63" spans="1:15">
      <c r="A63" s="159"/>
      <c r="B63" s="1215"/>
      <c r="C63" s="1194"/>
      <c r="D63" s="1198"/>
      <c r="E63" s="1199"/>
      <c r="F63" s="1202"/>
      <c r="G63" s="9"/>
      <c r="H63" s="178"/>
      <c r="I63" s="9"/>
      <c r="J63" s="342"/>
      <c r="K63" s="9"/>
      <c r="L63" s="342"/>
      <c r="M63" s="9"/>
      <c r="N63" s="342"/>
      <c r="O63" s="9"/>
    </row>
    <row r="64" spans="1:15">
      <c r="A64" s="159"/>
      <c r="B64" s="1216"/>
      <c r="C64" s="1195"/>
      <c r="D64" s="891"/>
      <c r="E64" s="1199"/>
      <c r="F64" s="891"/>
      <c r="G64" s="886"/>
      <c r="H64" s="187"/>
      <c r="I64" s="9"/>
      <c r="J64" s="343"/>
      <c r="K64" s="886"/>
      <c r="L64" s="187"/>
      <c r="M64" s="9"/>
      <c r="N64" s="343"/>
      <c r="O64" s="886"/>
    </row>
    <row r="65" spans="1:1" ht="3.75" customHeight="1"/>
    <row r="66" spans="1:1">
      <c r="A66" s="159"/>
    </row>
    <row r="67" spans="1:1">
      <c r="A67" s="159"/>
    </row>
    <row r="68" spans="1:1">
      <c r="A68" s="159"/>
    </row>
    <row r="69" spans="1:1">
      <c r="A69" s="159"/>
    </row>
    <row r="70" spans="1:1">
      <c r="A70" s="159"/>
    </row>
    <row r="71" spans="1:1">
      <c r="A71" s="159"/>
    </row>
    <row r="72" spans="1:1">
      <c r="A72" s="159"/>
    </row>
    <row r="73" spans="1:1">
      <c r="A73" s="159"/>
    </row>
    <row r="74" spans="1:1">
      <c r="A74" s="159"/>
    </row>
    <row r="75" spans="1:1">
      <c r="A75" s="159"/>
    </row>
    <row r="76" spans="1:1">
      <c r="A76" s="159"/>
    </row>
  </sheetData>
  <mergeCells count="100">
    <mergeCell ref="G6:G7"/>
    <mergeCell ref="J6:J7"/>
    <mergeCell ref="J8:J9"/>
    <mergeCell ref="G9:G10"/>
    <mergeCell ref="K6:K7"/>
    <mergeCell ref="I6:I7"/>
    <mergeCell ref="H19:H20"/>
    <mergeCell ref="J19:J20"/>
    <mergeCell ref="I19:I20"/>
    <mergeCell ref="K19:K20"/>
    <mergeCell ref="I9:I10"/>
    <mergeCell ref="K9:K10"/>
    <mergeCell ref="D12:F12"/>
    <mergeCell ref="D13:F13"/>
    <mergeCell ref="C29:C32"/>
    <mergeCell ref="E29:E32"/>
    <mergeCell ref="E25:E28"/>
    <mergeCell ref="D18:F18"/>
    <mergeCell ref="D16:F16"/>
    <mergeCell ref="D17:F17"/>
    <mergeCell ref="B19:B20"/>
    <mergeCell ref="C19:C20"/>
    <mergeCell ref="B21:B24"/>
    <mergeCell ref="C21:C24"/>
    <mergeCell ref="E21:E24"/>
    <mergeCell ref="D19:F19"/>
    <mergeCell ref="B25:B28"/>
    <mergeCell ref="C25:C28"/>
    <mergeCell ref="D25:D27"/>
    <mergeCell ref="D21:D23"/>
    <mergeCell ref="D29:D31"/>
    <mergeCell ref="B4:F4"/>
    <mergeCell ref="B6:F6"/>
    <mergeCell ref="B7:F7"/>
    <mergeCell ref="B61:B64"/>
    <mergeCell ref="C61:C64"/>
    <mergeCell ref="E61:E64"/>
    <mergeCell ref="E33:E36"/>
    <mergeCell ref="B57:B60"/>
    <mergeCell ref="C57:C60"/>
    <mergeCell ref="E57:E60"/>
    <mergeCell ref="B53:B56"/>
    <mergeCell ref="C53:C56"/>
    <mergeCell ref="E53:E56"/>
    <mergeCell ref="B33:B36"/>
    <mergeCell ref="C33:C36"/>
    <mergeCell ref="B29:B32"/>
    <mergeCell ref="B5:F5"/>
    <mergeCell ref="B17:B18"/>
    <mergeCell ref="B8:F8"/>
    <mergeCell ref="B9:F10"/>
    <mergeCell ref="D61:D63"/>
    <mergeCell ref="F61:F63"/>
    <mergeCell ref="D53:D55"/>
    <mergeCell ref="F53:F55"/>
    <mergeCell ref="D57:D59"/>
    <mergeCell ref="F57:F59"/>
    <mergeCell ref="D11:F11"/>
    <mergeCell ref="D14:F14"/>
    <mergeCell ref="D15:F15"/>
    <mergeCell ref="B49:B52"/>
    <mergeCell ref="C49:C52"/>
    <mergeCell ref="D49:D51"/>
    <mergeCell ref="G19:G20"/>
    <mergeCell ref="F25:F27"/>
    <mergeCell ref="F29:F31"/>
    <mergeCell ref="D33:D35"/>
    <mergeCell ref="F33:F35"/>
    <mergeCell ref="F21:F23"/>
    <mergeCell ref="E49:E52"/>
    <mergeCell ref="F49:F51"/>
    <mergeCell ref="B45:B48"/>
    <mergeCell ref="C45:C48"/>
    <mergeCell ref="D45:D47"/>
    <mergeCell ref="E45:E48"/>
    <mergeCell ref="F45:F47"/>
    <mergeCell ref="B41:B44"/>
    <mergeCell ref="C41:C44"/>
    <mergeCell ref="D41:D43"/>
    <mergeCell ref="E41:E44"/>
    <mergeCell ref="F41:F43"/>
    <mergeCell ref="B37:B40"/>
    <mergeCell ref="C37:C40"/>
    <mergeCell ref="D37:D39"/>
    <mergeCell ref="E37:E40"/>
    <mergeCell ref="F37:F39"/>
    <mergeCell ref="L4:N4"/>
    <mergeCell ref="L19:L20"/>
    <mergeCell ref="M19:M20"/>
    <mergeCell ref="N19:N20"/>
    <mergeCell ref="O19:O20"/>
    <mergeCell ref="M6:M7"/>
    <mergeCell ref="O6:O7"/>
    <mergeCell ref="M9:M10"/>
    <mergeCell ref="O9:O10"/>
    <mergeCell ref="N6:N7"/>
    <mergeCell ref="N8:N9"/>
    <mergeCell ref="L6:L7"/>
    <mergeCell ref="L8:L9"/>
    <mergeCell ref="L11:L12"/>
  </mergeCells>
  <dataValidations count="1">
    <dataValidation type="list" allowBlank="1" showInputMessage="1" showErrorMessage="1" sqref="C21:C64" xr:uid="{00000000-0002-0000-0900-000000000000}">
      <formula1>$BQ$13:$BQ$14</formula1>
    </dataValidation>
  </dataValidations>
  <printOptions horizontalCentered="1"/>
  <pageMargins left="0.56000000000000005" right="0.3" top="0.48" bottom="0.33" header="0.24" footer="0.3"/>
  <pageSetup scale="59" fitToWidth="4" orientation="landscape" r:id="rId1"/>
  <headerFooter>
    <oddFooter>&amp;C&amp;8Copyright © 2012 Kepner-Tregoe, Inc. All Rights Reserved.&amp;R&amp;8Page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OFFSET(Lexicon!$B$1130:$B$1139,0,$B$3)</xm:f>
          </x14:formula1>
          <xm:sqref>D24 F24 D28 F28 D32 F32 D36 F36 D40 F40 D44 F44 D48 F48 D52 F52 D56 F56 D60 F60 D64 F64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FX80"/>
  <sheetViews>
    <sheetView showGridLines="0" zoomScaleNormal="100" zoomScaleSheetLayoutView="100" workbookViewId="0"/>
  </sheetViews>
  <sheetFormatPr defaultColWidth="11.42578125" defaultRowHeight="12"/>
  <cols>
    <col min="1" max="1" width="1.42578125" style="203" customWidth="1"/>
    <col min="2" max="2" width="4.140625" style="203" customWidth="1"/>
    <col min="3" max="3" width="59.85546875" style="203" customWidth="1"/>
    <col min="4" max="4" width="3" style="203" customWidth="1"/>
    <col min="5" max="5" width="62.85546875" style="203" customWidth="1"/>
    <col min="6" max="6" width="1.5703125" style="203" customWidth="1"/>
    <col min="7" max="7" width="2.85546875" style="203" customWidth="1"/>
    <col min="8" max="8" width="37" style="203" customWidth="1"/>
    <col min="9" max="9" width="3" style="203" customWidth="1"/>
    <col min="10" max="10" width="16.5703125" style="203" customWidth="1"/>
    <col min="11" max="11" width="56.140625" style="203" customWidth="1"/>
    <col min="12" max="13" width="1.5703125" style="203" customWidth="1"/>
    <col min="14" max="16384" width="11.42578125" style="203"/>
  </cols>
  <sheetData>
    <row r="1" spans="2:180" ht="7.5" customHeight="1"/>
    <row r="2" spans="2:180" ht="41.25" customHeight="1">
      <c r="B2" s="242"/>
      <c r="C2" s="242" t="str">
        <f ca="1">OFFSET(Lexicon!B891,0,$B$3)</f>
        <v>Avoid Future Problems</v>
      </c>
      <c r="D2" s="242"/>
      <c r="E2" s="242"/>
      <c r="G2" s="242"/>
      <c r="H2" s="243"/>
      <c r="I2" s="242"/>
      <c r="K2" s="242"/>
    </row>
    <row r="3" spans="2:180" ht="4.5" customHeight="1">
      <c r="B3" s="243">
        <f>Home!BA21</f>
        <v>0</v>
      </c>
      <c r="C3" s="242"/>
      <c r="D3" s="242"/>
      <c r="E3" s="242"/>
      <c r="G3" s="242"/>
      <c r="H3" s="242"/>
      <c r="I3" s="242"/>
      <c r="J3" s="243"/>
      <c r="K3" s="242"/>
    </row>
    <row r="4" spans="2:180" ht="19.5" customHeight="1">
      <c r="B4" s="1230" t="str">
        <f ca="1">OFFSET(Lexicon!B898,0,$B$3)</f>
        <v xml:space="preserve"> Identify Potential Problems</v>
      </c>
      <c r="C4" s="1230"/>
      <c r="D4" s="1230"/>
      <c r="E4" s="1230"/>
      <c r="G4" s="247"/>
      <c r="H4" s="247"/>
      <c r="I4" s="248"/>
      <c r="J4" s="249"/>
      <c r="K4" s="249"/>
    </row>
    <row r="5" spans="2:180" ht="15" customHeight="1">
      <c r="B5" s="1183" t="str">
        <f ca="1">OFFSET(Lexicon!B892,0,$B$3)</f>
        <v>When to use Avoid Future Problems?</v>
      </c>
      <c r="C5" s="1183"/>
      <c r="D5" s="1183"/>
      <c r="E5" s="1183"/>
      <c r="G5" s="246"/>
      <c r="H5" s="246"/>
      <c r="I5" s="250"/>
      <c r="J5" s="250"/>
      <c r="K5" s="250"/>
    </row>
    <row r="6" spans="2:180" s="124" customFormat="1" ht="12" customHeight="1">
      <c r="B6" s="1031" t="str">
        <f ca="1">OFFSET(Lexicon!B893,0,$B$3)</f>
        <v>Do we have a decision, an action, or plan that could be at risk?</v>
      </c>
      <c r="C6" s="1031"/>
      <c r="D6" s="1031"/>
      <c r="E6" s="1031"/>
      <c r="G6" s="251"/>
      <c r="H6" s="251"/>
      <c r="I6" s="251"/>
      <c r="J6" s="251"/>
      <c r="K6" s="125"/>
    </row>
    <row r="7" spans="2:180" s="124" customFormat="1" ht="12" customHeight="1">
      <c r="B7" s="1031" t="str">
        <f ca="1">OFFSET(Lexicon!B894,0,$B$3)</f>
        <v>Do we need to know the likely causes to reduce or remove the risk?</v>
      </c>
      <c r="C7" s="1031"/>
      <c r="D7" s="1031"/>
      <c r="E7" s="1031"/>
      <c r="G7" s="238"/>
      <c r="H7" s="238"/>
      <c r="I7" s="238"/>
      <c r="J7" s="251"/>
      <c r="K7" s="125"/>
    </row>
    <row r="8" spans="2:180" s="124" customFormat="1" ht="12" customHeight="1">
      <c r="B8" s="1031" t="str">
        <f ca="1">OFFSET(Lexicon!B895,0,$B$3)</f>
        <v>Do we need to have actions in place ready for deployment to minimize the impact?</v>
      </c>
      <c r="C8" s="1031"/>
      <c r="D8" s="1031"/>
      <c r="E8" s="1031"/>
      <c r="G8" s="123"/>
      <c r="H8" s="123"/>
      <c r="I8" s="123"/>
      <c r="J8" s="251"/>
      <c r="K8" s="125"/>
    </row>
    <row r="9" spans="2:180" s="124" customFormat="1" ht="12" customHeight="1">
      <c r="G9" s="245"/>
      <c r="H9" s="245"/>
      <c r="I9" s="245"/>
      <c r="J9" s="251"/>
      <c r="K9" s="125"/>
    </row>
    <row r="10" spans="2:180" s="124" customFormat="1" ht="12" customHeight="1">
      <c r="B10" s="1031" t="str">
        <f ca="1">OFFSET(Lexicon!B896,0,$B$3)</f>
        <v xml:space="preserve">Yes to any of the above = use Avoid Future Problems </v>
      </c>
      <c r="C10" s="1031"/>
      <c r="D10" s="1031"/>
      <c r="E10" s="1031"/>
      <c r="G10" s="123"/>
      <c r="H10" s="123"/>
      <c r="I10" s="123"/>
      <c r="J10" s="251"/>
      <c r="K10" s="125"/>
    </row>
    <row r="11" spans="2:180" s="124" customFormat="1" ht="12" customHeight="1">
      <c r="B11" s="1031"/>
      <c r="C11" s="1031"/>
      <c r="D11" s="1031"/>
      <c r="E11" s="1031"/>
      <c r="F11" s="238"/>
      <c r="G11" s="252"/>
      <c r="H11" s="252"/>
      <c r="I11" s="253"/>
      <c r="J11" s="252"/>
      <c r="K11" s="252"/>
      <c r="N11" s="125"/>
      <c r="P11" s="238"/>
      <c r="Q11" s="125"/>
      <c r="R11" s="125"/>
      <c r="T11" s="238"/>
      <c r="U11" s="125"/>
      <c r="V11" s="125"/>
      <c r="X11" s="238"/>
      <c r="Y11" s="125"/>
      <c r="Z11" s="125"/>
      <c r="AB11" s="238"/>
      <c r="AC11" s="125"/>
      <c r="AD11" s="125"/>
      <c r="AF11" s="238"/>
      <c r="AG11" s="125"/>
      <c r="AH11" s="125"/>
      <c r="AJ11" s="238"/>
      <c r="AK11" s="125"/>
      <c r="AL11" s="125"/>
      <c r="AN11" s="238"/>
      <c r="AO11" s="125"/>
      <c r="AP11" s="125"/>
      <c r="AR11" s="238"/>
      <c r="AS11" s="125"/>
      <c r="AT11" s="125"/>
      <c r="AV11" s="238"/>
      <c r="AW11" s="125"/>
      <c r="AX11" s="125"/>
      <c r="AZ11" s="238"/>
      <c r="BA11" s="125"/>
      <c r="BB11" s="125"/>
      <c r="BD11" s="238"/>
      <c r="BE11" s="125"/>
      <c r="BF11" s="125"/>
      <c r="BH11" s="238"/>
      <c r="BI11" s="125"/>
      <c r="BJ11" s="125"/>
      <c r="BL11" s="238"/>
      <c r="BM11" s="125"/>
      <c r="BN11" s="125"/>
      <c r="BP11" s="238"/>
      <c r="BQ11" s="125"/>
      <c r="BR11" s="125"/>
      <c r="BT11" s="238"/>
      <c r="BU11" s="125"/>
      <c r="BV11" s="125"/>
      <c r="BX11" s="238"/>
      <c r="BY11" s="125"/>
      <c r="BZ11" s="125"/>
      <c r="CB11" s="238"/>
      <c r="CC11" s="125"/>
      <c r="CD11" s="125"/>
      <c r="CF11" s="238"/>
      <c r="CG11" s="125"/>
      <c r="CH11" s="125"/>
      <c r="CJ11" s="238"/>
      <c r="CK11" s="125"/>
      <c r="CL11" s="125"/>
      <c r="CN11" s="238"/>
      <c r="CO11" s="125"/>
      <c r="CP11" s="125"/>
      <c r="CR11" s="238"/>
      <c r="CS11" s="125"/>
      <c r="CT11" s="125"/>
      <c r="CV11" s="238"/>
      <c r="CW11" s="125"/>
      <c r="CX11" s="125"/>
      <c r="CZ11" s="238"/>
      <c r="DA11" s="125"/>
      <c r="DB11" s="125"/>
      <c r="DD11" s="238"/>
      <c r="DE11" s="125"/>
      <c r="DF11" s="125"/>
      <c r="DH11" s="238"/>
      <c r="DI11" s="125"/>
      <c r="DJ11" s="125"/>
      <c r="DL11" s="238"/>
      <c r="DM11" s="125"/>
      <c r="DN11" s="125"/>
      <c r="DP11" s="238"/>
      <c r="DQ11" s="125"/>
      <c r="DR11" s="125"/>
      <c r="DT11" s="238"/>
      <c r="DU11" s="125"/>
      <c r="DV11" s="125"/>
      <c r="DX11" s="238"/>
      <c r="DY11" s="125"/>
      <c r="DZ11" s="125"/>
      <c r="EB11" s="238"/>
      <c r="EC11" s="125"/>
      <c r="ED11" s="125"/>
      <c r="EF11" s="238"/>
      <c r="EG11" s="125"/>
      <c r="EH11" s="125"/>
      <c r="EJ11" s="238"/>
      <c r="EK11" s="125"/>
      <c r="EL11" s="125"/>
      <c r="EN11" s="238"/>
      <c r="EO11" s="125"/>
      <c r="EP11" s="125"/>
      <c r="ER11" s="238"/>
      <c r="ES11" s="125"/>
      <c r="ET11" s="125"/>
      <c r="EV11" s="238"/>
      <c r="EW11" s="125"/>
      <c r="EX11" s="125"/>
      <c r="EZ11" s="238"/>
      <c r="FA11" s="125"/>
      <c r="FB11" s="125"/>
      <c r="FD11" s="238"/>
      <c r="FE11" s="125"/>
      <c r="FF11" s="125"/>
      <c r="FH11" s="238"/>
      <c r="FI11" s="125"/>
      <c r="FJ11" s="125"/>
      <c r="FL11" s="238"/>
      <c r="FM11" s="125"/>
      <c r="FN11" s="125"/>
      <c r="FP11" s="238"/>
      <c r="FQ11" s="125"/>
      <c r="FR11" s="125"/>
      <c r="FT11" s="238"/>
      <c r="FU11" s="125"/>
      <c r="FV11" s="125"/>
      <c r="FX11" s="238"/>
    </row>
    <row r="12" spans="2:180" ht="15" customHeight="1">
      <c r="B12" s="900"/>
      <c r="C12" s="898" t="str">
        <f ca="1">OFFSET(Lexicon!B899,0,$B$3)</f>
        <v>State the Action</v>
      </c>
      <c r="D12" s="898"/>
      <c r="E12" s="898" t="str">
        <f ca="1">OFFSET(Lexicon!B907,0,$B$3)</f>
        <v>List Potential Problems</v>
      </c>
      <c r="F12" s="204"/>
      <c r="G12" s="215"/>
      <c r="H12" s="215"/>
      <c r="J12" s="215"/>
      <c r="K12" s="215"/>
      <c r="M12" s="254"/>
    </row>
    <row r="13" spans="2:180" ht="22.5" customHeight="1">
      <c r="B13" s="1028" t="str">
        <f ca="1">OFFSET(Lexicon!B900,0,$B$3)</f>
        <v xml:space="preserve">What is the end result to be achieved? Include an action word, a result, and a time frame.
</v>
      </c>
      <c r="C13" s="1227"/>
      <c r="D13" s="240"/>
      <c r="E13" s="530" t="str">
        <f ca="1">OFFSET(Lexicon!B908,0,$B$3)</f>
        <v>What are the future threats to achieving this end result?</v>
      </c>
      <c r="G13" s="215"/>
      <c r="H13" s="215"/>
      <c r="J13" s="215"/>
      <c r="K13" s="215"/>
      <c r="M13" s="254"/>
    </row>
    <row r="14" spans="2:180" ht="12" customHeight="1">
      <c r="B14" s="1028" t="str">
        <f ca="1">OFFSET(Lexicon!B901,0,$B$3)</f>
        <v>What do we need to do?</v>
      </c>
      <c r="C14" s="1227"/>
      <c r="D14" s="194"/>
      <c r="E14" s="194" t="str">
        <f ca="1">OFFSET(Lexicon!B910,0,$B$3)</f>
        <v>What problems could this fix cause?</v>
      </c>
      <c r="G14" s="215"/>
      <c r="H14" s="215"/>
      <c r="J14" s="215"/>
      <c r="K14" s="215"/>
      <c r="M14" s="254"/>
    </row>
    <row r="15" spans="2:180" ht="12" customHeight="1">
      <c r="B15" s="1028"/>
      <c r="C15" s="1227"/>
      <c r="D15" s="1234" t="str">
        <f ca="1">OFFSET(Lexicon!B911,0,$B$3)</f>
        <v>Visualize what problems could occur while taking the action</v>
      </c>
      <c r="E15" s="1235"/>
      <c r="G15" s="215"/>
      <c r="H15" s="215"/>
      <c r="J15" s="215"/>
      <c r="K15" s="215"/>
      <c r="M15" s="254"/>
    </row>
    <row r="16" spans="2:180" ht="12" customHeight="1">
      <c r="C16" s="326" t="str">
        <f ca="1">OFFSET(Lexicon!B903,0,$B$3)</f>
        <v>Document a short, clear statement</v>
      </c>
      <c r="D16" s="1234"/>
      <c r="E16" s="1235"/>
      <c r="G16" s="214"/>
      <c r="H16" s="214"/>
      <c r="I16" s="205"/>
      <c r="J16" s="214"/>
      <c r="K16" s="214"/>
      <c r="M16" s="205"/>
    </row>
    <row r="17" spans="2:180" ht="12" customHeight="1">
      <c r="C17" s="326" t="str">
        <f ca="1">OFFSET(Lexicon!B904,0,$B$3)</f>
        <v>Include action, end result, modifiers</v>
      </c>
      <c r="D17" s="194"/>
      <c r="E17" s="194" t="str">
        <f ca="1">OFFSET(Lexicon!B913,0,$B$3)</f>
        <v>List quickly without discussion</v>
      </c>
      <c r="G17" s="214"/>
      <c r="H17" s="214"/>
      <c r="I17" s="205"/>
      <c r="J17" s="214"/>
      <c r="K17" s="214"/>
      <c r="M17" s="205"/>
    </row>
    <row r="18" spans="2:180" ht="12" customHeight="1">
      <c r="C18" s="326" t="str">
        <f ca="1">OFFSET(Lexicon!B905,0,$B$3)</f>
        <v>Time frame and cost are optional</v>
      </c>
      <c r="D18" s="194"/>
      <c r="E18" s="194" t="str">
        <f ca="1">OFFSET(Lexicon!B914,0,$B$3)</f>
        <v xml:space="preserve">Revise into thing/defect format </v>
      </c>
      <c r="G18" s="214"/>
      <c r="H18" s="214"/>
      <c r="I18" s="205"/>
      <c r="J18" s="214"/>
      <c r="K18" s="214"/>
      <c r="M18" s="205"/>
    </row>
    <row r="19" spans="2:180" ht="12" customHeight="1">
      <c r="C19" s="326"/>
      <c r="D19" s="194"/>
      <c r="E19" s="194"/>
      <c r="G19" s="214"/>
      <c r="H19" s="214"/>
      <c r="I19" s="205"/>
      <c r="J19" s="214"/>
      <c r="K19" s="214"/>
      <c r="M19" s="205"/>
    </row>
    <row r="20" spans="2:180" ht="12" customHeight="1">
      <c r="B20" s="123"/>
      <c r="C20" s="327"/>
      <c r="D20" s="123"/>
      <c r="E20" s="1028" t="str">
        <f ca="1">OFFSET(Lexicon!B915,0,$B$3)</f>
        <v>If difficult to identify the thing and defect, separate and clarify the potential problem</v>
      </c>
      <c r="G20" s="214"/>
      <c r="H20" s="214"/>
      <c r="I20" s="216"/>
      <c r="J20" s="215"/>
      <c r="K20" s="214"/>
      <c r="M20" s="205"/>
      <c r="N20" s="125"/>
      <c r="P20" s="204"/>
      <c r="Q20" s="125"/>
      <c r="R20" s="125"/>
      <c r="T20" s="204"/>
      <c r="U20" s="125"/>
      <c r="V20" s="125"/>
      <c r="X20" s="204"/>
      <c r="Y20" s="125"/>
      <c r="Z20" s="125"/>
      <c r="AB20" s="204"/>
      <c r="AC20" s="125"/>
      <c r="AD20" s="125"/>
      <c r="AF20" s="204"/>
      <c r="AG20" s="125"/>
      <c r="AH20" s="125"/>
      <c r="AJ20" s="204"/>
      <c r="AK20" s="125"/>
      <c r="AL20" s="125"/>
      <c r="AN20" s="204"/>
      <c r="AO20" s="125"/>
      <c r="AP20" s="125"/>
      <c r="AR20" s="204"/>
      <c r="AS20" s="125"/>
      <c r="AT20" s="125"/>
      <c r="AV20" s="204"/>
      <c r="AW20" s="125"/>
      <c r="AX20" s="125"/>
      <c r="AZ20" s="204"/>
      <c r="BA20" s="125"/>
      <c r="BB20" s="125"/>
      <c r="BD20" s="204"/>
      <c r="BE20" s="125"/>
      <c r="BF20" s="125"/>
      <c r="BH20" s="204"/>
      <c r="BI20" s="125"/>
      <c r="BJ20" s="125"/>
      <c r="BL20" s="204"/>
      <c r="BM20" s="125"/>
      <c r="BN20" s="125"/>
      <c r="BP20" s="204"/>
      <c r="BQ20" s="125"/>
      <c r="BR20" s="125"/>
      <c r="BT20" s="204"/>
      <c r="BU20" s="125"/>
      <c r="BV20" s="125"/>
      <c r="BX20" s="204"/>
      <c r="BY20" s="125"/>
      <c r="BZ20" s="125"/>
      <c r="CB20" s="204"/>
      <c r="CC20" s="125"/>
      <c r="CD20" s="125"/>
      <c r="CF20" s="204"/>
      <c r="CG20" s="125"/>
      <c r="CH20" s="125"/>
      <c r="CJ20" s="204"/>
      <c r="CK20" s="125"/>
      <c r="CL20" s="125"/>
      <c r="CN20" s="204"/>
      <c r="CO20" s="125"/>
      <c r="CP20" s="125"/>
      <c r="CR20" s="204"/>
      <c r="CS20" s="125"/>
      <c r="CT20" s="125"/>
      <c r="CV20" s="204"/>
      <c r="CW20" s="125"/>
      <c r="CX20" s="125"/>
      <c r="CZ20" s="204"/>
      <c r="DA20" s="125"/>
      <c r="DB20" s="125"/>
      <c r="DD20" s="204"/>
      <c r="DE20" s="125"/>
      <c r="DF20" s="125"/>
      <c r="DH20" s="204"/>
      <c r="DI20" s="125"/>
      <c r="DJ20" s="125"/>
      <c r="DL20" s="204"/>
      <c r="DM20" s="125"/>
      <c r="DN20" s="125"/>
      <c r="DP20" s="204"/>
      <c r="DQ20" s="125"/>
      <c r="DR20" s="125"/>
      <c r="DT20" s="204"/>
      <c r="DU20" s="125"/>
      <c r="DV20" s="125"/>
      <c r="DX20" s="204"/>
      <c r="DY20" s="125"/>
      <c r="DZ20" s="125"/>
      <c r="EB20" s="204"/>
      <c r="EC20" s="125"/>
      <c r="ED20" s="125"/>
      <c r="EF20" s="204"/>
      <c r="EG20" s="125"/>
      <c r="EH20" s="125"/>
      <c r="EJ20" s="204"/>
      <c r="EK20" s="125"/>
      <c r="EL20" s="125"/>
      <c r="EN20" s="204"/>
      <c r="EO20" s="125"/>
      <c r="EP20" s="125"/>
      <c r="ER20" s="204"/>
      <c r="ES20" s="125"/>
      <c r="ET20" s="125"/>
      <c r="EV20" s="204"/>
      <c r="EW20" s="125"/>
      <c r="EX20" s="125"/>
      <c r="EZ20" s="204"/>
      <c r="FA20" s="125"/>
      <c r="FB20" s="125"/>
      <c r="FD20" s="204"/>
      <c r="FE20" s="125"/>
      <c r="FF20" s="125"/>
      <c r="FH20" s="204"/>
      <c r="FI20" s="125"/>
      <c r="FJ20" s="125"/>
      <c r="FL20" s="204"/>
      <c r="FM20" s="125"/>
      <c r="FN20" s="125"/>
      <c r="FP20" s="204"/>
      <c r="FQ20" s="125"/>
      <c r="FR20" s="125"/>
      <c r="FT20" s="204"/>
      <c r="FU20" s="125"/>
      <c r="FV20" s="125"/>
      <c r="FX20" s="204"/>
    </row>
    <row r="21" spans="2:180" ht="12" customHeight="1">
      <c r="B21" s="123"/>
      <c r="C21" s="327"/>
      <c r="D21" s="123"/>
      <c r="E21" s="1028"/>
      <c r="G21" s="214"/>
      <c r="H21" s="214"/>
      <c r="I21" s="216"/>
      <c r="J21" s="215"/>
      <c r="K21" s="214"/>
      <c r="M21" s="205"/>
      <c r="N21" s="125"/>
      <c r="P21" s="204"/>
      <c r="Q21" s="125"/>
      <c r="R21" s="125"/>
      <c r="T21" s="204"/>
      <c r="U21" s="125"/>
      <c r="V21" s="125"/>
      <c r="X21" s="204"/>
      <c r="Y21" s="125"/>
      <c r="Z21" s="125"/>
      <c r="AB21" s="204"/>
      <c r="AC21" s="125"/>
      <c r="AD21" s="125"/>
      <c r="AF21" s="204"/>
      <c r="AG21" s="125"/>
      <c r="AH21" s="125"/>
      <c r="AJ21" s="204"/>
      <c r="AK21" s="125"/>
      <c r="AL21" s="125"/>
      <c r="AN21" s="204"/>
      <c r="AO21" s="125"/>
      <c r="AP21" s="125"/>
      <c r="AR21" s="204"/>
      <c r="AS21" s="125"/>
      <c r="AT21" s="125"/>
      <c r="AV21" s="204"/>
      <c r="AW21" s="125"/>
      <c r="AX21" s="125"/>
      <c r="AZ21" s="204"/>
      <c r="BA21" s="125"/>
      <c r="BB21" s="125"/>
      <c r="BD21" s="204"/>
      <c r="BE21" s="125"/>
      <c r="BF21" s="125"/>
      <c r="BH21" s="204"/>
      <c r="BI21" s="125"/>
      <c r="BJ21" s="125"/>
      <c r="BL21" s="204"/>
      <c r="BM21" s="125"/>
      <c r="BN21" s="125"/>
      <c r="BP21" s="204"/>
      <c r="BQ21" s="125"/>
      <c r="BR21" s="125"/>
      <c r="BT21" s="204"/>
      <c r="BU21" s="125"/>
      <c r="BV21" s="125"/>
      <c r="BX21" s="204"/>
      <c r="BY21" s="125"/>
      <c r="BZ21" s="125"/>
      <c r="CB21" s="204"/>
      <c r="CC21" s="125"/>
      <c r="CD21" s="125"/>
      <c r="CF21" s="204"/>
      <c r="CG21" s="125"/>
      <c r="CH21" s="125"/>
      <c r="CJ21" s="204"/>
      <c r="CK21" s="125"/>
      <c r="CL21" s="125"/>
      <c r="CN21" s="204"/>
      <c r="CO21" s="125"/>
      <c r="CP21" s="125"/>
      <c r="CR21" s="204"/>
      <c r="CS21" s="125"/>
      <c r="CT21" s="125"/>
      <c r="CV21" s="204"/>
      <c r="CW21" s="125"/>
      <c r="CX21" s="125"/>
      <c r="CZ21" s="204"/>
      <c r="DA21" s="125"/>
      <c r="DB21" s="125"/>
      <c r="DD21" s="204"/>
      <c r="DE21" s="125"/>
      <c r="DF21" s="125"/>
      <c r="DH21" s="204"/>
      <c r="DI21" s="125"/>
      <c r="DJ21" s="125"/>
      <c r="DL21" s="204"/>
      <c r="DM21" s="125"/>
      <c r="DN21" s="125"/>
      <c r="DP21" s="204"/>
      <c r="DQ21" s="125"/>
      <c r="DR21" s="125"/>
      <c r="DT21" s="204"/>
      <c r="DU21" s="125"/>
      <c r="DV21" s="125"/>
      <c r="DX21" s="204"/>
      <c r="DY21" s="125"/>
      <c r="DZ21" s="125"/>
      <c r="EB21" s="204"/>
      <c r="EC21" s="125"/>
      <c r="ED21" s="125"/>
      <c r="EF21" s="204"/>
      <c r="EG21" s="125"/>
      <c r="EH21" s="125"/>
      <c r="EJ21" s="204"/>
      <c r="EK21" s="125"/>
      <c r="EL21" s="125"/>
      <c r="EN21" s="204"/>
      <c r="EO21" s="125"/>
      <c r="EP21" s="125"/>
      <c r="ER21" s="204"/>
      <c r="ES21" s="125"/>
      <c r="ET21" s="125"/>
      <c r="EV21" s="204"/>
      <c r="EW21" s="125"/>
      <c r="EX21" s="125"/>
      <c r="EZ21" s="204"/>
      <c r="FA21" s="125"/>
      <c r="FB21" s="125"/>
      <c r="FD21" s="204"/>
      <c r="FE21" s="125"/>
      <c r="FF21" s="125"/>
      <c r="FH21" s="204"/>
      <c r="FI21" s="125"/>
      <c r="FJ21" s="125"/>
      <c r="FL21" s="204"/>
      <c r="FM21" s="125"/>
      <c r="FN21" s="125"/>
      <c r="FP21" s="204"/>
      <c r="FQ21" s="125"/>
      <c r="FR21" s="125"/>
      <c r="FT21" s="204"/>
      <c r="FU21" s="125"/>
      <c r="FV21" s="125"/>
      <c r="FX21" s="204"/>
    </row>
    <row r="22" spans="2:180" ht="12" customHeight="1">
      <c r="B22" s="123"/>
      <c r="C22" s="327"/>
      <c r="D22" s="123"/>
      <c r="E22" s="194"/>
      <c r="G22" s="214"/>
      <c r="H22" s="214"/>
      <c r="I22" s="216"/>
      <c r="J22" s="215"/>
      <c r="K22" s="214"/>
      <c r="M22" s="205"/>
      <c r="N22" s="125"/>
      <c r="P22" s="204"/>
      <c r="Q22" s="125"/>
      <c r="R22" s="125"/>
      <c r="T22" s="204"/>
      <c r="U22" s="125"/>
      <c r="V22" s="125"/>
      <c r="X22" s="204"/>
      <c r="Y22" s="125"/>
      <c r="Z22" s="125"/>
      <c r="AB22" s="204"/>
      <c r="AC22" s="125"/>
      <c r="AD22" s="125"/>
      <c r="AF22" s="204"/>
      <c r="AG22" s="125"/>
      <c r="AH22" s="125"/>
      <c r="AJ22" s="204"/>
      <c r="AK22" s="125"/>
      <c r="AL22" s="125"/>
      <c r="AN22" s="204"/>
      <c r="AO22" s="125"/>
      <c r="AP22" s="125"/>
      <c r="AR22" s="204"/>
      <c r="AS22" s="125"/>
      <c r="AT22" s="125"/>
      <c r="AV22" s="204"/>
      <c r="AW22" s="125"/>
      <c r="AX22" s="125"/>
      <c r="AZ22" s="204"/>
      <c r="BA22" s="125"/>
      <c r="BB22" s="125"/>
      <c r="BD22" s="204"/>
      <c r="BE22" s="125"/>
      <c r="BF22" s="125"/>
      <c r="BH22" s="204"/>
      <c r="BI22" s="125"/>
      <c r="BJ22" s="125"/>
      <c r="BL22" s="204"/>
      <c r="BM22" s="125"/>
      <c r="BN22" s="125"/>
      <c r="BP22" s="204"/>
      <c r="BQ22" s="125"/>
      <c r="BR22" s="125"/>
      <c r="BT22" s="204"/>
      <c r="BU22" s="125"/>
      <c r="BV22" s="125"/>
      <c r="BX22" s="204"/>
      <c r="BY22" s="125"/>
      <c r="BZ22" s="125"/>
      <c r="CB22" s="204"/>
      <c r="CC22" s="125"/>
      <c r="CD22" s="125"/>
      <c r="CF22" s="204"/>
      <c r="CG22" s="125"/>
      <c r="CH22" s="125"/>
      <c r="CJ22" s="204"/>
      <c r="CK22" s="125"/>
      <c r="CL22" s="125"/>
      <c r="CN22" s="204"/>
      <c r="CO22" s="125"/>
      <c r="CP22" s="125"/>
      <c r="CR22" s="204"/>
      <c r="CS22" s="125"/>
      <c r="CT22" s="125"/>
      <c r="CV22" s="204"/>
      <c r="CW22" s="125"/>
      <c r="CX22" s="125"/>
      <c r="CZ22" s="204"/>
      <c r="DA22" s="125"/>
      <c r="DB22" s="125"/>
      <c r="DD22" s="204"/>
      <c r="DE22" s="125"/>
      <c r="DF22" s="125"/>
      <c r="DH22" s="204"/>
      <c r="DI22" s="125"/>
      <c r="DJ22" s="125"/>
      <c r="DL22" s="204"/>
      <c r="DM22" s="125"/>
      <c r="DN22" s="125"/>
      <c r="DP22" s="204"/>
      <c r="DQ22" s="125"/>
      <c r="DR22" s="125"/>
      <c r="DT22" s="204"/>
      <c r="DU22" s="125"/>
      <c r="DV22" s="125"/>
      <c r="DX22" s="204"/>
      <c r="DY22" s="125"/>
      <c r="DZ22" s="125"/>
      <c r="EB22" s="204"/>
      <c r="EC22" s="125"/>
      <c r="ED22" s="125"/>
      <c r="EF22" s="204"/>
      <c r="EG22" s="125"/>
      <c r="EH22" s="125"/>
      <c r="EJ22" s="204"/>
      <c r="EK22" s="125"/>
      <c r="EL22" s="125"/>
      <c r="EN22" s="204"/>
      <c r="EO22" s="125"/>
      <c r="EP22" s="125"/>
      <c r="ER22" s="204"/>
      <c r="ES22" s="125"/>
      <c r="ET22" s="125"/>
      <c r="EV22" s="204"/>
      <c r="EW22" s="125"/>
      <c r="EX22" s="125"/>
      <c r="EZ22" s="204"/>
      <c r="FA22" s="125"/>
      <c r="FB22" s="125"/>
      <c r="FD22" s="204"/>
      <c r="FE22" s="125"/>
      <c r="FF22" s="125"/>
      <c r="FH22" s="204"/>
      <c r="FI22" s="125"/>
      <c r="FJ22" s="125"/>
      <c r="FL22" s="204"/>
      <c r="FM22" s="125"/>
      <c r="FN22" s="125"/>
      <c r="FP22" s="204"/>
      <c r="FQ22" s="125"/>
      <c r="FR22" s="125"/>
      <c r="FT22" s="204"/>
      <c r="FU22" s="125"/>
      <c r="FV22" s="125"/>
      <c r="FX22" s="204"/>
    </row>
    <row r="23" spans="2:180" ht="15" customHeight="1">
      <c r="B23" s="979"/>
      <c r="C23" s="980" t="str">
        <f ca="1">OFFSET(Lexicon!B918,0,$B$3)</f>
        <v>Use Knowledge and Experience….                     OR</v>
      </c>
      <c r="D23" s="979"/>
      <c r="E23" s="897" t="str">
        <f ca="1">OFFSET(Lexicon!B927,0,$B$3)</f>
        <v>Use Assess the Threat to Set Priority</v>
      </c>
      <c r="G23" s="214"/>
      <c r="H23" s="214"/>
      <c r="I23" s="216"/>
      <c r="J23" s="215"/>
      <c r="K23" s="214"/>
      <c r="M23" s="205"/>
      <c r="N23" s="125"/>
      <c r="P23" s="204"/>
      <c r="Q23" s="125"/>
      <c r="R23" s="125"/>
      <c r="T23" s="204"/>
      <c r="U23" s="125"/>
      <c r="V23" s="125"/>
      <c r="X23" s="204"/>
      <c r="Y23" s="125"/>
      <c r="Z23" s="125"/>
      <c r="AB23" s="204"/>
      <c r="AC23" s="125"/>
      <c r="AD23" s="125"/>
      <c r="AF23" s="204"/>
      <c r="AG23" s="125"/>
      <c r="AH23" s="125"/>
      <c r="AJ23" s="204"/>
      <c r="AK23" s="125"/>
      <c r="AL23" s="125"/>
      <c r="AN23" s="204"/>
      <c r="AO23" s="125"/>
      <c r="AP23" s="125"/>
      <c r="AR23" s="204"/>
      <c r="AS23" s="125"/>
      <c r="AT23" s="125"/>
      <c r="AV23" s="204"/>
      <c r="AW23" s="125"/>
      <c r="AX23" s="125"/>
      <c r="AZ23" s="204"/>
      <c r="BA23" s="125"/>
      <c r="BB23" s="125"/>
      <c r="BD23" s="204"/>
      <c r="BE23" s="125"/>
      <c r="BF23" s="125"/>
      <c r="BH23" s="204"/>
      <c r="BI23" s="125"/>
      <c r="BJ23" s="125"/>
      <c r="BL23" s="204"/>
      <c r="BM23" s="125"/>
      <c r="BN23" s="125"/>
      <c r="BP23" s="204"/>
      <c r="BQ23" s="125"/>
      <c r="BR23" s="125"/>
      <c r="BT23" s="204"/>
      <c r="BU23" s="125"/>
      <c r="BV23" s="125"/>
      <c r="BX23" s="204"/>
      <c r="BY23" s="125"/>
      <c r="BZ23" s="125"/>
      <c r="CB23" s="204"/>
      <c r="CC23" s="125"/>
      <c r="CD23" s="125"/>
      <c r="CF23" s="204"/>
      <c r="CG23" s="125"/>
      <c r="CH23" s="125"/>
      <c r="CJ23" s="204"/>
      <c r="CK23" s="125"/>
      <c r="CL23" s="125"/>
      <c r="CN23" s="204"/>
      <c r="CO23" s="125"/>
      <c r="CP23" s="125"/>
      <c r="CR23" s="204"/>
      <c r="CS23" s="125"/>
      <c r="CT23" s="125"/>
      <c r="CV23" s="204"/>
      <c r="CW23" s="125"/>
      <c r="CX23" s="125"/>
      <c r="CZ23" s="204"/>
      <c r="DA23" s="125"/>
      <c r="DB23" s="125"/>
      <c r="DD23" s="204"/>
      <c r="DE23" s="125"/>
      <c r="DF23" s="125"/>
      <c r="DH23" s="204"/>
      <c r="DI23" s="125"/>
      <c r="DJ23" s="125"/>
      <c r="DL23" s="204"/>
      <c r="DM23" s="125"/>
      <c r="DN23" s="125"/>
      <c r="DP23" s="204"/>
      <c r="DQ23" s="125"/>
      <c r="DR23" s="125"/>
      <c r="DT23" s="204"/>
      <c r="DU23" s="125"/>
      <c r="DV23" s="125"/>
      <c r="DX23" s="204"/>
      <c r="DY23" s="125"/>
      <c r="DZ23" s="125"/>
      <c r="EB23" s="204"/>
      <c r="EC23" s="125"/>
      <c r="ED23" s="125"/>
      <c r="EF23" s="204"/>
      <c r="EG23" s="125"/>
      <c r="EH23" s="125"/>
      <c r="EJ23" s="204"/>
      <c r="EK23" s="125"/>
      <c r="EL23" s="125"/>
      <c r="EN23" s="204"/>
      <c r="EO23" s="125"/>
      <c r="EP23" s="125"/>
      <c r="ER23" s="204"/>
      <c r="ES23" s="125"/>
      <c r="ET23" s="125"/>
      <c r="EV23" s="204"/>
      <c r="EW23" s="125"/>
      <c r="EX23" s="125"/>
      <c r="EZ23" s="204"/>
      <c r="FA23" s="125"/>
      <c r="FB23" s="125"/>
      <c r="FD23" s="204"/>
      <c r="FE23" s="125"/>
      <c r="FF23" s="125"/>
      <c r="FH23" s="204"/>
      <c r="FI23" s="125"/>
      <c r="FJ23" s="125"/>
      <c r="FL23" s="204"/>
      <c r="FM23" s="125"/>
      <c r="FN23" s="125"/>
      <c r="FP23" s="204"/>
      <c r="FQ23" s="125"/>
      <c r="FR23" s="125"/>
      <c r="FT23" s="204"/>
      <c r="FU23" s="125"/>
      <c r="FV23" s="125"/>
      <c r="FX23" s="204"/>
    </row>
    <row r="24" spans="2:180" ht="12" customHeight="1">
      <c r="B24" s="123"/>
      <c r="C24" s="535" t="str">
        <f ca="1">OFFSET(Lexicon!B919,0,$B$3)</f>
        <v>Looking at the list of potential problems, ask:</v>
      </c>
      <c r="D24" s="256"/>
      <c r="E24" s="194" t="str">
        <f ca="1">OFFSET(Lexicon!B928,0,$B$3)</f>
        <v>How likely is this potential problem? (Probability)</v>
      </c>
      <c r="G24" s="214"/>
      <c r="H24" s="214"/>
      <c r="I24" s="216"/>
      <c r="J24" s="215"/>
      <c r="K24" s="214"/>
      <c r="M24" s="205"/>
      <c r="N24" s="125"/>
      <c r="P24" s="204"/>
      <c r="Q24" s="125"/>
      <c r="R24" s="125"/>
      <c r="T24" s="204"/>
      <c r="U24" s="125"/>
      <c r="V24" s="125"/>
      <c r="X24" s="204"/>
      <c r="Y24" s="125"/>
      <c r="Z24" s="125"/>
      <c r="AB24" s="204"/>
      <c r="AC24" s="125"/>
      <c r="AD24" s="125"/>
      <c r="AF24" s="204"/>
      <c r="AG24" s="125"/>
      <c r="AH24" s="125"/>
      <c r="AJ24" s="204"/>
      <c r="AK24" s="125"/>
      <c r="AL24" s="125"/>
      <c r="AN24" s="204"/>
      <c r="AO24" s="125"/>
      <c r="AP24" s="125"/>
      <c r="AR24" s="204"/>
      <c r="AS24" s="125"/>
      <c r="AT24" s="125"/>
      <c r="AV24" s="204"/>
      <c r="AW24" s="125"/>
      <c r="AX24" s="125"/>
      <c r="AZ24" s="204"/>
      <c r="BA24" s="125"/>
      <c r="BB24" s="125"/>
      <c r="BD24" s="204"/>
      <c r="BE24" s="125"/>
      <c r="BF24" s="125"/>
      <c r="BH24" s="204"/>
      <c r="BI24" s="125"/>
      <c r="BJ24" s="125"/>
      <c r="BL24" s="204"/>
      <c r="BM24" s="125"/>
      <c r="BN24" s="125"/>
      <c r="BP24" s="204"/>
      <c r="BQ24" s="125"/>
      <c r="BR24" s="125"/>
      <c r="BT24" s="204"/>
      <c r="BU24" s="125"/>
      <c r="BV24" s="125"/>
      <c r="BX24" s="204"/>
      <c r="BY24" s="125"/>
      <c r="BZ24" s="125"/>
      <c r="CB24" s="204"/>
      <c r="CC24" s="125"/>
      <c r="CD24" s="125"/>
      <c r="CF24" s="204"/>
      <c r="CG24" s="125"/>
      <c r="CH24" s="125"/>
      <c r="CJ24" s="204"/>
      <c r="CK24" s="125"/>
      <c r="CL24" s="125"/>
      <c r="CN24" s="204"/>
      <c r="CO24" s="125"/>
      <c r="CP24" s="125"/>
      <c r="CR24" s="204"/>
      <c r="CS24" s="125"/>
      <c r="CT24" s="125"/>
      <c r="CV24" s="204"/>
      <c r="CW24" s="125"/>
      <c r="CX24" s="125"/>
      <c r="CZ24" s="204"/>
      <c r="DA24" s="125"/>
      <c r="DB24" s="125"/>
      <c r="DD24" s="204"/>
      <c r="DE24" s="125"/>
      <c r="DF24" s="125"/>
      <c r="DH24" s="204"/>
      <c r="DI24" s="125"/>
      <c r="DJ24" s="125"/>
      <c r="DL24" s="204"/>
      <c r="DM24" s="125"/>
      <c r="DN24" s="125"/>
      <c r="DP24" s="204"/>
      <c r="DQ24" s="125"/>
      <c r="DR24" s="125"/>
      <c r="DT24" s="204"/>
      <c r="DU24" s="125"/>
      <c r="DV24" s="125"/>
      <c r="DX24" s="204"/>
      <c r="DY24" s="125"/>
      <c r="DZ24" s="125"/>
      <c r="EB24" s="204"/>
      <c r="EC24" s="125"/>
      <c r="ED24" s="125"/>
      <c r="EF24" s="204"/>
      <c r="EG24" s="125"/>
      <c r="EH24" s="125"/>
      <c r="EJ24" s="204"/>
      <c r="EK24" s="125"/>
      <c r="EL24" s="125"/>
      <c r="EN24" s="204"/>
      <c r="EO24" s="125"/>
      <c r="EP24" s="125"/>
      <c r="ER24" s="204"/>
      <c r="ES24" s="125"/>
      <c r="ET24" s="125"/>
      <c r="EV24" s="204"/>
      <c r="EW24" s="125"/>
      <c r="EX24" s="125"/>
      <c r="EZ24" s="204"/>
      <c r="FA24" s="125"/>
      <c r="FB24" s="125"/>
      <c r="FD24" s="204"/>
      <c r="FE24" s="125"/>
      <c r="FF24" s="125"/>
      <c r="FH24" s="204"/>
      <c r="FI24" s="125"/>
      <c r="FJ24" s="125"/>
      <c r="FL24" s="204"/>
      <c r="FM24" s="125"/>
      <c r="FN24" s="125"/>
      <c r="FP24" s="204"/>
      <c r="FQ24" s="125"/>
      <c r="FR24" s="125"/>
      <c r="FT24" s="204"/>
      <c r="FU24" s="125"/>
      <c r="FV24" s="125"/>
      <c r="FX24" s="204"/>
    </row>
    <row r="25" spans="2:180" ht="12" customHeight="1">
      <c r="B25" s="123"/>
      <c r="C25" s="535" t="str">
        <f ca="1">OFFSET(Lexicon!B920,0,$B$3)</f>
        <v>Which should we work on first? Mark with *</v>
      </c>
      <c r="D25" s="256"/>
      <c r="E25" s="194" t="str">
        <f ca="1">OFFSET(Lexicon!B929,0,$B$3)</f>
        <v>How damaging is it likely to be? (Seriousness)</v>
      </c>
      <c r="G25" s="214"/>
      <c r="H25" s="214"/>
      <c r="I25" s="216"/>
      <c r="J25" s="215"/>
      <c r="K25" s="214"/>
      <c r="M25" s="205"/>
      <c r="N25" s="125"/>
      <c r="P25" s="204"/>
      <c r="Q25" s="125"/>
      <c r="R25" s="125"/>
      <c r="T25" s="204"/>
      <c r="U25" s="125"/>
      <c r="V25" s="125"/>
      <c r="X25" s="204"/>
      <c r="Y25" s="125"/>
      <c r="Z25" s="125"/>
      <c r="AB25" s="204"/>
      <c r="AC25" s="125"/>
      <c r="AD25" s="125"/>
      <c r="AF25" s="204"/>
      <c r="AG25" s="125"/>
      <c r="AH25" s="125"/>
      <c r="AJ25" s="204"/>
      <c r="AK25" s="125"/>
      <c r="AL25" s="125"/>
      <c r="AN25" s="204"/>
      <c r="AO25" s="125"/>
      <c r="AP25" s="125"/>
      <c r="AR25" s="204"/>
      <c r="AS25" s="125"/>
      <c r="AT25" s="125"/>
      <c r="AV25" s="204"/>
      <c r="AW25" s="125"/>
      <c r="AX25" s="125"/>
      <c r="AZ25" s="204"/>
      <c r="BA25" s="125"/>
      <c r="BB25" s="125"/>
      <c r="BD25" s="204"/>
      <c r="BE25" s="125"/>
      <c r="BF25" s="125"/>
      <c r="BH25" s="204"/>
      <c r="BI25" s="125"/>
      <c r="BJ25" s="125"/>
      <c r="BL25" s="204"/>
      <c r="BM25" s="125"/>
      <c r="BN25" s="125"/>
      <c r="BP25" s="204"/>
      <c r="BQ25" s="125"/>
      <c r="BR25" s="125"/>
      <c r="BT25" s="204"/>
      <c r="BU25" s="125"/>
      <c r="BV25" s="125"/>
      <c r="BX25" s="204"/>
      <c r="BY25" s="125"/>
      <c r="BZ25" s="125"/>
      <c r="CB25" s="204"/>
      <c r="CC25" s="125"/>
      <c r="CD25" s="125"/>
      <c r="CF25" s="204"/>
      <c r="CG25" s="125"/>
      <c r="CH25" s="125"/>
      <c r="CJ25" s="204"/>
      <c r="CK25" s="125"/>
      <c r="CL25" s="125"/>
      <c r="CN25" s="204"/>
      <c r="CO25" s="125"/>
      <c r="CP25" s="125"/>
      <c r="CR25" s="204"/>
      <c r="CS25" s="125"/>
      <c r="CT25" s="125"/>
      <c r="CV25" s="204"/>
      <c r="CW25" s="125"/>
      <c r="CX25" s="125"/>
      <c r="CZ25" s="204"/>
      <c r="DA25" s="125"/>
      <c r="DB25" s="125"/>
      <c r="DD25" s="204"/>
      <c r="DE25" s="125"/>
      <c r="DF25" s="125"/>
      <c r="DH25" s="204"/>
      <c r="DI25" s="125"/>
      <c r="DJ25" s="125"/>
      <c r="DL25" s="204"/>
      <c r="DM25" s="125"/>
      <c r="DN25" s="125"/>
      <c r="DP25" s="204"/>
      <c r="DQ25" s="125"/>
      <c r="DR25" s="125"/>
      <c r="DT25" s="204"/>
      <c r="DU25" s="125"/>
      <c r="DV25" s="125"/>
      <c r="DX25" s="204"/>
      <c r="DY25" s="125"/>
      <c r="DZ25" s="125"/>
      <c r="EB25" s="204"/>
      <c r="EC25" s="125"/>
      <c r="ED25" s="125"/>
      <c r="EF25" s="204"/>
      <c r="EG25" s="125"/>
      <c r="EH25" s="125"/>
      <c r="EJ25" s="204"/>
      <c r="EK25" s="125"/>
      <c r="EL25" s="125"/>
      <c r="EN25" s="204"/>
      <c r="EO25" s="125"/>
      <c r="EP25" s="125"/>
      <c r="ER25" s="204"/>
      <c r="ES25" s="125"/>
      <c r="ET25" s="125"/>
      <c r="EV25" s="204"/>
      <c r="EW25" s="125"/>
      <c r="EX25" s="125"/>
      <c r="EZ25" s="204"/>
      <c r="FA25" s="125"/>
      <c r="FB25" s="125"/>
      <c r="FD25" s="204"/>
      <c r="FE25" s="125"/>
      <c r="FF25" s="125"/>
      <c r="FH25" s="204"/>
      <c r="FI25" s="125"/>
      <c r="FJ25" s="125"/>
      <c r="FL25" s="204"/>
      <c r="FM25" s="125"/>
      <c r="FN25" s="125"/>
      <c r="FP25" s="204"/>
      <c r="FQ25" s="125"/>
      <c r="FR25" s="125"/>
      <c r="FT25" s="204"/>
      <c r="FU25" s="125"/>
      <c r="FV25" s="125"/>
      <c r="FX25" s="204"/>
    </row>
    <row r="26" spans="2:180" ht="12" customHeight="1">
      <c r="C26" s="1228" t="str">
        <f ca="1">OFFSET(Lexicon!B921,0,$B$3)</f>
        <v>Which is likely to cause the greatest damage?</v>
      </c>
      <c r="D26" s="256"/>
      <c r="G26" s="214"/>
      <c r="H26" s="214"/>
      <c r="I26" s="205"/>
      <c r="J26" s="215"/>
      <c r="K26" s="214"/>
      <c r="M26" s="205"/>
      <c r="N26" s="125"/>
      <c r="P26" s="204"/>
      <c r="Q26" s="125"/>
      <c r="R26" s="125"/>
      <c r="T26" s="204"/>
      <c r="U26" s="125"/>
      <c r="V26" s="125"/>
      <c r="X26" s="204"/>
      <c r="Y26" s="125"/>
      <c r="Z26" s="125"/>
      <c r="AB26" s="204"/>
      <c r="AC26" s="125"/>
      <c r="AD26" s="125"/>
      <c r="AF26" s="204"/>
      <c r="AG26" s="125"/>
      <c r="AH26" s="125"/>
      <c r="AJ26" s="204"/>
      <c r="AK26" s="125"/>
      <c r="AL26" s="125"/>
      <c r="AN26" s="204"/>
      <c r="AO26" s="125"/>
      <c r="AP26" s="125"/>
      <c r="AR26" s="204"/>
      <c r="AS26" s="125"/>
      <c r="AT26" s="125"/>
      <c r="AV26" s="204"/>
      <c r="AW26" s="125"/>
      <c r="AX26" s="125"/>
      <c r="AZ26" s="204"/>
      <c r="BA26" s="125"/>
      <c r="BB26" s="125"/>
      <c r="BD26" s="204"/>
      <c r="BE26" s="125"/>
      <c r="BF26" s="125"/>
      <c r="BH26" s="204"/>
      <c r="BI26" s="125"/>
      <c r="BJ26" s="125"/>
      <c r="BL26" s="204"/>
      <c r="BM26" s="125"/>
      <c r="BN26" s="125"/>
      <c r="BP26" s="204"/>
      <c r="BQ26" s="125"/>
      <c r="BR26" s="125"/>
      <c r="BT26" s="204"/>
      <c r="BU26" s="125"/>
      <c r="BV26" s="125"/>
      <c r="BX26" s="204"/>
      <c r="BY26" s="125"/>
      <c r="BZ26" s="125"/>
      <c r="CB26" s="204"/>
      <c r="CC26" s="125"/>
      <c r="CD26" s="125"/>
      <c r="CF26" s="204"/>
      <c r="CG26" s="125"/>
      <c r="CH26" s="125"/>
      <c r="CJ26" s="204"/>
      <c r="CK26" s="125"/>
      <c r="CL26" s="125"/>
      <c r="CN26" s="204"/>
      <c r="CO26" s="125"/>
      <c r="CP26" s="125"/>
      <c r="CR26" s="204"/>
      <c r="CS26" s="125"/>
      <c r="CT26" s="125"/>
      <c r="CV26" s="204"/>
      <c r="CW26" s="125"/>
      <c r="CX26" s="125"/>
      <c r="CZ26" s="204"/>
      <c r="DA26" s="125"/>
      <c r="DB26" s="125"/>
      <c r="DD26" s="204"/>
      <c r="DE26" s="125"/>
      <c r="DF26" s="125"/>
      <c r="DH26" s="204"/>
      <c r="DI26" s="125"/>
      <c r="DJ26" s="125"/>
      <c r="DL26" s="204"/>
      <c r="DM26" s="125"/>
      <c r="DN26" s="125"/>
      <c r="DP26" s="204"/>
      <c r="DQ26" s="125"/>
      <c r="DR26" s="125"/>
      <c r="DT26" s="204"/>
      <c r="DU26" s="125"/>
      <c r="DV26" s="125"/>
      <c r="DX26" s="204"/>
      <c r="DY26" s="125"/>
      <c r="DZ26" s="125"/>
      <c r="EB26" s="204"/>
      <c r="EC26" s="125"/>
      <c r="ED26" s="125"/>
      <c r="EF26" s="204"/>
      <c r="EG26" s="125"/>
      <c r="EH26" s="125"/>
      <c r="EJ26" s="204"/>
      <c r="EK26" s="125"/>
      <c r="EL26" s="125"/>
      <c r="EN26" s="204"/>
      <c r="EO26" s="125"/>
      <c r="EP26" s="125"/>
      <c r="ER26" s="204"/>
      <c r="ES26" s="125"/>
      <c r="ET26" s="125"/>
      <c r="EV26" s="204"/>
      <c r="EW26" s="125"/>
      <c r="EX26" s="125"/>
      <c r="EZ26" s="204"/>
      <c r="FA26" s="125"/>
      <c r="FB26" s="125"/>
      <c r="FD26" s="204"/>
      <c r="FE26" s="125"/>
      <c r="FF26" s="125"/>
      <c r="FH26" s="204"/>
      <c r="FI26" s="125"/>
      <c r="FJ26" s="125"/>
      <c r="FL26" s="204"/>
      <c r="FM26" s="125"/>
      <c r="FN26" s="125"/>
      <c r="FP26" s="204"/>
      <c r="FQ26" s="125"/>
      <c r="FR26" s="125"/>
      <c r="FT26" s="204"/>
      <c r="FU26" s="125"/>
      <c r="FV26" s="125"/>
      <c r="FX26" s="204"/>
    </row>
    <row r="27" spans="2:180" ht="12" customHeight="1">
      <c r="C27" s="1228"/>
      <c r="D27" s="256"/>
      <c r="E27" s="1229" t="str">
        <f ca="1">OFFSET(Lexicon!B932,0,$B$3)</f>
        <v xml:space="preserve">Assess overall probability of the potential problems and mark High, Medium, or Low (H/M/L) </v>
      </c>
      <c r="G27" s="214"/>
      <c r="H27" s="214"/>
      <c r="I27" s="205"/>
      <c r="J27" s="215"/>
      <c r="K27" s="214"/>
      <c r="M27" s="205"/>
      <c r="N27" s="125"/>
      <c r="P27" s="204"/>
      <c r="Q27" s="125"/>
      <c r="R27" s="125"/>
      <c r="T27" s="204"/>
      <c r="U27" s="125"/>
      <c r="V27" s="125"/>
      <c r="X27" s="204"/>
      <c r="Y27" s="125"/>
      <c r="Z27" s="125"/>
      <c r="AB27" s="204"/>
      <c r="AC27" s="125"/>
      <c r="AD27" s="125"/>
      <c r="AF27" s="204"/>
      <c r="AG27" s="125"/>
      <c r="AH27" s="125"/>
      <c r="AJ27" s="204"/>
      <c r="AK27" s="125"/>
      <c r="AL27" s="125"/>
      <c r="AN27" s="204"/>
      <c r="AO27" s="125"/>
      <c r="AP27" s="125"/>
      <c r="AR27" s="204"/>
      <c r="AS27" s="125"/>
      <c r="AT27" s="125"/>
      <c r="AV27" s="204"/>
      <c r="AW27" s="125"/>
      <c r="AX27" s="125"/>
      <c r="AZ27" s="204"/>
      <c r="BA27" s="125"/>
      <c r="BB27" s="125"/>
      <c r="BD27" s="204"/>
      <c r="BE27" s="125"/>
      <c r="BF27" s="125"/>
      <c r="BH27" s="204"/>
      <c r="BI27" s="125"/>
      <c r="BJ27" s="125"/>
      <c r="BL27" s="204"/>
      <c r="BM27" s="125"/>
      <c r="BN27" s="125"/>
      <c r="BP27" s="204"/>
      <c r="BQ27" s="125"/>
      <c r="BR27" s="125"/>
      <c r="BT27" s="204"/>
      <c r="BU27" s="125"/>
      <c r="BV27" s="125"/>
      <c r="BX27" s="204"/>
      <c r="BY27" s="125"/>
      <c r="BZ27" s="125"/>
      <c r="CB27" s="204"/>
      <c r="CC27" s="125"/>
      <c r="CD27" s="125"/>
      <c r="CF27" s="204"/>
      <c r="CG27" s="125"/>
      <c r="CH27" s="125"/>
      <c r="CJ27" s="204"/>
      <c r="CK27" s="125"/>
      <c r="CL27" s="125"/>
      <c r="CN27" s="204"/>
      <c r="CO27" s="125"/>
      <c r="CP27" s="125"/>
      <c r="CR27" s="204"/>
      <c r="CS27" s="125"/>
      <c r="CT27" s="125"/>
      <c r="CV27" s="204"/>
      <c r="CW27" s="125"/>
      <c r="CX27" s="125"/>
      <c r="CZ27" s="204"/>
      <c r="DA27" s="125"/>
      <c r="DB27" s="125"/>
      <c r="DD27" s="204"/>
      <c r="DE27" s="125"/>
      <c r="DF27" s="125"/>
      <c r="DH27" s="204"/>
      <c r="DI27" s="125"/>
      <c r="DJ27" s="125"/>
      <c r="DL27" s="204"/>
      <c r="DM27" s="125"/>
      <c r="DN27" s="125"/>
      <c r="DP27" s="204"/>
      <c r="DQ27" s="125"/>
      <c r="DR27" s="125"/>
      <c r="DT27" s="204"/>
      <c r="DU27" s="125"/>
      <c r="DV27" s="125"/>
      <c r="DX27" s="204"/>
      <c r="DY27" s="125"/>
      <c r="DZ27" s="125"/>
      <c r="EB27" s="204"/>
      <c r="EC27" s="125"/>
      <c r="ED27" s="125"/>
      <c r="EF27" s="204"/>
      <c r="EG27" s="125"/>
      <c r="EH27" s="125"/>
      <c r="EJ27" s="204"/>
      <c r="EK27" s="125"/>
      <c r="EL27" s="125"/>
      <c r="EN27" s="204"/>
      <c r="EO27" s="125"/>
      <c r="EP27" s="125"/>
      <c r="ER27" s="204"/>
      <c r="ES27" s="125"/>
      <c r="ET27" s="125"/>
      <c r="EV27" s="204"/>
      <c r="EW27" s="125"/>
      <c r="EX27" s="125"/>
      <c r="EZ27" s="204"/>
      <c r="FA27" s="125"/>
      <c r="FB27" s="125"/>
      <c r="FD27" s="204"/>
      <c r="FE27" s="125"/>
      <c r="FF27" s="125"/>
      <c r="FH27" s="204"/>
      <c r="FI27" s="125"/>
      <c r="FJ27" s="125"/>
      <c r="FL27" s="204"/>
      <c r="FM27" s="125"/>
      <c r="FN27" s="125"/>
      <c r="FP27" s="204"/>
      <c r="FQ27" s="125"/>
      <c r="FR27" s="125"/>
      <c r="FT27" s="204"/>
      <c r="FU27" s="125"/>
      <c r="FV27" s="125"/>
      <c r="FX27" s="204"/>
    </row>
    <row r="28" spans="2:180" ht="12" customHeight="1">
      <c r="C28" s="536"/>
      <c r="E28" s="1229"/>
      <c r="G28" s="214"/>
      <c r="H28" s="214"/>
      <c r="I28" s="205"/>
      <c r="J28" s="215"/>
      <c r="K28" s="214"/>
      <c r="M28" s="205"/>
      <c r="N28" s="125"/>
      <c r="P28" s="123"/>
      <c r="Q28" s="125"/>
      <c r="R28" s="125"/>
      <c r="T28" s="123"/>
      <c r="U28" s="125"/>
      <c r="V28" s="125"/>
      <c r="X28" s="123"/>
      <c r="Y28" s="125"/>
      <c r="Z28" s="125"/>
      <c r="AB28" s="123"/>
      <c r="AC28" s="125"/>
      <c r="AD28" s="125"/>
      <c r="AF28" s="123"/>
      <c r="AG28" s="125"/>
      <c r="AH28" s="125"/>
      <c r="AJ28" s="123"/>
      <c r="AK28" s="125"/>
      <c r="AL28" s="125"/>
      <c r="AN28" s="123"/>
      <c r="AO28" s="125"/>
      <c r="AP28" s="125"/>
      <c r="AR28" s="123"/>
      <c r="AS28" s="125"/>
      <c r="AT28" s="125"/>
      <c r="AV28" s="123"/>
      <c r="AW28" s="125"/>
      <c r="AX28" s="125"/>
      <c r="AZ28" s="123"/>
      <c r="BA28" s="125"/>
      <c r="BB28" s="125"/>
      <c r="BD28" s="123"/>
      <c r="BE28" s="125"/>
      <c r="BF28" s="125"/>
      <c r="BH28" s="123"/>
      <c r="BI28" s="125"/>
      <c r="BJ28" s="125"/>
      <c r="BL28" s="123"/>
      <c r="BM28" s="125"/>
      <c r="BN28" s="125"/>
      <c r="BP28" s="123"/>
      <c r="BQ28" s="125"/>
      <c r="BR28" s="125"/>
      <c r="BT28" s="123"/>
      <c r="BU28" s="125"/>
      <c r="BV28" s="125"/>
      <c r="BX28" s="123"/>
      <c r="BY28" s="125"/>
      <c r="BZ28" s="125"/>
      <c r="CB28" s="123"/>
      <c r="CC28" s="125"/>
      <c r="CD28" s="125"/>
      <c r="CF28" s="123"/>
      <c r="CG28" s="125"/>
      <c r="CH28" s="125"/>
      <c r="CJ28" s="123"/>
      <c r="CK28" s="125"/>
      <c r="CL28" s="125"/>
      <c r="CN28" s="123"/>
      <c r="CO28" s="125"/>
      <c r="CP28" s="125"/>
      <c r="CR28" s="123"/>
      <c r="CS28" s="125"/>
      <c r="CT28" s="125"/>
      <c r="CV28" s="123"/>
      <c r="CW28" s="125"/>
      <c r="CX28" s="125"/>
      <c r="CZ28" s="123"/>
      <c r="DA28" s="125"/>
      <c r="DB28" s="125"/>
      <c r="DD28" s="123"/>
      <c r="DE28" s="125"/>
      <c r="DF28" s="125"/>
      <c r="DH28" s="123"/>
      <c r="DI28" s="125"/>
      <c r="DJ28" s="125"/>
      <c r="DL28" s="123"/>
      <c r="DM28" s="125"/>
      <c r="DN28" s="125"/>
      <c r="DP28" s="123"/>
      <c r="DQ28" s="125"/>
      <c r="DR28" s="125"/>
      <c r="DT28" s="123"/>
      <c r="DU28" s="125"/>
      <c r="DV28" s="125"/>
      <c r="DX28" s="123"/>
      <c r="DY28" s="125"/>
      <c r="DZ28" s="125"/>
      <c r="EB28" s="123"/>
      <c r="EC28" s="125"/>
      <c r="ED28" s="125"/>
      <c r="EF28" s="123"/>
      <c r="EG28" s="125"/>
      <c r="EH28" s="125"/>
      <c r="EJ28" s="123"/>
      <c r="EK28" s="125"/>
      <c r="EL28" s="125"/>
      <c r="EN28" s="123"/>
      <c r="EO28" s="125"/>
      <c r="EP28" s="125"/>
      <c r="ER28" s="123"/>
      <c r="ES28" s="125"/>
      <c r="ET28" s="125"/>
      <c r="EV28" s="123"/>
      <c r="EW28" s="125"/>
      <c r="EX28" s="125"/>
      <c r="EZ28" s="123"/>
      <c r="FA28" s="125"/>
      <c r="FB28" s="125"/>
      <c r="FD28" s="123"/>
      <c r="FE28" s="125"/>
      <c r="FF28" s="125"/>
      <c r="FH28" s="123"/>
      <c r="FI28" s="125"/>
      <c r="FJ28" s="125"/>
      <c r="FL28" s="123"/>
      <c r="FM28" s="125"/>
      <c r="FN28" s="125"/>
      <c r="FP28" s="123"/>
      <c r="FQ28" s="125"/>
      <c r="FR28" s="125"/>
      <c r="FT28" s="123"/>
      <c r="FU28" s="125"/>
      <c r="FV28" s="125"/>
      <c r="FX28" s="123"/>
    </row>
    <row r="29" spans="2:180" ht="12" customHeight="1">
      <c r="D29" s="256"/>
      <c r="E29" s="626"/>
      <c r="G29" s="214"/>
      <c r="H29" s="214"/>
      <c r="I29" s="215"/>
      <c r="J29" s="215"/>
      <c r="K29" s="214"/>
      <c r="M29" s="205"/>
      <c r="N29" s="125"/>
      <c r="P29" s="123"/>
      <c r="Q29" s="125"/>
      <c r="R29" s="125"/>
      <c r="T29" s="123"/>
      <c r="U29" s="125"/>
      <c r="V29" s="125"/>
      <c r="X29" s="123"/>
      <c r="Y29" s="125"/>
      <c r="Z29" s="125"/>
      <c r="AB29" s="123"/>
      <c r="AC29" s="125"/>
      <c r="AD29" s="125"/>
      <c r="AF29" s="123"/>
      <c r="AG29" s="125"/>
      <c r="AH29" s="125"/>
      <c r="AJ29" s="123"/>
      <c r="AK29" s="125"/>
      <c r="AL29" s="125"/>
      <c r="AN29" s="123"/>
      <c r="AO29" s="125"/>
      <c r="AP29" s="125"/>
      <c r="AR29" s="123"/>
      <c r="AS29" s="125"/>
      <c r="AT29" s="125"/>
      <c r="AV29" s="123"/>
      <c r="AW29" s="125"/>
      <c r="AX29" s="125"/>
      <c r="AZ29" s="123"/>
      <c r="BA29" s="125"/>
      <c r="BB29" s="125"/>
      <c r="BD29" s="123"/>
      <c r="BE29" s="125"/>
      <c r="BF29" s="125"/>
      <c r="BH29" s="123"/>
      <c r="BI29" s="125"/>
      <c r="BJ29" s="125"/>
      <c r="BL29" s="123"/>
      <c r="BM29" s="125"/>
      <c r="BN29" s="125"/>
      <c r="BP29" s="123"/>
      <c r="BQ29" s="125"/>
      <c r="BR29" s="125"/>
      <c r="BT29" s="123"/>
      <c r="BU29" s="125"/>
      <c r="BV29" s="125"/>
      <c r="BX29" s="123"/>
      <c r="BY29" s="125"/>
      <c r="BZ29" s="125"/>
      <c r="CB29" s="123"/>
      <c r="CC29" s="125"/>
      <c r="CD29" s="125"/>
      <c r="CF29" s="123"/>
      <c r="CG29" s="125"/>
      <c r="CH29" s="125"/>
      <c r="CJ29" s="123"/>
      <c r="CK29" s="125"/>
      <c r="CL29" s="125"/>
      <c r="CN29" s="123"/>
      <c r="CO29" s="125"/>
      <c r="CP29" s="125"/>
      <c r="CR29" s="123"/>
      <c r="CS29" s="125"/>
      <c r="CT29" s="125"/>
      <c r="CV29" s="123"/>
      <c r="CW29" s="125"/>
      <c r="CX29" s="125"/>
      <c r="CZ29" s="123"/>
      <c r="DA29" s="125"/>
      <c r="DB29" s="125"/>
      <c r="DD29" s="123"/>
      <c r="DE29" s="125"/>
      <c r="DF29" s="125"/>
      <c r="DH29" s="123"/>
      <c r="DI29" s="125"/>
      <c r="DJ29" s="125"/>
      <c r="DL29" s="123"/>
      <c r="DM29" s="125"/>
      <c r="DN29" s="125"/>
      <c r="DP29" s="123"/>
      <c r="DQ29" s="125"/>
      <c r="DR29" s="125"/>
      <c r="DT29" s="123"/>
      <c r="DU29" s="125"/>
      <c r="DV29" s="125"/>
      <c r="DX29" s="123"/>
      <c r="DY29" s="125"/>
      <c r="DZ29" s="125"/>
      <c r="EB29" s="123"/>
      <c r="EC29" s="125"/>
      <c r="ED29" s="125"/>
      <c r="EF29" s="123"/>
      <c r="EG29" s="125"/>
      <c r="EH29" s="125"/>
      <c r="EJ29" s="123"/>
      <c r="EK29" s="125"/>
      <c r="EL29" s="125"/>
      <c r="EN29" s="123"/>
      <c r="EO29" s="125"/>
      <c r="EP29" s="125"/>
      <c r="ER29" s="123"/>
      <c r="ES29" s="125"/>
      <c r="ET29" s="125"/>
      <c r="EV29" s="123"/>
      <c r="EW29" s="125"/>
      <c r="EX29" s="125"/>
      <c r="EZ29" s="123"/>
      <c r="FA29" s="125"/>
      <c r="FB29" s="125"/>
      <c r="FD29" s="123"/>
      <c r="FE29" s="125"/>
      <c r="FF29" s="125"/>
      <c r="FH29" s="123"/>
      <c r="FI29" s="125"/>
      <c r="FJ29" s="125"/>
      <c r="FL29" s="123"/>
      <c r="FM29" s="125"/>
      <c r="FN29" s="125"/>
      <c r="FP29" s="123"/>
      <c r="FQ29" s="125"/>
      <c r="FR29" s="125"/>
      <c r="FT29" s="123"/>
      <c r="FU29" s="125"/>
      <c r="FV29" s="125"/>
      <c r="FX29" s="123"/>
    </row>
    <row r="30" spans="2:180" ht="12" customHeight="1">
      <c r="C30" s="1232" t="str">
        <f ca="1">OFFSET(Lexicon!B922,0,$B$3)</f>
        <v>If priority order is clear, mark the potential problems to work on first with an asterisk (*)</v>
      </c>
      <c r="D30" s="256"/>
      <c r="E30" s="1231" t="str">
        <f ca="1">OFFSET(Lexicon!B933,0,$B$3)</f>
        <v>Assess overall seriousness of the potential problems and mark High, Medium, or Low (H/M/L)</v>
      </c>
      <c r="G30" s="214"/>
      <c r="H30" s="214"/>
      <c r="I30" s="215"/>
      <c r="J30" s="215"/>
      <c r="K30" s="214"/>
      <c r="M30" s="205"/>
      <c r="N30" s="125"/>
      <c r="P30" s="123"/>
      <c r="Q30" s="125"/>
      <c r="R30" s="125"/>
      <c r="T30" s="123"/>
      <c r="U30" s="125"/>
      <c r="V30" s="125"/>
      <c r="X30" s="123"/>
      <c r="Y30" s="125"/>
      <c r="Z30" s="125"/>
      <c r="AB30" s="123"/>
      <c r="AC30" s="125"/>
      <c r="AD30" s="125"/>
      <c r="AF30" s="123"/>
      <c r="AG30" s="125"/>
      <c r="AH30" s="125"/>
      <c r="AJ30" s="123"/>
      <c r="AK30" s="125"/>
      <c r="AL30" s="125"/>
      <c r="AN30" s="123"/>
      <c r="AO30" s="125"/>
      <c r="AP30" s="125"/>
      <c r="AR30" s="123"/>
      <c r="AS30" s="125"/>
      <c r="AT30" s="125"/>
      <c r="AV30" s="123"/>
      <c r="AW30" s="125"/>
      <c r="AX30" s="125"/>
      <c r="AZ30" s="123"/>
      <c r="BA30" s="125"/>
      <c r="BB30" s="125"/>
      <c r="BD30" s="123"/>
      <c r="BE30" s="125"/>
      <c r="BF30" s="125"/>
      <c r="BH30" s="123"/>
      <c r="BI30" s="125"/>
      <c r="BJ30" s="125"/>
      <c r="BL30" s="123"/>
      <c r="BM30" s="125"/>
      <c r="BN30" s="125"/>
      <c r="BP30" s="123"/>
      <c r="BQ30" s="125"/>
      <c r="BR30" s="125"/>
      <c r="BT30" s="123"/>
      <c r="BU30" s="125"/>
      <c r="BV30" s="125"/>
      <c r="BX30" s="123"/>
      <c r="BY30" s="125"/>
      <c r="BZ30" s="125"/>
      <c r="CB30" s="123"/>
      <c r="CC30" s="125"/>
      <c r="CD30" s="125"/>
      <c r="CF30" s="123"/>
      <c r="CG30" s="125"/>
      <c r="CH30" s="125"/>
      <c r="CJ30" s="123"/>
      <c r="CK30" s="125"/>
      <c r="CL30" s="125"/>
      <c r="CN30" s="123"/>
      <c r="CO30" s="125"/>
      <c r="CP30" s="125"/>
      <c r="CR30" s="123"/>
      <c r="CS30" s="125"/>
      <c r="CT30" s="125"/>
      <c r="CV30" s="123"/>
      <c r="CW30" s="125"/>
      <c r="CX30" s="125"/>
      <c r="CZ30" s="123"/>
      <c r="DA30" s="125"/>
      <c r="DB30" s="125"/>
      <c r="DD30" s="123"/>
      <c r="DE30" s="125"/>
      <c r="DF30" s="125"/>
      <c r="DH30" s="123"/>
      <c r="DI30" s="125"/>
      <c r="DJ30" s="125"/>
      <c r="DL30" s="123"/>
      <c r="DM30" s="125"/>
      <c r="DN30" s="125"/>
      <c r="DP30" s="123"/>
      <c r="DQ30" s="125"/>
      <c r="DR30" s="125"/>
      <c r="DT30" s="123"/>
      <c r="DU30" s="125"/>
      <c r="DV30" s="125"/>
      <c r="DX30" s="123"/>
      <c r="DY30" s="125"/>
      <c r="DZ30" s="125"/>
      <c r="EB30" s="123"/>
      <c r="EC30" s="125"/>
      <c r="ED30" s="125"/>
      <c r="EF30" s="123"/>
      <c r="EG30" s="125"/>
      <c r="EH30" s="125"/>
      <c r="EJ30" s="123"/>
      <c r="EK30" s="125"/>
      <c r="EL30" s="125"/>
      <c r="EN30" s="123"/>
      <c r="EO30" s="125"/>
      <c r="EP30" s="125"/>
      <c r="ER30" s="123"/>
      <c r="ES30" s="125"/>
      <c r="ET30" s="125"/>
      <c r="EV30" s="123"/>
      <c r="EW30" s="125"/>
      <c r="EX30" s="125"/>
      <c r="EZ30" s="123"/>
      <c r="FA30" s="125"/>
      <c r="FB30" s="125"/>
      <c r="FD30" s="123"/>
      <c r="FE30" s="125"/>
      <c r="FF30" s="125"/>
      <c r="FH30" s="123"/>
      <c r="FI30" s="125"/>
      <c r="FJ30" s="125"/>
      <c r="FL30" s="123"/>
      <c r="FM30" s="125"/>
      <c r="FN30" s="125"/>
      <c r="FP30" s="123"/>
      <c r="FQ30" s="125"/>
      <c r="FR30" s="125"/>
      <c r="FT30" s="123"/>
      <c r="FU30" s="125"/>
      <c r="FV30" s="125"/>
      <c r="FX30" s="123"/>
    </row>
    <row r="31" spans="2:180" ht="12" customHeight="1">
      <c r="C31" s="1232"/>
      <c r="D31" s="256"/>
      <c r="E31" s="1231"/>
      <c r="G31" s="214"/>
      <c r="H31" s="214"/>
      <c r="I31" s="215"/>
      <c r="J31" s="215"/>
      <c r="K31" s="214"/>
      <c r="M31" s="205"/>
      <c r="N31" s="125"/>
      <c r="P31" s="123"/>
      <c r="Q31" s="125"/>
      <c r="R31" s="125"/>
      <c r="T31" s="123"/>
      <c r="U31" s="125"/>
      <c r="V31" s="125"/>
      <c r="X31" s="123"/>
      <c r="Y31" s="125"/>
      <c r="Z31" s="125"/>
      <c r="AB31" s="123"/>
      <c r="AC31" s="125"/>
      <c r="AD31" s="125"/>
      <c r="AF31" s="123"/>
      <c r="AG31" s="125"/>
      <c r="AH31" s="125"/>
      <c r="AJ31" s="123"/>
      <c r="AK31" s="125"/>
      <c r="AL31" s="125"/>
      <c r="AN31" s="123"/>
      <c r="AO31" s="125"/>
      <c r="AP31" s="125"/>
      <c r="AR31" s="123"/>
      <c r="AS31" s="125"/>
      <c r="AT31" s="125"/>
      <c r="AV31" s="123"/>
      <c r="AW31" s="125"/>
      <c r="AX31" s="125"/>
      <c r="AZ31" s="123"/>
      <c r="BA31" s="125"/>
      <c r="BB31" s="125"/>
      <c r="BD31" s="123"/>
      <c r="BE31" s="125"/>
      <c r="BF31" s="125"/>
      <c r="BH31" s="123"/>
      <c r="BI31" s="125"/>
      <c r="BJ31" s="125"/>
      <c r="BL31" s="123"/>
      <c r="BM31" s="125"/>
      <c r="BN31" s="125"/>
      <c r="BP31" s="123"/>
      <c r="BQ31" s="125"/>
      <c r="BR31" s="125"/>
      <c r="BT31" s="123"/>
      <c r="BU31" s="125"/>
      <c r="BV31" s="125"/>
      <c r="BX31" s="123"/>
      <c r="BY31" s="125"/>
      <c r="BZ31" s="125"/>
      <c r="CB31" s="123"/>
      <c r="CC31" s="125"/>
      <c r="CD31" s="125"/>
      <c r="CF31" s="123"/>
      <c r="CG31" s="125"/>
      <c r="CH31" s="125"/>
      <c r="CJ31" s="123"/>
      <c r="CK31" s="125"/>
      <c r="CL31" s="125"/>
      <c r="CN31" s="123"/>
      <c r="CO31" s="125"/>
      <c r="CP31" s="125"/>
      <c r="CR31" s="123"/>
      <c r="CS31" s="125"/>
      <c r="CT31" s="125"/>
      <c r="CV31" s="123"/>
      <c r="CW31" s="125"/>
      <c r="CX31" s="125"/>
      <c r="CZ31" s="123"/>
      <c r="DA31" s="125"/>
      <c r="DB31" s="125"/>
      <c r="DD31" s="123"/>
      <c r="DE31" s="125"/>
      <c r="DF31" s="125"/>
      <c r="DH31" s="123"/>
      <c r="DI31" s="125"/>
      <c r="DJ31" s="125"/>
      <c r="DL31" s="123"/>
      <c r="DM31" s="125"/>
      <c r="DN31" s="125"/>
      <c r="DP31" s="123"/>
      <c r="DQ31" s="125"/>
      <c r="DR31" s="125"/>
      <c r="DT31" s="123"/>
      <c r="DU31" s="125"/>
      <c r="DV31" s="125"/>
      <c r="DX31" s="123"/>
      <c r="DY31" s="125"/>
      <c r="DZ31" s="125"/>
      <c r="EB31" s="123"/>
      <c r="EC31" s="125"/>
      <c r="ED31" s="125"/>
      <c r="EF31" s="123"/>
      <c r="EG31" s="125"/>
      <c r="EH31" s="125"/>
      <c r="EJ31" s="123"/>
      <c r="EK31" s="125"/>
      <c r="EL31" s="125"/>
      <c r="EN31" s="123"/>
      <c r="EO31" s="125"/>
      <c r="EP31" s="125"/>
      <c r="ER31" s="123"/>
      <c r="ES31" s="125"/>
      <c r="ET31" s="125"/>
      <c r="EV31" s="123"/>
      <c r="EW31" s="125"/>
      <c r="EX31" s="125"/>
      <c r="EZ31" s="123"/>
      <c r="FA31" s="125"/>
      <c r="FB31" s="125"/>
      <c r="FD31" s="123"/>
      <c r="FE31" s="125"/>
      <c r="FF31" s="125"/>
      <c r="FH31" s="123"/>
      <c r="FI31" s="125"/>
      <c r="FJ31" s="125"/>
      <c r="FL31" s="123"/>
      <c r="FM31" s="125"/>
      <c r="FN31" s="125"/>
      <c r="FP31" s="123"/>
      <c r="FQ31" s="125"/>
      <c r="FR31" s="125"/>
      <c r="FT31" s="123"/>
      <c r="FU31" s="125"/>
      <c r="FV31" s="125"/>
      <c r="FX31" s="123"/>
    </row>
    <row r="32" spans="2:180" ht="12" customHeight="1">
      <c r="D32" s="256"/>
      <c r="E32" s="333" t="str">
        <f ca="1">OFFSET(Lexicon!B934,0,$B$3)</f>
        <v>Use “+” or “-” to further refine the ratings</v>
      </c>
      <c r="G32" s="214"/>
      <c r="H32" s="214"/>
      <c r="I32" s="215"/>
      <c r="J32" s="205"/>
      <c r="K32" s="214"/>
      <c r="M32" s="205"/>
      <c r="N32" s="125"/>
      <c r="P32" s="123"/>
      <c r="Q32" s="125"/>
      <c r="R32" s="125"/>
      <c r="T32" s="123"/>
      <c r="U32" s="125"/>
      <c r="V32" s="125"/>
      <c r="X32" s="123"/>
      <c r="Y32" s="125"/>
      <c r="Z32" s="125"/>
      <c r="AB32" s="123"/>
      <c r="AC32" s="125"/>
      <c r="AD32" s="125"/>
      <c r="AF32" s="123"/>
      <c r="AG32" s="125"/>
      <c r="AH32" s="125"/>
      <c r="AJ32" s="123"/>
      <c r="AK32" s="125"/>
      <c r="AL32" s="125"/>
      <c r="AN32" s="123"/>
      <c r="AO32" s="125"/>
      <c r="AP32" s="125"/>
      <c r="AR32" s="123"/>
      <c r="AS32" s="125"/>
      <c r="AT32" s="125"/>
      <c r="AV32" s="123"/>
      <c r="AW32" s="125"/>
      <c r="AX32" s="125"/>
      <c r="AZ32" s="123"/>
      <c r="BA32" s="125"/>
      <c r="BB32" s="125"/>
      <c r="BD32" s="123"/>
      <c r="BE32" s="125"/>
      <c r="BF32" s="125"/>
      <c r="BH32" s="123"/>
      <c r="BI32" s="125"/>
      <c r="BJ32" s="125"/>
      <c r="BL32" s="123"/>
      <c r="BM32" s="125"/>
      <c r="BN32" s="125"/>
      <c r="BP32" s="123"/>
      <c r="BQ32" s="125"/>
      <c r="BR32" s="125"/>
      <c r="BT32" s="123"/>
      <c r="BU32" s="125"/>
      <c r="BV32" s="125"/>
      <c r="BX32" s="123"/>
      <c r="BY32" s="125"/>
      <c r="BZ32" s="125"/>
      <c r="CB32" s="123"/>
      <c r="CC32" s="125"/>
      <c r="CD32" s="125"/>
      <c r="CF32" s="123"/>
      <c r="CG32" s="125"/>
      <c r="CH32" s="125"/>
      <c r="CJ32" s="123"/>
      <c r="CK32" s="125"/>
      <c r="CL32" s="125"/>
      <c r="CN32" s="123"/>
      <c r="CO32" s="125"/>
      <c r="CP32" s="125"/>
      <c r="CR32" s="123"/>
      <c r="CS32" s="125"/>
      <c r="CT32" s="125"/>
      <c r="CV32" s="123"/>
      <c r="CW32" s="125"/>
      <c r="CX32" s="125"/>
      <c r="CZ32" s="123"/>
      <c r="DA32" s="125"/>
      <c r="DB32" s="125"/>
      <c r="DD32" s="123"/>
      <c r="DE32" s="125"/>
      <c r="DF32" s="125"/>
      <c r="DH32" s="123"/>
      <c r="DI32" s="125"/>
      <c r="DJ32" s="125"/>
      <c r="DL32" s="123"/>
      <c r="DM32" s="125"/>
      <c r="DN32" s="125"/>
      <c r="DP32" s="123"/>
      <c r="DQ32" s="125"/>
      <c r="DR32" s="125"/>
      <c r="DT32" s="123"/>
      <c r="DU32" s="125"/>
      <c r="DV32" s="125"/>
      <c r="DX32" s="123"/>
      <c r="DY32" s="125"/>
      <c r="DZ32" s="125"/>
      <c r="EB32" s="123"/>
      <c r="EC32" s="125"/>
      <c r="ED32" s="125"/>
      <c r="EF32" s="123"/>
      <c r="EG32" s="125"/>
      <c r="EH32" s="125"/>
      <c r="EJ32" s="123"/>
      <c r="EK32" s="125"/>
      <c r="EL32" s="125"/>
      <c r="EN32" s="123"/>
      <c r="EO32" s="125"/>
      <c r="EP32" s="125"/>
      <c r="ER32" s="123"/>
      <c r="ES32" s="125"/>
      <c r="ET32" s="125"/>
      <c r="EV32" s="123"/>
      <c r="EW32" s="125"/>
      <c r="EX32" s="125"/>
      <c r="EZ32" s="123"/>
      <c r="FA32" s="125"/>
      <c r="FB32" s="125"/>
      <c r="FD32" s="123"/>
      <c r="FE32" s="125"/>
      <c r="FF32" s="125"/>
      <c r="FH32" s="123"/>
      <c r="FI32" s="125"/>
      <c r="FJ32" s="125"/>
      <c r="FL32" s="123"/>
      <c r="FM32" s="125"/>
      <c r="FN32" s="125"/>
      <c r="FP32" s="123"/>
      <c r="FQ32" s="125"/>
      <c r="FR32" s="125"/>
      <c r="FT32" s="123"/>
      <c r="FU32" s="125"/>
      <c r="FV32" s="125"/>
      <c r="FX32" s="123"/>
    </row>
    <row r="33" spans="2:180" ht="12" customHeight="1">
      <c r="C33" s="1232" t="str">
        <f ca="1">OFFSET(Lexicon!B923,0,$B$3)</f>
        <v>Continue the analysis starting with the highest priority potential problems</v>
      </c>
      <c r="D33" s="256"/>
      <c r="E33" s="124"/>
      <c r="G33" s="214"/>
      <c r="H33" s="214"/>
      <c r="I33" s="215"/>
      <c r="J33" s="205"/>
      <c r="K33" s="214"/>
      <c r="M33" s="205"/>
      <c r="N33" s="125"/>
      <c r="P33" s="123"/>
      <c r="Q33" s="125"/>
      <c r="R33" s="125"/>
      <c r="T33" s="123"/>
      <c r="U33" s="125"/>
      <c r="V33" s="125"/>
      <c r="X33" s="123"/>
      <c r="Y33" s="125"/>
      <c r="Z33" s="125"/>
      <c r="AB33" s="123"/>
      <c r="AC33" s="125"/>
      <c r="AD33" s="125"/>
      <c r="AF33" s="123"/>
      <c r="AG33" s="125"/>
      <c r="AH33" s="125"/>
      <c r="AJ33" s="123"/>
      <c r="AK33" s="125"/>
      <c r="AL33" s="125"/>
      <c r="AN33" s="123"/>
      <c r="AO33" s="125"/>
      <c r="AP33" s="125"/>
      <c r="AR33" s="123"/>
      <c r="AS33" s="125"/>
      <c r="AT33" s="125"/>
      <c r="AV33" s="123"/>
      <c r="AW33" s="125"/>
      <c r="AX33" s="125"/>
      <c r="AZ33" s="123"/>
      <c r="BA33" s="125"/>
      <c r="BB33" s="125"/>
      <c r="BD33" s="123"/>
      <c r="BE33" s="125"/>
      <c r="BF33" s="125"/>
      <c r="BH33" s="123"/>
      <c r="BI33" s="125"/>
      <c r="BJ33" s="125"/>
      <c r="BL33" s="123"/>
      <c r="BM33" s="125"/>
      <c r="BN33" s="125"/>
      <c r="BP33" s="123"/>
      <c r="BQ33" s="125"/>
      <c r="BR33" s="125"/>
      <c r="BT33" s="123"/>
      <c r="BU33" s="125"/>
      <c r="BV33" s="125"/>
      <c r="BX33" s="123"/>
      <c r="BY33" s="125"/>
      <c r="BZ33" s="125"/>
      <c r="CB33" s="123"/>
      <c r="CC33" s="125"/>
      <c r="CD33" s="125"/>
      <c r="CF33" s="123"/>
      <c r="CG33" s="125"/>
      <c r="CH33" s="125"/>
      <c r="CJ33" s="123"/>
      <c r="CK33" s="125"/>
      <c r="CL33" s="125"/>
      <c r="CN33" s="123"/>
      <c r="CO33" s="125"/>
      <c r="CP33" s="125"/>
      <c r="CR33" s="123"/>
      <c r="CS33" s="125"/>
      <c r="CT33" s="125"/>
      <c r="CV33" s="123"/>
      <c r="CW33" s="125"/>
      <c r="CX33" s="125"/>
      <c r="CZ33" s="123"/>
      <c r="DA33" s="125"/>
      <c r="DB33" s="125"/>
      <c r="DD33" s="123"/>
      <c r="DE33" s="125"/>
      <c r="DF33" s="125"/>
      <c r="DH33" s="123"/>
      <c r="DI33" s="125"/>
      <c r="DJ33" s="125"/>
      <c r="DL33" s="123"/>
      <c r="DM33" s="125"/>
      <c r="DN33" s="125"/>
      <c r="DP33" s="123"/>
      <c r="DQ33" s="125"/>
      <c r="DR33" s="125"/>
      <c r="DT33" s="123"/>
      <c r="DU33" s="125"/>
      <c r="DV33" s="125"/>
      <c r="DX33" s="123"/>
      <c r="DY33" s="125"/>
      <c r="DZ33" s="125"/>
      <c r="EB33" s="123"/>
      <c r="EC33" s="125"/>
      <c r="ED33" s="125"/>
      <c r="EF33" s="123"/>
      <c r="EG33" s="125"/>
      <c r="EH33" s="125"/>
      <c r="EJ33" s="123"/>
      <c r="EK33" s="125"/>
      <c r="EL33" s="125"/>
      <c r="EN33" s="123"/>
      <c r="EO33" s="125"/>
      <c r="EP33" s="125"/>
      <c r="ER33" s="123"/>
      <c r="ES33" s="125"/>
      <c r="ET33" s="125"/>
      <c r="EV33" s="123"/>
      <c r="EW33" s="125"/>
      <c r="EX33" s="125"/>
      <c r="EZ33" s="123"/>
      <c r="FA33" s="125"/>
      <c r="FB33" s="125"/>
      <c r="FD33" s="123"/>
      <c r="FE33" s="125"/>
      <c r="FF33" s="125"/>
      <c r="FH33" s="123"/>
      <c r="FI33" s="125"/>
      <c r="FJ33" s="125"/>
      <c r="FL33" s="123"/>
      <c r="FM33" s="125"/>
      <c r="FN33" s="125"/>
      <c r="FP33" s="123"/>
      <c r="FQ33" s="125"/>
      <c r="FR33" s="125"/>
      <c r="FT33" s="123"/>
      <c r="FU33" s="125"/>
      <c r="FV33" s="125"/>
      <c r="FX33" s="123"/>
    </row>
    <row r="34" spans="2:180" ht="12" customHeight="1">
      <c r="C34" s="1232"/>
      <c r="E34" s="1231" t="str">
        <f ca="1">OFFSET(Lexicon!B935,0,$B$3)</f>
        <v>Select highest combination of probability and seriousness (H-H, M-H) to work on first</v>
      </c>
      <c r="G34" s="255"/>
      <c r="H34" s="255"/>
      <c r="J34" s="244"/>
      <c r="K34" s="255"/>
      <c r="M34" s="205"/>
      <c r="N34" s="125"/>
      <c r="P34" s="123"/>
      <c r="Q34" s="125"/>
      <c r="R34" s="125"/>
      <c r="T34" s="123"/>
      <c r="U34" s="125"/>
      <c r="V34" s="125"/>
      <c r="X34" s="123"/>
      <c r="Y34" s="125"/>
      <c r="Z34" s="125"/>
      <c r="AB34" s="123"/>
      <c r="AC34" s="125"/>
      <c r="AD34" s="125"/>
      <c r="AF34" s="123"/>
      <c r="AG34" s="125"/>
      <c r="AH34" s="125"/>
      <c r="AJ34" s="123"/>
      <c r="AK34" s="125"/>
      <c r="AL34" s="125"/>
      <c r="AN34" s="123"/>
      <c r="AO34" s="125"/>
      <c r="AP34" s="125"/>
      <c r="AR34" s="123"/>
      <c r="AS34" s="125"/>
      <c r="AT34" s="125"/>
      <c r="AV34" s="123"/>
      <c r="AW34" s="125"/>
      <c r="AX34" s="125"/>
      <c r="AZ34" s="123"/>
      <c r="BA34" s="125"/>
      <c r="BB34" s="125"/>
      <c r="BD34" s="123"/>
      <c r="BE34" s="125"/>
      <c r="BF34" s="125"/>
      <c r="BH34" s="123"/>
      <c r="BI34" s="125"/>
      <c r="BJ34" s="125"/>
      <c r="BL34" s="123"/>
      <c r="BM34" s="125"/>
      <c r="BN34" s="125"/>
      <c r="BP34" s="123"/>
      <c r="BQ34" s="125"/>
      <c r="BR34" s="125"/>
      <c r="BT34" s="123"/>
      <c r="BU34" s="125"/>
      <c r="BV34" s="125"/>
      <c r="BX34" s="123"/>
      <c r="BY34" s="125"/>
      <c r="BZ34" s="125"/>
      <c r="CB34" s="123"/>
      <c r="CC34" s="125"/>
      <c r="CD34" s="125"/>
      <c r="CF34" s="123"/>
      <c r="CG34" s="125"/>
      <c r="CH34" s="125"/>
      <c r="CJ34" s="123"/>
      <c r="CK34" s="125"/>
      <c r="CL34" s="125"/>
      <c r="CN34" s="123"/>
      <c r="CO34" s="125"/>
      <c r="CP34" s="125"/>
      <c r="CR34" s="123"/>
      <c r="CS34" s="125"/>
      <c r="CT34" s="125"/>
      <c r="CV34" s="123"/>
      <c r="CW34" s="125"/>
      <c r="CX34" s="125"/>
      <c r="CZ34" s="123"/>
      <c r="DA34" s="125"/>
      <c r="DB34" s="125"/>
      <c r="DD34" s="123"/>
      <c r="DE34" s="125"/>
      <c r="DF34" s="125"/>
      <c r="DH34" s="123"/>
      <c r="DI34" s="125"/>
      <c r="DJ34" s="125"/>
      <c r="DL34" s="123"/>
      <c r="DM34" s="125"/>
      <c r="DN34" s="125"/>
      <c r="DP34" s="123"/>
      <c r="DQ34" s="125"/>
      <c r="DR34" s="125"/>
      <c r="DT34" s="123"/>
      <c r="DU34" s="125"/>
      <c r="DV34" s="125"/>
      <c r="DX34" s="123"/>
      <c r="DY34" s="125"/>
      <c r="DZ34" s="125"/>
      <c r="EB34" s="123"/>
      <c r="EC34" s="125"/>
      <c r="ED34" s="125"/>
      <c r="EF34" s="123"/>
      <c r="EG34" s="125"/>
      <c r="EH34" s="125"/>
      <c r="EJ34" s="123"/>
      <c r="EK34" s="125"/>
      <c r="EL34" s="125"/>
      <c r="EN34" s="123"/>
      <c r="EO34" s="125"/>
      <c r="EP34" s="125"/>
      <c r="ER34" s="123"/>
      <c r="ES34" s="125"/>
      <c r="ET34" s="125"/>
      <c r="EV34" s="123"/>
      <c r="EW34" s="125"/>
      <c r="EX34" s="125"/>
      <c r="EZ34" s="123"/>
      <c r="FA34" s="125"/>
      <c r="FB34" s="125"/>
      <c r="FD34" s="123"/>
      <c r="FE34" s="125"/>
      <c r="FF34" s="125"/>
      <c r="FH34" s="123"/>
      <c r="FI34" s="125"/>
      <c r="FJ34" s="125"/>
      <c r="FL34" s="123"/>
      <c r="FM34" s="125"/>
      <c r="FN34" s="125"/>
      <c r="FP34" s="123"/>
      <c r="FQ34" s="125"/>
      <c r="FR34" s="125"/>
      <c r="FT34" s="123"/>
      <c r="FU34" s="125"/>
      <c r="FV34" s="125"/>
      <c r="FX34" s="123"/>
    </row>
    <row r="35" spans="2:180" ht="12" customHeight="1">
      <c r="D35" s="256"/>
      <c r="E35" s="1231"/>
      <c r="G35" s="214"/>
      <c r="H35" s="214"/>
      <c r="I35" s="215"/>
      <c r="J35" s="214"/>
      <c r="K35" s="214"/>
      <c r="M35" s="205"/>
      <c r="N35" s="125"/>
      <c r="P35" s="123"/>
      <c r="Q35" s="125"/>
      <c r="R35" s="125"/>
      <c r="T35" s="123"/>
      <c r="U35" s="125"/>
      <c r="V35" s="125"/>
      <c r="X35" s="123"/>
      <c r="Y35" s="125"/>
      <c r="Z35" s="125"/>
      <c r="AB35" s="123"/>
      <c r="AC35" s="125"/>
      <c r="AD35" s="125"/>
      <c r="AF35" s="123"/>
      <c r="AG35" s="125"/>
      <c r="AH35" s="125"/>
      <c r="AJ35" s="123"/>
      <c r="AK35" s="125"/>
      <c r="AL35" s="125"/>
      <c r="AN35" s="123"/>
      <c r="AO35" s="125"/>
      <c r="AP35" s="125"/>
      <c r="AR35" s="123"/>
      <c r="AS35" s="125"/>
      <c r="AT35" s="125"/>
      <c r="AV35" s="123"/>
      <c r="AW35" s="125"/>
      <c r="AX35" s="125"/>
      <c r="AZ35" s="123"/>
      <c r="BA35" s="125"/>
      <c r="BB35" s="125"/>
      <c r="BD35" s="123"/>
      <c r="BE35" s="125"/>
      <c r="BF35" s="125"/>
      <c r="BH35" s="123"/>
      <c r="BI35" s="125"/>
      <c r="BJ35" s="125"/>
      <c r="BL35" s="123"/>
      <c r="BM35" s="125"/>
      <c r="BN35" s="125"/>
      <c r="BP35" s="123"/>
      <c r="BQ35" s="125"/>
      <c r="BR35" s="125"/>
      <c r="BT35" s="123"/>
      <c r="BU35" s="125"/>
      <c r="BV35" s="125"/>
      <c r="BX35" s="123"/>
      <c r="BY35" s="125"/>
      <c r="BZ35" s="125"/>
      <c r="CB35" s="123"/>
      <c r="CC35" s="125"/>
      <c r="CD35" s="125"/>
      <c r="CF35" s="123"/>
      <c r="CG35" s="125"/>
      <c r="CH35" s="125"/>
      <c r="CJ35" s="123"/>
      <c r="CK35" s="125"/>
      <c r="CL35" s="125"/>
      <c r="CN35" s="123"/>
      <c r="CO35" s="125"/>
      <c r="CP35" s="125"/>
      <c r="CR35" s="123"/>
      <c r="CS35" s="125"/>
      <c r="CT35" s="125"/>
      <c r="CV35" s="123"/>
      <c r="CW35" s="125"/>
      <c r="CX35" s="125"/>
      <c r="CZ35" s="123"/>
      <c r="DA35" s="125"/>
      <c r="DB35" s="125"/>
      <c r="DD35" s="123"/>
      <c r="DE35" s="125"/>
      <c r="DF35" s="125"/>
      <c r="DH35" s="123"/>
      <c r="DI35" s="125"/>
      <c r="DJ35" s="125"/>
      <c r="DL35" s="123"/>
      <c r="DM35" s="125"/>
      <c r="DN35" s="125"/>
      <c r="DP35" s="123"/>
      <c r="DQ35" s="125"/>
      <c r="DR35" s="125"/>
      <c r="DT35" s="123"/>
      <c r="DU35" s="125"/>
      <c r="DV35" s="125"/>
      <c r="DX35" s="123"/>
      <c r="DY35" s="125"/>
      <c r="DZ35" s="125"/>
      <c r="EB35" s="123"/>
      <c r="EC35" s="125"/>
      <c r="ED35" s="125"/>
      <c r="EF35" s="123"/>
      <c r="EG35" s="125"/>
      <c r="EH35" s="125"/>
      <c r="EJ35" s="123"/>
      <c r="EK35" s="125"/>
      <c r="EL35" s="125"/>
      <c r="EN35" s="123"/>
      <c r="EO35" s="125"/>
      <c r="EP35" s="125"/>
      <c r="ER35" s="123"/>
      <c r="ES35" s="125"/>
      <c r="ET35" s="125"/>
      <c r="EV35" s="123"/>
      <c r="EW35" s="125"/>
      <c r="EX35" s="125"/>
      <c r="EZ35" s="123"/>
      <c r="FA35" s="125"/>
      <c r="FB35" s="125"/>
      <c r="FD35" s="123"/>
      <c r="FE35" s="125"/>
      <c r="FF35" s="125"/>
      <c r="FH35" s="123"/>
      <c r="FI35" s="125"/>
      <c r="FJ35" s="125"/>
      <c r="FL35" s="123"/>
      <c r="FM35" s="125"/>
      <c r="FN35" s="125"/>
      <c r="FP35" s="123"/>
      <c r="FQ35" s="125"/>
      <c r="FR35" s="125"/>
      <c r="FT35" s="123"/>
      <c r="FU35" s="125"/>
      <c r="FV35" s="125"/>
      <c r="FX35" s="123"/>
    </row>
    <row r="36" spans="2:180" ht="12" customHeight="1">
      <c r="C36" s="1233" t="str">
        <f ca="1">OFFSET(Lexicon!B924,0,$B$3)</f>
        <v>If priority order is not clear, then Use Assess the Threat to determine the priority before proceeding with the analysis</v>
      </c>
      <c r="D36" s="256"/>
      <c r="E36" s="1231" t="str">
        <f ca="1">OFFSET(Lexicon!B936,0,$B$3)</f>
        <v>If it is difficult to assess probability, then first identify likely causes</v>
      </c>
      <c r="G36" s="214"/>
      <c r="H36" s="214"/>
      <c r="I36" s="215"/>
      <c r="J36" s="214"/>
      <c r="K36" s="214"/>
      <c r="M36" s="205"/>
      <c r="N36" s="125"/>
      <c r="P36" s="123"/>
      <c r="Q36" s="125"/>
      <c r="R36" s="125"/>
      <c r="T36" s="123"/>
      <c r="U36" s="125"/>
      <c r="V36" s="125"/>
      <c r="X36" s="123"/>
      <c r="Y36" s="125"/>
      <c r="Z36" s="125"/>
      <c r="AB36" s="123"/>
      <c r="AC36" s="125"/>
      <c r="AD36" s="125"/>
      <c r="AF36" s="123"/>
      <c r="AG36" s="125"/>
      <c r="AH36" s="125"/>
      <c r="AJ36" s="123"/>
      <c r="AK36" s="125"/>
      <c r="AL36" s="125"/>
      <c r="AN36" s="123"/>
      <c r="AO36" s="125"/>
      <c r="AP36" s="125"/>
      <c r="AR36" s="123"/>
      <c r="AS36" s="125"/>
      <c r="AT36" s="125"/>
      <c r="AV36" s="123"/>
      <c r="AW36" s="125"/>
      <c r="AX36" s="125"/>
      <c r="AZ36" s="123"/>
      <c r="BA36" s="125"/>
      <c r="BB36" s="125"/>
      <c r="BD36" s="123"/>
      <c r="BE36" s="125"/>
      <c r="BF36" s="125"/>
      <c r="BH36" s="123"/>
      <c r="BI36" s="125"/>
      <c r="BJ36" s="125"/>
      <c r="BL36" s="123"/>
      <c r="BM36" s="125"/>
      <c r="BN36" s="125"/>
      <c r="BP36" s="123"/>
      <c r="BQ36" s="125"/>
      <c r="BR36" s="125"/>
      <c r="BT36" s="123"/>
      <c r="BU36" s="125"/>
      <c r="BV36" s="125"/>
      <c r="BX36" s="123"/>
      <c r="BY36" s="125"/>
      <c r="BZ36" s="125"/>
      <c r="CB36" s="123"/>
      <c r="CC36" s="125"/>
      <c r="CD36" s="125"/>
      <c r="CF36" s="123"/>
      <c r="CG36" s="125"/>
      <c r="CH36" s="125"/>
      <c r="CJ36" s="123"/>
      <c r="CK36" s="125"/>
      <c r="CL36" s="125"/>
      <c r="CN36" s="123"/>
      <c r="CO36" s="125"/>
      <c r="CP36" s="125"/>
      <c r="CR36" s="123"/>
      <c r="CS36" s="125"/>
      <c r="CT36" s="125"/>
      <c r="CV36" s="123"/>
      <c r="CW36" s="125"/>
      <c r="CX36" s="125"/>
      <c r="CZ36" s="123"/>
      <c r="DA36" s="125"/>
      <c r="DB36" s="125"/>
      <c r="DD36" s="123"/>
      <c r="DE36" s="125"/>
      <c r="DF36" s="125"/>
      <c r="DH36" s="123"/>
      <c r="DI36" s="125"/>
      <c r="DJ36" s="125"/>
      <c r="DL36" s="123"/>
      <c r="DM36" s="125"/>
      <c r="DN36" s="125"/>
      <c r="DP36" s="123"/>
      <c r="DQ36" s="125"/>
      <c r="DR36" s="125"/>
      <c r="DT36" s="123"/>
      <c r="DU36" s="125"/>
      <c r="DV36" s="125"/>
      <c r="DX36" s="123"/>
      <c r="DY36" s="125"/>
      <c r="DZ36" s="125"/>
      <c r="EB36" s="123"/>
      <c r="EC36" s="125"/>
      <c r="ED36" s="125"/>
      <c r="EF36" s="123"/>
      <c r="EG36" s="125"/>
      <c r="EH36" s="125"/>
      <c r="EJ36" s="123"/>
      <c r="EK36" s="125"/>
      <c r="EL36" s="125"/>
      <c r="EN36" s="123"/>
      <c r="EO36" s="125"/>
      <c r="EP36" s="125"/>
      <c r="ER36" s="123"/>
      <c r="ES36" s="125"/>
      <c r="ET36" s="125"/>
      <c r="EV36" s="123"/>
      <c r="EW36" s="125"/>
      <c r="EX36" s="125"/>
      <c r="EZ36" s="123"/>
      <c r="FA36" s="125"/>
      <c r="FB36" s="125"/>
      <c r="FD36" s="123"/>
      <c r="FE36" s="125"/>
      <c r="FF36" s="125"/>
      <c r="FH36" s="123"/>
      <c r="FI36" s="125"/>
      <c r="FJ36" s="125"/>
      <c r="FL36" s="123"/>
      <c r="FM36" s="125"/>
      <c r="FN36" s="125"/>
      <c r="FP36" s="123"/>
      <c r="FQ36" s="125"/>
      <c r="FR36" s="125"/>
      <c r="FT36" s="123"/>
      <c r="FU36" s="125"/>
      <c r="FV36" s="125"/>
      <c r="FX36" s="123"/>
    </row>
    <row r="37" spans="2:180">
      <c r="C37" s="1233"/>
      <c r="D37" s="256"/>
      <c r="E37" s="1029"/>
      <c r="G37" s="214"/>
      <c r="H37" s="214"/>
      <c r="I37" s="215"/>
      <c r="J37" s="214"/>
      <c r="K37" s="214"/>
      <c r="M37" s="205"/>
      <c r="N37" s="125"/>
      <c r="P37" s="123"/>
      <c r="Q37" s="125"/>
      <c r="R37" s="125"/>
      <c r="T37" s="123"/>
      <c r="U37" s="125"/>
      <c r="V37" s="125"/>
      <c r="X37" s="123"/>
      <c r="Y37" s="125"/>
      <c r="Z37" s="125"/>
      <c r="AB37" s="123"/>
      <c r="AC37" s="125"/>
      <c r="AD37" s="125"/>
      <c r="AF37" s="123"/>
      <c r="AG37" s="125"/>
      <c r="AH37" s="125"/>
      <c r="AJ37" s="123"/>
      <c r="AK37" s="125"/>
      <c r="AL37" s="125"/>
      <c r="AN37" s="123"/>
      <c r="AO37" s="125"/>
      <c r="AP37" s="125"/>
      <c r="AR37" s="123"/>
      <c r="AS37" s="125"/>
      <c r="AT37" s="125"/>
      <c r="AV37" s="123"/>
      <c r="AW37" s="125"/>
      <c r="AX37" s="125"/>
      <c r="AZ37" s="123"/>
      <c r="BA37" s="125"/>
      <c r="BB37" s="125"/>
      <c r="BD37" s="123"/>
      <c r="BE37" s="125"/>
      <c r="BF37" s="125"/>
      <c r="BH37" s="123"/>
      <c r="BI37" s="125"/>
      <c r="BJ37" s="125"/>
      <c r="BL37" s="123"/>
      <c r="BM37" s="125"/>
      <c r="BN37" s="125"/>
      <c r="BP37" s="123"/>
      <c r="BQ37" s="125"/>
      <c r="BR37" s="125"/>
      <c r="BT37" s="123"/>
      <c r="BU37" s="125"/>
      <c r="BV37" s="125"/>
      <c r="BX37" s="123"/>
      <c r="BY37" s="125"/>
      <c r="BZ37" s="125"/>
      <c r="CB37" s="123"/>
      <c r="CC37" s="125"/>
      <c r="CD37" s="125"/>
      <c r="CF37" s="123"/>
      <c r="CG37" s="125"/>
      <c r="CH37" s="125"/>
      <c r="CJ37" s="123"/>
      <c r="CK37" s="125"/>
      <c r="CL37" s="125"/>
      <c r="CN37" s="123"/>
      <c r="CO37" s="125"/>
      <c r="CP37" s="125"/>
      <c r="CR37" s="123"/>
      <c r="CS37" s="125"/>
      <c r="CT37" s="125"/>
      <c r="CV37" s="123"/>
      <c r="CW37" s="125"/>
      <c r="CX37" s="125"/>
      <c r="CZ37" s="123"/>
      <c r="DA37" s="125"/>
      <c r="DB37" s="125"/>
      <c r="DD37" s="123"/>
      <c r="DE37" s="125"/>
      <c r="DF37" s="125"/>
      <c r="DH37" s="123"/>
      <c r="DI37" s="125"/>
      <c r="DJ37" s="125"/>
      <c r="DL37" s="123"/>
      <c r="DM37" s="125"/>
      <c r="DN37" s="125"/>
      <c r="DP37" s="123"/>
      <c r="DQ37" s="125"/>
      <c r="DR37" s="125"/>
      <c r="DT37" s="123"/>
      <c r="DU37" s="125"/>
      <c r="DV37" s="125"/>
      <c r="DX37" s="123"/>
      <c r="DY37" s="125"/>
      <c r="DZ37" s="125"/>
      <c r="EB37" s="123"/>
      <c r="EC37" s="125"/>
      <c r="ED37" s="125"/>
      <c r="EF37" s="123"/>
      <c r="EG37" s="125"/>
      <c r="EH37" s="125"/>
      <c r="EJ37" s="123"/>
      <c r="EK37" s="125"/>
      <c r="EL37" s="125"/>
      <c r="EN37" s="123"/>
      <c r="EO37" s="125"/>
      <c r="EP37" s="125"/>
      <c r="ER37" s="123"/>
      <c r="ES37" s="125"/>
      <c r="ET37" s="125"/>
      <c r="EV37" s="123"/>
      <c r="EW37" s="125"/>
      <c r="EX37" s="125"/>
      <c r="EZ37" s="123"/>
      <c r="FA37" s="125"/>
      <c r="FB37" s="125"/>
      <c r="FD37" s="123"/>
      <c r="FE37" s="125"/>
      <c r="FF37" s="125"/>
      <c r="FH37" s="123"/>
      <c r="FI37" s="125"/>
      <c r="FJ37" s="125"/>
      <c r="FL37" s="123"/>
      <c r="FM37" s="125"/>
      <c r="FN37" s="125"/>
      <c r="FP37" s="123"/>
      <c r="FQ37" s="125"/>
      <c r="FR37" s="125"/>
      <c r="FT37" s="123"/>
      <c r="FU37" s="125"/>
      <c r="FV37" s="125"/>
      <c r="FX37" s="123"/>
    </row>
    <row r="38" spans="2:180" ht="12" customHeight="1">
      <c r="C38" s="537"/>
      <c r="D38" s="256"/>
      <c r="E38" s="659"/>
      <c r="G38" s="214"/>
      <c r="H38" s="214"/>
      <c r="I38" s="215"/>
      <c r="J38" s="214"/>
      <c r="K38" s="214"/>
      <c r="M38" s="205"/>
      <c r="N38" s="125"/>
      <c r="P38" s="123"/>
      <c r="Q38" s="125"/>
      <c r="R38" s="125"/>
      <c r="T38" s="123"/>
      <c r="U38" s="125"/>
      <c r="V38" s="125"/>
      <c r="X38" s="123"/>
      <c r="Y38" s="125"/>
      <c r="Z38" s="125"/>
      <c r="AB38" s="123"/>
      <c r="AC38" s="125"/>
      <c r="AD38" s="125"/>
      <c r="AF38" s="123"/>
      <c r="AG38" s="125"/>
      <c r="AH38" s="125"/>
      <c r="AJ38" s="123"/>
      <c r="AK38" s="125"/>
      <c r="AL38" s="125"/>
      <c r="AN38" s="123"/>
      <c r="AO38" s="125"/>
      <c r="AP38" s="125"/>
      <c r="AR38" s="123"/>
      <c r="AS38" s="125"/>
      <c r="AT38" s="125"/>
      <c r="AV38" s="123"/>
      <c r="AW38" s="125"/>
      <c r="AX38" s="125"/>
      <c r="AZ38" s="123"/>
      <c r="BA38" s="125"/>
      <c r="BB38" s="125"/>
      <c r="BD38" s="123"/>
      <c r="BE38" s="125"/>
      <c r="BF38" s="125"/>
      <c r="BH38" s="123"/>
      <c r="BI38" s="125"/>
      <c r="BJ38" s="125"/>
      <c r="BL38" s="123"/>
      <c r="BM38" s="125"/>
      <c r="BN38" s="125"/>
      <c r="BP38" s="123"/>
      <c r="BQ38" s="125"/>
      <c r="BR38" s="125"/>
      <c r="BT38" s="123"/>
      <c r="BU38" s="125"/>
      <c r="BV38" s="125"/>
      <c r="BX38" s="123"/>
      <c r="BY38" s="125"/>
      <c r="BZ38" s="125"/>
      <c r="CB38" s="123"/>
      <c r="CC38" s="125"/>
      <c r="CD38" s="125"/>
      <c r="CF38" s="123"/>
      <c r="CG38" s="125"/>
      <c r="CH38" s="125"/>
      <c r="CJ38" s="123"/>
      <c r="CK38" s="125"/>
      <c r="CL38" s="125"/>
      <c r="CN38" s="123"/>
      <c r="CO38" s="125"/>
      <c r="CP38" s="125"/>
      <c r="CR38" s="123"/>
      <c r="CS38" s="125"/>
      <c r="CT38" s="125"/>
      <c r="CV38" s="123"/>
      <c r="CW38" s="125"/>
      <c r="CX38" s="125"/>
      <c r="CZ38" s="123"/>
      <c r="DA38" s="125"/>
      <c r="DB38" s="125"/>
      <c r="DD38" s="123"/>
      <c r="DE38" s="125"/>
      <c r="DF38" s="125"/>
      <c r="DH38" s="123"/>
      <c r="DI38" s="125"/>
      <c r="DJ38" s="125"/>
      <c r="DL38" s="123"/>
      <c r="DM38" s="125"/>
      <c r="DN38" s="125"/>
      <c r="DP38" s="123"/>
      <c r="DQ38" s="125"/>
      <c r="DR38" s="125"/>
      <c r="DT38" s="123"/>
      <c r="DU38" s="125"/>
      <c r="DV38" s="125"/>
      <c r="DX38" s="123"/>
      <c r="DY38" s="125"/>
      <c r="DZ38" s="125"/>
      <c r="EB38" s="123"/>
      <c r="EC38" s="125"/>
      <c r="ED38" s="125"/>
      <c r="EF38" s="123"/>
      <c r="EG38" s="125"/>
      <c r="EH38" s="125"/>
      <c r="EJ38" s="123"/>
      <c r="EK38" s="125"/>
      <c r="EL38" s="125"/>
      <c r="EN38" s="123"/>
      <c r="EO38" s="125"/>
      <c r="EP38" s="125"/>
      <c r="ER38" s="123"/>
      <c r="ES38" s="125"/>
      <c r="ET38" s="125"/>
      <c r="EV38" s="123"/>
      <c r="EW38" s="125"/>
      <c r="EX38" s="125"/>
      <c r="EZ38" s="123"/>
      <c r="FA38" s="125"/>
      <c r="FB38" s="125"/>
      <c r="FD38" s="123"/>
      <c r="FE38" s="125"/>
      <c r="FF38" s="125"/>
      <c r="FH38" s="123"/>
      <c r="FI38" s="125"/>
      <c r="FJ38" s="125"/>
      <c r="FL38" s="123"/>
      <c r="FM38" s="125"/>
      <c r="FN38" s="125"/>
      <c r="FP38" s="123"/>
      <c r="FQ38" s="125"/>
      <c r="FR38" s="125"/>
      <c r="FT38" s="123"/>
      <c r="FU38" s="125"/>
      <c r="FV38" s="125"/>
      <c r="FX38" s="123"/>
    </row>
    <row r="39" spans="2:180" ht="12" customHeight="1">
      <c r="C39" s="537"/>
      <c r="D39" s="256"/>
      <c r="E39" s="1231" t="str">
        <f ca="1">OFFSET(Lexicon!B937,0,$B$3)</f>
        <v>If it is difficult to assess seriousness, then first identify likely impact</v>
      </c>
      <c r="G39" s="214"/>
      <c r="H39" s="214"/>
      <c r="I39" s="215"/>
      <c r="J39" s="214"/>
      <c r="K39" s="214"/>
      <c r="M39" s="205"/>
      <c r="N39" s="125"/>
      <c r="P39" s="123"/>
      <c r="Q39" s="125"/>
      <c r="R39" s="125"/>
      <c r="T39" s="123"/>
      <c r="U39" s="125"/>
      <c r="V39" s="125"/>
      <c r="X39" s="123"/>
      <c r="Y39" s="125"/>
      <c r="Z39" s="125"/>
      <c r="AB39" s="123"/>
      <c r="AC39" s="125"/>
      <c r="AD39" s="125"/>
      <c r="AF39" s="123"/>
      <c r="AG39" s="125"/>
      <c r="AH39" s="125"/>
      <c r="AJ39" s="123"/>
      <c r="AK39" s="125"/>
      <c r="AL39" s="125"/>
      <c r="AN39" s="123"/>
      <c r="AO39" s="125"/>
      <c r="AP39" s="125"/>
      <c r="AR39" s="123"/>
      <c r="AS39" s="125"/>
      <c r="AT39" s="125"/>
      <c r="AV39" s="123"/>
      <c r="AW39" s="125"/>
      <c r="AX39" s="125"/>
      <c r="AZ39" s="123"/>
      <c r="BA39" s="125"/>
      <c r="BB39" s="125"/>
      <c r="BD39" s="123"/>
      <c r="BE39" s="125"/>
      <c r="BF39" s="125"/>
      <c r="BH39" s="123"/>
      <c r="BI39" s="125"/>
      <c r="BJ39" s="125"/>
      <c r="BL39" s="123"/>
      <c r="BM39" s="125"/>
      <c r="BN39" s="125"/>
      <c r="BP39" s="123"/>
      <c r="BQ39" s="125"/>
      <c r="BR39" s="125"/>
      <c r="BT39" s="123"/>
      <c r="BU39" s="125"/>
      <c r="BV39" s="125"/>
      <c r="BX39" s="123"/>
      <c r="BY39" s="125"/>
      <c r="BZ39" s="125"/>
      <c r="CB39" s="123"/>
      <c r="CC39" s="125"/>
      <c r="CD39" s="125"/>
      <c r="CF39" s="123"/>
      <c r="CG39" s="125"/>
      <c r="CH39" s="125"/>
      <c r="CJ39" s="123"/>
      <c r="CK39" s="125"/>
      <c r="CL39" s="125"/>
      <c r="CN39" s="123"/>
      <c r="CO39" s="125"/>
      <c r="CP39" s="125"/>
      <c r="CR39" s="123"/>
      <c r="CS39" s="125"/>
      <c r="CT39" s="125"/>
      <c r="CV39" s="123"/>
      <c r="CW39" s="125"/>
      <c r="CX39" s="125"/>
      <c r="CZ39" s="123"/>
      <c r="DA39" s="125"/>
      <c r="DB39" s="125"/>
      <c r="DD39" s="123"/>
      <c r="DE39" s="125"/>
      <c r="DF39" s="125"/>
      <c r="DH39" s="123"/>
      <c r="DI39" s="125"/>
      <c r="DJ39" s="125"/>
      <c r="DL39" s="123"/>
      <c r="DM39" s="125"/>
      <c r="DN39" s="125"/>
      <c r="DP39" s="123"/>
      <c r="DQ39" s="125"/>
      <c r="DR39" s="125"/>
      <c r="DT39" s="123"/>
      <c r="DU39" s="125"/>
      <c r="DV39" s="125"/>
      <c r="DX39" s="123"/>
      <c r="DY39" s="125"/>
      <c r="DZ39" s="125"/>
      <c r="EB39" s="123"/>
      <c r="EC39" s="125"/>
      <c r="ED39" s="125"/>
      <c r="EF39" s="123"/>
      <c r="EG39" s="125"/>
      <c r="EH39" s="125"/>
      <c r="EJ39" s="123"/>
      <c r="EK39" s="125"/>
      <c r="EL39" s="125"/>
      <c r="EN39" s="123"/>
      <c r="EO39" s="125"/>
      <c r="EP39" s="125"/>
      <c r="ER39" s="123"/>
      <c r="ES39" s="125"/>
      <c r="ET39" s="125"/>
      <c r="EV39" s="123"/>
      <c r="EW39" s="125"/>
      <c r="EX39" s="125"/>
      <c r="EZ39" s="123"/>
      <c r="FA39" s="125"/>
      <c r="FB39" s="125"/>
      <c r="FD39" s="123"/>
      <c r="FE39" s="125"/>
      <c r="FF39" s="125"/>
      <c r="FH39" s="123"/>
      <c r="FI39" s="125"/>
      <c r="FJ39" s="125"/>
      <c r="FL39" s="123"/>
      <c r="FM39" s="125"/>
      <c r="FN39" s="125"/>
      <c r="FP39" s="123"/>
      <c r="FQ39" s="125"/>
      <c r="FR39" s="125"/>
      <c r="FT39" s="123"/>
      <c r="FU39" s="125"/>
      <c r="FV39" s="125"/>
      <c r="FX39" s="123"/>
    </row>
    <row r="40" spans="2:180" ht="12" customHeight="1">
      <c r="C40" s="537"/>
      <c r="D40" s="256"/>
      <c r="E40" s="1029"/>
      <c r="G40" s="214"/>
      <c r="H40" s="214"/>
      <c r="I40" s="215"/>
      <c r="J40" s="214"/>
      <c r="K40" s="214"/>
      <c r="M40" s="205"/>
      <c r="N40" s="125"/>
      <c r="P40" s="123"/>
      <c r="Q40" s="125"/>
      <c r="R40" s="125"/>
      <c r="T40" s="123"/>
      <c r="U40" s="125"/>
      <c r="V40" s="125"/>
      <c r="X40" s="123"/>
      <c r="Y40" s="125"/>
      <c r="Z40" s="125"/>
      <c r="AB40" s="123"/>
      <c r="AC40" s="125"/>
      <c r="AD40" s="125"/>
      <c r="AF40" s="123"/>
      <c r="AG40" s="125"/>
      <c r="AH40" s="125"/>
      <c r="AJ40" s="123"/>
      <c r="AK40" s="125"/>
      <c r="AL40" s="125"/>
      <c r="AN40" s="123"/>
      <c r="AO40" s="125"/>
      <c r="AP40" s="125"/>
      <c r="AR40" s="123"/>
      <c r="AS40" s="125"/>
      <c r="AT40" s="125"/>
      <c r="AV40" s="123"/>
      <c r="AW40" s="125"/>
      <c r="AX40" s="125"/>
      <c r="AZ40" s="123"/>
      <c r="BA40" s="125"/>
      <c r="BB40" s="125"/>
      <c r="BD40" s="123"/>
      <c r="BE40" s="125"/>
      <c r="BF40" s="125"/>
      <c r="BH40" s="123"/>
      <c r="BI40" s="125"/>
      <c r="BJ40" s="125"/>
      <c r="BL40" s="123"/>
      <c r="BM40" s="125"/>
      <c r="BN40" s="125"/>
      <c r="BP40" s="123"/>
      <c r="BQ40" s="125"/>
      <c r="BR40" s="125"/>
      <c r="BT40" s="123"/>
      <c r="BU40" s="125"/>
      <c r="BV40" s="125"/>
      <c r="BX40" s="123"/>
      <c r="BY40" s="125"/>
      <c r="BZ40" s="125"/>
      <c r="CB40" s="123"/>
      <c r="CC40" s="125"/>
      <c r="CD40" s="125"/>
      <c r="CF40" s="123"/>
      <c r="CG40" s="125"/>
      <c r="CH40" s="125"/>
      <c r="CJ40" s="123"/>
      <c r="CK40" s="125"/>
      <c r="CL40" s="125"/>
      <c r="CN40" s="123"/>
      <c r="CO40" s="125"/>
      <c r="CP40" s="125"/>
      <c r="CR40" s="123"/>
      <c r="CS40" s="125"/>
      <c r="CT40" s="125"/>
      <c r="CV40" s="123"/>
      <c r="CW40" s="125"/>
      <c r="CX40" s="125"/>
      <c r="CZ40" s="123"/>
      <c r="DA40" s="125"/>
      <c r="DB40" s="125"/>
      <c r="DD40" s="123"/>
      <c r="DE40" s="125"/>
      <c r="DF40" s="125"/>
      <c r="DH40" s="123"/>
      <c r="DI40" s="125"/>
      <c r="DJ40" s="125"/>
      <c r="DL40" s="123"/>
      <c r="DM40" s="125"/>
      <c r="DN40" s="125"/>
      <c r="DP40" s="123"/>
      <c r="DQ40" s="125"/>
      <c r="DR40" s="125"/>
      <c r="DT40" s="123"/>
      <c r="DU40" s="125"/>
      <c r="DV40" s="125"/>
      <c r="DX40" s="123"/>
      <c r="DY40" s="125"/>
      <c r="DZ40" s="125"/>
      <c r="EB40" s="123"/>
      <c r="EC40" s="125"/>
      <c r="ED40" s="125"/>
      <c r="EF40" s="123"/>
      <c r="EG40" s="125"/>
      <c r="EH40" s="125"/>
      <c r="EJ40" s="123"/>
      <c r="EK40" s="125"/>
      <c r="EL40" s="125"/>
      <c r="EN40" s="123"/>
      <c r="EO40" s="125"/>
      <c r="EP40" s="125"/>
      <c r="ER40" s="123"/>
      <c r="ES40" s="125"/>
      <c r="ET40" s="125"/>
      <c r="EV40" s="123"/>
      <c r="EW40" s="125"/>
      <c r="EX40" s="125"/>
      <c r="EZ40" s="123"/>
      <c r="FA40" s="125"/>
      <c r="FB40" s="125"/>
      <c r="FD40" s="123"/>
      <c r="FE40" s="125"/>
      <c r="FF40" s="125"/>
      <c r="FH40" s="123"/>
      <c r="FI40" s="125"/>
      <c r="FJ40" s="125"/>
      <c r="FL40" s="123"/>
      <c r="FM40" s="125"/>
      <c r="FN40" s="125"/>
      <c r="FP40" s="123"/>
      <c r="FQ40" s="125"/>
      <c r="FR40" s="125"/>
      <c r="FT40" s="123"/>
      <c r="FU40" s="125"/>
      <c r="FV40" s="125"/>
      <c r="FX40" s="123"/>
    </row>
    <row r="41" spans="2:180" ht="12" customHeight="1">
      <c r="C41" s="537"/>
      <c r="D41" s="329"/>
      <c r="E41" s="659"/>
      <c r="G41" s="214"/>
      <c r="H41" s="245"/>
      <c r="I41" s="216"/>
      <c r="J41" s="256"/>
      <c r="M41" s="205"/>
      <c r="N41" s="125"/>
      <c r="P41" s="123"/>
      <c r="Q41" s="125"/>
      <c r="R41" s="125"/>
      <c r="T41" s="123"/>
      <c r="U41" s="125"/>
      <c r="V41" s="125"/>
      <c r="X41" s="123"/>
      <c r="Y41" s="125"/>
      <c r="Z41" s="125"/>
      <c r="AB41" s="123"/>
      <c r="AC41" s="125"/>
      <c r="AD41" s="125"/>
      <c r="AF41" s="123"/>
      <c r="AG41" s="125"/>
      <c r="AH41" s="125"/>
      <c r="AJ41" s="123"/>
      <c r="AK41" s="125"/>
      <c r="AL41" s="125"/>
      <c r="AN41" s="123"/>
      <c r="AO41" s="125"/>
      <c r="AP41" s="125"/>
      <c r="AR41" s="123"/>
      <c r="AS41" s="125"/>
      <c r="AT41" s="125"/>
      <c r="AV41" s="123"/>
      <c r="AW41" s="125"/>
      <c r="AX41" s="125"/>
      <c r="AZ41" s="123"/>
      <c r="BA41" s="125"/>
      <c r="BB41" s="125"/>
      <c r="BD41" s="123"/>
      <c r="BE41" s="125"/>
      <c r="BF41" s="125"/>
      <c r="BH41" s="123"/>
      <c r="BI41" s="125"/>
      <c r="BJ41" s="125"/>
      <c r="BL41" s="123"/>
      <c r="BM41" s="125"/>
      <c r="BN41" s="125"/>
      <c r="BP41" s="123"/>
      <c r="BQ41" s="125"/>
      <c r="BR41" s="125"/>
      <c r="BT41" s="123"/>
      <c r="BU41" s="125"/>
      <c r="BV41" s="125"/>
      <c r="BX41" s="123"/>
      <c r="BY41" s="125"/>
      <c r="BZ41" s="125"/>
      <c r="CB41" s="123"/>
      <c r="CC41" s="125"/>
      <c r="CD41" s="125"/>
      <c r="CF41" s="123"/>
      <c r="CG41" s="125"/>
      <c r="CH41" s="125"/>
      <c r="CJ41" s="123"/>
      <c r="CK41" s="125"/>
      <c r="CL41" s="125"/>
      <c r="CN41" s="123"/>
      <c r="CO41" s="125"/>
      <c r="CP41" s="125"/>
      <c r="CR41" s="123"/>
      <c r="CS41" s="125"/>
      <c r="CT41" s="125"/>
      <c r="CV41" s="123"/>
      <c r="CW41" s="125"/>
      <c r="CX41" s="125"/>
      <c r="CZ41" s="123"/>
      <c r="DA41" s="125"/>
      <c r="DB41" s="125"/>
      <c r="DD41" s="123"/>
      <c r="DE41" s="125"/>
      <c r="DF41" s="125"/>
      <c r="DH41" s="123"/>
      <c r="DI41" s="125"/>
      <c r="DJ41" s="125"/>
      <c r="DL41" s="123"/>
      <c r="DM41" s="125"/>
      <c r="DN41" s="125"/>
      <c r="DP41" s="123"/>
      <c r="DQ41" s="125"/>
      <c r="DR41" s="125"/>
      <c r="DT41" s="123"/>
      <c r="DU41" s="125"/>
      <c r="DV41" s="125"/>
      <c r="DX41" s="123"/>
      <c r="DY41" s="125"/>
      <c r="DZ41" s="125"/>
      <c r="EB41" s="123"/>
      <c r="EC41" s="125"/>
      <c r="ED41" s="125"/>
      <c r="EF41" s="123"/>
      <c r="EG41" s="125"/>
      <c r="EH41" s="125"/>
      <c r="EJ41" s="123"/>
      <c r="EK41" s="125"/>
      <c r="EL41" s="125"/>
      <c r="EN41" s="123"/>
      <c r="EO41" s="125"/>
      <c r="EP41" s="125"/>
      <c r="ER41" s="123"/>
      <c r="ES41" s="125"/>
      <c r="ET41" s="125"/>
      <c r="EV41" s="123"/>
      <c r="EW41" s="125"/>
      <c r="EX41" s="125"/>
      <c r="EZ41" s="123"/>
      <c r="FA41" s="125"/>
      <c r="FB41" s="125"/>
      <c r="FD41" s="123"/>
      <c r="FE41" s="125"/>
      <c r="FF41" s="125"/>
      <c r="FH41" s="123"/>
      <c r="FI41" s="125"/>
      <c r="FJ41" s="125"/>
      <c r="FL41" s="123"/>
      <c r="FM41" s="125"/>
      <c r="FN41" s="125"/>
      <c r="FP41" s="123"/>
      <c r="FQ41" s="125"/>
      <c r="FR41" s="125"/>
      <c r="FT41" s="123"/>
      <c r="FU41" s="125"/>
      <c r="FV41" s="125"/>
      <c r="FX41" s="123"/>
    </row>
    <row r="42" spans="2:180" ht="19.5" customHeight="1">
      <c r="B42" s="977" t="str">
        <f ca="1">OFFSET(Lexicon!B943,0,$B$3)</f>
        <v xml:space="preserve"> Identify Likely Causes</v>
      </c>
      <c r="C42" s="977"/>
      <c r="D42" s="977"/>
      <c r="E42" s="978"/>
      <c r="F42" s="123"/>
      <c r="G42" s="245"/>
      <c r="H42" s="245"/>
      <c r="I42" s="245"/>
      <c r="J42" s="251"/>
      <c r="K42" s="125"/>
    </row>
    <row r="43" spans="2:180" ht="15" customHeight="1">
      <c r="B43" s="900" t="str">
        <f ca="1">OFFSET(Lexicon!B944,0,$B$3)</f>
        <v>Consider causes for the potential problem</v>
      </c>
      <c r="C43" s="898"/>
      <c r="D43" s="898"/>
      <c r="E43" s="898"/>
      <c r="G43" s="123"/>
      <c r="H43" s="123"/>
      <c r="I43" s="123"/>
      <c r="J43" s="251"/>
      <c r="K43" s="125"/>
    </row>
    <row r="44" spans="2:180" ht="12" customHeight="1">
      <c r="B44" s="214"/>
      <c r="D44" s="216" t="str">
        <f ca="1">OFFSET(Lexicon!B945,0,$B$3)</f>
        <v>What could cause this potential problem?</v>
      </c>
      <c r="E44" s="205"/>
      <c r="G44" s="123"/>
      <c r="H44" s="123"/>
      <c r="I44" s="125"/>
      <c r="K44" s="125"/>
    </row>
    <row r="45" spans="2:180" ht="12" customHeight="1">
      <c r="B45" s="214"/>
      <c r="C45" s="216"/>
      <c r="D45" s="216" t="str">
        <f ca="1">OFFSET(Lexicon!B946,0,$B$3)</f>
        <v>What else …?</v>
      </c>
      <c r="E45" s="311"/>
      <c r="G45" s="123"/>
      <c r="H45" s="123"/>
      <c r="I45" s="123"/>
      <c r="J45" s="251"/>
      <c r="K45" s="125"/>
    </row>
    <row r="46" spans="2:180" ht="12" customHeight="1">
      <c r="B46" s="214"/>
      <c r="C46" s="216"/>
      <c r="D46" s="216"/>
      <c r="E46" s="311"/>
      <c r="G46" s="123"/>
      <c r="H46" s="123"/>
      <c r="I46" s="123"/>
      <c r="J46" s="251"/>
      <c r="K46" s="125"/>
    </row>
    <row r="47" spans="2:180" ht="12" customHeight="1">
      <c r="B47" s="214"/>
      <c r="C47" s="216"/>
      <c r="D47" s="216" t="str">
        <f ca="1">OFFSET(Lexicon!B947,0,$B$3)</f>
        <v xml:space="preserve">Review similar experiences </v>
      </c>
      <c r="E47" s="311"/>
      <c r="G47" s="123"/>
      <c r="H47" s="123"/>
      <c r="I47" s="214"/>
      <c r="J47" s="205"/>
      <c r="K47" s="125"/>
    </row>
    <row r="48" spans="2:180" ht="12" customHeight="1">
      <c r="B48" s="214"/>
      <c r="C48" s="216"/>
      <c r="D48" s="216" t="str">
        <f ca="1">OFFSET(Lexicon!B948,0,$B$3)</f>
        <v>List many likely causes for each potential problem</v>
      </c>
      <c r="E48" s="311"/>
      <c r="G48" s="247"/>
      <c r="H48" s="247"/>
      <c r="I48" s="205"/>
      <c r="J48" s="214"/>
      <c r="K48" s="249"/>
    </row>
    <row r="49" spans="1:11" ht="12" customHeight="1">
      <c r="B49" s="214"/>
      <c r="C49" s="216"/>
      <c r="D49" s="216" t="str">
        <f ca="1">OFFSET(Lexicon!B949,0,$B$3)</f>
        <v>Explain how each cause could create the potential problem</v>
      </c>
      <c r="E49" s="311"/>
      <c r="G49" s="247"/>
      <c r="H49" s="247"/>
      <c r="I49" s="205"/>
      <c r="J49" s="214"/>
      <c r="K49" s="249"/>
    </row>
    <row r="50" spans="1:11" ht="12" customHeight="1">
      <c r="B50" s="214"/>
      <c r="D50" s="205"/>
      <c r="E50" s="205"/>
      <c r="G50" s="246"/>
      <c r="H50" s="246"/>
      <c r="I50" s="205"/>
      <c r="J50" s="214"/>
      <c r="K50" s="250"/>
    </row>
    <row r="51" spans="1:11" ht="19.5" customHeight="1">
      <c r="B51" s="975" t="str">
        <f ca="1">OFFSET(Lexicon!B954,0,$B$3)</f>
        <v xml:space="preserve"> Take Preventive Action</v>
      </c>
      <c r="C51" s="975"/>
      <c r="D51" s="975"/>
      <c r="E51" s="976"/>
      <c r="F51" s="123"/>
      <c r="G51" s="245"/>
      <c r="H51" s="245"/>
      <c r="I51" s="245"/>
      <c r="J51" s="251"/>
      <c r="K51" s="125"/>
    </row>
    <row r="52" spans="1:11" ht="15" customHeight="1">
      <c r="B52" s="900" t="str">
        <f ca="1">OFFSET(Lexicon!B955,0,$B$3)</f>
        <v>Take Actions to Address Likely Causes</v>
      </c>
      <c r="C52" s="898"/>
      <c r="D52" s="898"/>
      <c r="E52" s="898"/>
      <c r="G52" s="123"/>
      <c r="H52" s="123"/>
      <c r="I52" s="123"/>
      <c r="J52" s="251"/>
      <c r="K52" s="125"/>
    </row>
    <row r="53" spans="1:11" s="205" customFormat="1" ht="12" customHeight="1">
      <c r="A53" s="203"/>
      <c r="B53" s="214"/>
      <c r="D53" s="216" t="str">
        <f ca="1">OFFSET(Lexicon!B956,0,$B$3)</f>
        <v>What can we do to prevent this likely cause from happening?</v>
      </c>
      <c r="E53" s="216"/>
      <c r="F53" s="203"/>
      <c r="G53" s="251"/>
      <c r="H53" s="251"/>
      <c r="J53" s="214"/>
      <c r="K53" s="125"/>
    </row>
    <row r="54" spans="1:11" s="205" customFormat="1" ht="12" customHeight="1">
      <c r="A54" s="203"/>
      <c r="B54" s="214"/>
      <c r="D54" s="216" t="str">
        <f ca="1">OFFSET(Lexicon!B957,0,$B$3)</f>
        <v>How can we make this likely cause less likely?</v>
      </c>
      <c r="E54" s="216"/>
      <c r="F54" s="203"/>
      <c r="G54" s="257"/>
      <c r="H54" s="257"/>
      <c r="I54" s="214"/>
      <c r="K54" s="125"/>
    </row>
    <row r="55" spans="1:11" s="205" customFormat="1" ht="12" customHeight="1">
      <c r="A55" s="203"/>
      <c r="B55" s="214"/>
      <c r="D55" s="216"/>
      <c r="E55" s="216"/>
      <c r="F55" s="203"/>
      <c r="G55" s="257"/>
      <c r="H55" s="257"/>
      <c r="I55" s="214"/>
      <c r="K55" s="125"/>
    </row>
    <row r="56" spans="1:11" s="205" customFormat="1" ht="12" customHeight="1">
      <c r="A56" s="203"/>
      <c r="B56" s="214"/>
      <c r="D56" s="216" t="str">
        <f ca="1">OFFSET(Lexicon!B958,0,$B$3)</f>
        <v>List many preventive actions.</v>
      </c>
      <c r="E56" s="216"/>
      <c r="F56" s="203"/>
      <c r="G56" s="123"/>
      <c r="H56" s="123"/>
      <c r="K56" s="125"/>
    </row>
    <row r="57" spans="1:11" s="205" customFormat="1" ht="12" customHeight="1">
      <c r="A57" s="203"/>
      <c r="B57" s="214"/>
      <c r="D57" s="216" t="str">
        <f ca="1">OFFSET(Lexicon!B959,0,$B$3)</f>
        <v xml:space="preserve">Assign responsibility, resources, and time frame for each </v>
      </c>
      <c r="E57" s="216"/>
      <c r="F57" s="203"/>
      <c r="G57" s="123"/>
      <c r="H57" s="123"/>
      <c r="K57" s="125"/>
    </row>
    <row r="58" spans="1:11" s="205" customFormat="1" ht="12" customHeight="1">
      <c r="A58" s="203"/>
      <c r="B58" s="214"/>
      <c r="F58" s="203"/>
      <c r="G58" s="123"/>
      <c r="H58" s="123"/>
      <c r="K58" s="125"/>
    </row>
    <row r="59" spans="1:11" ht="19.5" customHeight="1">
      <c r="B59" s="975" t="str">
        <f ca="1">OFFSET(Lexicon!B963,0,$B$3)</f>
        <v xml:space="preserve"> Plan Contingent Action and Set Triggers</v>
      </c>
      <c r="C59" s="975"/>
      <c r="D59" s="975"/>
      <c r="E59" s="976"/>
      <c r="F59" s="123"/>
      <c r="G59" s="245"/>
      <c r="H59" s="245"/>
      <c r="I59" s="245"/>
      <c r="J59" s="251"/>
      <c r="K59" s="125"/>
    </row>
    <row r="60" spans="1:11" ht="15" customHeight="1">
      <c r="B60" s="900" t="str">
        <f ca="1">OFFSET(Lexicon!B964,0,$B$3)</f>
        <v>Prepare Actions to Reduce Likely Impact</v>
      </c>
      <c r="C60" s="898"/>
      <c r="D60" s="898"/>
      <c r="E60" s="898"/>
      <c r="G60" s="123"/>
      <c r="H60" s="123"/>
      <c r="I60" s="123"/>
      <c r="J60" s="251"/>
      <c r="K60" s="125"/>
    </row>
    <row r="61" spans="1:11" s="205" customFormat="1">
      <c r="A61" s="203"/>
      <c r="B61" s="214"/>
      <c r="D61" s="216" t="str">
        <f ca="1">OFFSET(Lexicon!B965,0,$B$3)</f>
        <v>What will we do if the potential problem happens anyway?</v>
      </c>
      <c r="F61" s="203"/>
      <c r="G61" s="249"/>
      <c r="H61" s="249"/>
      <c r="I61" s="214"/>
      <c r="K61" s="249"/>
    </row>
    <row r="62" spans="1:11" s="205" customFormat="1">
      <c r="A62" s="203"/>
      <c r="B62" s="214"/>
      <c r="D62" s="216" t="str">
        <f ca="1">OFFSET(Lexicon!B966,0,$B$3)</f>
        <v>What will minimize the effects if this happens?</v>
      </c>
      <c r="F62" s="203"/>
      <c r="G62" s="249"/>
      <c r="H62" s="249"/>
      <c r="K62" s="249"/>
    </row>
    <row r="63" spans="1:11" s="205" customFormat="1">
      <c r="A63" s="203"/>
      <c r="B63" s="214"/>
      <c r="D63" s="216" t="str">
        <f ca="1">OFFSET(Lexicon!B967,0,$B$3)</f>
        <v>What can we do to recover as quickly, cheaply, and effectively as possible?</v>
      </c>
      <c r="E63" s="332"/>
      <c r="F63" s="203"/>
      <c r="G63" s="249"/>
      <c r="H63" s="1177"/>
      <c r="I63" s="214"/>
      <c r="K63" s="249"/>
    </row>
    <row r="64" spans="1:11" s="205" customFormat="1">
      <c r="A64" s="203"/>
      <c r="B64" s="214"/>
      <c r="C64" s="315"/>
      <c r="E64" s="332"/>
      <c r="F64" s="203"/>
      <c r="G64" s="249"/>
      <c r="H64" s="1177"/>
      <c r="K64" s="249"/>
    </row>
    <row r="65" spans="1:11" s="205" customFormat="1">
      <c r="A65" s="203"/>
      <c r="B65" s="214"/>
      <c r="C65" s="315"/>
      <c r="D65" s="216" t="str">
        <f ca="1">OFFSET(Lexicon!B968,0,$B$3)</f>
        <v>Brainstorm a list of contingent actions</v>
      </c>
      <c r="F65" s="203"/>
      <c r="G65" s="249"/>
      <c r="I65" s="214"/>
      <c r="K65" s="249"/>
    </row>
    <row r="66" spans="1:11" s="205" customFormat="1">
      <c r="A66" s="203"/>
      <c r="B66" s="214"/>
      <c r="D66" s="216" t="str">
        <f ca="1">OFFSET(Lexicon!B969,0,$B$3)</f>
        <v>Involve others who will complete or judge the action or plan</v>
      </c>
      <c r="F66" s="203"/>
      <c r="G66" s="249"/>
      <c r="K66" s="249"/>
    </row>
    <row r="67" spans="1:11" s="205" customFormat="1">
      <c r="A67" s="203"/>
      <c r="B67" s="214"/>
      <c r="F67" s="203"/>
      <c r="G67" s="249"/>
      <c r="K67" s="249"/>
    </row>
    <row r="68" spans="1:11" s="205" customFormat="1">
      <c r="A68" s="203"/>
      <c r="B68" s="214"/>
      <c r="C68" s="216" t="str">
        <f ca="1">OFFSET(Lexicon!B970,0,$B$3)</f>
        <v xml:space="preserve">Prepare contingent actions in advance    </v>
      </c>
      <c r="D68" s="216"/>
      <c r="E68" s="311" t="str">
        <f ca="1">OFFSET(Lexicon!B971,0,$B$3)</f>
        <v>Assign responsibility, resources, and time frame for each</v>
      </c>
      <c r="F68" s="203"/>
      <c r="G68" s="249"/>
      <c r="I68" s="214"/>
      <c r="K68" s="249"/>
    </row>
    <row r="69" spans="1:11" s="205" customFormat="1">
      <c r="A69" s="203"/>
      <c r="B69" s="214"/>
      <c r="E69" s="332"/>
      <c r="F69" s="203"/>
      <c r="G69" s="249"/>
      <c r="K69" s="249"/>
    </row>
    <row r="70" spans="1:11" ht="15" customHeight="1">
      <c r="B70" s="900" t="str">
        <f ca="1">OFFSET(Lexicon!B974,0,$B$3)</f>
        <v>Set Triggers for Contingent Actions</v>
      </c>
      <c r="C70" s="898"/>
      <c r="D70" s="898"/>
      <c r="E70" s="898"/>
      <c r="G70" s="123"/>
      <c r="H70" s="123"/>
      <c r="I70" s="123"/>
      <c r="J70" s="251"/>
      <c r="K70" s="125"/>
    </row>
    <row r="71" spans="1:11" s="205" customFormat="1">
      <c r="A71" s="203"/>
      <c r="B71" s="214"/>
      <c r="D71" s="216" t="str">
        <f ca="1">OFFSET(Lexicon!B975,0,$B$3)</f>
        <v>How will we know the potential problem has occurred?</v>
      </c>
      <c r="F71" s="203"/>
      <c r="G71" s="249"/>
      <c r="I71" s="214"/>
      <c r="K71" s="249"/>
    </row>
    <row r="72" spans="1:11" s="205" customFormat="1">
      <c r="A72" s="203"/>
      <c r="B72" s="214"/>
      <c r="C72" s="214"/>
      <c r="D72" s="216" t="str">
        <f ca="1">OFFSET(Lexicon!B976,0,$B$3)</f>
        <v>What will cause the contingent action to start?</v>
      </c>
      <c r="F72" s="203"/>
      <c r="G72" s="249"/>
      <c r="K72" s="249"/>
    </row>
    <row r="73" spans="1:11" s="205" customFormat="1">
      <c r="A73" s="203"/>
      <c r="B73" s="214"/>
      <c r="C73" s="214"/>
      <c r="F73" s="203"/>
      <c r="G73" s="249"/>
      <c r="K73" s="249"/>
    </row>
    <row r="74" spans="1:11" s="205" customFormat="1">
      <c r="A74" s="203"/>
      <c r="B74" s="214"/>
      <c r="C74" s="214"/>
      <c r="D74" s="216" t="str">
        <f ca="1">OFFSET(Lexicon!B977,0,$B$3)</f>
        <v>Set a trigger for each contingent action</v>
      </c>
      <c r="F74" s="203"/>
      <c r="G74" s="249"/>
      <c r="K74" s="249"/>
    </row>
    <row r="75" spans="1:11" s="205" customFormat="1">
      <c r="A75" s="203"/>
      <c r="B75" s="214"/>
      <c r="C75" s="214"/>
      <c r="D75" s="216" t="str">
        <f ca="1">OFFSET(Lexicon!B978,0,$B$3)</f>
        <v>One trigger can initiate more than one contingent action</v>
      </c>
      <c r="F75" s="203"/>
      <c r="G75" s="249"/>
      <c r="K75" s="249"/>
    </row>
    <row r="76" spans="1:11" s="205" customFormat="1">
      <c r="A76" s="203"/>
      <c r="B76" s="214"/>
      <c r="C76" s="214"/>
      <c r="D76" s="216" t="str">
        <f ca="1">OFFSET(Lexicon!B979,0,$B$3)</f>
        <v>Identify the system or person that will initiate the contingent action</v>
      </c>
      <c r="F76" s="203"/>
      <c r="G76" s="249"/>
      <c r="K76" s="249"/>
    </row>
    <row r="77" spans="1:11" s="205" customFormat="1">
      <c r="A77" s="203"/>
      <c r="B77" s="214"/>
      <c r="C77" s="214"/>
      <c r="D77" s="216" t="str">
        <f ca="1">OFFSET(Lexicon!B980,0,$B$3)</f>
        <v>Automatic triggers are preferable—they do not require judgment</v>
      </c>
      <c r="F77" s="203"/>
      <c r="G77" s="249"/>
      <c r="K77" s="249"/>
    </row>
    <row r="78" spans="1:11" s="205" customFormat="1">
      <c r="A78" s="203"/>
      <c r="B78" s="214"/>
      <c r="C78" s="214"/>
      <c r="D78" s="216" t="str">
        <f ca="1">OFFSET(Lexicon!B981,0,$B$3)</f>
        <v xml:space="preserve">Use manual triggers when there is a choice of contingent actions </v>
      </c>
      <c r="F78" s="203"/>
      <c r="G78" s="249"/>
      <c r="K78" s="249"/>
    </row>
    <row r="79" spans="1:11" s="205" customFormat="1">
      <c r="A79" s="203"/>
      <c r="B79" s="214"/>
      <c r="C79" s="214"/>
      <c r="D79" s="216" t="str">
        <f ca="1">OFFSET(Lexicon!B982,0,$B$3)</f>
        <v>or when the need for action has to be assessed</v>
      </c>
      <c r="F79" s="203"/>
      <c r="G79" s="249"/>
      <c r="K79" s="249"/>
    </row>
    <row r="80" spans="1:11" s="205" customFormat="1">
      <c r="A80" s="203"/>
      <c r="B80" s="214"/>
      <c r="C80" s="214"/>
      <c r="D80" s="216"/>
      <c r="F80" s="203"/>
      <c r="G80" s="249"/>
      <c r="K80" s="249"/>
    </row>
  </sheetData>
  <mergeCells count="21">
    <mergeCell ref="H63:H64"/>
    <mergeCell ref="B11:E11"/>
    <mergeCell ref="E34:E35"/>
    <mergeCell ref="C30:C31"/>
    <mergeCell ref="C33:C34"/>
    <mergeCell ref="C36:C37"/>
    <mergeCell ref="E30:E31"/>
    <mergeCell ref="D15:E16"/>
    <mergeCell ref="E36:E37"/>
    <mergeCell ref="E39:E40"/>
    <mergeCell ref="B4:E4"/>
    <mergeCell ref="B5:E5"/>
    <mergeCell ref="B6:E6"/>
    <mergeCell ref="B7:E7"/>
    <mergeCell ref="B8:E8"/>
    <mergeCell ref="B10:E10"/>
    <mergeCell ref="E20:E21"/>
    <mergeCell ref="B13:C13"/>
    <mergeCell ref="B14:C15"/>
    <mergeCell ref="C26:C27"/>
    <mergeCell ref="E27:E28"/>
  </mergeCells>
  <printOptions horizontalCentered="1"/>
  <pageMargins left="0.56000000000000005" right="0.3" top="0.48" bottom="0.33" header="0.24" footer="0.3"/>
  <pageSetup scale="69" orientation="portrait" r:id="rId1"/>
  <headerFooter>
    <oddFooter>&amp;C&amp;8Copyright © 2012 Kepner-Tregoe, Inc. All Rights Reserved.&amp;R&amp;8Page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BS1012"/>
  <sheetViews>
    <sheetView showGridLines="0" showZeros="0" zoomScaleNormal="100" zoomScaleSheetLayoutView="100" workbookViewId="0"/>
  </sheetViews>
  <sheetFormatPr defaultColWidth="9.140625" defaultRowHeight="15" zeroHeight="1"/>
  <cols>
    <col min="1" max="1" width="1.7109375" customWidth="1"/>
    <col min="2" max="2" width="60.85546875" customWidth="1"/>
    <col min="3" max="3" width="2.42578125" customWidth="1"/>
    <col min="4" max="4" width="18.7109375" customWidth="1"/>
    <col min="5" max="5" width="1.140625" customWidth="1"/>
    <col min="6" max="6" width="18.7109375" customWidth="1"/>
    <col min="7" max="7" width="1" customWidth="1"/>
    <col min="8" max="8" width="1.140625" customWidth="1"/>
    <col min="9" max="9" width="62.140625" customWidth="1"/>
    <col min="10" max="10" width="1.42578125" customWidth="1"/>
    <col min="11" max="11" width="62.140625" customWidth="1"/>
    <col min="12" max="12" width="1" customWidth="1"/>
    <col min="13" max="13" width="1.140625" customWidth="1"/>
    <col min="14" max="14" width="63.140625" customWidth="1"/>
    <col min="15" max="15" width="1.42578125" customWidth="1"/>
    <col min="16" max="16" width="62.140625" customWidth="1"/>
    <col min="17" max="17" width="1.7109375" customWidth="1"/>
  </cols>
  <sheetData>
    <row r="1" spans="1:71" ht="7.5" customHeight="1" thickBot="1">
      <c r="A1" s="144"/>
      <c r="B1" s="144"/>
      <c r="C1" s="144"/>
      <c r="D1" s="144"/>
      <c r="E1" s="144"/>
      <c r="F1" s="144"/>
      <c r="G1" s="144"/>
      <c r="H1" s="144"/>
      <c r="I1" s="144"/>
      <c r="J1" s="144"/>
      <c r="K1" s="144"/>
      <c r="L1" s="144"/>
      <c r="M1" s="144"/>
      <c r="N1" s="144"/>
      <c r="O1" s="144"/>
      <c r="P1" s="144"/>
      <c r="Q1" s="144"/>
      <c r="R1" s="58"/>
    </row>
    <row r="2" spans="1:71" ht="40.5" customHeight="1" thickBot="1">
      <c r="A2" s="144"/>
      <c r="B2" s="306" t="str">
        <f ca="1">OFFSET(Lexicon!B987,0,$B$3)</f>
        <v>Maximize Future Opportunities</v>
      </c>
      <c r="C2" s="307"/>
      <c r="D2" s="307"/>
      <c r="E2" s="307"/>
      <c r="F2" s="308"/>
      <c r="G2" s="144"/>
      <c r="H2" s="144"/>
      <c r="I2" s="345" t="str">
        <f ca="1">OFFSET(Lexicon!B987,0,$B$3)</f>
        <v>Maximize Future Opportunities</v>
      </c>
      <c r="J2" s="346"/>
      <c r="K2" s="347"/>
      <c r="L2" s="144"/>
      <c r="M2" s="144"/>
      <c r="N2" s="345" t="str">
        <f ca="1">OFFSET(Lexicon!B987,0,$B$3)</f>
        <v>Maximize Future Opportunities</v>
      </c>
      <c r="O2" s="346"/>
      <c r="P2" s="347"/>
      <c r="Q2" s="144"/>
    </row>
    <row r="3" spans="1:71" ht="4.5" customHeight="1">
      <c r="A3" s="144"/>
      <c r="B3" s="526">
        <f>Home!BA21</f>
        <v>0</v>
      </c>
      <c r="C3" s="144"/>
      <c r="D3" s="144"/>
      <c r="E3" s="144"/>
      <c r="F3" s="144"/>
      <c r="G3" s="144"/>
      <c r="H3" s="144"/>
      <c r="I3" s="181"/>
      <c r="J3" s="144"/>
      <c r="K3" s="189"/>
      <c r="L3" s="144"/>
      <c r="M3" s="144"/>
      <c r="N3" s="181"/>
      <c r="O3" s="144"/>
      <c r="P3" s="189"/>
      <c r="Q3" s="144"/>
    </row>
    <row r="4" spans="1:71" ht="19.5" customHeight="1">
      <c r="A4" s="144"/>
      <c r="B4" s="1239" t="str">
        <f ca="1">OFFSET(Lexicon!B998,0,$B$3)</f>
        <v xml:space="preserve"> Identify Potential Opportunities</v>
      </c>
      <c r="C4" s="1240"/>
      <c r="D4" s="1240"/>
      <c r="E4" s="1240"/>
      <c r="F4" s="1241"/>
      <c r="G4" s="144"/>
      <c r="H4" s="144"/>
      <c r="I4" s="305" t="str">
        <f ca="1">OFFSET(Lexicon!B1042,0,$B$3)</f>
        <v xml:space="preserve"> Identify Likely Causes</v>
      </c>
      <c r="J4" s="144"/>
      <c r="K4" s="305" t="str">
        <f ca="1">OFFSET(Lexicon!B1052,0,$B$3)</f>
        <v xml:space="preserve"> Take Promoting Action</v>
      </c>
      <c r="L4" s="144"/>
      <c r="M4" s="144"/>
      <c r="N4" s="1239" t="str">
        <f ca="1">OFFSET(Lexicon!B1061,0,$B$3)</f>
        <v xml:space="preserve">  Prepare Capitalizing Action and Set Triggers</v>
      </c>
      <c r="O4" s="1240"/>
      <c r="P4" s="1241"/>
      <c r="Q4" s="144"/>
      <c r="BS4" s="119" t="s">
        <v>1303</v>
      </c>
    </row>
    <row r="5" spans="1:71" ht="15" customHeight="1">
      <c r="A5" s="144"/>
      <c r="B5" s="1242" t="str">
        <f ca="1">OFFSET(Lexicon!B999,0,B3)</f>
        <v>State the Action</v>
      </c>
      <c r="C5" s="1243"/>
      <c r="D5" s="1243"/>
      <c r="E5" s="1243"/>
      <c r="F5" s="1243"/>
      <c r="G5" s="144"/>
      <c r="H5" s="144"/>
      <c r="I5" s="192" t="str">
        <f ca="1">OFFSET(Lexicon!B1043,0,$B$3)</f>
        <v>Consider causes for the potential opportunity</v>
      </c>
      <c r="J5" s="144"/>
      <c r="K5" s="192" t="str">
        <f ca="1">OFFSET(Lexicon!B1053,0,$B$3)</f>
        <v>Take Actions to Encourage Likely Causes</v>
      </c>
      <c r="L5" s="144"/>
      <c r="M5" s="144"/>
      <c r="N5" s="192" t="str">
        <f ca="1">OFFSET(Lexicon!B1062,0,$B$3)</f>
        <v>Prepare Actions to Enhance Likely Effects</v>
      </c>
      <c r="O5" s="144"/>
      <c r="P5" s="192" t="str">
        <f ca="1">OFFSET(Lexicon!B1072,0,$B$3)</f>
        <v>Set Triggers for Capitalizing Actions</v>
      </c>
      <c r="Q5" s="144"/>
      <c r="BS5" s="119" t="s">
        <v>1304</v>
      </c>
    </row>
    <row r="6" spans="1:71" ht="15" customHeight="1">
      <c r="A6" s="144"/>
      <c r="B6" s="1244" t="str">
        <f ca="1">OFFSET(Lexicon!B1000,0,$B$3)</f>
        <v>What do we need to do?</v>
      </c>
      <c r="C6" s="1244"/>
      <c r="D6" s="1244"/>
      <c r="E6" s="1244"/>
      <c r="F6" s="1244"/>
      <c r="G6" s="1245"/>
      <c r="H6" s="1245"/>
      <c r="I6" s="190"/>
      <c r="J6" s="1245"/>
      <c r="K6" s="1263" t="str">
        <f ca="1">OFFSET(Lexicon!B1054,0,$B$3)</f>
        <v>What can we do to promote this likely cause happening?</v>
      </c>
      <c r="L6" s="1245"/>
      <c r="M6" s="1245"/>
      <c r="N6" s="1263" t="str">
        <f ca="1">OFFSET(Lexicon!B1063,0,$B$3)</f>
        <v>What will we do if the potential opportunity happens?</v>
      </c>
      <c r="O6" s="1245"/>
      <c r="Q6" s="1245"/>
      <c r="BS6" s="119" t="s">
        <v>1305</v>
      </c>
    </row>
    <row r="7" spans="1:71" ht="15" customHeight="1">
      <c r="A7" s="144"/>
      <c r="B7" s="1217" t="str">
        <f ca="1">OFFSET(Lexicon!B1001,0,$B$3)</f>
        <v>What fix do we need to make?</v>
      </c>
      <c r="C7" s="1217"/>
      <c r="D7" s="1217"/>
      <c r="E7" s="1217"/>
      <c r="F7" s="1217"/>
      <c r="G7" s="1245"/>
      <c r="H7" s="1245"/>
      <c r="I7" s="168" t="str">
        <f ca="1">OFFSET(Lexicon!B1044,0,$B$3)</f>
        <v>What could cause this potential opportunity?</v>
      </c>
      <c r="J7" s="1245"/>
      <c r="K7" s="1149"/>
      <c r="L7" s="1245"/>
      <c r="M7" s="1245"/>
      <c r="N7" s="1149"/>
      <c r="O7" s="1245"/>
      <c r="P7" s="168" t="str">
        <f ca="1">OFFSET(Lexicon!B1073,0,$B$3)</f>
        <v>How will we know the potential opportunity has occurred?</v>
      </c>
      <c r="Q7" s="1245"/>
      <c r="BS7" s="119" t="s">
        <v>1306</v>
      </c>
    </row>
    <row r="8" spans="1:71" ht="15" customHeight="1">
      <c r="A8" s="144"/>
      <c r="B8" s="1205" t="str">
        <f ca="1">OFFSET(Lexicon!B1002,0,$B$3)</f>
        <v>Document a short, clear statement:  action, end result, modifiers. Time frame and cost are optional</v>
      </c>
      <c r="C8" s="1205"/>
      <c r="D8" s="1205"/>
      <c r="E8" s="1205"/>
      <c r="F8" s="1205"/>
      <c r="G8" s="144"/>
      <c r="H8" s="144"/>
      <c r="I8" s="38"/>
      <c r="J8" s="144"/>
      <c r="K8" s="1149" t="str">
        <f ca="1">OFFSET(Lexicon!B1055,0,$B$3)</f>
        <v>How can we make this likely cause more likely?</v>
      </c>
      <c r="L8" s="144"/>
      <c r="M8" s="144"/>
      <c r="N8" s="1149" t="str">
        <f ca="1">OFFSET(Lexicon!B1065,0,$B$3)</f>
        <v>What will maximize the benefits if this happens?</v>
      </c>
      <c r="O8" s="144"/>
      <c r="P8" s="38"/>
      <c r="Q8" s="144"/>
      <c r="BS8" s="119" t="s">
        <v>1307</v>
      </c>
    </row>
    <row r="9" spans="1:71" ht="15" customHeight="1">
      <c r="A9" s="144"/>
      <c r="B9" s="1248"/>
      <c r="C9" s="1249"/>
      <c r="D9" s="1249"/>
      <c r="E9" s="1249"/>
      <c r="F9" s="1250"/>
      <c r="G9" s="1245"/>
      <c r="H9" s="1245"/>
      <c r="I9" s="168" t="str">
        <f ca="1">OFFSET(Lexicon!B1045,0,$B$3)</f>
        <v>What else…?</v>
      </c>
      <c r="J9" s="1245"/>
      <c r="K9" s="1149"/>
      <c r="L9" s="1245"/>
      <c r="M9" s="1245"/>
      <c r="N9" s="1149"/>
      <c r="O9" s="1245"/>
      <c r="P9" s="168" t="str">
        <f ca="1">OFFSET(Lexicon!B1075,0,$B$3)</f>
        <v>What will cause the capitalizing action to start?</v>
      </c>
      <c r="Q9" s="1245"/>
      <c r="BS9" s="119" t="s">
        <v>1308</v>
      </c>
    </row>
    <row r="10" spans="1:71">
      <c r="A10" s="144"/>
      <c r="B10" s="1251"/>
      <c r="C10" s="1252"/>
      <c r="D10" s="1252"/>
      <c r="E10" s="1252"/>
      <c r="F10" s="1253"/>
      <c r="G10" s="1245"/>
      <c r="H10" s="1245"/>
      <c r="I10" s="38"/>
      <c r="J10" s="1245"/>
      <c r="K10" s="38"/>
      <c r="L10" s="1245"/>
      <c r="M10" s="1245"/>
      <c r="N10" s="1149" t="str">
        <f ca="1">OFFSET(Lexicon!B1066,0,$B$3)</f>
        <v>What can we do to respond as quickly, cheaply, and effectively as possible?</v>
      </c>
      <c r="O10" s="1245"/>
      <c r="P10" s="38"/>
      <c r="Q10" s="1245"/>
      <c r="BS10" s="119" t="s">
        <v>1309</v>
      </c>
    </row>
    <row r="11" spans="1:71" ht="15" customHeight="1">
      <c r="A11" s="144"/>
      <c r="B11" s="167" t="str">
        <f ca="1">OFFSET(Lexicon!B1007,0,$B$3)</f>
        <v>List Potential Opportunities</v>
      </c>
      <c r="C11" s="183"/>
      <c r="D11" s="1259" t="str">
        <f ca="1">OFFSET(Lexicon!B1016,0,$B$3)</f>
        <v>Set Priority</v>
      </c>
      <c r="E11" s="1260"/>
      <c r="F11" s="1260"/>
      <c r="G11" s="144"/>
      <c r="H11" s="144"/>
      <c r="I11" s="38"/>
      <c r="J11" s="144"/>
      <c r="K11" s="38"/>
      <c r="L11" s="144"/>
      <c r="M11" s="144"/>
      <c r="N11" s="1149"/>
      <c r="O11" s="144"/>
      <c r="P11" s="168" t="str">
        <f ca="1">OFFSET(Lexicon!B1076,0,$B$3)</f>
        <v>Set a trigger for each capitalizing action</v>
      </c>
      <c r="Q11" s="144"/>
      <c r="BS11" s="119" t="s">
        <v>1310</v>
      </c>
    </row>
    <row r="12" spans="1:71">
      <c r="A12" s="144"/>
      <c r="B12" s="50" t="str">
        <f ca="1">OFFSET(Lexicon!B1008,0,$B$3)</f>
        <v>If we do this, what could go right?</v>
      </c>
      <c r="C12" s="67"/>
      <c r="D12" s="1256" t="str">
        <f ca="1">OFFSET(Lexicon!B1017,0,$B$3)</f>
        <v>Use Knowledge and Experience….OR</v>
      </c>
      <c r="E12" s="1257"/>
      <c r="F12" s="1258"/>
      <c r="G12" s="144"/>
      <c r="H12" s="144"/>
      <c r="I12" s="168" t="str">
        <f ca="1">OFFSET(Lexicon!B1046,0,$B$3)</f>
        <v xml:space="preserve">Review similar experiences </v>
      </c>
      <c r="J12" s="144"/>
      <c r="K12" s="169" t="str">
        <f ca="1">OFFSET(Lexicon!B1056,0,$B$3)</f>
        <v>List many promoting actions</v>
      </c>
      <c r="L12" s="144"/>
      <c r="M12" s="144"/>
      <c r="N12" s="38"/>
      <c r="O12" s="144"/>
      <c r="P12" s="168" t="str">
        <f ca="1">OFFSET(Lexicon!B1077,0,$B$3)</f>
        <v>One trigger can initiate more than one capitalizing action</v>
      </c>
      <c r="Q12" s="144"/>
      <c r="BS12" s="119" t="s">
        <v>1311</v>
      </c>
    </row>
    <row r="13" spans="1:71" ht="24" customHeight="1">
      <c r="A13" s="144"/>
      <c r="C13" s="184"/>
      <c r="D13" s="1226" t="str">
        <f ca="1">OFFSET(Lexicon!B1020,0,$B$3)</f>
        <v>Which is likely to offer the greatest benefit?</v>
      </c>
      <c r="E13" s="1226"/>
      <c r="F13" s="1226"/>
      <c r="G13" s="144"/>
      <c r="H13" s="144"/>
      <c r="I13" s="38"/>
      <c r="J13" s="144"/>
      <c r="K13" s="38"/>
      <c r="L13" s="144"/>
      <c r="M13" s="144"/>
      <c r="N13" s="38"/>
      <c r="O13" s="144"/>
      <c r="P13" s="168" t="str">
        <f ca="1">OFFSET(Lexicon!B1078,0,$B$3)</f>
        <v>Identify the system or person that will initiate the capitalizing action</v>
      </c>
      <c r="Q13" s="144"/>
      <c r="BS13" s="119" t="s">
        <v>1454</v>
      </c>
    </row>
    <row r="14" spans="1:71" ht="24" customHeight="1">
      <c r="A14" s="144"/>
      <c r="B14" s="169" t="str">
        <f ca="1">OFFSET(Lexicon!B1009,0,$B$3)</f>
        <v>What opportunities could this fix cause?</v>
      </c>
      <c r="C14" s="184"/>
      <c r="D14" s="1254" t="str">
        <f ca="1">OFFSET(Lexicon!B1019,0,$B$3)</f>
        <v>Which should we work on first? Mark with *</v>
      </c>
      <c r="E14" s="1255"/>
      <c r="F14" s="1255"/>
      <c r="G14" s="144"/>
      <c r="H14" s="144"/>
      <c r="I14" s="168" t="str">
        <f ca="1">OFFSET(Lexicon!B1047,0,$B$3)</f>
        <v>List many likely causes for each potential opportunity</v>
      </c>
      <c r="J14" s="144"/>
      <c r="K14" s="169" t="str">
        <f ca="1">OFFSET(Lexicon!B1057,0,$B$3)</f>
        <v xml:space="preserve">Assign responsibility, resources, and time frame for each </v>
      </c>
      <c r="L14" s="144"/>
      <c r="M14" s="144"/>
      <c r="N14" s="168" t="str">
        <f ca="1">OFFSET(Lexicon!B1067,0,$B$3)</f>
        <v>Brainstorm a list of contingent actions</v>
      </c>
      <c r="O14" s="144"/>
      <c r="P14" s="38"/>
      <c r="Q14" s="144"/>
    </row>
    <row r="15" spans="1:71" ht="24" customHeight="1">
      <c r="A15" s="144"/>
      <c r="B15" s="1149" t="str">
        <f ca="1">OFFSET(Lexicon!B1010,0,$B$3)</f>
        <v>Visualize what opportunities could occur while taking the action</v>
      </c>
      <c r="C15" s="62"/>
      <c r="D15" s="1256" t="str">
        <f ca="1">OFFSET(Lexicon!B1025,0,$B$3)</f>
        <v>Use Assess the Benefit</v>
      </c>
      <c r="E15" s="1257"/>
      <c r="F15" s="1258"/>
      <c r="G15" s="144"/>
      <c r="H15" s="144"/>
      <c r="I15" s="38"/>
      <c r="J15" s="144"/>
      <c r="K15" s="169"/>
      <c r="L15" s="144"/>
      <c r="M15" s="144"/>
      <c r="N15" s="168" t="str">
        <f ca="1">OFFSET(Lexicon!B1068,0,$B$3)</f>
        <v>Involve others who will complete or judge the action or plan</v>
      </c>
      <c r="O15" s="144"/>
      <c r="P15" s="168" t="str">
        <f ca="1">OFFSET(Lexicon!B1079,0,$B$3)</f>
        <v>Automatic triggers are preferable—they do not require judgment</v>
      </c>
      <c r="Q15" s="144"/>
    </row>
    <row r="16" spans="1:71" ht="24" customHeight="1">
      <c r="A16" s="144"/>
      <c r="B16" s="1149"/>
      <c r="C16" s="184"/>
      <c r="D16" s="1221" t="str">
        <f ca="1">OFFSET(Lexicon!B1027,0,$B$3)</f>
        <v>How likely is this potential opportunity? (probability)</v>
      </c>
      <c r="E16" s="1222"/>
      <c r="F16" s="1222"/>
      <c r="G16" s="144"/>
      <c r="H16" s="144"/>
      <c r="I16" s="168" t="str">
        <f ca="1">OFFSET(Lexicon!B1048,0,$B$3)</f>
        <v>Explain how each cause could create the potential opportunity</v>
      </c>
      <c r="J16" s="144"/>
      <c r="K16" s="169"/>
      <c r="L16" s="144"/>
      <c r="M16" s="144"/>
      <c r="N16" s="38"/>
      <c r="O16" s="144"/>
      <c r="P16" s="38"/>
      <c r="Q16" s="144"/>
    </row>
    <row r="17" spans="1:17" ht="24" customHeight="1">
      <c r="A17" s="144"/>
      <c r="B17" s="1149" t="str">
        <f ca="1">OFFSET(Lexicon!B1011,0,$B$3)</f>
        <v xml:space="preserve">List quickly without discussion          Revise into thing/positive defect format </v>
      </c>
      <c r="C17" s="184"/>
      <c r="D17" s="1221" t="str">
        <f ca="1">OFFSET(Lexicon!B1028,0,$B$3)</f>
        <v>How beneficial is it likely to be? (benefit)</v>
      </c>
      <c r="E17" s="1222"/>
      <c r="F17" s="1222"/>
      <c r="G17" s="144"/>
      <c r="H17" s="144"/>
      <c r="I17" s="169"/>
      <c r="J17" s="144"/>
      <c r="K17" s="50"/>
      <c r="L17" s="144"/>
      <c r="M17" s="144"/>
      <c r="N17" s="168" t="str">
        <f ca="1">OFFSET(Lexicon!B1069,0,$B$3)</f>
        <v xml:space="preserve">Prepare capitalizing actions in advance                                                                                            </v>
      </c>
      <c r="O17" s="144"/>
      <c r="P17" s="168" t="str">
        <f ca="1">OFFSET(Lexicon!B1080,0,$B$3)</f>
        <v xml:space="preserve">Use manual triggers when there is a choice of capitalizing actions </v>
      </c>
      <c r="Q17" s="144"/>
    </row>
    <row r="18" spans="1:17" ht="24" customHeight="1">
      <c r="A18" s="144"/>
      <c r="B18" s="1204"/>
      <c r="C18" s="184"/>
      <c r="D18" s="1221" t="str">
        <f ca="1">OFFSET(Lexicon!B1029,0,$B$3)</f>
        <v xml:space="preserve">Record (P) and (S) data.  Rate H M L. </v>
      </c>
      <c r="E18" s="1222"/>
      <c r="F18" s="1222"/>
      <c r="G18" s="144"/>
      <c r="H18" s="144"/>
      <c r="I18" s="169"/>
      <c r="J18" s="144"/>
      <c r="K18" s="50"/>
      <c r="L18" s="144"/>
      <c r="M18" s="144"/>
      <c r="N18" s="168" t="str">
        <f ca="1">OFFSET(Lexicon!B1070,0,$B$3)</f>
        <v>Assign responsibility, resources, and time frame for each</v>
      </c>
      <c r="O18" s="144"/>
      <c r="P18" s="168" t="str">
        <f ca="1">OFFSET(Lexicon!B1081,0,$B$3)</f>
        <v>or when the need for action has to be assessed</v>
      </c>
      <c r="Q18" s="144"/>
    </row>
    <row r="19" spans="1:17" ht="24" customHeight="1">
      <c r="A19" s="144"/>
      <c r="B19" s="1246" t="str">
        <f ca="1">OFFSET(Lexicon!B1038,0,$B$3)</f>
        <v>Potential Opportunities</v>
      </c>
      <c r="C19" s="1220" t="s">
        <v>1454</v>
      </c>
      <c r="D19" s="1221" t="str">
        <f ca="1">OFFSET(Lexicon!B1030,0,$B$3)</f>
        <v>Work on highest combinations first.</v>
      </c>
      <c r="E19" s="1222"/>
      <c r="F19" s="1222"/>
      <c r="G19" s="1245"/>
      <c r="H19" s="1245"/>
      <c r="I19" s="1261" t="str">
        <f ca="1">OFFSET(Lexicon!B1050,0,$B$3)</f>
        <v>Likely Causes</v>
      </c>
      <c r="J19" s="1245"/>
      <c r="K19" s="1261" t="str">
        <f ca="1">OFFSET(Lexicon!B1060,0,$B$3)</f>
        <v>Promoting Actions</v>
      </c>
      <c r="L19" s="1245"/>
      <c r="M19" s="1245"/>
      <c r="N19" s="1261" t="str">
        <f ca="1">OFFSET(Lexicon!B1071,0,$B$3)</f>
        <v>Capitalizing Actions</v>
      </c>
      <c r="O19" s="1245"/>
      <c r="P19" s="1261" t="str">
        <f ca="1">OFFSET(Lexicon!B1083,0,$B$3)</f>
        <v>Triggers</v>
      </c>
      <c r="Q19" s="1245"/>
    </row>
    <row r="20" spans="1:17" ht="15" customHeight="1">
      <c r="A20" s="145"/>
      <c r="B20" s="1247"/>
      <c r="C20" s="1220"/>
      <c r="D20" s="191" t="str">
        <f ca="1">OFFSET(Lexicon!B1039,0,$B$3)</f>
        <v>Probability</v>
      </c>
      <c r="E20" s="6"/>
      <c r="F20" s="191" t="str">
        <f ca="1">OFFSET(Lexicon!B1040,0,$B$3)</f>
        <v>Benefit</v>
      </c>
      <c r="G20" s="1245"/>
      <c r="H20" s="1245"/>
      <c r="I20" s="1262"/>
      <c r="J20" s="1245"/>
      <c r="K20" s="1262"/>
      <c r="L20" s="1245"/>
      <c r="M20" s="1245"/>
      <c r="N20" s="1262"/>
      <c r="O20" s="1245"/>
      <c r="P20" s="1262"/>
      <c r="Q20" s="1245"/>
    </row>
    <row r="21" spans="1:17">
      <c r="A21" s="145"/>
      <c r="B21" s="1215"/>
      <c r="C21" s="1236"/>
      <c r="D21" s="1196"/>
      <c r="E21" s="1199"/>
      <c r="F21" s="1200"/>
      <c r="G21" s="180"/>
      <c r="H21" s="180"/>
      <c r="I21" s="178"/>
      <c r="J21" s="180"/>
      <c r="K21" s="178"/>
      <c r="L21" s="180"/>
      <c r="M21" s="180"/>
      <c r="N21" s="178"/>
      <c r="O21" s="180"/>
      <c r="P21" s="178"/>
      <c r="Q21" s="180"/>
    </row>
    <row r="22" spans="1:17">
      <c r="A22" s="145"/>
      <c r="B22" s="1191"/>
      <c r="C22" s="1237"/>
      <c r="D22" s="1197"/>
      <c r="E22" s="1199"/>
      <c r="F22" s="1201"/>
      <c r="G22" s="180"/>
      <c r="H22" s="180"/>
      <c r="I22" s="178"/>
      <c r="J22" s="180"/>
      <c r="K22" s="178"/>
      <c r="L22" s="180"/>
      <c r="M22" s="180"/>
      <c r="N22" s="178"/>
      <c r="O22" s="180"/>
      <c r="P22" s="178"/>
      <c r="Q22" s="180"/>
    </row>
    <row r="23" spans="1:17">
      <c r="A23" s="145"/>
      <c r="B23" s="1191"/>
      <c r="C23" s="1237"/>
      <c r="D23" s="1198"/>
      <c r="E23" s="1199"/>
      <c r="F23" s="1202"/>
      <c r="G23" s="180"/>
      <c r="H23" s="180"/>
      <c r="I23" s="178"/>
      <c r="J23" s="180"/>
      <c r="K23" s="178"/>
      <c r="L23" s="180"/>
      <c r="M23" s="180"/>
      <c r="N23" s="178"/>
      <c r="O23" s="180"/>
      <c r="P23" s="178"/>
      <c r="Q23" s="180"/>
    </row>
    <row r="24" spans="1:17">
      <c r="A24" s="145"/>
      <c r="B24" s="1192"/>
      <c r="C24" s="1238"/>
      <c r="D24" s="341"/>
      <c r="E24" s="1199"/>
      <c r="F24" s="341"/>
      <c r="G24" s="180"/>
      <c r="H24" s="180"/>
      <c r="I24" s="187"/>
      <c r="J24" s="180"/>
      <c r="K24" s="187"/>
      <c r="L24" s="180"/>
      <c r="M24" s="180"/>
      <c r="N24" s="187"/>
      <c r="O24" s="180"/>
      <c r="P24" s="187"/>
      <c r="Q24" s="180"/>
    </row>
    <row r="25" spans="1:17">
      <c r="A25" s="145"/>
      <c r="B25" s="1190"/>
      <c r="C25" s="1236"/>
      <c r="D25" s="1196"/>
      <c r="E25" s="1199"/>
      <c r="F25" s="1200"/>
      <c r="G25" s="144"/>
      <c r="H25" s="144"/>
      <c r="I25" s="178"/>
      <c r="J25" s="180"/>
      <c r="K25" s="178"/>
      <c r="L25" s="144"/>
      <c r="M25" s="144"/>
      <c r="N25" s="178"/>
      <c r="O25" s="180"/>
      <c r="P25" s="178"/>
      <c r="Q25" s="144"/>
    </row>
    <row r="26" spans="1:17">
      <c r="A26" s="145"/>
      <c r="B26" s="1191"/>
      <c r="C26" s="1237"/>
      <c r="D26" s="1197"/>
      <c r="E26" s="1199"/>
      <c r="F26" s="1201"/>
      <c r="G26" s="185"/>
      <c r="H26" s="185"/>
      <c r="I26" s="178"/>
      <c r="J26" s="180"/>
      <c r="K26" s="178"/>
      <c r="L26" s="185"/>
      <c r="M26" s="185"/>
      <c r="N26" s="178"/>
      <c r="O26" s="180"/>
      <c r="P26" s="178"/>
      <c r="Q26" s="185"/>
    </row>
    <row r="27" spans="1:17">
      <c r="A27" s="145"/>
      <c r="B27" s="1191"/>
      <c r="C27" s="1237"/>
      <c r="D27" s="1198"/>
      <c r="E27" s="1199"/>
      <c r="F27" s="1202"/>
      <c r="G27" s="144"/>
      <c r="H27" s="144"/>
      <c r="I27" s="178"/>
      <c r="J27" s="180"/>
      <c r="K27" s="178"/>
      <c r="L27" s="144"/>
      <c r="M27" s="144"/>
      <c r="N27" s="178"/>
      <c r="O27" s="180"/>
      <c r="P27" s="178"/>
      <c r="Q27" s="144"/>
    </row>
    <row r="28" spans="1:17">
      <c r="A28" s="145"/>
      <c r="B28" s="1192"/>
      <c r="C28" s="1238"/>
      <c r="D28" s="341"/>
      <c r="E28" s="1199"/>
      <c r="F28" s="341"/>
      <c r="G28" s="144"/>
      <c r="H28" s="144"/>
      <c r="I28" s="187"/>
      <c r="J28" s="180"/>
      <c r="K28" s="187"/>
      <c r="L28" s="144"/>
      <c r="M28" s="144"/>
      <c r="N28" s="187"/>
      <c r="O28" s="180"/>
      <c r="P28" s="187"/>
      <c r="Q28" s="144"/>
    </row>
    <row r="29" spans="1:17">
      <c r="A29" s="145"/>
      <c r="B29" s="1190"/>
      <c r="C29" s="1236"/>
      <c r="D29" s="1196"/>
      <c r="E29" s="1199"/>
      <c r="F29" s="1200"/>
      <c r="G29" s="180"/>
      <c r="H29" s="180"/>
      <c r="I29" s="178"/>
      <c r="J29" s="180"/>
      <c r="K29" s="178"/>
      <c r="L29" s="180"/>
      <c r="M29" s="180"/>
      <c r="N29" s="178"/>
      <c r="O29" s="180"/>
      <c r="P29" s="178"/>
      <c r="Q29" s="180"/>
    </row>
    <row r="30" spans="1:17">
      <c r="A30" s="145"/>
      <c r="B30" s="1191"/>
      <c r="C30" s="1237"/>
      <c r="D30" s="1197"/>
      <c r="E30" s="1199"/>
      <c r="F30" s="1201"/>
      <c r="G30" s="180"/>
      <c r="H30" s="180"/>
      <c r="I30" s="178"/>
      <c r="J30" s="180"/>
      <c r="K30" s="178"/>
      <c r="L30" s="180"/>
      <c r="M30" s="180"/>
      <c r="N30" s="178"/>
      <c r="O30" s="180"/>
      <c r="P30" s="178"/>
      <c r="Q30" s="180"/>
    </row>
    <row r="31" spans="1:17">
      <c r="A31" s="145"/>
      <c r="B31" s="1191"/>
      <c r="C31" s="1237"/>
      <c r="D31" s="1198"/>
      <c r="E31" s="1199"/>
      <c r="F31" s="1202"/>
      <c r="G31" s="180"/>
      <c r="H31" s="180"/>
      <c r="I31" s="178"/>
      <c r="J31" s="180"/>
      <c r="K31" s="178"/>
      <c r="L31" s="180"/>
      <c r="M31" s="180"/>
      <c r="N31" s="178"/>
      <c r="O31" s="180"/>
      <c r="P31" s="178"/>
      <c r="Q31" s="180"/>
    </row>
    <row r="32" spans="1:17">
      <c r="A32" s="145"/>
      <c r="B32" s="1192"/>
      <c r="C32" s="1238"/>
      <c r="D32" s="341"/>
      <c r="E32" s="1199"/>
      <c r="F32" s="341"/>
      <c r="G32" s="180"/>
      <c r="H32" s="180"/>
      <c r="I32" s="187"/>
      <c r="J32" s="180"/>
      <c r="K32" s="187"/>
      <c r="L32" s="180"/>
      <c r="M32" s="180"/>
      <c r="N32" s="187"/>
      <c r="O32" s="180"/>
      <c r="P32" s="187"/>
      <c r="Q32" s="180"/>
    </row>
    <row r="33" spans="1:17">
      <c r="A33" s="145"/>
      <c r="B33" s="1190"/>
      <c r="C33" s="1236"/>
      <c r="D33" s="1196"/>
      <c r="E33" s="1199"/>
      <c r="F33" s="1200"/>
      <c r="G33" s="180"/>
      <c r="H33" s="180"/>
      <c r="I33" s="178"/>
      <c r="J33" s="180"/>
      <c r="K33" s="178"/>
      <c r="L33" s="180"/>
      <c r="M33" s="180"/>
      <c r="N33" s="178"/>
      <c r="O33" s="180"/>
      <c r="P33" s="178"/>
      <c r="Q33" s="180"/>
    </row>
    <row r="34" spans="1:17">
      <c r="A34" s="145"/>
      <c r="B34" s="1215"/>
      <c r="C34" s="1237"/>
      <c r="D34" s="1197"/>
      <c r="E34" s="1199"/>
      <c r="F34" s="1201"/>
      <c r="G34" s="180"/>
      <c r="H34" s="180"/>
      <c r="I34" s="178"/>
      <c r="J34" s="180"/>
      <c r="K34" s="178"/>
      <c r="L34" s="180"/>
      <c r="M34" s="180"/>
      <c r="N34" s="178"/>
      <c r="O34" s="180"/>
      <c r="P34" s="178"/>
      <c r="Q34" s="180"/>
    </row>
    <row r="35" spans="1:17">
      <c r="A35" s="145"/>
      <c r="B35" s="1215"/>
      <c r="C35" s="1237"/>
      <c r="D35" s="1198"/>
      <c r="E35" s="1199"/>
      <c r="F35" s="1202"/>
      <c r="G35" s="180"/>
      <c r="H35" s="180"/>
      <c r="I35" s="178"/>
      <c r="J35" s="180"/>
      <c r="K35" s="178"/>
      <c r="L35" s="180"/>
      <c r="M35" s="180"/>
      <c r="N35" s="178"/>
      <c r="O35" s="180"/>
      <c r="P35" s="178"/>
      <c r="Q35" s="180"/>
    </row>
    <row r="36" spans="1:17">
      <c r="A36" s="145"/>
      <c r="B36" s="1216"/>
      <c r="C36" s="1238"/>
      <c r="D36" s="341"/>
      <c r="E36" s="1199"/>
      <c r="F36" s="341"/>
      <c r="G36" s="180"/>
      <c r="H36" s="180"/>
      <c r="I36" s="187"/>
      <c r="J36" s="180"/>
      <c r="K36" s="187"/>
      <c r="L36" s="180"/>
      <c r="M36" s="180"/>
      <c r="N36" s="187"/>
      <c r="O36" s="180"/>
      <c r="P36" s="187"/>
      <c r="Q36" s="180"/>
    </row>
    <row r="37" spans="1:17">
      <c r="A37" s="145"/>
      <c r="B37" s="1190"/>
      <c r="C37" s="1236"/>
      <c r="D37" s="1196"/>
      <c r="E37" s="1199"/>
      <c r="F37" s="1200"/>
      <c r="G37" s="180"/>
      <c r="H37" s="180"/>
      <c r="I37" s="178"/>
      <c r="J37" s="180"/>
      <c r="K37" s="178"/>
      <c r="L37" s="180"/>
      <c r="M37" s="180"/>
      <c r="N37" s="178"/>
      <c r="O37" s="180"/>
      <c r="P37" s="178"/>
      <c r="Q37" s="180"/>
    </row>
    <row r="38" spans="1:17">
      <c r="A38" s="145"/>
      <c r="B38" s="1215"/>
      <c r="C38" s="1237"/>
      <c r="D38" s="1197"/>
      <c r="E38" s="1199"/>
      <c r="F38" s="1201"/>
      <c r="G38" s="180"/>
      <c r="H38" s="180"/>
      <c r="I38" s="178"/>
      <c r="J38" s="180"/>
      <c r="K38" s="178"/>
      <c r="L38" s="180"/>
      <c r="M38" s="180"/>
      <c r="N38" s="178"/>
      <c r="O38" s="180"/>
      <c r="P38" s="178"/>
      <c r="Q38" s="180"/>
    </row>
    <row r="39" spans="1:17">
      <c r="A39" s="145"/>
      <c r="B39" s="1215"/>
      <c r="C39" s="1237"/>
      <c r="D39" s="1198"/>
      <c r="E39" s="1199"/>
      <c r="F39" s="1202"/>
      <c r="G39" s="180"/>
      <c r="H39" s="180"/>
      <c r="I39" s="178"/>
      <c r="J39" s="180"/>
      <c r="K39" s="178"/>
      <c r="L39" s="180"/>
      <c r="M39" s="180"/>
      <c r="N39" s="178"/>
      <c r="O39" s="180"/>
      <c r="P39" s="178"/>
      <c r="Q39" s="180"/>
    </row>
    <row r="40" spans="1:17">
      <c r="A40" s="145"/>
      <c r="B40" s="1216"/>
      <c r="C40" s="1238"/>
      <c r="D40" s="341"/>
      <c r="E40" s="1199"/>
      <c r="F40" s="341"/>
      <c r="G40" s="180"/>
      <c r="H40" s="180"/>
      <c r="I40" s="187"/>
      <c r="J40" s="180"/>
      <c r="K40" s="187"/>
      <c r="L40" s="180"/>
      <c r="M40" s="180"/>
      <c r="N40" s="187"/>
      <c r="O40" s="180"/>
      <c r="P40" s="187"/>
      <c r="Q40" s="180"/>
    </row>
    <row r="41" spans="1:17">
      <c r="A41" s="145"/>
      <c r="B41" s="1190"/>
      <c r="C41" s="1236"/>
      <c r="D41" s="1196"/>
      <c r="E41" s="1199"/>
      <c r="F41" s="1200"/>
      <c r="G41" s="180"/>
      <c r="H41" s="180"/>
      <c r="I41" s="178"/>
      <c r="J41" s="180"/>
      <c r="K41" s="178"/>
      <c r="L41" s="180"/>
      <c r="M41" s="180"/>
      <c r="N41" s="178"/>
      <c r="O41" s="180"/>
      <c r="P41" s="178"/>
      <c r="Q41" s="180"/>
    </row>
    <row r="42" spans="1:17">
      <c r="A42" s="145"/>
      <c r="B42" s="1215"/>
      <c r="C42" s="1237"/>
      <c r="D42" s="1197"/>
      <c r="E42" s="1199"/>
      <c r="F42" s="1201"/>
      <c r="G42" s="180"/>
      <c r="H42" s="180"/>
      <c r="I42" s="178"/>
      <c r="J42" s="180"/>
      <c r="K42" s="178"/>
      <c r="L42" s="180"/>
      <c r="M42" s="180"/>
      <c r="N42" s="178"/>
      <c r="O42" s="180"/>
      <c r="P42" s="178"/>
      <c r="Q42" s="180"/>
    </row>
    <row r="43" spans="1:17">
      <c r="A43" s="145"/>
      <c r="B43" s="1215"/>
      <c r="C43" s="1237"/>
      <c r="D43" s="1198"/>
      <c r="E43" s="1199"/>
      <c r="F43" s="1202"/>
      <c r="G43" s="180"/>
      <c r="H43" s="180"/>
      <c r="I43" s="178"/>
      <c r="J43" s="180"/>
      <c r="K43" s="178"/>
      <c r="L43" s="180"/>
      <c r="M43" s="180"/>
      <c r="N43" s="178"/>
      <c r="O43" s="180"/>
      <c r="P43" s="178"/>
      <c r="Q43" s="180"/>
    </row>
    <row r="44" spans="1:17">
      <c r="A44" s="145"/>
      <c r="B44" s="1216"/>
      <c r="C44" s="1238"/>
      <c r="D44" s="341"/>
      <c r="E44" s="1199"/>
      <c r="F44" s="341"/>
      <c r="G44" s="180"/>
      <c r="H44" s="180"/>
      <c r="I44" s="187"/>
      <c r="J44" s="180"/>
      <c r="K44" s="187"/>
      <c r="L44" s="180"/>
      <c r="M44" s="180"/>
      <c r="N44" s="187"/>
      <c r="O44" s="180"/>
      <c r="P44" s="187"/>
      <c r="Q44" s="180"/>
    </row>
    <row r="45" spans="1:17">
      <c r="A45" s="145"/>
      <c r="B45" s="1190"/>
      <c r="C45" s="1236"/>
      <c r="D45" s="1196"/>
      <c r="E45" s="1199"/>
      <c r="F45" s="1200"/>
      <c r="G45" s="180"/>
      <c r="H45" s="180"/>
      <c r="I45" s="178"/>
      <c r="J45" s="180"/>
      <c r="K45" s="178"/>
      <c r="L45" s="180"/>
      <c r="M45" s="180"/>
      <c r="N45" s="178"/>
      <c r="O45" s="180"/>
      <c r="P45" s="178"/>
      <c r="Q45" s="180"/>
    </row>
    <row r="46" spans="1:17">
      <c r="A46" s="145"/>
      <c r="B46" s="1215"/>
      <c r="C46" s="1237"/>
      <c r="D46" s="1197"/>
      <c r="E46" s="1199"/>
      <c r="F46" s="1201"/>
      <c r="G46" s="180"/>
      <c r="H46" s="180"/>
      <c r="I46" s="178"/>
      <c r="J46" s="180"/>
      <c r="K46" s="178"/>
      <c r="L46" s="180"/>
      <c r="M46" s="180"/>
      <c r="N46" s="178"/>
      <c r="O46" s="180"/>
      <c r="P46" s="178"/>
      <c r="Q46" s="180"/>
    </row>
    <row r="47" spans="1:17">
      <c r="A47" s="145"/>
      <c r="B47" s="1215"/>
      <c r="C47" s="1237"/>
      <c r="D47" s="1198"/>
      <c r="E47" s="1199"/>
      <c r="F47" s="1202"/>
      <c r="G47" s="180"/>
      <c r="H47" s="180"/>
      <c r="I47" s="178"/>
      <c r="J47" s="180"/>
      <c r="K47" s="178"/>
      <c r="L47" s="180"/>
      <c r="M47" s="180"/>
      <c r="N47" s="178"/>
      <c r="O47" s="180"/>
      <c r="P47" s="178"/>
      <c r="Q47" s="180"/>
    </row>
    <row r="48" spans="1:17">
      <c r="A48" s="145"/>
      <c r="B48" s="1216"/>
      <c r="C48" s="1238"/>
      <c r="D48" s="341"/>
      <c r="E48" s="1199"/>
      <c r="F48" s="341"/>
      <c r="G48" s="180"/>
      <c r="H48" s="180"/>
      <c r="I48" s="187"/>
      <c r="J48" s="180"/>
      <c r="K48" s="187"/>
      <c r="L48" s="180"/>
      <c r="M48" s="180"/>
      <c r="N48" s="187"/>
      <c r="O48" s="180"/>
      <c r="P48" s="187"/>
      <c r="Q48" s="180"/>
    </row>
    <row r="49" spans="1:17">
      <c r="A49" s="145"/>
      <c r="B49" s="1190"/>
      <c r="C49" s="1236"/>
      <c r="D49" s="1196"/>
      <c r="E49" s="1199"/>
      <c r="F49" s="1200"/>
      <c r="G49" s="180"/>
      <c r="H49" s="180"/>
      <c r="I49" s="178"/>
      <c r="J49" s="180"/>
      <c r="K49" s="178"/>
      <c r="L49" s="180"/>
      <c r="M49" s="180"/>
      <c r="N49" s="178"/>
      <c r="O49" s="180"/>
      <c r="P49" s="178"/>
      <c r="Q49" s="180"/>
    </row>
    <row r="50" spans="1:17">
      <c r="A50" s="145"/>
      <c r="B50" s="1215"/>
      <c r="C50" s="1237"/>
      <c r="D50" s="1197"/>
      <c r="E50" s="1199"/>
      <c r="F50" s="1201"/>
      <c r="G50" s="180"/>
      <c r="H50" s="180"/>
      <c r="I50" s="178"/>
      <c r="J50" s="180"/>
      <c r="K50" s="178"/>
      <c r="L50" s="180"/>
      <c r="M50" s="180"/>
      <c r="N50" s="178"/>
      <c r="O50" s="180"/>
      <c r="P50" s="178"/>
      <c r="Q50" s="180"/>
    </row>
    <row r="51" spans="1:17">
      <c r="A51" s="145"/>
      <c r="B51" s="1215"/>
      <c r="C51" s="1237"/>
      <c r="D51" s="1198"/>
      <c r="E51" s="1199"/>
      <c r="F51" s="1202"/>
      <c r="G51" s="180"/>
      <c r="H51" s="180"/>
      <c r="I51" s="178"/>
      <c r="J51" s="180"/>
      <c r="K51" s="178"/>
      <c r="L51" s="180"/>
      <c r="M51" s="180"/>
      <c r="N51" s="178"/>
      <c r="O51" s="180"/>
      <c r="P51" s="178"/>
      <c r="Q51" s="180"/>
    </row>
    <row r="52" spans="1:17">
      <c r="A52" s="145"/>
      <c r="B52" s="1216"/>
      <c r="C52" s="1238"/>
      <c r="D52" s="341"/>
      <c r="E52" s="1199"/>
      <c r="F52" s="341"/>
      <c r="G52" s="180"/>
      <c r="H52" s="180"/>
      <c r="I52" s="187"/>
      <c r="J52" s="180"/>
      <c r="K52" s="187"/>
      <c r="L52" s="180"/>
      <c r="M52" s="180"/>
      <c r="N52" s="187"/>
      <c r="O52" s="180"/>
      <c r="P52" s="187"/>
      <c r="Q52" s="180"/>
    </row>
    <row r="53" spans="1:17">
      <c r="A53" s="145"/>
      <c r="B53" s="1190"/>
      <c r="C53" s="1236"/>
      <c r="D53" s="1196"/>
      <c r="E53" s="1199"/>
      <c r="F53" s="1200"/>
      <c r="G53" s="180"/>
      <c r="H53" s="180"/>
      <c r="I53" s="178"/>
      <c r="J53" s="180"/>
      <c r="K53" s="178"/>
      <c r="L53" s="180"/>
      <c r="M53" s="180"/>
      <c r="N53" s="178"/>
      <c r="O53" s="180"/>
      <c r="P53" s="178"/>
      <c r="Q53" s="180"/>
    </row>
    <row r="54" spans="1:17">
      <c r="A54" s="145"/>
      <c r="B54" s="1215"/>
      <c r="C54" s="1237"/>
      <c r="D54" s="1197"/>
      <c r="E54" s="1199"/>
      <c r="F54" s="1201"/>
      <c r="G54" s="180"/>
      <c r="H54" s="180"/>
      <c r="I54" s="178"/>
      <c r="J54" s="180"/>
      <c r="K54" s="178"/>
      <c r="L54" s="180"/>
      <c r="M54" s="180"/>
      <c r="N54" s="178"/>
      <c r="O54" s="180"/>
      <c r="P54" s="178"/>
      <c r="Q54" s="180"/>
    </row>
    <row r="55" spans="1:17">
      <c r="A55" s="145"/>
      <c r="B55" s="1215"/>
      <c r="C55" s="1237"/>
      <c r="D55" s="1198"/>
      <c r="E55" s="1199"/>
      <c r="F55" s="1202"/>
      <c r="G55" s="180"/>
      <c r="H55" s="180"/>
      <c r="I55" s="178"/>
      <c r="J55" s="180"/>
      <c r="K55" s="178"/>
      <c r="L55" s="180"/>
      <c r="M55" s="180"/>
      <c r="N55" s="178"/>
      <c r="O55" s="180"/>
      <c r="P55" s="178"/>
      <c r="Q55" s="180"/>
    </row>
    <row r="56" spans="1:17">
      <c r="A56" s="145"/>
      <c r="B56" s="1216"/>
      <c r="C56" s="1238"/>
      <c r="D56" s="341"/>
      <c r="E56" s="1199"/>
      <c r="F56" s="341"/>
      <c r="G56" s="180"/>
      <c r="H56" s="180"/>
      <c r="I56" s="187"/>
      <c r="J56" s="180"/>
      <c r="K56" s="187"/>
      <c r="L56" s="180"/>
      <c r="M56" s="180"/>
      <c r="N56" s="187"/>
      <c r="O56" s="180"/>
      <c r="P56" s="187"/>
      <c r="Q56" s="180"/>
    </row>
    <row r="57" spans="1:17">
      <c r="A57" s="145"/>
      <c r="B57" s="1190"/>
      <c r="C57" s="1236"/>
      <c r="D57" s="1196"/>
      <c r="E57" s="1199"/>
      <c r="F57" s="1200"/>
      <c r="G57" s="180"/>
      <c r="H57" s="180"/>
      <c r="I57" s="178"/>
      <c r="J57" s="180"/>
      <c r="K57" s="178"/>
      <c r="L57" s="180"/>
      <c r="M57" s="180"/>
      <c r="N57" s="178"/>
      <c r="O57" s="180"/>
      <c r="P57" s="178"/>
      <c r="Q57" s="180"/>
    </row>
    <row r="58" spans="1:17">
      <c r="A58" s="145"/>
      <c r="B58" s="1215"/>
      <c r="C58" s="1237"/>
      <c r="D58" s="1197"/>
      <c r="E58" s="1199"/>
      <c r="F58" s="1201"/>
      <c r="G58" s="180"/>
      <c r="H58" s="180"/>
      <c r="I58" s="178"/>
      <c r="J58" s="180"/>
      <c r="K58" s="178"/>
      <c r="L58" s="180"/>
      <c r="M58" s="180"/>
      <c r="N58" s="178"/>
      <c r="O58" s="180"/>
      <c r="P58" s="178"/>
      <c r="Q58" s="180"/>
    </row>
    <row r="59" spans="1:17">
      <c r="A59" s="145"/>
      <c r="B59" s="1215"/>
      <c r="C59" s="1237"/>
      <c r="D59" s="1198"/>
      <c r="E59" s="1199"/>
      <c r="F59" s="1202"/>
      <c r="G59" s="180"/>
      <c r="H59" s="180"/>
      <c r="I59" s="178"/>
      <c r="J59" s="180"/>
      <c r="K59" s="178"/>
      <c r="L59" s="180"/>
      <c r="M59" s="180"/>
      <c r="N59" s="178"/>
      <c r="O59" s="180"/>
      <c r="P59" s="178"/>
      <c r="Q59" s="180"/>
    </row>
    <row r="60" spans="1:17">
      <c r="A60" s="145"/>
      <c r="B60" s="1216"/>
      <c r="C60" s="1238"/>
      <c r="D60" s="341"/>
      <c r="E60" s="1199"/>
      <c r="F60" s="341"/>
      <c r="G60" s="180"/>
      <c r="H60" s="180"/>
      <c r="I60" s="187"/>
      <c r="J60" s="180"/>
      <c r="K60" s="187"/>
      <c r="L60" s="180"/>
      <c r="M60" s="180"/>
      <c r="N60" s="187"/>
      <c r="O60" s="180"/>
      <c r="P60" s="187"/>
      <c r="Q60" s="180"/>
    </row>
    <row r="61" spans="1:17">
      <c r="A61" s="145"/>
      <c r="B61" s="1190"/>
      <c r="C61" s="1236"/>
      <c r="D61" s="1196"/>
      <c r="E61" s="1199"/>
      <c r="F61" s="1200"/>
      <c r="G61" s="180"/>
      <c r="H61" s="180"/>
      <c r="I61" s="178"/>
      <c r="J61" s="180"/>
      <c r="K61" s="178"/>
      <c r="L61" s="180"/>
      <c r="M61" s="180"/>
      <c r="N61" s="178"/>
      <c r="O61" s="180"/>
      <c r="P61" s="178"/>
      <c r="Q61" s="180"/>
    </row>
    <row r="62" spans="1:17">
      <c r="A62" s="145"/>
      <c r="B62" s="1215"/>
      <c r="C62" s="1237"/>
      <c r="D62" s="1197"/>
      <c r="E62" s="1199"/>
      <c r="F62" s="1201"/>
      <c r="G62" s="180"/>
      <c r="H62" s="180"/>
      <c r="I62" s="178"/>
      <c r="J62" s="180"/>
      <c r="K62" s="178"/>
      <c r="L62" s="180"/>
      <c r="M62" s="180"/>
      <c r="N62" s="178"/>
      <c r="O62" s="180"/>
      <c r="P62" s="178"/>
      <c r="Q62" s="180"/>
    </row>
    <row r="63" spans="1:17">
      <c r="A63" s="145"/>
      <c r="B63" s="1215"/>
      <c r="C63" s="1237"/>
      <c r="D63" s="1198"/>
      <c r="E63" s="1199"/>
      <c r="F63" s="1202"/>
      <c r="G63" s="180"/>
      <c r="H63" s="180"/>
      <c r="I63" s="178"/>
      <c r="J63" s="180"/>
      <c r="K63" s="178"/>
      <c r="L63" s="180"/>
      <c r="M63" s="180"/>
      <c r="N63" s="178"/>
      <c r="O63" s="180"/>
      <c r="P63" s="178"/>
      <c r="Q63" s="180"/>
    </row>
    <row r="64" spans="1:17">
      <c r="A64" s="145"/>
      <c r="B64" s="1216"/>
      <c r="C64" s="1238"/>
      <c r="D64" s="341"/>
      <c r="E64" s="1199"/>
      <c r="F64" s="341"/>
      <c r="G64" s="186"/>
      <c r="H64" s="186"/>
      <c r="I64" s="187"/>
      <c r="J64" s="180"/>
      <c r="K64" s="187"/>
      <c r="L64" s="186"/>
      <c r="M64" s="186"/>
      <c r="N64" s="187"/>
      <c r="O64" s="180"/>
      <c r="P64" s="187"/>
      <c r="Q64" s="186"/>
    </row>
    <row r="65" spans="1:17" ht="8.25" customHeight="1">
      <c r="A65" s="144"/>
      <c r="B65" s="144"/>
      <c r="C65" s="144"/>
      <c r="D65" s="144"/>
      <c r="E65" s="144"/>
      <c r="F65" s="144"/>
      <c r="G65" s="144"/>
      <c r="H65" s="144"/>
      <c r="I65" s="144"/>
      <c r="J65" s="144"/>
      <c r="K65" s="144"/>
      <c r="L65" s="144"/>
      <c r="M65" s="144"/>
      <c r="N65" s="144"/>
      <c r="O65" s="144"/>
      <c r="P65" s="144"/>
      <c r="Q65" s="144"/>
    </row>
    <row r="66" spans="1:17" ht="0.75" customHeight="1">
      <c r="A66" s="159"/>
    </row>
    <row r="67" spans="1:17" hidden="1">
      <c r="A67" s="159"/>
    </row>
    <row r="68" spans="1:17" hidden="1">
      <c r="A68" s="159"/>
    </row>
    <row r="69" spans="1:17" hidden="1">
      <c r="A69" s="159"/>
    </row>
    <row r="70" spans="1:17" hidden="1">
      <c r="A70" s="159"/>
    </row>
    <row r="71" spans="1:17" hidden="1">
      <c r="A71" s="159"/>
    </row>
    <row r="72" spans="1:17" hidden="1">
      <c r="A72" s="159"/>
    </row>
    <row r="73" spans="1:17" hidden="1">
      <c r="A73" s="159"/>
    </row>
    <row r="74" spans="1:17" hidden="1">
      <c r="A74" s="159"/>
    </row>
    <row r="75" spans="1:17" hidden="1">
      <c r="A75" s="159"/>
    </row>
    <row r="76" spans="1:17" hidden="1">
      <c r="A76" s="159"/>
    </row>
    <row r="78" spans="1:17" ht="15" hidden="1" customHeight="1"/>
    <row r="79" spans="1:17" ht="15" hidden="1" customHeight="1"/>
    <row r="80" spans="1:17"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sheetData>
  <mergeCells count="105">
    <mergeCell ref="B15:B16"/>
    <mergeCell ref="B17:B18"/>
    <mergeCell ref="K6:K7"/>
    <mergeCell ref="K8:K9"/>
    <mergeCell ref="N6:N7"/>
    <mergeCell ref="N8:N9"/>
    <mergeCell ref="N10:N11"/>
    <mergeCell ref="B61:B64"/>
    <mergeCell ref="C61:C64"/>
    <mergeCell ref="D61:D63"/>
    <mergeCell ref="E61:E64"/>
    <mergeCell ref="F61:F63"/>
    <mergeCell ref="B57:B60"/>
    <mergeCell ref="C57:C60"/>
    <mergeCell ref="D57:D59"/>
    <mergeCell ref="E57:E60"/>
    <mergeCell ref="F57:F59"/>
    <mergeCell ref="B53:B56"/>
    <mergeCell ref="C53:C56"/>
    <mergeCell ref="D53:D55"/>
    <mergeCell ref="E53:E56"/>
    <mergeCell ref="F53:F55"/>
    <mergeCell ref="B49:B52"/>
    <mergeCell ref="C49:C52"/>
    <mergeCell ref="D49:D51"/>
    <mergeCell ref="E49:E52"/>
    <mergeCell ref="F49:F51"/>
    <mergeCell ref="B45:B48"/>
    <mergeCell ref="C45:C48"/>
    <mergeCell ref="D45:D47"/>
    <mergeCell ref="E45:E48"/>
    <mergeCell ref="F45:F47"/>
    <mergeCell ref="B41:B44"/>
    <mergeCell ref="C41:C44"/>
    <mergeCell ref="D41:D43"/>
    <mergeCell ref="E41:E44"/>
    <mergeCell ref="F41:F43"/>
    <mergeCell ref="N19:N20"/>
    <mergeCell ref="O19:O20"/>
    <mergeCell ref="P19:P20"/>
    <mergeCell ref="Q19:Q20"/>
    <mergeCell ref="H19:H20"/>
    <mergeCell ref="I19:I20"/>
    <mergeCell ref="J19:J20"/>
    <mergeCell ref="K19:K20"/>
    <mergeCell ref="L19:L20"/>
    <mergeCell ref="D18:F18"/>
    <mergeCell ref="B19:B20"/>
    <mergeCell ref="C19:C20"/>
    <mergeCell ref="D19:F19"/>
    <mergeCell ref="G19:G20"/>
    <mergeCell ref="Q6:Q7"/>
    <mergeCell ref="B7:F7"/>
    <mergeCell ref="J9:J10"/>
    <mergeCell ref="L9:L10"/>
    <mergeCell ref="Q9:Q10"/>
    <mergeCell ref="B8:F8"/>
    <mergeCell ref="B9:F10"/>
    <mergeCell ref="G9:G10"/>
    <mergeCell ref="H9:H10"/>
    <mergeCell ref="M9:M10"/>
    <mergeCell ref="O9:O10"/>
    <mergeCell ref="D14:F14"/>
    <mergeCell ref="D15:F15"/>
    <mergeCell ref="D16:F16"/>
    <mergeCell ref="D17:F17"/>
    <mergeCell ref="D11:F11"/>
    <mergeCell ref="D12:F12"/>
    <mergeCell ref="D13:F13"/>
    <mergeCell ref="M19:M20"/>
    <mergeCell ref="N4:P4"/>
    <mergeCell ref="B5:F5"/>
    <mergeCell ref="B6:F6"/>
    <mergeCell ref="J6:J7"/>
    <mergeCell ref="O6:O7"/>
    <mergeCell ref="G6:G7"/>
    <mergeCell ref="H6:H7"/>
    <mergeCell ref="L6:L7"/>
    <mergeCell ref="M6:M7"/>
    <mergeCell ref="B4:F4"/>
    <mergeCell ref="B37:B40"/>
    <mergeCell ref="C37:C40"/>
    <mergeCell ref="E29:E32"/>
    <mergeCell ref="F29:F31"/>
    <mergeCell ref="E33:E36"/>
    <mergeCell ref="F33:F35"/>
    <mergeCell ref="D37:D39"/>
    <mergeCell ref="E37:E40"/>
    <mergeCell ref="F37:F39"/>
    <mergeCell ref="B29:B32"/>
    <mergeCell ref="C29:C32"/>
    <mergeCell ref="D29:D31"/>
    <mergeCell ref="B33:B36"/>
    <mergeCell ref="C33:C36"/>
    <mergeCell ref="D33:D35"/>
    <mergeCell ref="B21:B24"/>
    <mergeCell ref="C21:C24"/>
    <mergeCell ref="D21:D23"/>
    <mergeCell ref="E21:E24"/>
    <mergeCell ref="F21:F23"/>
    <mergeCell ref="B25:B28"/>
    <mergeCell ref="C25:C28"/>
    <mergeCell ref="D25:D27"/>
    <mergeCell ref="E25:E28"/>
    <mergeCell ref="F25:F27"/>
  </mergeCells>
  <dataValidations count="2">
    <dataValidation type="list" allowBlank="1" showInputMessage="1" showErrorMessage="1" sqref="C21:C64" xr:uid="{00000000-0002-0000-0B00-000000000000}">
      <formula1>$BS$13:$BS$14</formula1>
    </dataValidation>
    <dataValidation type="list" allowBlank="1" showInputMessage="1" showErrorMessage="1" sqref="F24 F64 D64 F60 D60 F56 D56 F52 D52 F48 D48 F44 D44 F40 D40 F36 D36 F32 D32 F28 D28" xr:uid="{00000000-0002-0000-0B00-000001000000}">
      <formula1>OFFSET($B$1119:$B$1127,0,$B$3)</formula1>
    </dataValidation>
  </dataValidations>
  <printOptions horizontalCentered="1"/>
  <pageMargins left="0.56000000000000005" right="0.3" top="0.48" bottom="0.33" header="0.24" footer="0.3"/>
  <pageSetup scale="58" fitToWidth="4" orientation="landscape" r:id="rId1"/>
  <headerFooter>
    <oddFooter>&amp;C&amp;8Copyright © 2012 Kepner-Tregoe, Inc. All Rights Reserved.&amp;R&amp;8Page &amp;P of &amp;N</oddFooter>
  </headerFooter>
  <colBreaks count="1" manualBreakCount="1">
    <brk id="12" max="64"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2000000}">
          <x14:formula1>
            <xm:f>OFFSET(Lexicon!$B$1130:$B$1139,0,$B$3)</xm:f>
          </x14:formula1>
          <xm:sqref>D24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O1218"/>
  <sheetViews>
    <sheetView topLeftCell="A856" zoomScaleNormal="100" workbookViewId="0">
      <selection activeCell="B839" sqref="B839"/>
    </sheetView>
  </sheetViews>
  <sheetFormatPr defaultColWidth="9.140625" defaultRowHeight="0" customHeight="1" zeroHeight="1"/>
  <cols>
    <col min="1" max="1" width="5" style="312" customWidth="1"/>
    <col min="2" max="2" width="75.7109375" style="1" customWidth="1"/>
    <col min="3" max="4" width="63.140625" style="1" customWidth="1"/>
    <col min="5" max="5" width="76.140625" style="1" customWidth="1"/>
    <col min="6" max="6" width="50" style="1" hidden="1" customWidth="1"/>
    <col min="7" max="7" width="48.28515625" style="1" hidden="1" customWidth="1"/>
    <col min="8" max="8" width="37" style="1" hidden="1" customWidth="1"/>
    <col min="9" max="9" width="42.85546875" style="1" hidden="1" customWidth="1"/>
    <col min="10" max="10" width="44.7109375" style="1" hidden="1" customWidth="1"/>
    <col min="11" max="12" width="9.140625" style="1"/>
    <col min="13" max="13" width="31.140625" style="1" customWidth="1"/>
    <col min="14" max="16384" width="9.140625" style="1"/>
  </cols>
  <sheetData>
    <row r="1" spans="1:13" ht="15">
      <c r="D1" s="589" t="s">
        <v>2644</v>
      </c>
      <c r="M1" s="99" t="s">
        <v>1400</v>
      </c>
    </row>
    <row r="2" spans="1:13" s="109" customFormat="1" ht="18">
      <c r="A2" s="313"/>
      <c r="B2" s="109" t="s">
        <v>0</v>
      </c>
      <c r="D2" s="590" t="s">
        <v>2645</v>
      </c>
      <c r="E2" s="110"/>
    </row>
    <row r="3" spans="1:13" ht="15">
      <c r="B3" s="160" t="s">
        <v>1399</v>
      </c>
      <c r="D3" s="598" t="s">
        <v>3060</v>
      </c>
    </row>
    <row r="4" spans="1:13" ht="15">
      <c r="B4" s="1" t="s">
        <v>1779</v>
      </c>
      <c r="C4" s="1" t="s">
        <v>2652</v>
      </c>
      <c r="D4" s="591" t="s">
        <v>2642</v>
      </c>
      <c r="E4" s="1" t="s">
        <v>3590</v>
      </c>
    </row>
    <row r="5" spans="1:13" ht="30">
      <c r="B5" s="522" t="s">
        <v>2650</v>
      </c>
      <c r="C5" s="1" t="s">
        <v>1791</v>
      </c>
      <c r="D5" s="598" t="s">
        <v>3061</v>
      </c>
      <c r="E5" s="134" t="s">
        <v>3591</v>
      </c>
    </row>
    <row r="6" spans="1:13" ht="15">
      <c r="B6" s="523" t="s">
        <v>1788</v>
      </c>
    </row>
    <row r="7" spans="1:13" ht="15"/>
    <row r="8" spans="1:13" ht="15">
      <c r="B8" s="162"/>
    </row>
    <row r="9" spans="1:13" ht="15">
      <c r="B9" s="1" t="s">
        <v>1</v>
      </c>
      <c r="E9" s="1" t="s">
        <v>3593</v>
      </c>
    </row>
    <row r="10" spans="1:13" ht="15"/>
    <row r="11" spans="1:13" ht="15">
      <c r="B11" s="1" t="s">
        <v>2</v>
      </c>
      <c r="C11" s="1" t="s">
        <v>3193</v>
      </c>
      <c r="D11" s="1" t="s">
        <v>3194</v>
      </c>
      <c r="E11" s="1" t="s">
        <v>3592</v>
      </c>
      <c r="F11" s="1" t="s">
        <v>5</v>
      </c>
      <c r="G11" s="1" t="s">
        <v>6</v>
      </c>
      <c r="H11" s="1" t="s">
        <v>7</v>
      </c>
      <c r="I11" s="1" t="s">
        <v>8</v>
      </c>
      <c r="J11" s="1" t="s">
        <v>1231</v>
      </c>
    </row>
    <row r="12" spans="1:13" ht="12.75" customHeight="1"/>
    <row r="13" spans="1:13" ht="30">
      <c r="B13" s="1" t="s">
        <v>1401</v>
      </c>
      <c r="C13" s="117" t="s">
        <v>2621</v>
      </c>
      <c r="D13" s="598" t="s">
        <v>3195</v>
      </c>
      <c r="E13" t="s">
        <v>3715</v>
      </c>
      <c r="F13" s="1" t="s">
        <v>9</v>
      </c>
      <c r="G13" s="1" t="s">
        <v>10</v>
      </c>
      <c r="I13" s="1" t="s">
        <v>946</v>
      </c>
    </row>
    <row r="14" spans="1:13" ht="15">
      <c r="B14" s="1" t="s">
        <v>11</v>
      </c>
      <c r="C14" s="1" t="s">
        <v>1792</v>
      </c>
      <c r="D14" s="594" t="s">
        <v>12</v>
      </c>
      <c r="E14" s="1" t="s">
        <v>13</v>
      </c>
      <c r="F14" s="1" t="s">
        <v>14</v>
      </c>
      <c r="G14" s="1" t="s">
        <v>15</v>
      </c>
      <c r="H14" s="1" t="s">
        <v>16</v>
      </c>
      <c r="I14" s="1" t="s">
        <v>947</v>
      </c>
      <c r="J14" s="1" t="s">
        <v>1232</v>
      </c>
    </row>
    <row r="15" spans="1:13" ht="15">
      <c r="B15" s="1" t="s">
        <v>17</v>
      </c>
      <c r="C15" s="1" t="s">
        <v>1793</v>
      </c>
      <c r="D15" s="594" t="s">
        <v>18</v>
      </c>
      <c r="E15" s="1" t="s">
        <v>19</v>
      </c>
      <c r="F15" s="1" t="s">
        <v>20</v>
      </c>
      <c r="G15" s="1" t="s">
        <v>21</v>
      </c>
      <c r="H15" s="1" t="s">
        <v>16</v>
      </c>
      <c r="I15" s="1" t="s">
        <v>21</v>
      </c>
      <c r="J15" s="1" t="s">
        <v>1233</v>
      </c>
    </row>
    <row r="16" spans="1:13" ht="15">
      <c r="B16" s="1" t="s">
        <v>22</v>
      </c>
      <c r="C16" s="1" t="s">
        <v>1794</v>
      </c>
      <c r="D16" s="594" t="s">
        <v>23</v>
      </c>
      <c r="E16" s="1" t="s">
        <v>22</v>
      </c>
      <c r="F16" s="1" t="s">
        <v>24</v>
      </c>
      <c r="G16" s="1" t="s">
        <v>25</v>
      </c>
      <c r="H16" s="1" t="s">
        <v>16</v>
      </c>
      <c r="I16" s="1" t="s">
        <v>948</v>
      </c>
    </row>
    <row r="17" spans="2:10" ht="15">
      <c r="B17" s="1" t="s">
        <v>26</v>
      </c>
      <c r="C17" s="1" t="s">
        <v>1795</v>
      </c>
      <c r="D17" s="594" t="s">
        <v>27</v>
      </c>
      <c r="E17" s="1" t="s">
        <v>28</v>
      </c>
      <c r="F17" s="1" t="s">
        <v>29</v>
      </c>
      <c r="G17" s="1" t="s">
        <v>30</v>
      </c>
      <c r="H17" s="1" t="s">
        <v>16</v>
      </c>
      <c r="I17" s="1" t="s">
        <v>949</v>
      </c>
    </row>
    <row r="18" spans="2:10" ht="15">
      <c r="B18" s="1" t="s">
        <v>31</v>
      </c>
      <c r="C18" s="1" t="s">
        <v>1796</v>
      </c>
      <c r="D18" s="594" t="s">
        <v>32</v>
      </c>
      <c r="E18" s="1" t="s">
        <v>3716</v>
      </c>
      <c r="F18" s="1" t="s">
        <v>33</v>
      </c>
      <c r="G18" s="1" t="s">
        <v>34</v>
      </c>
      <c r="H18" s="1" t="s">
        <v>16</v>
      </c>
      <c r="I18" s="1" t="s">
        <v>950</v>
      </c>
    </row>
    <row r="19" spans="2:10" ht="15">
      <c r="B19" s="1" t="s">
        <v>35</v>
      </c>
      <c r="C19" s="1" t="s">
        <v>1797</v>
      </c>
      <c r="D19" s="594" t="s">
        <v>36</v>
      </c>
      <c r="E19" s="1" t="s">
        <v>35</v>
      </c>
      <c r="F19" s="1" t="s">
        <v>37</v>
      </c>
      <c r="G19" s="1" t="s">
        <v>38</v>
      </c>
      <c r="H19" s="1" t="s">
        <v>16</v>
      </c>
      <c r="I19" s="1" t="s">
        <v>951</v>
      </c>
    </row>
    <row r="20" spans="2:10" ht="15">
      <c r="B20" s="1" t="s">
        <v>39</v>
      </c>
      <c r="C20" s="1" t="s">
        <v>1798</v>
      </c>
      <c r="D20" s="594" t="s">
        <v>40</v>
      </c>
      <c r="E20" s="1" t="s">
        <v>41</v>
      </c>
      <c r="F20" s="1" t="s">
        <v>42</v>
      </c>
      <c r="G20" s="1" t="s">
        <v>43</v>
      </c>
      <c r="H20" s="1" t="s">
        <v>16</v>
      </c>
      <c r="I20" s="1" t="s">
        <v>952</v>
      </c>
    </row>
    <row r="21" spans="2:10" ht="30">
      <c r="B21" s="662" t="s">
        <v>4022</v>
      </c>
      <c r="C21" s="117" t="s">
        <v>2552</v>
      </c>
      <c r="D21" s="1" t="s">
        <v>2987</v>
      </c>
      <c r="E21" s="1" t="s">
        <v>3736</v>
      </c>
      <c r="F21" s="1" t="s">
        <v>16</v>
      </c>
      <c r="G21" s="1" t="s">
        <v>44</v>
      </c>
      <c r="H21" s="1" t="s">
        <v>16</v>
      </c>
      <c r="I21" s="1" t="s">
        <v>829</v>
      </c>
      <c r="J21" s="1" t="s">
        <v>1278</v>
      </c>
    </row>
    <row r="22" spans="2:10" ht="15">
      <c r="B22" s="1" t="s">
        <v>45</v>
      </c>
      <c r="C22" s="1" t="s">
        <v>1799</v>
      </c>
      <c r="D22" s="589" t="s">
        <v>45</v>
      </c>
      <c r="E22" s="1" t="s">
        <v>46</v>
      </c>
      <c r="F22" s="1" t="s">
        <v>16</v>
      </c>
      <c r="G22" s="1" t="s">
        <v>47</v>
      </c>
      <c r="H22" s="1" t="s">
        <v>16</v>
      </c>
      <c r="I22" s="1" t="s">
        <v>953</v>
      </c>
      <c r="J22" s="1" t="s">
        <v>1279</v>
      </c>
    </row>
    <row r="23" spans="2:10" ht="15">
      <c r="B23" s="662" t="s">
        <v>4023</v>
      </c>
      <c r="C23" s="117" t="s">
        <v>2550</v>
      </c>
      <c r="D23" s="1" t="s">
        <v>2649</v>
      </c>
      <c r="E23" s="1" t="s">
        <v>48</v>
      </c>
      <c r="F23" s="1" t="s">
        <v>49</v>
      </c>
      <c r="G23" s="1" t="s">
        <v>50</v>
      </c>
      <c r="H23" s="1" t="s">
        <v>16</v>
      </c>
      <c r="I23" s="1" t="s">
        <v>954</v>
      </c>
      <c r="J23" s="1" t="s">
        <v>223</v>
      </c>
    </row>
    <row r="24" spans="2:10" ht="15">
      <c r="B24" s="1" t="s">
        <v>396</v>
      </c>
      <c r="C24" s="1" t="s">
        <v>1800</v>
      </c>
      <c r="D24" s="589" t="s">
        <v>51</v>
      </c>
      <c r="E24" s="1" t="s">
        <v>52</v>
      </c>
      <c r="F24" s="1" t="s">
        <v>16</v>
      </c>
      <c r="G24" s="1" t="s">
        <v>53</v>
      </c>
      <c r="H24" s="1" t="s">
        <v>16</v>
      </c>
      <c r="I24" s="1" t="s">
        <v>955</v>
      </c>
    </row>
    <row r="25" spans="2:10" ht="15">
      <c r="B25" s="1" t="s">
        <v>898</v>
      </c>
      <c r="C25" s="1" t="s">
        <v>1801</v>
      </c>
      <c r="D25" s="589" t="s">
        <v>943</v>
      </c>
      <c r="E25" s="610"/>
      <c r="I25" s="1" t="s">
        <v>956</v>
      </c>
    </row>
    <row r="26" spans="2:10" ht="30">
      <c r="B26" s="662" t="s">
        <v>4024</v>
      </c>
      <c r="C26" s="117" t="s">
        <v>2551</v>
      </c>
      <c r="D26" s="1" t="s">
        <v>2986</v>
      </c>
      <c r="E26" s="1" t="s">
        <v>3482</v>
      </c>
      <c r="F26" s="1" t="s">
        <v>16</v>
      </c>
      <c r="G26" s="1" t="s">
        <v>54</v>
      </c>
      <c r="H26" s="1" t="s">
        <v>16</v>
      </c>
      <c r="I26" s="1" t="s">
        <v>957</v>
      </c>
      <c r="J26" s="1" t="s">
        <v>1280</v>
      </c>
    </row>
    <row r="27" spans="2:10" ht="30">
      <c r="B27" s="662" t="s">
        <v>4025</v>
      </c>
      <c r="C27" s="1" t="s">
        <v>1802</v>
      </c>
      <c r="D27" s="1" t="s">
        <v>3190</v>
      </c>
      <c r="E27" s="1" t="s">
        <v>3737</v>
      </c>
      <c r="F27" s="1" t="s">
        <v>897</v>
      </c>
      <c r="G27" s="1" t="s">
        <v>55</v>
      </c>
      <c r="H27" s="1" t="s">
        <v>16</v>
      </c>
      <c r="I27" s="1" t="s">
        <v>843</v>
      </c>
      <c r="J27" s="1" t="s">
        <v>1281</v>
      </c>
    </row>
    <row r="28" spans="2:10" ht="45">
      <c r="B28" s="662" t="s">
        <v>4113</v>
      </c>
      <c r="C28" s="1" t="s">
        <v>1803</v>
      </c>
      <c r="D28" s="1" t="s">
        <v>3191</v>
      </c>
      <c r="E28" s="1" t="s">
        <v>3738</v>
      </c>
      <c r="F28" s="1" t="s">
        <v>16</v>
      </c>
      <c r="G28" s="1" t="s">
        <v>56</v>
      </c>
      <c r="H28" s="1" t="s">
        <v>16</v>
      </c>
      <c r="I28" s="1" t="s">
        <v>844</v>
      </c>
      <c r="J28" s="1" t="s">
        <v>1282</v>
      </c>
    </row>
    <row r="29" spans="2:10" ht="15">
      <c r="B29" s="1" t="s">
        <v>1551</v>
      </c>
      <c r="C29" s="1" t="s">
        <v>1804</v>
      </c>
      <c r="D29" s="589" t="s">
        <v>1608</v>
      </c>
      <c r="E29" s="610"/>
    </row>
    <row r="30" spans="2:10" ht="15">
      <c r="B30" s="1" t="s">
        <v>57</v>
      </c>
      <c r="C30" s="1" t="s">
        <v>1805</v>
      </c>
      <c r="D30" s="592" t="s">
        <v>58</v>
      </c>
      <c r="E30" s="1" t="s">
        <v>887</v>
      </c>
      <c r="I30" s="1" t="s">
        <v>958</v>
      </c>
      <c r="J30" s="1" t="s">
        <v>1283</v>
      </c>
    </row>
    <row r="31" spans="2:10" ht="15">
      <c r="B31" s="1" t="s">
        <v>59</v>
      </c>
      <c r="C31" s="1" t="s">
        <v>1806</v>
      </c>
      <c r="D31" s="592" t="s">
        <v>60</v>
      </c>
      <c r="E31" s="610" t="s">
        <v>16</v>
      </c>
      <c r="F31" s="1" t="s">
        <v>16</v>
      </c>
      <c r="G31" s="1" t="s">
        <v>61</v>
      </c>
      <c r="H31" s="1" t="s">
        <v>16</v>
      </c>
      <c r="I31" s="1" t="s">
        <v>960</v>
      </c>
      <c r="J31" s="1" t="s">
        <v>1284</v>
      </c>
    </row>
    <row r="32" spans="2:10" ht="15">
      <c r="B32" s="1" t="s">
        <v>822</v>
      </c>
      <c r="C32" s="1" t="s">
        <v>1807</v>
      </c>
      <c r="D32" s="592" t="s">
        <v>62</v>
      </c>
      <c r="E32" s="1" t="s">
        <v>63</v>
      </c>
      <c r="F32" s="1" t="s">
        <v>64</v>
      </c>
      <c r="G32" s="1" t="s">
        <v>65</v>
      </c>
      <c r="I32" s="1" t="s">
        <v>961</v>
      </c>
      <c r="J32" s="1" t="s">
        <v>1285</v>
      </c>
    </row>
    <row r="33" spans="2:10" ht="15">
      <c r="B33" s="1" t="s">
        <v>66</v>
      </c>
      <c r="C33" s="117" t="s">
        <v>2499</v>
      </c>
      <c r="D33" s="592" t="s">
        <v>67</v>
      </c>
      <c r="E33" s="1" t="s">
        <v>68</v>
      </c>
      <c r="F33" s="1" t="s">
        <v>69</v>
      </c>
      <c r="G33" s="1" t="s">
        <v>70</v>
      </c>
      <c r="I33" s="1" t="s">
        <v>962</v>
      </c>
      <c r="J33" s="1" t="s">
        <v>1286</v>
      </c>
    </row>
    <row r="34" spans="2:10" ht="15">
      <c r="B34" s="1" t="s">
        <v>71</v>
      </c>
      <c r="C34" s="1" t="s">
        <v>1808</v>
      </c>
      <c r="D34" s="592" t="s">
        <v>72</v>
      </c>
      <c r="E34" s="1" t="s">
        <v>3718</v>
      </c>
      <c r="F34" s="1" t="s">
        <v>73</v>
      </c>
      <c r="G34" s="1" t="s">
        <v>74</v>
      </c>
      <c r="I34" s="1" t="s">
        <v>963</v>
      </c>
      <c r="J34" s="1" t="s">
        <v>1287</v>
      </c>
    </row>
    <row r="35" spans="2:10" ht="15">
      <c r="B35" s="1" t="s">
        <v>75</v>
      </c>
      <c r="C35" s="1" t="s">
        <v>1809</v>
      </c>
      <c r="D35" s="592" t="s">
        <v>76</v>
      </c>
      <c r="E35" t="s">
        <v>3717</v>
      </c>
      <c r="F35" s="1" t="s">
        <v>77</v>
      </c>
      <c r="G35" s="1" t="s">
        <v>78</v>
      </c>
      <c r="I35" s="1" t="s">
        <v>964</v>
      </c>
      <c r="J35" s="1" t="s">
        <v>1288</v>
      </c>
    </row>
    <row r="36" spans="2:10" ht="15">
      <c r="B36" s="1" t="s">
        <v>79</v>
      </c>
      <c r="C36" s="1" t="s">
        <v>1810</v>
      </c>
      <c r="D36" s="592" t="s">
        <v>80</v>
      </c>
      <c r="E36" s="1" t="s">
        <v>81</v>
      </c>
      <c r="F36" s="1" t="s">
        <v>82</v>
      </c>
      <c r="G36" s="1" t="s">
        <v>83</v>
      </c>
      <c r="I36" s="1" t="s">
        <v>965</v>
      </c>
      <c r="J36" s="1" t="s">
        <v>1289</v>
      </c>
    </row>
    <row r="37" spans="2:10" ht="15">
      <c r="B37" s="1" t="s">
        <v>84</v>
      </c>
      <c r="C37" s="1" t="s">
        <v>1811</v>
      </c>
      <c r="D37" s="592" t="s">
        <v>85</v>
      </c>
      <c r="E37" s="1" t="s">
        <v>86</v>
      </c>
      <c r="F37" s="1" t="s">
        <v>87</v>
      </c>
      <c r="G37" s="1" t="s">
        <v>88</v>
      </c>
      <c r="I37" s="1" t="s">
        <v>966</v>
      </c>
      <c r="J37" s="1" t="s">
        <v>1290</v>
      </c>
    </row>
    <row r="38" spans="2:10" ht="45">
      <c r="B38" s="1" t="s">
        <v>89</v>
      </c>
      <c r="C38" s="1" t="s">
        <v>1812</v>
      </c>
      <c r="D38" s="592" t="s">
        <v>90</v>
      </c>
      <c r="E38" s="1" t="s">
        <v>91</v>
      </c>
      <c r="F38" s="1" t="s">
        <v>92</v>
      </c>
      <c r="G38" s="1" t="s">
        <v>93</v>
      </c>
      <c r="I38" s="1" t="s">
        <v>967</v>
      </c>
    </row>
    <row r="39" spans="2:10" ht="30">
      <c r="B39" s="1" t="s">
        <v>2646</v>
      </c>
      <c r="C39" s="117" t="s">
        <v>2549</v>
      </c>
      <c r="D39" s="1" t="s">
        <v>2654</v>
      </c>
      <c r="E39" s="1" t="s">
        <v>3732</v>
      </c>
    </row>
    <row r="40" spans="2:10" ht="15">
      <c r="B40" s="1" t="s">
        <v>26</v>
      </c>
      <c r="C40" s="1" t="s">
        <v>1795</v>
      </c>
      <c r="D40" s="592" t="s">
        <v>27</v>
      </c>
      <c r="E40" s="1" t="s">
        <v>26</v>
      </c>
    </row>
    <row r="41" spans="2:10" ht="15">
      <c r="B41" s="198">
        <v>42008</v>
      </c>
      <c r="C41" s="198">
        <v>41814</v>
      </c>
      <c r="D41" s="593">
        <v>42008</v>
      </c>
      <c r="E41" s="198">
        <v>42751</v>
      </c>
    </row>
    <row r="42" spans="2:10" ht="15">
      <c r="B42" s="1" t="s">
        <v>1404</v>
      </c>
      <c r="C42" s="1" t="s">
        <v>1813</v>
      </c>
      <c r="D42" s="1" t="s">
        <v>2647</v>
      </c>
      <c r="E42" s="610"/>
    </row>
    <row r="43" spans="2:10" ht="15">
      <c r="B43" s="1" t="s">
        <v>1405</v>
      </c>
      <c r="C43" s="117" t="s">
        <v>2651</v>
      </c>
      <c r="D43" s="1" t="s">
        <v>2648</v>
      </c>
      <c r="E43" s="387" t="s">
        <v>3594</v>
      </c>
    </row>
    <row r="44" spans="2:10" ht="45">
      <c r="B44" s="1" t="s">
        <v>1406</v>
      </c>
      <c r="C44" s="117" t="s">
        <v>2553</v>
      </c>
      <c r="D44" s="598" t="s">
        <v>3062</v>
      </c>
      <c r="E44" s="134" t="s">
        <v>3596</v>
      </c>
    </row>
    <row r="45" spans="2:10" ht="30" customHeight="1">
      <c r="B45" s="198" t="s">
        <v>2611</v>
      </c>
      <c r="C45" s="198" t="s">
        <v>2612</v>
      </c>
      <c r="D45" s="598" t="s">
        <v>3063</v>
      </c>
      <c r="E45" s="622" t="s">
        <v>3595</v>
      </c>
    </row>
    <row r="46" spans="2:10" ht="15">
      <c r="B46" s="1" t="s">
        <v>1552</v>
      </c>
      <c r="C46" s="1" t="s">
        <v>1814</v>
      </c>
      <c r="D46" s="589"/>
      <c r="E46" s="610"/>
      <c r="F46" s="1" t="s">
        <v>16</v>
      </c>
      <c r="G46" s="1" t="s">
        <v>16</v>
      </c>
      <c r="H46" s="1" t="s">
        <v>16</v>
      </c>
      <c r="I46" s="1" t="s">
        <v>16</v>
      </c>
    </row>
    <row r="47" spans="2:10" ht="15">
      <c r="B47" s="1" t="s">
        <v>1551</v>
      </c>
      <c r="C47" s="1" t="s">
        <v>1804</v>
      </c>
      <c r="D47" s="589"/>
      <c r="E47" s="610"/>
    </row>
    <row r="48" spans="2:10" ht="15">
      <c r="B48" s="1" t="s">
        <v>898</v>
      </c>
      <c r="C48" s="1" t="s">
        <v>1801</v>
      </c>
      <c r="D48" s="589"/>
      <c r="E48" s="610"/>
    </row>
    <row r="49" spans="1:10" ht="15">
      <c r="B49" s="1" t="s">
        <v>396</v>
      </c>
      <c r="C49" s="1" t="s">
        <v>1800</v>
      </c>
      <c r="D49" s="589"/>
      <c r="E49" s="610"/>
    </row>
    <row r="50" spans="1:10" ht="15">
      <c r="B50" s="1" t="s">
        <v>1767</v>
      </c>
      <c r="C50" s="1" t="s">
        <v>1815</v>
      </c>
      <c r="D50" s="589"/>
      <c r="E50" s="610"/>
    </row>
    <row r="51" spans="1:10" ht="15"/>
    <row r="52" spans="1:10" ht="15"/>
    <row r="53" spans="1:10" ht="15"/>
    <row r="54" spans="1:10" ht="15">
      <c r="B54" s="149"/>
    </row>
    <row r="55" spans="1:10" ht="15">
      <c r="B55" s="662" t="s">
        <v>3872</v>
      </c>
      <c r="C55" s="1" t="s">
        <v>1816</v>
      </c>
      <c r="D55" s="1" t="s">
        <v>2653</v>
      </c>
      <c r="E55" s="1" t="s">
        <v>3735</v>
      </c>
      <c r="I55" s="1" t="s">
        <v>959</v>
      </c>
    </row>
    <row r="56" spans="1:10" ht="15"/>
    <row r="57" spans="1:10" ht="15">
      <c r="B57" s="1" t="s">
        <v>2</v>
      </c>
      <c r="C57" s="117" t="s">
        <v>1790</v>
      </c>
      <c r="D57" s="1" t="s">
        <v>3</v>
      </c>
      <c r="E57" s="387" t="s">
        <v>3597</v>
      </c>
      <c r="F57" s="1" t="s">
        <v>5</v>
      </c>
      <c r="G57" s="1" t="s">
        <v>6</v>
      </c>
      <c r="H57" s="1" t="s">
        <v>7</v>
      </c>
      <c r="I57" s="1" t="s">
        <v>8</v>
      </c>
      <c r="J57" s="1" t="s">
        <v>1231</v>
      </c>
    </row>
    <row r="58" spans="1:10" ht="15"/>
    <row r="59" spans="1:10" ht="15">
      <c r="B59" s="662" t="s">
        <v>3872</v>
      </c>
      <c r="C59" s="1" t="s">
        <v>1816</v>
      </c>
      <c r="D59" s="1" t="s">
        <v>2653</v>
      </c>
      <c r="E59" s="1" t="s">
        <v>3739</v>
      </c>
      <c r="F59" s="1" t="s">
        <v>16</v>
      </c>
      <c r="G59" s="1" t="s">
        <v>95</v>
      </c>
      <c r="H59" s="1" t="s">
        <v>16</v>
      </c>
      <c r="I59" s="1" t="s">
        <v>829</v>
      </c>
    </row>
    <row r="60" spans="1:10" ht="15"/>
    <row r="61" spans="1:10" ht="15">
      <c r="A61" s="312" t="s">
        <v>1495</v>
      </c>
      <c r="B61" s="1" t="s">
        <v>1772</v>
      </c>
      <c r="C61" s="1" t="s">
        <v>1817</v>
      </c>
      <c r="D61" s="1" t="s">
        <v>2643</v>
      </c>
      <c r="E61" s="1" t="s">
        <v>3204</v>
      </c>
    </row>
    <row r="62" spans="1:10" ht="15">
      <c r="A62" s="312" t="s">
        <v>1495</v>
      </c>
      <c r="B62" s="1" t="s">
        <v>1492</v>
      </c>
      <c r="C62" s="1" t="s">
        <v>1818</v>
      </c>
      <c r="D62" s="1" t="s">
        <v>2708</v>
      </c>
      <c r="E62" s="1" t="s">
        <v>3744</v>
      </c>
    </row>
    <row r="63" spans="1:10" ht="15">
      <c r="A63" s="312" t="s">
        <v>1495</v>
      </c>
      <c r="B63" s="1" t="s">
        <v>1496</v>
      </c>
      <c r="C63" s="1" t="s">
        <v>1819</v>
      </c>
      <c r="D63" s="1" t="s">
        <v>2989</v>
      </c>
      <c r="E63" s="1" t="s">
        <v>3205</v>
      </c>
    </row>
    <row r="64" spans="1:10" ht="15">
      <c r="A64" s="312" t="s">
        <v>1495</v>
      </c>
      <c r="B64" s="1" t="s">
        <v>1497</v>
      </c>
      <c r="C64" s="1" t="s">
        <v>1820</v>
      </c>
      <c r="D64" s="1" t="s">
        <v>2990</v>
      </c>
      <c r="E64" s="1" t="s">
        <v>3206</v>
      </c>
    </row>
    <row r="65" spans="1:5" ht="15">
      <c r="A65" s="312" t="s">
        <v>1495</v>
      </c>
      <c r="B65" s="1" t="s">
        <v>1498</v>
      </c>
      <c r="C65" s="1" t="s">
        <v>1821</v>
      </c>
      <c r="D65" s="1" t="s">
        <v>2991</v>
      </c>
      <c r="E65" s="1" t="s">
        <v>3207</v>
      </c>
    </row>
    <row r="66" spans="1:5" ht="15">
      <c r="A66" s="312" t="s">
        <v>1495</v>
      </c>
      <c r="B66" s="1" t="s">
        <v>1499</v>
      </c>
      <c r="C66" s="1" t="s">
        <v>1822</v>
      </c>
      <c r="D66" s="1" t="s">
        <v>3075</v>
      </c>
      <c r="E66" s="1" t="s">
        <v>3208</v>
      </c>
    </row>
    <row r="67" spans="1:5" ht="30">
      <c r="A67" s="312" t="s">
        <v>1495</v>
      </c>
      <c r="B67" s="1" t="s">
        <v>1493</v>
      </c>
      <c r="C67" s="1" t="s">
        <v>1823</v>
      </c>
      <c r="D67" s="1" t="s">
        <v>2709</v>
      </c>
      <c r="E67" s="1" t="s">
        <v>3209</v>
      </c>
    </row>
    <row r="68" spans="1:5" ht="30">
      <c r="A68" s="312" t="s">
        <v>1495</v>
      </c>
      <c r="B68" s="1" t="s">
        <v>1494</v>
      </c>
      <c r="C68" s="1" t="s">
        <v>1824</v>
      </c>
      <c r="D68" s="1" t="s">
        <v>3076</v>
      </c>
      <c r="E68" s="1" t="s">
        <v>3210</v>
      </c>
    </row>
    <row r="69" spans="1:5" ht="15"/>
    <row r="70" spans="1:5" ht="15.75">
      <c r="A70" s="312" t="s">
        <v>1495</v>
      </c>
      <c r="B70" s="1" t="s">
        <v>3913</v>
      </c>
    </row>
    <row r="71" spans="1:5" ht="15">
      <c r="A71" s="312" t="s">
        <v>1495</v>
      </c>
      <c r="B71" s="1" t="s">
        <v>3914</v>
      </c>
    </row>
    <row r="72" spans="1:5" ht="15">
      <c r="A72" s="312" t="s">
        <v>1495</v>
      </c>
      <c r="B72" s="1" t="s">
        <v>3923</v>
      </c>
    </row>
    <row r="73" spans="1:5" ht="15">
      <c r="A73" s="312" t="s">
        <v>1495</v>
      </c>
      <c r="B73" s="1" t="s">
        <v>3916</v>
      </c>
    </row>
    <row r="74" spans="1:5" ht="15">
      <c r="A74" s="312" t="s">
        <v>1495</v>
      </c>
      <c r="B74" s="1" t="s">
        <v>3912</v>
      </c>
    </row>
    <row r="75" spans="1:5" ht="15">
      <c r="A75" s="312" t="s">
        <v>1495</v>
      </c>
      <c r="B75" s="1" t="s">
        <v>3917</v>
      </c>
    </row>
    <row r="76" spans="1:5" ht="15">
      <c r="A76" s="312" t="s">
        <v>1495</v>
      </c>
      <c r="B76" s="1" t="s">
        <v>3915</v>
      </c>
    </row>
    <row r="77" spans="1:5" ht="15"/>
    <row r="78" spans="1:5" ht="15">
      <c r="A78" s="312" t="s">
        <v>1495</v>
      </c>
      <c r="B78" s="662" t="s">
        <v>3898</v>
      </c>
      <c r="C78" s="1" t="s">
        <v>1825</v>
      </c>
      <c r="D78" s="1" t="s">
        <v>2710</v>
      </c>
      <c r="E78" s="1" t="s">
        <v>3313</v>
      </c>
    </row>
    <row r="79" spans="1:5" ht="30">
      <c r="A79" s="312" t="s">
        <v>1495</v>
      </c>
      <c r="B79" s="1" t="s">
        <v>1500</v>
      </c>
      <c r="C79" s="1" t="s">
        <v>1826</v>
      </c>
      <c r="D79" s="1" t="s">
        <v>2711</v>
      </c>
      <c r="E79" s="1" t="s">
        <v>3314</v>
      </c>
    </row>
    <row r="80" spans="1:5" ht="30">
      <c r="A80" s="312" t="s">
        <v>1495</v>
      </c>
      <c r="B80" s="1" t="s">
        <v>1501</v>
      </c>
      <c r="C80" s="1" t="s">
        <v>1827</v>
      </c>
      <c r="D80" s="1" t="s">
        <v>2712</v>
      </c>
      <c r="E80" s="1" t="s">
        <v>3315</v>
      </c>
    </row>
    <row r="81" spans="1:13" ht="30">
      <c r="A81" s="312" t="s">
        <v>1495</v>
      </c>
      <c r="B81" s="1" t="s">
        <v>1502</v>
      </c>
      <c r="C81" s="117" t="s">
        <v>2559</v>
      </c>
      <c r="D81" s="598" t="s">
        <v>3077</v>
      </c>
      <c r="E81" s="1" t="s">
        <v>3316</v>
      </c>
    </row>
    <row r="82" spans="1:13" ht="30">
      <c r="A82" s="312" t="s">
        <v>1495</v>
      </c>
      <c r="B82" s="1" t="s">
        <v>1503</v>
      </c>
      <c r="C82" s="117" t="s">
        <v>2560</v>
      </c>
      <c r="D82" s="598" t="s">
        <v>3078</v>
      </c>
      <c r="E82" s="1" t="s">
        <v>3317</v>
      </c>
    </row>
    <row r="83" spans="1:13" ht="30">
      <c r="A83" s="312" t="s">
        <v>1495</v>
      </c>
      <c r="B83" s="1" t="s">
        <v>3899</v>
      </c>
      <c r="C83" s="117" t="s">
        <v>2537</v>
      </c>
      <c r="D83" s="1" t="s">
        <v>2713</v>
      </c>
      <c r="E83" s="1" t="s">
        <v>3318</v>
      </c>
    </row>
    <row r="84" spans="1:13" ht="15"/>
    <row r="85" spans="1:13" ht="15">
      <c r="B85" s="1" t="s">
        <v>1342</v>
      </c>
      <c r="C85" s="1" t="s">
        <v>1828</v>
      </c>
      <c r="D85" s="598" t="s">
        <v>3079</v>
      </c>
      <c r="E85" s="609" t="s">
        <v>3211</v>
      </c>
    </row>
    <row r="86" spans="1:13" ht="15">
      <c r="B86" s="1" t="s">
        <v>1323</v>
      </c>
      <c r="C86" s="117" t="s">
        <v>2504</v>
      </c>
      <c r="D86" s="1" t="s">
        <v>2656</v>
      </c>
      <c r="E86" s="609" t="s">
        <v>3212</v>
      </c>
    </row>
    <row r="87" spans="1:13" ht="14.25" customHeight="1">
      <c r="B87" s="1" t="s">
        <v>1324</v>
      </c>
      <c r="C87" s="117" t="s">
        <v>2505</v>
      </c>
      <c r="D87" s="1" t="s">
        <v>2657</v>
      </c>
      <c r="E87" s="609" t="s">
        <v>3213</v>
      </c>
    </row>
    <row r="88" spans="1:13" ht="15">
      <c r="B88" s="1" t="s">
        <v>3900</v>
      </c>
      <c r="C88" s="1" t="s">
        <v>1829</v>
      </c>
      <c r="D88" s="1" t="s">
        <v>2655</v>
      </c>
      <c r="E88" s="609" t="s">
        <v>3214</v>
      </c>
    </row>
    <row r="89" spans="1:13" ht="15"/>
    <row r="90" spans="1:13" ht="15">
      <c r="B90" s="1" t="s">
        <v>3221</v>
      </c>
      <c r="C90" s="1" t="s">
        <v>1830</v>
      </c>
      <c r="D90" s="598" t="s">
        <v>3064</v>
      </c>
      <c r="E90" s="1" t="s">
        <v>3215</v>
      </c>
      <c r="F90" s="1" t="s">
        <v>16</v>
      </c>
      <c r="G90" s="1" t="s">
        <v>96</v>
      </c>
      <c r="H90" s="1" t="s">
        <v>16</v>
      </c>
      <c r="I90" s="1" t="s">
        <v>830</v>
      </c>
    </row>
    <row r="91" spans="1:13" ht="15">
      <c r="B91" s="662" t="s">
        <v>4132</v>
      </c>
      <c r="C91" s="1" t="s">
        <v>1831</v>
      </c>
      <c r="D91" s="1" t="s">
        <v>2658</v>
      </c>
      <c r="E91" s="1" t="s">
        <v>3217</v>
      </c>
      <c r="F91" s="1" t="s">
        <v>16</v>
      </c>
      <c r="G91" s="1" t="s">
        <v>97</v>
      </c>
      <c r="H91" s="1" t="s">
        <v>16</v>
      </c>
      <c r="I91" s="1" t="s">
        <v>968</v>
      </c>
      <c r="M91" s="608"/>
    </row>
    <row r="92" spans="1:13" ht="15">
      <c r="B92" s="662" t="s">
        <v>4133</v>
      </c>
      <c r="C92" s="1" t="s">
        <v>1832</v>
      </c>
      <c r="D92" s="1" t="s">
        <v>2659</v>
      </c>
      <c r="E92" s="1" t="s">
        <v>3218</v>
      </c>
      <c r="F92" s="1" t="s">
        <v>16</v>
      </c>
      <c r="G92" s="1" t="s">
        <v>98</v>
      </c>
      <c r="H92" s="1" t="s">
        <v>16</v>
      </c>
      <c r="I92" s="1" t="s">
        <v>969</v>
      </c>
      <c r="M92" s="608"/>
    </row>
    <row r="93" spans="1:13" ht="15">
      <c r="B93" s="662"/>
      <c r="C93" s="1" t="s">
        <v>1833</v>
      </c>
      <c r="D93" s="1" t="s">
        <v>2660</v>
      </c>
      <c r="E93" s="1" t="s">
        <v>3219</v>
      </c>
      <c r="F93" s="1" t="s">
        <v>16</v>
      </c>
      <c r="G93" s="1" t="s">
        <v>99</v>
      </c>
      <c r="H93" s="1" t="s">
        <v>16</v>
      </c>
      <c r="I93" s="1" t="s">
        <v>970</v>
      </c>
      <c r="M93" s="608"/>
    </row>
    <row r="94" spans="1:13" ht="15">
      <c r="B94" s="662" t="s">
        <v>3873</v>
      </c>
      <c r="C94" s="1" t="s">
        <v>1834</v>
      </c>
      <c r="D94" s="1" t="s">
        <v>2661</v>
      </c>
      <c r="E94" s="1" t="s">
        <v>3222</v>
      </c>
      <c r="F94" s="1" t="s">
        <v>16</v>
      </c>
      <c r="G94" s="1" t="s">
        <v>100</v>
      </c>
      <c r="H94" s="1" t="s">
        <v>16</v>
      </c>
      <c r="I94" s="1" t="s">
        <v>971</v>
      </c>
      <c r="M94" s="608"/>
    </row>
    <row r="95" spans="1:13" ht="15">
      <c r="B95" s="662" t="s">
        <v>3874</v>
      </c>
      <c r="C95" s="1" t="s">
        <v>1835</v>
      </c>
      <c r="D95" s="1" t="s">
        <v>2662</v>
      </c>
      <c r="E95" s="1" t="s">
        <v>101</v>
      </c>
      <c r="F95" s="1" t="s">
        <v>16</v>
      </c>
      <c r="G95" s="1" t="s">
        <v>102</v>
      </c>
      <c r="H95" s="1" t="s">
        <v>16</v>
      </c>
      <c r="I95" s="1" t="s">
        <v>972</v>
      </c>
      <c r="M95" s="608"/>
    </row>
    <row r="96" spans="1:13" ht="15">
      <c r="B96" s="662" t="s">
        <v>3875</v>
      </c>
      <c r="C96" s="1" t="s">
        <v>1836</v>
      </c>
      <c r="D96" s="1" t="s">
        <v>2663</v>
      </c>
      <c r="E96" s="1" t="s">
        <v>3220</v>
      </c>
      <c r="F96" s="1" t="s">
        <v>16</v>
      </c>
      <c r="G96" s="1" t="s">
        <v>103</v>
      </c>
      <c r="H96" s="1" t="s">
        <v>16</v>
      </c>
      <c r="I96" s="1" t="s">
        <v>973</v>
      </c>
      <c r="M96" s="608"/>
    </row>
    <row r="97" spans="2:13" ht="15">
      <c r="B97" s="662" t="s">
        <v>3876</v>
      </c>
      <c r="C97" s="1" t="s">
        <v>1837</v>
      </c>
      <c r="D97" s="1" t="s">
        <v>2664</v>
      </c>
      <c r="E97" s="1" t="s">
        <v>3223</v>
      </c>
      <c r="F97" s="1" t="s">
        <v>16</v>
      </c>
      <c r="G97" s="1" t="s">
        <v>104</v>
      </c>
      <c r="H97" s="1" t="s">
        <v>16</v>
      </c>
      <c r="I97" s="1" t="s">
        <v>974</v>
      </c>
      <c r="M97" s="608"/>
    </row>
    <row r="98" spans="2:13" ht="15">
      <c r="B98" s="1" t="s">
        <v>1343</v>
      </c>
      <c r="C98" s="1" t="s">
        <v>1838</v>
      </c>
      <c r="D98" s="598" t="s">
        <v>3080</v>
      </c>
      <c r="E98" s="1" t="s">
        <v>3216</v>
      </c>
      <c r="M98" s="608"/>
    </row>
    <row r="99" spans="2:13" ht="15">
      <c r="B99" s="1" t="s">
        <v>105</v>
      </c>
      <c r="C99" s="1" t="s">
        <v>1839</v>
      </c>
      <c r="D99" s="1" t="s">
        <v>106</v>
      </c>
      <c r="E99" s="1" t="s">
        <v>107</v>
      </c>
      <c r="F99" s="1" t="s">
        <v>16</v>
      </c>
      <c r="G99" s="1" t="s">
        <v>108</v>
      </c>
      <c r="H99" s="1" t="s">
        <v>16</v>
      </c>
      <c r="I99" s="1" t="s">
        <v>831</v>
      </c>
      <c r="M99" s="608"/>
    </row>
    <row r="100" spans="2:13" ht="15"/>
    <row r="101" spans="2:13" ht="15">
      <c r="B101" s="1" t="s">
        <v>3224</v>
      </c>
      <c r="C101" s="1" t="s">
        <v>1840</v>
      </c>
      <c r="D101" s="1" t="s">
        <v>2666</v>
      </c>
      <c r="E101" s="1" t="s">
        <v>109</v>
      </c>
      <c r="F101" s="1" t="s">
        <v>16</v>
      </c>
      <c r="G101" s="1" t="s">
        <v>110</v>
      </c>
      <c r="H101" s="1" t="s">
        <v>16</v>
      </c>
      <c r="I101" s="1" t="s">
        <v>975</v>
      </c>
    </row>
    <row r="102" spans="2:13" ht="30">
      <c r="B102" s="1" t="s">
        <v>2601</v>
      </c>
      <c r="C102" s="83" t="s">
        <v>2604</v>
      </c>
      <c r="D102" s="1" t="s">
        <v>3071</v>
      </c>
      <c r="E102" s="1" t="s">
        <v>3475</v>
      </c>
      <c r="M102" s="618"/>
    </row>
    <row r="103" spans="2:13" ht="15">
      <c r="B103" s="1" t="s">
        <v>2602</v>
      </c>
      <c r="C103" t="s">
        <v>2603</v>
      </c>
      <c r="D103" s="1" t="s">
        <v>3072</v>
      </c>
      <c r="E103" s="1" t="s">
        <v>3476</v>
      </c>
      <c r="M103" s="618"/>
    </row>
    <row r="104" spans="2:13" ht="15">
      <c r="B104" s="1" t="s">
        <v>1380</v>
      </c>
      <c r="C104" s="1" t="s">
        <v>1841</v>
      </c>
      <c r="D104" s="1" t="s">
        <v>2665</v>
      </c>
      <c r="E104" s="1" t="s">
        <v>111</v>
      </c>
      <c r="F104" s="1" t="s">
        <v>16</v>
      </c>
      <c r="G104" s="1" t="s">
        <v>112</v>
      </c>
      <c r="H104" s="1" t="s">
        <v>16</v>
      </c>
      <c r="I104" s="1" t="s">
        <v>832</v>
      </c>
    </row>
    <row r="105" spans="2:13" ht="15">
      <c r="B105" s="1" t="s">
        <v>1349</v>
      </c>
      <c r="C105" s="1" t="s">
        <v>1842</v>
      </c>
      <c r="D105" s="1" t="s">
        <v>2667</v>
      </c>
      <c r="E105" s="1" t="s">
        <v>3226</v>
      </c>
    </row>
    <row r="106" spans="2:13" ht="15">
      <c r="B106" s="1" t="s">
        <v>4134</v>
      </c>
    </row>
    <row r="107" spans="2:13" ht="15">
      <c r="B107" s="1" t="s">
        <v>4135</v>
      </c>
    </row>
    <row r="108" spans="2:13" ht="15">
      <c r="B108" s="1" t="s">
        <v>1345</v>
      </c>
      <c r="C108" s="1" t="s">
        <v>1843</v>
      </c>
      <c r="D108" s="1" t="s">
        <v>2668</v>
      </c>
      <c r="E108" s="1" t="s">
        <v>3225</v>
      </c>
    </row>
    <row r="109" spans="2:13" ht="15">
      <c r="B109" s="1" t="s">
        <v>4136</v>
      </c>
      <c r="C109" s="117" t="s">
        <v>2506</v>
      </c>
      <c r="D109" s="1" t="s">
        <v>2669</v>
      </c>
      <c r="E109" s="1" t="s">
        <v>3745</v>
      </c>
      <c r="F109" s="1" t="s">
        <v>16</v>
      </c>
      <c r="G109" s="1" t="s">
        <v>113</v>
      </c>
      <c r="H109" s="1" t="s">
        <v>16</v>
      </c>
      <c r="I109" s="1" t="s">
        <v>976</v>
      </c>
    </row>
    <row r="110" spans="2:13" ht="15">
      <c r="B110" s="1" t="s">
        <v>4137</v>
      </c>
      <c r="C110" s="117" t="s">
        <v>2522</v>
      </c>
      <c r="D110" s="1" t="s">
        <v>2992</v>
      </c>
      <c r="E110" s="1" t="s">
        <v>3230</v>
      </c>
    </row>
    <row r="111" spans="2:13" ht="15">
      <c r="B111" s="1" t="s">
        <v>115</v>
      </c>
      <c r="C111" s="1" t="s">
        <v>1844</v>
      </c>
      <c r="D111" s="1" t="s">
        <v>2670</v>
      </c>
      <c r="E111" s="1" t="s">
        <v>3231</v>
      </c>
      <c r="F111" s="1" t="s">
        <v>16</v>
      </c>
      <c r="G111" s="1" t="s">
        <v>114</v>
      </c>
      <c r="H111" s="1" t="s">
        <v>16</v>
      </c>
      <c r="I111" s="1" t="s">
        <v>977</v>
      </c>
    </row>
    <row r="112" spans="2:13" ht="30">
      <c r="B112" s="1" t="s">
        <v>1348</v>
      </c>
      <c r="C112" s="1" t="s">
        <v>1845</v>
      </c>
      <c r="D112" s="598" t="s">
        <v>3065</v>
      </c>
      <c r="E112" s="1" t="s">
        <v>3232</v>
      </c>
      <c r="F112" s="1" t="s">
        <v>16</v>
      </c>
      <c r="G112" s="1" t="s">
        <v>116</v>
      </c>
      <c r="H112" s="1" t="s">
        <v>16</v>
      </c>
      <c r="I112" s="1" t="s">
        <v>979</v>
      </c>
    </row>
    <row r="113" spans="1:9" ht="15">
      <c r="B113" s="1" t="s">
        <v>1347</v>
      </c>
      <c r="C113" s="117" t="s">
        <v>2522</v>
      </c>
      <c r="D113" s="1" t="s">
        <v>2992</v>
      </c>
      <c r="E113" s="1" t="s">
        <v>3230</v>
      </c>
    </row>
    <row r="114" spans="1:9" ht="15">
      <c r="B114" s="1" t="s">
        <v>1346</v>
      </c>
      <c r="C114" s="1" t="s">
        <v>1846</v>
      </c>
      <c r="D114" s="1" t="s">
        <v>2671</v>
      </c>
      <c r="E114" s="1" t="s">
        <v>3227</v>
      </c>
    </row>
    <row r="115" spans="1:9" ht="15">
      <c r="B115" s="1" t="s">
        <v>1773</v>
      </c>
      <c r="C115" s="1" t="s">
        <v>1847</v>
      </c>
      <c r="D115" s="1" t="s">
        <v>2672</v>
      </c>
      <c r="E115" s="1" t="s">
        <v>3228</v>
      </c>
      <c r="F115" s="1" t="s">
        <v>16</v>
      </c>
      <c r="G115" s="1" t="s">
        <v>16</v>
      </c>
      <c r="H115" s="1" t="s">
        <v>16</v>
      </c>
      <c r="I115" s="1" t="s">
        <v>16</v>
      </c>
    </row>
    <row r="116" spans="1:9" ht="15">
      <c r="B116" s="1" t="s">
        <v>1344</v>
      </c>
      <c r="C116" s="1" t="s">
        <v>1848</v>
      </c>
      <c r="D116" s="1" t="s">
        <v>2673</v>
      </c>
      <c r="E116" s="1" t="s">
        <v>3229</v>
      </c>
      <c r="F116" s="1" t="s">
        <v>16</v>
      </c>
      <c r="G116" s="1" t="s">
        <v>117</v>
      </c>
      <c r="H116" s="1" t="s">
        <v>16</v>
      </c>
      <c r="I116" s="1" t="s">
        <v>978</v>
      </c>
    </row>
    <row r="117" spans="1:9" ht="30">
      <c r="B117" s="1" t="s">
        <v>1351</v>
      </c>
      <c r="C117" s="1" t="s">
        <v>1849</v>
      </c>
      <c r="D117" s="1" t="s">
        <v>2674</v>
      </c>
      <c r="E117" s="1" t="s">
        <v>3233</v>
      </c>
      <c r="F117" s="1" t="s">
        <v>16</v>
      </c>
      <c r="G117" s="1" t="s">
        <v>118</v>
      </c>
      <c r="H117" s="1" t="s">
        <v>16</v>
      </c>
      <c r="I117" s="1" t="s">
        <v>980</v>
      </c>
    </row>
    <row r="118" spans="1:9" ht="15">
      <c r="B118" s="1" t="s">
        <v>1350</v>
      </c>
      <c r="C118" s="1" t="s">
        <v>1850</v>
      </c>
      <c r="D118" s="1" t="s">
        <v>2675</v>
      </c>
      <c r="E118" s="1" t="s">
        <v>3262</v>
      </c>
    </row>
    <row r="119" spans="1:9" ht="15">
      <c r="B119" s="131" t="s">
        <v>1352</v>
      </c>
      <c r="C119" s="131" t="s">
        <v>1851</v>
      </c>
      <c r="D119" s="598" t="s">
        <v>3081</v>
      </c>
      <c r="E119" s="1" t="s">
        <v>3234</v>
      </c>
    </row>
    <row r="120" spans="1:9" ht="15">
      <c r="B120" s="131" t="s">
        <v>1353</v>
      </c>
      <c r="C120" s="131" t="s">
        <v>1852</v>
      </c>
      <c r="D120" s="598" t="s">
        <v>3082</v>
      </c>
      <c r="E120" s="611" t="s">
        <v>3235</v>
      </c>
    </row>
    <row r="121" spans="1:9" ht="15">
      <c r="B121" s="131" t="s">
        <v>3924</v>
      </c>
      <c r="C121" s="131" t="s">
        <v>1853</v>
      </c>
      <c r="D121" s="1" t="s">
        <v>2676</v>
      </c>
      <c r="E121" s="1" t="s">
        <v>3746</v>
      </c>
    </row>
    <row r="122" spans="1:9" ht="15">
      <c r="B122" s="131" t="s">
        <v>1354</v>
      </c>
      <c r="C122" s="131" t="s">
        <v>1854</v>
      </c>
      <c r="D122" s="1" t="s">
        <v>2993</v>
      </c>
      <c r="E122" s="611" t="s">
        <v>3236</v>
      </c>
    </row>
    <row r="123" spans="1:9" ht="15">
      <c r="B123" s="131" t="s">
        <v>1325</v>
      </c>
      <c r="C123" s="131" t="s">
        <v>1855</v>
      </c>
      <c r="D123" s="1" t="s">
        <v>2677</v>
      </c>
      <c r="E123" s="1" t="s">
        <v>3237</v>
      </c>
      <c r="F123" s="1" t="s">
        <v>16</v>
      </c>
      <c r="G123" s="1" t="s">
        <v>119</v>
      </c>
      <c r="H123" s="1" t="s">
        <v>16</v>
      </c>
      <c r="I123" s="1" t="s">
        <v>981</v>
      </c>
    </row>
    <row r="124" spans="1:9" ht="30">
      <c r="A124" s="312" t="s">
        <v>1495</v>
      </c>
      <c r="B124" s="131" t="s">
        <v>1504</v>
      </c>
      <c r="C124" s="131" t="s">
        <v>1856</v>
      </c>
      <c r="D124" s="1" t="s">
        <v>2714</v>
      </c>
      <c r="E124" s="1" t="s">
        <v>3238</v>
      </c>
    </row>
    <row r="125" spans="1:9" ht="15">
      <c r="A125" s="312" t="s">
        <v>1495</v>
      </c>
      <c r="B125" s="663" t="s">
        <v>3932</v>
      </c>
      <c r="C125" s="131" t="s">
        <v>1857</v>
      </c>
      <c r="D125" s="1" t="s">
        <v>3933</v>
      </c>
      <c r="E125" s="1" t="s">
        <v>3239</v>
      </c>
    </row>
    <row r="126" spans="1:9" ht="30">
      <c r="A126" s="312" t="s">
        <v>1495</v>
      </c>
      <c r="B126" s="131" t="s">
        <v>1506</v>
      </c>
      <c r="C126" s="585" t="s">
        <v>2538</v>
      </c>
      <c r="D126" s="1" t="s">
        <v>2994</v>
      </c>
      <c r="E126" s="1" t="s">
        <v>3240</v>
      </c>
    </row>
    <row r="127" spans="1:9" ht="15">
      <c r="A127" s="312" t="s">
        <v>1495</v>
      </c>
      <c r="B127" s="663" t="s">
        <v>3918</v>
      </c>
      <c r="C127" s="586" t="s">
        <v>2501</v>
      </c>
      <c r="D127" s="1" t="s">
        <v>2995</v>
      </c>
      <c r="E127" s="1" t="s">
        <v>3747</v>
      </c>
    </row>
    <row r="128" spans="1:9" ht="15">
      <c r="A128" s="312" t="s">
        <v>1495</v>
      </c>
      <c r="B128" s="663" t="s">
        <v>1507</v>
      </c>
      <c r="C128" s="131" t="s">
        <v>1858</v>
      </c>
      <c r="D128" s="1" t="s">
        <v>2996</v>
      </c>
      <c r="E128" s="612" t="s">
        <v>3245</v>
      </c>
    </row>
    <row r="129" spans="1:9" ht="15">
      <c r="A129" s="312" t="s">
        <v>1495</v>
      </c>
      <c r="B129" s="660" t="s">
        <v>1508</v>
      </c>
      <c r="C129" s="131" t="s">
        <v>1859</v>
      </c>
      <c r="D129" s="1" t="s">
        <v>2997</v>
      </c>
      <c r="E129" s="1" t="s">
        <v>3748</v>
      </c>
    </row>
    <row r="130" spans="1:9" ht="15">
      <c r="A130" s="312" t="s">
        <v>1495</v>
      </c>
      <c r="B130" s="660" t="s">
        <v>1509</v>
      </c>
      <c r="C130" s="131" t="s">
        <v>1860</v>
      </c>
      <c r="D130" s="1" t="s">
        <v>2998</v>
      </c>
      <c r="E130" s="612" t="s">
        <v>3244</v>
      </c>
    </row>
    <row r="131" spans="1:9" ht="15">
      <c r="A131" s="312" t="s">
        <v>1495</v>
      </c>
      <c r="B131" s="131" t="s">
        <v>1510</v>
      </c>
      <c r="C131" s="131" t="s">
        <v>1861</v>
      </c>
      <c r="D131" s="1" t="s">
        <v>2999</v>
      </c>
      <c r="E131" s="1" t="s">
        <v>3242</v>
      </c>
    </row>
    <row r="132" spans="1:9" ht="15">
      <c r="A132" s="312" t="s">
        <v>1495</v>
      </c>
      <c r="B132" s="131" t="s">
        <v>1511</v>
      </c>
      <c r="C132" s="131" t="s">
        <v>1862</v>
      </c>
      <c r="D132" s="598" t="s">
        <v>3083</v>
      </c>
      <c r="E132" s="612" t="s">
        <v>3243</v>
      </c>
    </row>
    <row r="133" spans="1:9" ht="30">
      <c r="A133" s="312" t="s">
        <v>1495</v>
      </c>
      <c r="B133" s="131" t="s">
        <v>1505</v>
      </c>
      <c r="C133" s="587" t="s">
        <v>1863</v>
      </c>
      <c r="D133" s="1" t="s">
        <v>2715</v>
      </c>
      <c r="E133" s="1" t="s">
        <v>3241</v>
      </c>
    </row>
    <row r="134" spans="1:9" ht="15">
      <c r="B134" s="131"/>
      <c r="C134" s="131"/>
    </row>
    <row r="135" spans="1:9" ht="15">
      <c r="B135" s="1" t="s">
        <v>120</v>
      </c>
      <c r="C135" s="1" t="s">
        <v>1864</v>
      </c>
      <c r="D135" s="598" t="s">
        <v>3066</v>
      </c>
      <c r="E135" s="1" t="s">
        <v>3247</v>
      </c>
      <c r="F135" s="1" t="s">
        <v>16</v>
      </c>
      <c r="G135" s="1" t="s">
        <v>121</v>
      </c>
      <c r="H135" s="1" t="s">
        <v>16</v>
      </c>
      <c r="I135" s="1" t="s">
        <v>833</v>
      </c>
    </row>
    <row r="136" spans="1:9" ht="15">
      <c r="B136" s="1" t="s">
        <v>1355</v>
      </c>
      <c r="C136" s="1" t="s">
        <v>1865</v>
      </c>
      <c r="D136" s="1" t="s">
        <v>2678</v>
      </c>
      <c r="E136" s="1" t="s">
        <v>3246</v>
      </c>
    </row>
    <row r="137" spans="1:9" ht="60">
      <c r="B137" s="163" t="s">
        <v>1359</v>
      </c>
      <c r="C137" s="163" t="s">
        <v>1866</v>
      </c>
      <c r="D137" s="1" t="s">
        <v>3011</v>
      </c>
      <c r="E137" s="1" t="s">
        <v>3250</v>
      </c>
    </row>
    <row r="138" spans="1:9" ht="45">
      <c r="B138" s="662" t="s">
        <v>4138</v>
      </c>
      <c r="C138" s="163"/>
    </row>
    <row r="139" spans="1:9" ht="15">
      <c r="A139" s="312" t="s">
        <v>1495</v>
      </c>
      <c r="B139" s="163" t="s">
        <v>1512</v>
      </c>
      <c r="C139" s="163" t="s">
        <v>1867</v>
      </c>
      <c r="D139" s="1" t="s">
        <v>2716</v>
      </c>
      <c r="E139" s="613" t="s">
        <v>3248</v>
      </c>
    </row>
    <row r="140" spans="1:9" ht="30">
      <c r="A140" s="312" t="s">
        <v>1495</v>
      </c>
      <c r="B140" s="163" t="s">
        <v>1513</v>
      </c>
      <c r="C140" s="163" t="s">
        <v>1868</v>
      </c>
      <c r="D140" s="1" t="s">
        <v>2717</v>
      </c>
      <c r="E140" s="1" t="s">
        <v>3251</v>
      </c>
    </row>
    <row r="141" spans="1:9" ht="15">
      <c r="A141" s="312" t="s">
        <v>1495</v>
      </c>
      <c r="B141" s="163" t="s">
        <v>1514</v>
      </c>
      <c r="C141" s="163" t="s">
        <v>1869</v>
      </c>
      <c r="D141" s="1" t="s">
        <v>3000</v>
      </c>
      <c r="E141" s="1" t="s">
        <v>3252</v>
      </c>
    </row>
    <row r="142" spans="1:9" ht="30">
      <c r="A142" s="312" t="s">
        <v>1495</v>
      </c>
      <c r="B142" s="163" t="s">
        <v>1515</v>
      </c>
      <c r="C142" s="163" t="s">
        <v>1870</v>
      </c>
      <c r="D142" s="598" t="s">
        <v>3084</v>
      </c>
      <c r="E142" s="1" t="s">
        <v>3253</v>
      </c>
    </row>
    <row r="143" spans="1:9" ht="30">
      <c r="A143" s="312" t="s">
        <v>1495</v>
      </c>
      <c r="B143" s="163" t="s">
        <v>1516</v>
      </c>
      <c r="C143" s="163" t="s">
        <v>1871</v>
      </c>
      <c r="D143" s="1" t="s">
        <v>3001</v>
      </c>
      <c r="E143" s="1" t="s">
        <v>3254</v>
      </c>
    </row>
    <row r="144" spans="1:9" ht="45">
      <c r="A144" s="312" t="s">
        <v>1495</v>
      </c>
      <c r="B144" s="163" t="s">
        <v>3911</v>
      </c>
      <c r="C144" s="163" t="s">
        <v>1872</v>
      </c>
      <c r="D144" s="1" t="s">
        <v>2718</v>
      </c>
      <c r="E144" s="1" t="s">
        <v>3255</v>
      </c>
    </row>
    <row r="145" spans="2:9" ht="15">
      <c r="B145" s="132"/>
      <c r="C145" s="132"/>
    </row>
    <row r="146" spans="2:9" ht="30">
      <c r="B146" s="662" t="s">
        <v>3877</v>
      </c>
      <c r="C146" s="117" t="s">
        <v>2523</v>
      </c>
      <c r="D146" s="1" t="s">
        <v>3012</v>
      </c>
      <c r="E146" s="1" t="s">
        <v>3256</v>
      </c>
      <c r="F146" s="1" t="s">
        <v>16</v>
      </c>
      <c r="G146" s="1" t="s">
        <v>122</v>
      </c>
      <c r="H146" s="1" t="s">
        <v>16</v>
      </c>
      <c r="I146" s="1" t="s">
        <v>834</v>
      </c>
    </row>
    <row r="147" spans="2:9" ht="15"/>
    <row r="148" spans="2:9" ht="15">
      <c r="B148" s="662" t="s">
        <v>693</v>
      </c>
      <c r="C148" s="103" t="s">
        <v>1873</v>
      </c>
      <c r="D148" s="1" t="s">
        <v>2679</v>
      </c>
      <c r="E148" s="1" t="s">
        <v>3257</v>
      </c>
      <c r="F148" s="1" t="s">
        <v>16</v>
      </c>
      <c r="G148" s="1" t="s">
        <v>128</v>
      </c>
      <c r="H148" s="1" t="s">
        <v>16</v>
      </c>
      <c r="I148" s="1" t="s">
        <v>695</v>
      </c>
    </row>
    <row r="149" spans="2:9" ht="15">
      <c r="B149" s="662" t="s">
        <v>3881</v>
      </c>
      <c r="C149" t="s">
        <v>2554</v>
      </c>
      <c r="D149" s="1" t="s">
        <v>2680</v>
      </c>
      <c r="E149" s="1" t="s">
        <v>3258</v>
      </c>
    </row>
    <row r="150" spans="2:9" ht="18" customHeight="1">
      <c r="B150" s="662" t="s">
        <v>3878</v>
      </c>
      <c r="C150" s="117" t="s">
        <v>1874</v>
      </c>
      <c r="D150" s="1" t="s">
        <v>2681</v>
      </c>
      <c r="E150" t="s">
        <v>3265</v>
      </c>
      <c r="F150" s="1" t="s">
        <v>16</v>
      </c>
      <c r="G150" s="1" t="s">
        <v>123</v>
      </c>
      <c r="H150" s="1" t="s">
        <v>16</v>
      </c>
      <c r="I150" s="1" t="s">
        <v>983</v>
      </c>
    </row>
    <row r="151" spans="2:9" ht="15">
      <c r="B151" s="662" t="s">
        <v>3879</v>
      </c>
      <c r="C151" s="1" t="s">
        <v>1875</v>
      </c>
      <c r="D151" s="1" t="s">
        <v>3002</v>
      </c>
      <c r="E151" s="1" t="s">
        <v>3259</v>
      </c>
      <c r="F151" s="1" t="s">
        <v>16</v>
      </c>
      <c r="G151" s="1" t="s">
        <v>124</v>
      </c>
      <c r="H151" s="1" t="s">
        <v>16</v>
      </c>
      <c r="I151" s="1" t="s">
        <v>982</v>
      </c>
    </row>
    <row r="152" spans="2:9" ht="15">
      <c r="B152" s="662" t="s">
        <v>3353</v>
      </c>
      <c r="C152" s="1" t="s">
        <v>1876</v>
      </c>
      <c r="D152" s="1" t="s">
        <v>3003</v>
      </c>
      <c r="E152" s="1" t="s">
        <v>3260</v>
      </c>
      <c r="F152" s="1" t="s">
        <v>16</v>
      </c>
      <c r="G152" s="1" t="s">
        <v>125</v>
      </c>
      <c r="H152" s="1" t="s">
        <v>16</v>
      </c>
      <c r="I152" s="1" t="s">
        <v>1221</v>
      </c>
    </row>
    <row r="153" spans="2:9" ht="15">
      <c r="B153" s="662" t="s">
        <v>3880</v>
      </c>
      <c r="C153" s="1" t="s">
        <v>1877</v>
      </c>
      <c r="D153" s="598" t="s">
        <v>3067</v>
      </c>
      <c r="E153" s="1" t="s">
        <v>3261</v>
      </c>
      <c r="F153" s="1" t="s">
        <v>16</v>
      </c>
      <c r="G153" s="1" t="s">
        <v>126</v>
      </c>
      <c r="H153" s="1" t="s">
        <v>16</v>
      </c>
      <c r="I153" s="1" t="s">
        <v>1222</v>
      </c>
    </row>
    <row r="154" spans="2:9" ht="30">
      <c r="B154" s="662"/>
      <c r="C154" s="1" t="s">
        <v>1878</v>
      </c>
      <c r="D154" s="598" t="s">
        <v>3068</v>
      </c>
      <c r="E154" s="1" t="s">
        <v>3471</v>
      </c>
    </row>
    <row r="155" spans="2:9" ht="15">
      <c r="B155" s="662"/>
    </row>
    <row r="156" spans="2:9" ht="15">
      <c r="B156" s="662" t="s">
        <v>3882</v>
      </c>
      <c r="C156" s="1" t="s">
        <v>1879</v>
      </c>
      <c r="D156" s="1" t="s">
        <v>139</v>
      </c>
      <c r="E156" s="1" t="s">
        <v>3263</v>
      </c>
      <c r="F156" s="1" t="s">
        <v>16</v>
      </c>
      <c r="G156" s="1" t="s">
        <v>140</v>
      </c>
      <c r="H156" s="1" t="s">
        <v>16</v>
      </c>
      <c r="I156" s="1" t="s">
        <v>836</v>
      </c>
    </row>
    <row r="157" spans="2:9" ht="15">
      <c r="B157" s="662" t="s">
        <v>3883</v>
      </c>
      <c r="C157" t="s">
        <v>2555</v>
      </c>
      <c r="D157" s="1" t="s">
        <v>2682</v>
      </c>
      <c r="E157" s="1" t="s">
        <v>3264</v>
      </c>
    </row>
    <row r="158" spans="2:9" ht="15">
      <c r="B158" s="662" t="s">
        <v>3884</v>
      </c>
      <c r="C158" s="1" t="s">
        <v>1880</v>
      </c>
      <c r="D158" s="1" t="s">
        <v>2683</v>
      </c>
      <c r="E158" s="1" t="s">
        <v>3268</v>
      </c>
      <c r="F158" s="1" t="s">
        <v>16</v>
      </c>
      <c r="G158" s="1" t="s">
        <v>135</v>
      </c>
      <c r="H158" s="1" t="s">
        <v>16</v>
      </c>
      <c r="I158" s="1" t="s">
        <v>986</v>
      </c>
    </row>
    <row r="159" spans="2:9" ht="15">
      <c r="B159" s="662" t="s">
        <v>3885</v>
      </c>
      <c r="C159" s="1" t="s">
        <v>1881</v>
      </c>
      <c r="D159" s="1" t="s">
        <v>3004</v>
      </c>
      <c r="E159" s="1" t="s">
        <v>3269</v>
      </c>
      <c r="F159" s="1" t="s">
        <v>16</v>
      </c>
      <c r="G159" s="1" t="s">
        <v>136</v>
      </c>
      <c r="H159" s="1" t="s">
        <v>16</v>
      </c>
      <c r="I159" s="1" t="s">
        <v>987</v>
      </c>
    </row>
    <row r="160" spans="2:9" ht="15">
      <c r="B160" s="662" t="s">
        <v>3886</v>
      </c>
      <c r="C160" s="1" t="s">
        <v>1876</v>
      </c>
      <c r="D160" s="1" t="s">
        <v>3003</v>
      </c>
      <c r="E160" s="1" t="s">
        <v>3267</v>
      </c>
      <c r="F160" s="1" t="s">
        <v>16</v>
      </c>
      <c r="G160" s="1" t="s">
        <v>137</v>
      </c>
      <c r="H160" s="1" t="s">
        <v>16</v>
      </c>
      <c r="I160" s="1" t="s">
        <v>1223</v>
      </c>
    </row>
    <row r="161" spans="1:9" ht="15">
      <c r="C161" s="1" t="s">
        <v>1882</v>
      </c>
      <c r="D161" s="1" t="s">
        <v>2684</v>
      </c>
      <c r="E161" s="1" t="s">
        <v>3266</v>
      </c>
      <c r="F161" s="1" t="s">
        <v>16</v>
      </c>
      <c r="G161" s="1" t="s">
        <v>138</v>
      </c>
      <c r="H161" s="1" t="s">
        <v>16</v>
      </c>
      <c r="I161" s="1" t="s">
        <v>1224</v>
      </c>
    </row>
    <row r="162" spans="1:9" ht="30">
      <c r="C162" s="1" t="s">
        <v>1883</v>
      </c>
      <c r="D162" s="1" t="s">
        <v>2685</v>
      </c>
      <c r="E162" s="1" t="s">
        <v>3472</v>
      </c>
      <c r="I162" s="1" t="s">
        <v>988</v>
      </c>
    </row>
    <row r="163" spans="1:9" ht="15"/>
    <row r="164" spans="1:9" ht="15">
      <c r="B164" s="662" t="s">
        <v>3887</v>
      </c>
      <c r="C164" s="1" t="s">
        <v>1884</v>
      </c>
      <c r="D164" s="1" t="s">
        <v>2686</v>
      </c>
      <c r="E164" s="1" t="s">
        <v>3270</v>
      </c>
      <c r="F164" s="1" t="s">
        <v>16</v>
      </c>
      <c r="G164" s="1" t="s">
        <v>134</v>
      </c>
      <c r="H164" s="1" t="s">
        <v>16</v>
      </c>
      <c r="I164" s="1" t="s">
        <v>835</v>
      </c>
    </row>
    <row r="165" spans="1:9" ht="15">
      <c r="B165" s="662" t="s">
        <v>3888</v>
      </c>
      <c r="C165" t="s">
        <v>2556</v>
      </c>
      <c r="D165" s="1" t="s">
        <v>2687</v>
      </c>
      <c r="E165" s="1" t="s">
        <v>3271</v>
      </c>
    </row>
    <row r="166" spans="1:9" ht="15">
      <c r="B166" s="662" t="s">
        <v>3889</v>
      </c>
      <c r="C166" s="1" t="s">
        <v>1885</v>
      </c>
      <c r="D166" s="1" t="s">
        <v>2688</v>
      </c>
      <c r="E166" s="1" t="s">
        <v>3280</v>
      </c>
      <c r="F166" s="1" t="s">
        <v>16</v>
      </c>
      <c r="G166" s="1" t="s">
        <v>129</v>
      </c>
      <c r="H166" s="1" t="s">
        <v>16</v>
      </c>
      <c r="I166" s="1" t="s">
        <v>984</v>
      </c>
    </row>
    <row r="167" spans="1:9" ht="15">
      <c r="B167" s="662" t="s">
        <v>16</v>
      </c>
      <c r="C167" s="1" t="s">
        <v>1886</v>
      </c>
      <c r="D167" s="1" t="s">
        <v>2689</v>
      </c>
      <c r="E167" s="1" t="s">
        <v>3272</v>
      </c>
      <c r="F167" s="1" t="s">
        <v>16</v>
      </c>
      <c r="G167" s="1" t="s">
        <v>131</v>
      </c>
      <c r="H167" s="1" t="s">
        <v>16</v>
      </c>
      <c r="I167" s="1" t="s">
        <v>1225</v>
      </c>
    </row>
    <row r="168" spans="1:9" ht="15">
      <c r="B168" s="662" t="s">
        <v>3890</v>
      </c>
      <c r="C168" s="1" t="s">
        <v>1887</v>
      </c>
      <c r="D168" s="1" t="s">
        <v>130</v>
      </c>
      <c r="E168" s="1" t="s">
        <v>3249</v>
      </c>
      <c r="F168" s="1" t="s">
        <v>16</v>
      </c>
      <c r="G168" s="1" t="s">
        <v>132</v>
      </c>
      <c r="H168" s="1" t="s">
        <v>16</v>
      </c>
      <c r="I168" s="1" t="s">
        <v>1226</v>
      </c>
    </row>
    <row r="169" spans="1:9" ht="15">
      <c r="C169" s="1" t="s">
        <v>1888</v>
      </c>
      <c r="D169" s="598" t="s">
        <v>3069</v>
      </c>
      <c r="E169" s="1" t="s">
        <v>3281</v>
      </c>
      <c r="F169" s="1" t="s">
        <v>16</v>
      </c>
      <c r="G169" s="1" t="s">
        <v>133</v>
      </c>
      <c r="H169" s="1" t="s">
        <v>16</v>
      </c>
      <c r="I169" s="1" t="s">
        <v>989</v>
      </c>
    </row>
    <row r="170" spans="1:9" ht="30">
      <c r="C170" s="1" t="s">
        <v>1889</v>
      </c>
      <c r="D170" s="598" t="s">
        <v>3070</v>
      </c>
      <c r="E170" s="1" t="s">
        <v>3473</v>
      </c>
    </row>
    <row r="171" spans="1:9" ht="15">
      <c r="G171" s="1" t="s">
        <v>16</v>
      </c>
      <c r="I171" s="1" t="s">
        <v>985</v>
      </c>
    </row>
    <row r="172" spans="1:9" ht="30">
      <c r="A172" s="312" t="s">
        <v>1495</v>
      </c>
      <c r="B172" s="662" t="s">
        <v>3891</v>
      </c>
      <c r="C172" s="1" t="s">
        <v>1890</v>
      </c>
      <c r="D172" s="1" t="s">
        <v>3014</v>
      </c>
      <c r="E172" s="1" t="s">
        <v>3285</v>
      </c>
      <c r="F172" s="1" t="s">
        <v>16</v>
      </c>
      <c r="G172" s="1" t="s">
        <v>141</v>
      </c>
      <c r="I172" s="1" t="s">
        <v>837</v>
      </c>
    </row>
    <row r="173" spans="1:9" ht="45">
      <c r="A173" s="312" t="s">
        <v>1495</v>
      </c>
      <c r="B173" s="662" t="s">
        <v>3892</v>
      </c>
      <c r="C173" s="1" t="s">
        <v>1891</v>
      </c>
      <c r="D173" s="1" t="s">
        <v>3015</v>
      </c>
      <c r="E173" s="1" t="s">
        <v>3286</v>
      </c>
    </row>
    <row r="174" spans="1:9" ht="30">
      <c r="A174" s="312" t="s">
        <v>1495</v>
      </c>
      <c r="B174" s="662" t="s">
        <v>3892</v>
      </c>
    </row>
    <row r="175" spans="1:9" ht="60">
      <c r="A175" s="312" t="s">
        <v>1495</v>
      </c>
      <c r="B175" s="662" t="s">
        <v>3893</v>
      </c>
      <c r="C175" s="1" t="s">
        <v>1892</v>
      </c>
      <c r="D175" s="1" t="s">
        <v>3016</v>
      </c>
      <c r="E175" s="1" t="s">
        <v>3287</v>
      </c>
    </row>
    <row r="176" spans="1:9" ht="30">
      <c r="A176" s="312" t="s">
        <v>1495</v>
      </c>
      <c r="B176" s="662" t="s">
        <v>3894</v>
      </c>
      <c r="C176" s="1" t="s">
        <v>1893</v>
      </c>
      <c r="D176" s="1" t="s">
        <v>3017</v>
      </c>
      <c r="E176" s="1" t="s">
        <v>3288</v>
      </c>
    </row>
    <row r="177" spans="1:9" ht="30">
      <c r="A177" s="312" t="s">
        <v>1495</v>
      </c>
      <c r="B177" s="662" t="s">
        <v>3901</v>
      </c>
      <c r="C177" s="1" t="s">
        <v>1894</v>
      </c>
      <c r="D177" s="1" t="s">
        <v>2719</v>
      </c>
      <c r="E177" s="1" t="s">
        <v>3289</v>
      </c>
    </row>
    <row r="178" spans="1:9" ht="15">
      <c r="A178" s="312" t="s">
        <v>1495</v>
      </c>
      <c r="B178" s="662" t="s">
        <v>3895</v>
      </c>
      <c r="C178" s="1" t="s">
        <v>1895</v>
      </c>
      <c r="D178" s="1" t="s">
        <v>2720</v>
      </c>
      <c r="E178" s="1" t="s">
        <v>3290</v>
      </c>
    </row>
    <row r="179" spans="1:9" ht="30">
      <c r="A179" s="312" t="s">
        <v>1495</v>
      </c>
      <c r="B179" s="662" t="s">
        <v>3896</v>
      </c>
      <c r="C179" s="1" t="s">
        <v>1896</v>
      </c>
      <c r="D179" s="1" t="s">
        <v>2721</v>
      </c>
      <c r="E179" s="1" t="s">
        <v>3291</v>
      </c>
    </row>
    <row r="180" spans="1:9" ht="45">
      <c r="A180" s="312" t="s">
        <v>1495</v>
      </c>
      <c r="B180" s="1" t="s">
        <v>3902</v>
      </c>
      <c r="C180" s="1" t="s">
        <v>1897</v>
      </c>
      <c r="D180" s="1" t="s">
        <v>2722</v>
      </c>
      <c r="E180" s="1" t="s">
        <v>3292</v>
      </c>
    </row>
    <row r="181" spans="1:9" ht="15">
      <c r="A181" s="312" t="s">
        <v>1495</v>
      </c>
      <c r="B181" s="1" t="s">
        <v>1517</v>
      </c>
      <c r="C181" s="1" t="s">
        <v>1898</v>
      </c>
      <c r="D181" s="589"/>
      <c r="E181" s="1" t="s">
        <v>3321</v>
      </c>
    </row>
    <row r="182" spans="1:9" ht="15">
      <c r="A182" s="312" t="s">
        <v>1495</v>
      </c>
      <c r="B182" s="1" t="s">
        <v>3897</v>
      </c>
      <c r="C182" s="1" t="s">
        <v>1899</v>
      </c>
      <c r="D182" s="589"/>
      <c r="E182" s="1" t="s">
        <v>3322</v>
      </c>
    </row>
    <row r="183" spans="1:9" ht="30">
      <c r="A183" s="312" t="s">
        <v>1495</v>
      </c>
      <c r="B183" s="662" t="s">
        <v>3903</v>
      </c>
      <c r="C183" s="1" t="s">
        <v>1900</v>
      </c>
      <c r="D183" s="589"/>
      <c r="E183" s="1" t="s">
        <v>3323</v>
      </c>
    </row>
    <row r="184" spans="1:9" ht="30">
      <c r="A184" s="312" t="s">
        <v>1495</v>
      </c>
      <c r="B184" s="1" t="s">
        <v>1518</v>
      </c>
      <c r="C184" s="1" t="s">
        <v>1901</v>
      </c>
      <c r="D184" s="589"/>
      <c r="E184" s="1" t="s">
        <v>3324</v>
      </c>
    </row>
    <row r="185" spans="1:9" ht="30">
      <c r="A185" s="312" t="s">
        <v>1495</v>
      </c>
      <c r="B185" s="1" t="s">
        <v>1519</v>
      </c>
      <c r="C185" s="1" t="s">
        <v>1902</v>
      </c>
      <c r="D185" s="589"/>
      <c r="E185" s="1" t="s">
        <v>4034</v>
      </c>
    </row>
    <row r="186" spans="1:9" ht="30">
      <c r="A186" s="312" t="s">
        <v>1495</v>
      </c>
      <c r="B186" s="662" t="s">
        <v>3904</v>
      </c>
      <c r="C186" s="1" t="s">
        <v>1903</v>
      </c>
      <c r="D186" s="589"/>
      <c r="E186" s="1" t="s">
        <v>3325</v>
      </c>
    </row>
    <row r="187" spans="1:9" ht="30">
      <c r="A187" s="312" t="s">
        <v>1495</v>
      </c>
      <c r="B187" s="1" t="s">
        <v>1520</v>
      </c>
      <c r="C187" s="1" t="s">
        <v>1904</v>
      </c>
      <c r="D187" s="589"/>
      <c r="E187" s="1" t="s">
        <v>3326</v>
      </c>
    </row>
    <row r="188" spans="1:9" ht="30">
      <c r="A188" s="312" t="s">
        <v>1495</v>
      </c>
      <c r="B188" s="1" t="s">
        <v>1521</v>
      </c>
      <c r="C188" s="1" t="s">
        <v>1905</v>
      </c>
      <c r="D188" s="589"/>
      <c r="E188" s="1" t="s">
        <v>3319</v>
      </c>
    </row>
    <row r="189" spans="1:9" ht="15">
      <c r="A189" s="312" t="s">
        <v>1495</v>
      </c>
      <c r="B189" s="1" t="s">
        <v>1358</v>
      </c>
      <c r="C189" s="117" t="s">
        <v>2532</v>
      </c>
      <c r="D189" s="1" t="s">
        <v>2988</v>
      </c>
      <c r="E189" s="1" t="s">
        <v>3282</v>
      </c>
      <c r="F189" s="1" t="s">
        <v>16</v>
      </c>
      <c r="G189" s="1" t="s">
        <v>142</v>
      </c>
      <c r="H189" s="1" t="s">
        <v>16</v>
      </c>
      <c r="I189" s="1" t="s">
        <v>838</v>
      </c>
    </row>
    <row r="190" spans="1:9" ht="15">
      <c r="B190" s="1" t="s">
        <v>1356</v>
      </c>
      <c r="C190" s="1" t="s">
        <v>1906</v>
      </c>
      <c r="D190" s="1" t="s">
        <v>2690</v>
      </c>
      <c r="E190" s="1" t="s">
        <v>3283</v>
      </c>
    </row>
    <row r="191" spans="1:9" ht="15">
      <c r="B191" s="1" t="s">
        <v>1357</v>
      </c>
      <c r="C191" s="1" t="s">
        <v>1907</v>
      </c>
      <c r="D191" s="1" t="s">
        <v>2691</v>
      </c>
      <c r="E191" s="1" t="s">
        <v>3284</v>
      </c>
    </row>
    <row r="192" spans="1:9" ht="15">
      <c r="B192" s="1" t="s">
        <v>2589</v>
      </c>
      <c r="C192" s="117" t="s">
        <v>2588</v>
      </c>
      <c r="D192" s="1" t="s">
        <v>2692</v>
      </c>
      <c r="E192" s="1" t="s">
        <v>3320</v>
      </c>
    </row>
    <row r="193" spans="1:9" ht="15"/>
    <row r="194" spans="1:9" ht="15">
      <c r="B194" s="1" t="s">
        <v>143</v>
      </c>
      <c r="C194" s="1" t="s">
        <v>1908</v>
      </c>
      <c r="D194" s="1" t="s">
        <v>2693</v>
      </c>
      <c r="E194" s="1" t="s">
        <v>3294</v>
      </c>
      <c r="F194" s="1" t="s">
        <v>16</v>
      </c>
      <c r="G194" s="1" t="s">
        <v>144</v>
      </c>
      <c r="H194" s="1" t="s">
        <v>16</v>
      </c>
      <c r="I194" s="1" t="s">
        <v>839</v>
      </c>
    </row>
    <row r="195" spans="1:9" ht="15">
      <c r="B195" s="662" t="s">
        <v>4139</v>
      </c>
      <c r="C195" s="1" t="s">
        <v>1909</v>
      </c>
      <c r="D195" s="1" t="s">
        <v>2694</v>
      </c>
      <c r="E195" s="1" t="s">
        <v>3293</v>
      </c>
      <c r="F195" s="1" t="s">
        <v>16</v>
      </c>
      <c r="G195" s="1" t="s">
        <v>145</v>
      </c>
      <c r="H195" s="1" t="s">
        <v>16</v>
      </c>
      <c r="I195" s="1" t="s">
        <v>840</v>
      </c>
    </row>
    <row r="196" spans="1:9" ht="30">
      <c r="B196" s="662" t="s">
        <v>4142</v>
      </c>
      <c r="C196" s="1" t="s">
        <v>1910</v>
      </c>
      <c r="D196" s="1" t="s">
        <v>2695</v>
      </c>
      <c r="E196" s="1" t="s">
        <v>3298</v>
      </c>
      <c r="G196" s="1" t="s">
        <v>146</v>
      </c>
      <c r="H196" s="1" t="s">
        <v>16</v>
      </c>
      <c r="I196" s="1" t="s">
        <v>990</v>
      </c>
    </row>
    <row r="197" spans="1:9" ht="30">
      <c r="B197" s="662" t="s">
        <v>1584</v>
      </c>
      <c r="C197" s="117" t="s">
        <v>2557</v>
      </c>
      <c r="D197" s="1" t="s">
        <v>2696</v>
      </c>
      <c r="E197" s="1" t="s">
        <v>3299</v>
      </c>
      <c r="G197" s="1" t="s">
        <v>147</v>
      </c>
      <c r="H197" s="1" t="s">
        <v>16</v>
      </c>
      <c r="I197" s="1" t="s">
        <v>991</v>
      </c>
    </row>
    <row r="198" spans="1:9" ht="30">
      <c r="B198" s="662" t="s">
        <v>4140</v>
      </c>
      <c r="C198" s="117" t="s">
        <v>2558</v>
      </c>
      <c r="D198" s="1" t="s">
        <v>2697</v>
      </c>
      <c r="E198" s="1" t="s">
        <v>3300</v>
      </c>
      <c r="G198" s="1" t="s">
        <v>148</v>
      </c>
      <c r="H198" s="1" t="s">
        <v>16</v>
      </c>
      <c r="I198" s="1" t="s">
        <v>992</v>
      </c>
    </row>
    <row r="199" spans="1:9" ht="15">
      <c r="B199" s="662" t="s">
        <v>4141</v>
      </c>
      <c r="C199" s="117"/>
    </row>
    <row r="200" spans="1:9" ht="30">
      <c r="B200" s="1" t="s">
        <v>1361</v>
      </c>
      <c r="C200" s="1" t="s">
        <v>1911</v>
      </c>
      <c r="D200" s="1" t="s">
        <v>2698</v>
      </c>
      <c r="E200" s="1" t="s">
        <v>3301</v>
      </c>
      <c r="G200" s="1" t="s">
        <v>149</v>
      </c>
      <c r="H200" s="1" t="s">
        <v>16</v>
      </c>
      <c r="I200" s="1" t="s">
        <v>993</v>
      </c>
    </row>
    <row r="201" spans="1:9" ht="30">
      <c r="B201" s="1" t="s">
        <v>1362</v>
      </c>
      <c r="C201" s="117" t="s">
        <v>2524</v>
      </c>
      <c r="D201" s="1" t="s">
        <v>2699</v>
      </c>
      <c r="E201" s="1" t="s">
        <v>3302</v>
      </c>
      <c r="F201" s="1" t="s">
        <v>16</v>
      </c>
      <c r="G201" s="1" t="s">
        <v>150</v>
      </c>
      <c r="H201" s="1" t="s">
        <v>16</v>
      </c>
      <c r="I201" s="1" t="s">
        <v>994</v>
      </c>
    </row>
    <row r="202" spans="1:9" ht="30">
      <c r="A202" s="312" t="s">
        <v>1495</v>
      </c>
      <c r="B202" s="1" t="s">
        <v>1522</v>
      </c>
      <c r="C202" s="1" t="s">
        <v>1912</v>
      </c>
      <c r="D202" s="1" t="s">
        <v>2723</v>
      </c>
      <c r="E202" s="1" t="s">
        <v>3303</v>
      </c>
    </row>
    <row r="203" spans="1:9" ht="30">
      <c r="B203" s="662" t="s">
        <v>3925</v>
      </c>
      <c r="C203" s="198" t="s">
        <v>2595</v>
      </c>
      <c r="D203" s="1" t="s">
        <v>3005</v>
      </c>
      <c r="E203" s="1" t="s">
        <v>3304</v>
      </c>
    </row>
    <row r="204" spans="1:9" ht="15">
      <c r="B204" s="662" t="s">
        <v>3905</v>
      </c>
      <c r="C204" s="198" t="s">
        <v>2590</v>
      </c>
      <c r="D204" s="1" t="s">
        <v>3006</v>
      </c>
      <c r="E204" s="1" t="s">
        <v>3305</v>
      </c>
    </row>
    <row r="205" spans="1:9" ht="15">
      <c r="B205" s="662" t="s">
        <v>3906</v>
      </c>
      <c r="C205" s="198" t="s">
        <v>2591</v>
      </c>
      <c r="D205" s="1" t="s">
        <v>3007</v>
      </c>
      <c r="E205" s="1" t="s">
        <v>3306</v>
      </c>
    </row>
    <row r="206" spans="1:9" ht="15">
      <c r="B206" s="662" t="s">
        <v>4114</v>
      </c>
      <c r="C206" s="198" t="s">
        <v>2592</v>
      </c>
      <c r="D206" s="1" t="s">
        <v>3008</v>
      </c>
      <c r="E206" s="1" t="s">
        <v>3307</v>
      </c>
    </row>
    <row r="207" spans="1:9" ht="15">
      <c r="B207" s="662" t="s">
        <v>3907</v>
      </c>
      <c r="C207" s="198" t="s">
        <v>2593</v>
      </c>
      <c r="D207" s="1" t="s">
        <v>3009</v>
      </c>
      <c r="E207" s="1" t="s">
        <v>3308</v>
      </c>
    </row>
    <row r="208" spans="1:9" ht="15">
      <c r="B208" s="1" t="s">
        <v>2561</v>
      </c>
      <c r="C208" s="198" t="s">
        <v>2594</v>
      </c>
      <c r="D208" s="1" t="s">
        <v>3010</v>
      </c>
      <c r="E208" s="1" t="s">
        <v>3309</v>
      </c>
    </row>
    <row r="209" spans="2:10" ht="15"/>
    <row r="210" spans="2:10" ht="15">
      <c r="B210" s="662" t="s">
        <v>4084</v>
      </c>
      <c r="C210" s="1" t="s">
        <v>1312</v>
      </c>
      <c r="D210" s="1" t="s">
        <v>2700</v>
      </c>
      <c r="E210" s="1" t="s">
        <v>308</v>
      </c>
    </row>
    <row r="211" spans="2:10" ht="15">
      <c r="B211" s="662" t="s">
        <v>3908</v>
      </c>
      <c r="C211" s="1" t="s">
        <v>1314</v>
      </c>
      <c r="D211" s="1" t="s">
        <v>1314</v>
      </c>
      <c r="E211" s="1" t="s">
        <v>3310</v>
      </c>
    </row>
    <row r="212" spans="2:10" ht="15">
      <c r="B212" s="662" t="s">
        <v>3909</v>
      </c>
      <c r="C212" s="1" t="s">
        <v>2613</v>
      </c>
      <c r="D212" s="1" t="s">
        <v>2701</v>
      </c>
      <c r="E212" s="1" t="s">
        <v>3311</v>
      </c>
    </row>
    <row r="213" spans="2:10" ht="15">
      <c r="B213" s="662" t="s">
        <v>3910</v>
      </c>
      <c r="C213" s="1" t="s">
        <v>2614</v>
      </c>
      <c r="D213" s="1" t="s">
        <v>2614</v>
      </c>
      <c r="E213" s="1" t="s">
        <v>2614</v>
      </c>
    </row>
    <row r="214" spans="2:10" ht="15">
      <c r="B214" s="662" t="s">
        <v>4115</v>
      </c>
      <c r="C214" s="1" t="s">
        <v>2615</v>
      </c>
      <c r="D214" s="1" t="s">
        <v>2702</v>
      </c>
      <c r="E214" s="1" t="s">
        <v>3312</v>
      </c>
    </row>
    <row r="215" spans="2:10" ht="15">
      <c r="B215" s="662" t="s">
        <v>2587</v>
      </c>
      <c r="C215" s="1" t="s">
        <v>2616</v>
      </c>
      <c r="D215" s="1" t="s">
        <v>2703</v>
      </c>
      <c r="E215" s="1" t="s">
        <v>2587</v>
      </c>
    </row>
    <row r="216" spans="2:10" ht="15"/>
    <row r="217" spans="2:10" ht="15">
      <c r="B217" s="1" t="s">
        <v>1360</v>
      </c>
      <c r="C217" s="1" t="s">
        <v>1913</v>
      </c>
      <c r="D217" s="598" t="s">
        <v>3073</v>
      </c>
      <c r="E217" s="1" t="s">
        <v>3296</v>
      </c>
      <c r="F217" s="1" t="s">
        <v>16</v>
      </c>
      <c r="G217" s="1" t="s">
        <v>152</v>
      </c>
      <c r="H217" s="1" t="s">
        <v>16</v>
      </c>
      <c r="I217" s="1" t="s">
        <v>151</v>
      </c>
      <c r="J217" s="1" t="s">
        <v>995</v>
      </c>
    </row>
    <row r="218" spans="2:10" ht="15">
      <c r="B218" s="1" t="s">
        <v>1363</v>
      </c>
      <c r="C218" s="1" t="s">
        <v>1914</v>
      </c>
      <c r="D218" s="598" t="s">
        <v>3074</v>
      </c>
      <c r="E218" s="1" t="s">
        <v>3297</v>
      </c>
      <c r="F218" s="1" t="s">
        <v>16</v>
      </c>
      <c r="G218" s="1" t="s">
        <v>153</v>
      </c>
      <c r="H218" s="1" t="s">
        <v>16</v>
      </c>
      <c r="I218" s="1" t="s">
        <v>841</v>
      </c>
    </row>
    <row r="219" spans="2:10" ht="15"/>
    <row r="220" spans="2:10" ht="15">
      <c r="B220" s="1" t="s">
        <v>154</v>
      </c>
      <c r="C220" s="1" t="s">
        <v>1915</v>
      </c>
      <c r="D220" s="1" t="s">
        <v>3013</v>
      </c>
      <c r="E220" s="1" t="s">
        <v>3295</v>
      </c>
      <c r="F220" s="1" t="s">
        <v>16</v>
      </c>
      <c r="G220" s="1" t="s">
        <v>155</v>
      </c>
      <c r="H220" s="1" t="s">
        <v>16</v>
      </c>
      <c r="I220" s="1" t="s">
        <v>996</v>
      </c>
    </row>
    <row r="221" spans="2:10" ht="15">
      <c r="B221" s="1" t="s">
        <v>1381</v>
      </c>
      <c r="C221" s="1" t="s">
        <v>1916</v>
      </c>
      <c r="D221" s="1" t="s">
        <v>2704</v>
      </c>
      <c r="E221" s="1" t="s">
        <v>3273</v>
      </c>
      <c r="F221" s="1" t="s">
        <v>16</v>
      </c>
      <c r="G221" s="1" t="s">
        <v>156</v>
      </c>
      <c r="H221" s="1" t="s">
        <v>16</v>
      </c>
      <c r="I221" s="1" t="s">
        <v>842</v>
      </c>
    </row>
    <row r="222" spans="2:10" ht="15">
      <c r="B222" s="1" t="s">
        <v>1327</v>
      </c>
      <c r="C222" s="1" t="s">
        <v>1917</v>
      </c>
      <c r="D222" s="1" t="s">
        <v>2705</v>
      </c>
      <c r="E222" s="1" t="s">
        <v>3274</v>
      </c>
      <c r="F222" s="1" t="s">
        <v>16</v>
      </c>
      <c r="G222" s="1" t="s">
        <v>157</v>
      </c>
      <c r="H222" s="1" t="s">
        <v>16</v>
      </c>
      <c r="I222" s="1" t="s">
        <v>997</v>
      </c>
    </row>
    <row r="223" spans="2:10" ht="15">
      <c r="B223" s="1" t="s">
        <v>1365</v>
      </c>
      <c r="C223" s="1" t="s">
        <v>1918</v>
      </c>
      <c r="D223" s="1" t="s">
        <v>2706</v>
      </c>
      <c r="E223" s="1" t="s">
        <v>3275</v>
      </c>
      <c r="F223" s="1" t="s">
        <v>16</v>
      </c>
      <c r="G223" s="1" t="s">
        <v>158</v>
      </c>
      <c r="H223" s="1" t="s">
        <v>16</v>
      </c>
      <c r="I223" s="1" t="s">
        <v>998</v>
      </c>
    </row>
    <row r="224" spans="2:10" ht="30">
      <c r="B224" s="1" t="s">
        <v>1566</v>
      </c>
      <c r="C224" s="117" t="s">
        <v>2536</v>
      </c>
      <c r="D224" s="1" t="s">
        <v>3187</v>
      </c>
      <c r="E224" s="1" t="s">
        <v>3276</v>
      </c>
      <c r="G224" s="1" t="s">
        <v>159</v>
      </c>
      <c r="I224" s="1" t="s">
        <v>999</v>
      </c>
    </row>
    <row r="225" spans="1:10" ht="15">
      <c r="B225" s="1" t="s">
        <v>1567</v>
      </c>
      <c r="C225" s="117" t="s">
        <v>2535</v>
      </c>
      <c r="D225" s="1" t="s">
        <v>3186</v>
      </c>
      <c r="E225" s="1" t="s">
        <v>3277</v>
      </c>
    </row>
    <row r="226" spans="1:10" ht="17.25" customHeight="1">
      <c r="B226" s="1" t="s">
        <v>1774</v>
      </c>
      <c r="C226" s="117" t="s">
        <v>2534</v>
      </c>
      <c r="D226" s="1" t="s">
        <v>3185</v>
      </c>
      <c r="E226" s="1" t="s">
        <v>3278</v>
      </c>
    </row>
    <row r="227" spans="1:10" ht="30">
      <c r="B227" s="1" t="s">
        <v>1568</v>
      </c>
      <c r="C227" s="117" t="s">
        <v>2533</v>
      </c>
      <c r="D227" s="1" t="s">
        <v>3188</v>
      </c>
      <c r="E227" s="1" t="s">
        <v>3934</v>
      </c>
    </row>
    <row r="228" spans="1:10" ht="15">
      <c r="B228" s="1" t="s">
        <v>1320</v>
      </c>
      <c r="C228" s="1" t="s">
        <v>1919</v>
      </c>
      <c r="D228" s="1" t="s">
        <v>2707</v>
      </c>
      <c r="E228" s="1" t="s">
        <v>251</v>
      </c>
      <c r="F228" s="1" t="s">
        <v>16</v>
      </c>
      <c r="G228" s="1" t="s">
        <v>160</v>
      </c>
      <c r="H228" s="1" t="s">
        <v>16</v>
      </c>
      <c r="I228" s="1" t="s">
        <v>1322</v>
      </c>
    </row>
    <row r="229" spans="1:10" ht="15">
      <c r="B229" s="1" t="s">
        <v>1364</v>
      </c>
      <c r="C229" s="1" t="s">
        <v>1920</v>
      </c>
      <c r="D229" s="1" t="s">
        <v>274</v>
      </c>
      <c r="E229" s="1" t="s">
        <v>3279</v>
      </c>
      <c r="F229" s="1" t="s">
        <v>16</v>
      </c>
      <c r="G229" s="1" t="s">
        <v>16</v>
      </c>
      <c r="H229" s="1" t="s">
        <v>16</v>
      </c>
      <c r="I229" s="1" t="s">
        <v>1321</v>
      </c>
    </row>
    <row r="230" spans="1:10" ht="30">
      <c r="A230" s="312" t="s">
        <v>1495</v>
      </c>
      <c r="B230" s="1" t="s">
        <v>1523</v>
      </c>
      <c r="C230" s="1" t="s">
        <v>1921</v>
      </c>
      <c r="D230" s="589"/>
      <c r="E230" s="1" t="s">
        <v>3327</v>
      </c>
    </row>
    <row r="231" spans="1:10" ht="15">
      <c r="A231" s="312" t="s">
        <v>1495</v>
      </c>
      <c r="B231" s="1" t="s">
        <v>1524</v>
      </c>
      <c r="C231" s="1" t="s">
        <v>1922</v>
      </c>
      <c r="D231" s="589"/>
      <c r="E231" s="1" t="s">
        <v>3328</v>
      </c>
    </row>
    <row r="232" spans="1:10" ht="15">
      <c r="D232" s="1" t="s">
        <v>16</v>
      </c>
      <c r="E232" s="1" t="s">
        <v>16</v>
      </c>
      <c r="F232" s="1" t="s">
        <v>16</v>
      </c>
      <c r="G232" s="1" t="s">
        <v>16</v>
      </c>
      <c r="H232" s="1" t="s">
        <v>16</v>
      </c>
      <c r="I232" s="1" t="s">
        <v>16</v>
      </c>
    </row>
    <row r="233" spans="1:10" ht="15">
      <c r="B233" s="161"/>
      <c r="D233" s="589" t="s">
        <v>16</v>
      </c>
      <c r="E233" s="1" t="s">
        <v>16</v>
      </c>
      <c r="F233" s="1" t="s">
        <v>16</v>
      </c>
      <c r="G233" s="1" t="s">
        <v>16</v>
      </c>
      <c r="H233" s="1" t="s">
        <v>16</v>
      </c>
      <c r="I233" s="1" t="s">
        <v>16</v>
      </c>
    </row>
    <row r="234" spans="1:10" ht="15">
      <c r="B234" s="1" t="s">
        <v>161</v>
      </c>
      <c r="C234" s="1" t="s">
        <v>1923</v>
      </c>
      <c r="D234" s="589"/>
      <c r="G234" s="1" t="s">
        <v>162</v>
      </c>
      <c r="I234" s="1" t="s">
        <v>953</v>
      </c>
    </row>
    <row r="235" spans="1:10" ht="15">
      <c r="B235" s="146" t="s">
        <v>1583</v>
      </c>
      <c r="C235" s="146" t="s">
        <v>1924</v>
      </c>
      <c r="D235" s="589"/>
    </row>
    <row r="236" spans="1:10" ht="15">
      <c r="B236" s="1" t="s">
        <v>2</v>
      </c>
      <c r="C236" s="117" t="s">
        <v>1790</v>
      </c>
      <c r="D236" s="589" t="s">
        <v>3</v>
      </c>
      <c r="E236" s="387" t="s">
        <v>3597</v>
      </c>
      <c r="F236" s="1" t="s">
        <v>5</v>
      </c>
      <c r="G236" s="1" t="s">
        <v>6</v>
      </c>
      <c r="H236" s="1" t="s">
        <v>7</v>
      </c>
      <c r="I236" s="1" t="s">
        <v>8</v>
      </c>
      <c r="J236" s="1" t="s">
        <v>1231</v>
      </c>
    </row>
    <row r="237" spans="1:10" ht="15">
      <c r="D237" s="589"/>
    </row>
    <row r="238" spans="1:10" ht="15">
      <c r="B238" s="1" t="s">
        <v>161</v>
      </c>
      <c r="C238" s="1" t="s">
        <v>1923</v>
      </c>
      <c r="D238" s="589" t="s">
        <v>161</v>
      </c>
      <c r="E238" s="1" t="s">
        <v>163</v>
      </c>
      <c r="F238" s="1" t="s">
        <v>16</v>
      </c>
      <c r="G238" s="1" t="s">
        <v>164</v>
      </c>
      <c r="H238" s="1" t="s">
        <v>16</v>
      </c>
      <c r="I238" s="1" t="s">
        <v>953</v>
      </c>
    </row>
    <row r="239" spans="1:10" ht="15">
      <c r="B239" s="1" t="s">
        <v>11</v>
      </c>
      <c r="C239" s="1" t="s">
        <v>1792</v>
      </c>
      <c r="D239" s="589" t="s">
        <v>12</v>
      </c>
      <c r="E239" s="1" t="s">
        <v>165</v>
      </c>
      <c r="F239" s="1" t="s">
        <v>16</v>
      </c>
      <c r="G239" s="1" t="s">
        <v>15</v>
      </c>
      <c r="H239" s="1" t="s">
        <v>16</v>
      </c>
      <c r="I239" s="1" t="s">
        <v>947</v>
      </c>
    </row>
    <row r="240" spans="1:10" ht="15">
      <c r="B240" s="1" t="s">
        <v>166</v>
      </c>
      <c r="C240" s="1" t="s">
        <v>1925</v>
      </c>
      <c r="D240" s="589" t="s">
        <v>167</v>
      </c>
      <c r="E240" s="1" t="s">
        <v>168</v>
      </c>
      <c r="F240" s="1" t="s">
        <v>16</v>
      </c>
      <c r="G240" s="1" t="s">
        <v>169</v>
      </c>
      <c r="H240" s="1" t="s">
        <v>16</v>
      </c>
      <c r="I240" s="1" t="s">
        <v>1000</v>
      </c>
    </row>
    <row r="241" spans="2:9" ht="15">
      <c r="B241" s="1" t="s">
        <v>170</v>
      </c>
      <c r="C241" s="1" t="s">
        <v>1926</v>
      </c>
      <c r="D241" s="589" t="s">
        <v>171</v>
      </c>
      <c r="E241" s="1" t="s">
        <v>172</v>
      </c>
      <c r="F241" s="1" t="s">
        <v>16</v>
      </c>
      <c r="G241" s="1" t="s">
        <v>173</v>
      </c>
      <c r="H241" s="1" t="s">
        <v>16</v>
      </c>
      <c r="I241" s="1" t="s">
        <v>1001</v>
      </c>
    </row>
    <row r="242" spans="2:9" ht="15">
      <c r="B242" s="1" t="s">
        <v>174</v>
      </c>
      <c r="C242" s="1" t="s">
        <v>1927</v>
      </c>
      <c r="D242" s="589" t="s">
        <v>175</v>
      </c>
      <c r="E242" s="1" t="s">
        <v>176</v>
      </c>
      <c r="F242" s="1" t="s">
        <v>16</v>
      </c>
      <c r="G242" s="1" t="s">
        <v>177</v>
      </c>
      <c r="H242" s="1" t="s">
        <v>16</v>
      </c>
      <c r="I242" s="1" t="s">
        <v>1002</v>
      </c>
    </row>
    <row r="243" spans="2:9" ht="15">
      <c r="B243" s="1" t="s">
        <v>178</v>
      </c>
      <c r="C243" s="1" t="s">
        <v>1928</v>
      </c>
      <c r="D243" s="589" t="s">
        <v>179</v>
      </c>
      <c r="E243" s="1" t="s">
        <v>180</v>
      </c>
      <c r="F243" s="1" t="s">
        <v>16</v>
      </c>
      <c r="G243" s="1" t="s">
        <v>181</v>
      </c>
      <c r="H243" s="1" t="s">
        <v>16</v>
      </c>
      <c r="I243" s="1" t="s">
        <v>1003</v>
      </c>
    </row>
    <row r="244" spans="2:9" ht="15">
      <c r="B244" s="1" t="s">
        <v>182</v>
      </c>
      <c r="C244" s="1" t="s">
        <v>1929</v>
      </c>
      <c r="D244" s="589" t="s">
        <v>183</v>
      </c>
      <c r="E244" s="1" t="s">
        <v>184</v>
      </c>
      <c r="F244" s="1" t="s">
        <v>16</v>
      </c>
      <c r="G244" s="1" t="s">
        <v>183</v>
      </c>
      <c r="H244" s="1" t="s">
        <v>16</v>
      </c>
      <c r="I244" s="1" t="s">
        <v>1004</v>
      </c>
    </row>
    <row r="245" spans="2:9" ht="15">
      <c r="B245" s="1" t="s">
        <v>185</v>
      </c>
      <c r="C245" s="117" t="s">
        <v>3844</v>
      </c>
      <c r="D245" s="589" t="s">
        <v>186</v>
      </c>
      <c r="E245" s="1" t="s">
        <v>187</v>
      </c>
      <c r="F245" s="1" t="s">
        <v>16</v>
      </c>
      <c r="G245" s="1" t="s">
        <v>188</v>
      </c>
      <c r="H245" s="1" t="s">
        <v>16</v>
      </c>
      <c r="I245" s="1" t="s">
        <v>1005</v>
      </c>
    </row>
    <row r="246" spans="2:9" ht="15">
      <c r="B246" s="1" t="s">
        <v>3764</v>
      </c>
      <c r="C246" s="1" t="s">
        <v>3845</v>
      </c>
      <c r="D246" s="589" t="s">
        <v>189</v>
      </c>
      <c r="E246" s="1" t="s">
        <v>190</v>
      </c>
      <c r="F246" s="1" t="s">
        <v>16</v>
      </c>
      <c r="G246" s="1" t="s">
        <v>191</v>
      </c>
      <c r="H246" s="1" t="s">
        <v>16</v>
      </c>
      <c r="I246" s="1" t="s">
        <v>1011</v>
      </c>
    </row>
    <row r="247" spans="2:9" ht="15">
      <c r="B247" s="1" t="s">
        <v>192</v>
      </c>
      <c r="C247" s="1" t="s">
        <v>1930</v>
      </c>
      <c r="D247" s="589" t="s">
        <v>193</v>
      </c>
      <c r="E247" s="1" t="s">
        <v>192</v>
      </c>
      <c r="F247" s="1" t="s">
        <v>16</v>
      </c>
      <c r="G247" s="1" t="s">
        <v>194</v>
      </c>
      <c r="H247" s="1" t="s">
        <v>16</v>
      </c>
      <c r="I247" s="1" t="s">
        <v>1006</v>
      </c>
    </row>
    <row r="248" spans="2:9" ht="15">
      <c r="B248" s="1" t="s">
        <v>3765</v>
      </c>
      <c r="C248" s="117" t="s">
        <v>3846</v>
      </c>
      <c r="D248" s="589" t="s">
        <v>195</v>
      </c>
      <c r="E248" s="1" t="s">
        <v>196</v>
      </c>
      <c r="F248" s="1" t="s">
        <v>16</v>
      </c>
      <c r="G248" s="1" t="s">
        <v>197</v>
      </c>
      <c r="H248" s="1" t="s">
        <v>16</v>
      </c>
      <c r="I248" s="1" t="s">
        <v>1007</v>
      </c>
    </row>
    <row r="249" spans="2:9" ht="15">
      <c r="B249" s="1" t="s">
        <v>198</v>
      </c>
      <c r="C249" s="1" t="s">
        <v>3836</v>
      </c>
      <c r="D249" s="589" t="s">
        <v>879</v>
      </c>
      <c r="E249" s="1" t="s">
        <v>199</v>
      </c>
      <c r="F249" s="1" t="s">
        <v>16</v>
      </c>
      <c r="G249" s="1" t="s">
        <v>200</v>
      </c>
      <c r="H249" s="1" t="s">
        <v>16</v>
      </c>
      <c r="I249" s="1" t="s">
        <v>1008</v>
      </c>
    </row>
    <row r="250" spans="2:9" ht="15">
      <c r="B250" s="1" t="s">
        <v>3766</v>
      </c>
      <c r="C250" s="1" t="s">
        <v>3847</v>
      </c>
      <c r="D250" s="589" t="s">
        <v>201</v>
      </c>
      <c r="E250" s="1" t="s">
        <v>202</v>
      </c>
      <c r="F250" s="1" t="s">
        <v>16</v>
      </c>
      <c r="G250" s="1" t="s">
        <v>203</v>
      </c>
      <c r="H250" s="1" t="s">
        <v>16</v>
      </c>
      <c r="I250" s="1" t="s">
        <v>1009</v>
      </c>
    </row>
    <row r="251" spans="2:9" ht="15">
      <c r="B251" s="1" t="s">
        <v>204</v>
      </c>
      <c r="C251" s="117" t="s">
        <v>3837</v>
      </c>
      <c r="D251" s="589" t="s">
        <v>205</v>
      </c>
      <c r="E251" s="1" t="s">
        <v>206</v>
      </c>
      <c r="F251" s="1" t="s">
        <v>16</v>
      </c>
      <c r="G251" s="1" t="s">
        <v>207</v>
      </c>
      <c r="H251" s="1" t="s">
        <v>16</v>
      </c>
      <c r="I251" s="1" t="s">
        <v>1010</v>
      </c>
    </row>
    <row r="252" spans="2:9" ht="15">
      <c r="B252" s="1" t="s">
        <v>3764</v>
      </c>
      <c r="C252" s="1" t="s">
        <v>3845</v>
      </c>
      <c r="D252" s="589" t="s">
        <v>189</v>
      </c>
      <c r="E252" s="1" t="s">
        <v>190</v>
      </c>
      <c r="F252" s="1" t="s">
        <v>16</v>
      </c>
      <c r="G252" s="1" t="s">
        <v>191</v>
      </c>
      <c r="H252" s="1" t="s">
        <v>16</v>
      </c>
      <c r="I252" s="1" t="s">
        <v>1011</v>
      </c>
    </row>
    <row r="253" spans="2:9" ht="15">
      <c r="B253" s="1" t="s">
        <v>208</v>
      </c>
      <c r="C253" s="1" t="s">
        <v>3838</v>
      </c>
      <c r="D253" s="589" t="s">
        <v>856</v>
      </c>
      <c r="E253" s="1" t="s">
        <v>209</v>
      </c>
      <c r="F253" s="1" t="s">
        <v>16</v>
      </c>
      <c r="G253" s="1" t="s">
        <v>210</v>
      </c>
      <c r="H253" s="1" t="s">
        <v>16</v>
      </c>
      <c r="I253" s="1" t="s">
        <v>1012</v>
      </c>
    </row>
    <row r="254" spans="2:9" ht="30">
      <c r="B254" s="1" t="s">
        <v>3757</v>
      </c>
      <c r="C254" s="117" t="s">
        <v>3850</v>
      </c>
      <c r="D254" s="589" t="s">
        <v>211</v>
      </c>
      <c r="E254" s="1" t="s">
        <v>212</v>
      </c>
      <c r="F254" s="1" t="s">
        <v>16</v>
      </c>
      <c r="G254" s="1" t="s">
        <v>213</v>
      </c>
      <c r="H254" s="1" t="s">
        <v>16</v>
      </c>
      <c r="I254" s="1" t="s">
        <v>1013</v>
      </c>
    </row>
    <row r="255" spans="2:9" ht="15">
      <c r="B255" s="1" t="s">
        <v>3763</v>
      </c>
      <c r="C255" s="1" t="s">
        <v>3817</v>
      </c>
      <c r="D255" s="589" t="s">
        <v>214</v>
      </c>
      <c r="E255" s="1" t="s">
        <v>215</v>
      </c>
      <c r="F255" s="1" t="s">
        <v>16</v>
      </c>
      <c r="G255" s="1" t="s">
        <v>216</v>
      </c>
      <c r="H255" s="1" t="s">
        <v>16</v>
      </c>
      <c r="I255" s="1" t="s">
        <v>1014</v>
      </c>
    </row>
    <row r="256" spans="2:9" ht="33" customHeight="1">
      <c r="B256" s="1" t="s">
        <v>3760</v>
      </c>
      <c r="C256" s="117" t="s">
        <v>3839</v>
      </c>
      <c r="D256" s="589" t="s">
        <v>3791</v>
      </c>
      <c r="E256" s="1" t="s">
        <v>3811</v>
      </c>
      <c r="F256" s="1" t="s">
        <v>16</v>
      </c>
      <c r="G256" s="1" t="s">
        <v>217</v>
      </c>
      <c r="H256" s="1" t="s">
        <v>16</v>
      </c>
      <c r="I256" s="1" t="s">
        <v>1015</v>
      </c>
    </row>
    <row r="257" spans="1:10" ht="30">
      <c r="B257" s="1" t="s">
        <v>3761</v>
      </c>
      <c r="C257" s="117" t="s">
        <v>3816</v>
      </c>
      <c r="D257" s="589" t="s">
        <v>3790</v>
      </c>
      <c r="E257" s="1" t="s">
        <v>3812</v>
      </c>
      <c r="F257" s="1" t="s">
        <v>16</v>
      </c>
      <c r="G257" s="1" t="s">
        <v>218</v>
      </c>
      <c r="H257" s="1" t="s">
        <v>16</v>
      </c>
      <c r="I257" s="1" t="s">
        <v>1016</v>
      </c>
    </row>
    <row r="258" spans="1:10" ht="30">
      <c r="B258" s="1" t="s">
        <v>3767</v>
      </c>
      <c r="C258" s="117" t="s">
        <v>3840</v>
      </c>
      <c r="D258" s="589" t="s">
        <v>3789</v>
      </c>
      <c r="E258" s="1" t="s">
        <v>3810</v>
      </c>
      <c r="F258" s="1" t="s">
        <v>16</v>
      </c>
      <c r="G258" s="1" t="s">
        <v>219</v>
      </c>
      <c r="H258" s="1" t="s">
        <v>16</v>
      </c>
      <c r="I258" s="1" t="s">
        <v>1017</v>
      </c>
    </row>
    <row r="259" spans="1:10" ht="30">
      <c r="B259" s="1" t="s">
        <v>3768</v>
      </c>
      <c r="C259" s="117" t="s">
        <v>3815</v>
      </c>
      <c r="D259" s="589" t="s">
        <v>3792</v>
      </c>
      <c r="E259" s="1" t="s">
        <v>3813</v>
      </c>
      <c r="F259" s="1" t="s">
        <v>16</v>
      </c>
      <c r="G259" s="1" t="s">
        <v>220</v>
      </c>
      <c r="H259" s="1" t="s">
        <v>16</v>
      </c>
      <c r="I259" s="1" t="s">
        <v>1018</v>
      </c>
    </row>
    <row r="260" spans="1:10" ht="15">
      <c r="B260" s="646" t="s">
        <v>3782</v>
      </c>
      <c r="D260" s="589" t="s">
        <v>16</v>
      </c>
      <c r="E260" s="1" t="s">
        <v>16</v>
      </c>
      <c r="F260" s="1" t="s">
        <v>16</v>
      </c>
      <c r="G260" s="1" t="s">
        <v>16</v>
      </c>
      <c r="H260" s="1" t="s">
        <v>16</v>
      </c>
      <c r="I260" s="1" t="s">
        <v>16</v>
      </c>
    </row>
    <row r="261" spans="1:10" ht="15">
      <c r="D261" s="589" t="s">
        <v>16</v>
      </c>
      <c r="E261" s="1" t="s">
        <v>16</v>
      </c>
      <c r="F261" s="1" t="s">
        <v>16</v>
      </c>
      <c r="G261" s="1" t="s">
        <v>16</v>
      </c>
      <c r="H261" s="1" t="s">
        <v>16</v>
      </c>
      <c r="I261" s="1" t="s">
        <v>16</v>
      </c>
    </row>
    <row r="262" spans="1:10" ht="15">
      <c r="B262" s="148"/>
      <c r="D262" s="1" t="s">
        <v>16</v>
      </c>
      <c r="E262" s="1" t="s">
        <v>16</v>
      </c>
      <c r="F262" s="1" t="s">
        <v>16</v>
      </c>
      <c r="G262" s="1" t="s">
        <v>16</v>
      </c>
      <c r="H262" s="1" t="s">
        <v>16</v>
      </c>
      <c r="I262" s="1" t="s">
        <v>16</v>
      </c>
    </row>
    <row r="263" spans="1:10" ht="15">
      <c r="B263" s="662" t="s">
        <v>3919</v>
      </c>
      <c r="C263" s="1" t="s">
        <v>1931</v>
      </c>
      <c r="D263" s="1" t="s">
        <v>2784</v>
      </c>
      <c r="E263" s="1" t="s">
        <v>222</v>
      </c>
      <c r="F263" s="1" t="s">
        <v>16</v>
      </c>
      <c r="G263" s="1" t="s">
        <v>224</v>
      </c>
      <c r="H263" s="1" t="s">
        <v>16</v>
      </c>
      <c r="I263" s="1" t="s">
        <v>954</v>
      </c>
      <c r="J263" s="1" t="s">
        <v>223</v>
      </c>
    </row>
    <row r="264" spans="1:10" ht="15"/>
    <row r="265" spans="1:10" ht="15">
      <c r="B265" s="1" t="s">
        <v>2</v>
      </c>
      <c r="C265" s="117" t="s">
        <v>1790</v>
      </c>
      <c r="D265" s="1" t="s">
        <v>3</v>
      </c>
      <c r="E265" s="387" t="s">
        <v>3597</v>
      </c>
      <c r="F265" s="1" t="s">
        <v>5</v>
      </c>
      <c r="G265" s="1" t="s">
        <v>6</v>
      </c>
      <c r="H265" s="1" t="s">
        <v>7</v>
      </c>
      <c r="I265" s="1" t="s">
        <v>8</v>
      </c>
      <c r="J265" s="1" t="s">
        <v>1231</v>
      </c>
    </row>
    <row r="266" spans="1:10" ht="15">
      <c r="E266" s="1" t="s">
        <v>16</v>
      </c>
      <c r="F266" s="1" t="s">
        <v>16</v>
      </c>
      <c r="G266" s="1" t="s">
        <v>16</v>
      </c>
      <c r="H266" s="1" t="s">
        <v>16</v>
      </c>
      <c r="I266" s="1" t="s">
        <v>16</v>
      </c>
    </row>
    <row r="267" spans="1:10" ht="15">
      <c r="B267" s="662" t="s">
        <v>3919</v>
      </c>
      <c r="C267" s="1" t="s">
        <v>1931</v>
      </c>
      <c r="D267" s="1" t="s">
        <v>2784</v>
      </c>
      <c r="E267" s="1" t="s">
        <v>222</v>
      </c>
      <c r="F267" s="1" t="s">
        <v>225</v>
      </c>
      <c r="G267" s="1" t="s">
        <v>224</v>
      </c>
      <c r="H267" s="1" t="s">
        <v>16</v>
      </c>
      <c r="I267" s="1" t="s">
        <v>954</v>
      </c>
      <c r="J267" s="1" t="s">
        <v>223</v>
      </c>
    </row>
    <row r="268" spans="1:10" ht="15">
      <c r="B268" s="1" t="s">
        <v>226</v>
      </c>
      <c r="C268" s="1" t="s">
        <v>1932</v>
      </c>
      <c r="D268" s="1" t="s">
        <v>2785</v>
      </c>
      <c r="E268" s="1" t="s">
        <v>3424</v>
      </c>
      <c r="F268" s="1" t="s">
        <v>227</v>
      </c>
      <c r="G268" s="1" t="s">
        <v>228</v>
      </c>
      <c r="H268" s="1" t="s">
        <v>16</v>
      </c>
      <c r="I268" s="1" t="s">
        <v>229</v>
      </c>
      <c r="J268" s="1" t="s">
        <v>1245</v>
      </c>
    </row>
    <row r="269" spans="1:10" ht="15">
      <c r="A269" s="312" t="s">
        <v>1495</v>
      </c>
      <c r="B269" s="1" t="s">
        <v>2626</v>
      </c>
      <c r="C269" s="1" t="s">
        <v>2629</v>
      </c>
      <c r="D269" s="1" t="s">
        <v>2835</v>
      </c>
      <c r="E269" s="1" t="s">
        <v>3336</v>
      </c>
    </row>
    <row r="270" spans="1:10" ht="15">
      <c r="A270" s="312" t="s">
        <v>1495</v>
      </c>
      <c r="B270" s="1" t="s">
        <v>2627</v>
      </c>
      <c r="C270" s="1" t="s">
        <v>2631</v>
      </c>
      <c r="D270" s="1" t="s">
        <v>2836</v>
      </c>
      <c r="E270" s="1" t="s">
        <v>3334</v>
      </c>
    </row>
    <row r="271" spans="1:10" ht="15">
      <c r="A271" s="312" t="s">
        <v>1495</v>
      </c>
      <c r="B271" s="1" t="s">
        <v>3926</v>
      </c>
      <c r="C271" s="1" t="s">
        <v>2630</v>
      </c>
      <c r="D271" s="1" t="s">
        <v>2837</v>
      </c>
      <c r="E271" s="1" t="s">
        <v>3335</v>
      </c>
    </row>
    <row r="272" spans="1:10" ht="15">
      <c r="A272" s="312" t="s">
        <v>1495</v>
      </c>
      <c r="B272" s="662" t="s">
        <v>3920</v>
      </c>
      <c r="C272" s="1" t="s">
        <v>1933</v>
      </c>
      <c r="D272" s="1" t="s">
        <v>2838</v>
      </c>
      <c r="E272" s="609" t="s">
        <v>3329</v>
      </c>
    </row>
    <row r="273" spans="1:10" ht="15">
      <c r="A273" s="312" t="s">
        <v>1495</v>
      </c>
      <c r="B273" s="662" t="s">
        <v>3927</v>
      </c>
      <c r="C273" s="1" t="s">
        <v>1934</v>
      </c>
      <c r="D273" s="1" t="s">
        <v>3184</v>
      </c>
      <c r="E273" s="609" t="s">
        <v>3330</v>
      </c>
    </row>
    <row r="274" spans="1:10" ht="15">
      <c r="A274" s="312" t="s">
        <v>1495</v>
      </c>
      <c r="B274" s="1" t="s">
        <v>1610</v>
      </c>
      <c r="C274" s="1" t="s">
        <v>1935</v>
      </c>
      <c r="D274" s="1" t="s">
        <v>2840</v>
      </c>
      <c r="E274" s="609" t="s">
        <v>3331</v>
      </c>
    </row>
    <row r="275" spans="1:10" ht="30">
      <c r="A275" s="312" t="s">
        <v>1495</v>
      </c>
      <c r="B275" s="1" t="s">
        <v>1611</v>
      </c>
      <c r="C275" s="1" t="s">
        <v>1936</v>
      </c>
      <c r="D275" s="1" t="s">
        <v>2841</v>
      </c>
      <c r="E275" s="614" t="s">
        <v>3332</v>
      </c>
    </row>
    <row r="276" spans="1:10" ht="15">
      <c r="A276" s="312" t="s">
        <v>1495</v>
      </c>
      <c r="B276" s="1" t="s">
        <v>3921</v>
      </c>
      <c r="C276" s="1" t="s">
        <v>1937</v>
      </c>
      <c r="D276" s="1" t="s">
        <v>2842</v>
      </c>
      <c r="E276" s="609" t="s">
        <v>3333</v>
      </c>
    </row>
    <row r="277" spans="1:10" ht="15"/>
    <row r="278" spans="1:10" ht="15">
      <c r="A278" s="312" t="s">
        <v>1495</v>
      </c>
      <c r="B278" s="1" t="s">
        <v>1328</v>
      </c>
      <c r="C278" s="1" t="s">
        <v>1938</v>
      </c>
      <c r="D278" s="1" t="s">
        <v>2839</v>
      </c>
      <c r="E278" s="1" t="s">
        <v>3337</v>
      </c>
    </row>
    <row r="279" spans="1:10" ht="15">
      <c r="B279" s="1" t="s">
        <v>1684</v>
      </c>
      <c r="C279" s="1" t="s">
        <v>1939</v>
      </c>
      <c r="E279" s="1" t="s">
        <v>3589</v>
      </c>
    </row>
    <row r="280" spans="1:10" ht="45">
      <c r="B280" s="662" t="s">
        <v>4004</v>
      </c>
      <c r="C280" s="1" t="s">
        <v>1940</v>
      </c>
      <c r="D280" s="1" t="s">
        <v>3935</v>
      </c>
      <c r="E280" s="1" t="s">
        <v>3338</v>
      </c>
      <c r="F280" s="1" t="s">
        <v>230</v>
      </c>
      <c r="G280" s="1" t="s">
        <v>231</v>
      </c>
      <c r="H280" s="1" t="s">
        <v>16</v>
      </c>
      <c r="I280" s="1" t="s">
        <v>1019</v>
      </c>
      <c r="J280" s="1" t="s">
        <v>1246</v>
      </c>
    </row>
    <row r="281" spans="1:10" ht="30">
      <c r="B281" s="662" t="s">
        <v>4000</v>
      </c>
      <c r="C281" s="117" t="s">
        <v>3724</v>
      </c>
      <c r="D281" s="1" t="s">
        <v>3936</v>
      </c>
      <c r="E281" s="1" t="s">
        <v>3339</v>
      </c>
    </row>
    <row r="282" spans="1:10" ht="15">
      <c r="B282" s="662" t="s">
        <v>4001</v>
      </c>
      <c r="C282" s="117" t="s">
        <v>2567</v>
      </c>
      <c r="D282" s="1" t="s">
        <v>2786</v>
      </c>
      <c r="E282" s="1" t="s">
        <v>3340</v>
      </c>
    </row>
    <row r="283" spans="1:10" ht="30">
      <c r="A283" s="312" t="s">
        <v>1495</v>
      </c>
      <c r="B283" s="662" t="s">
        <v>4002</v>
      </c>
      <c r="C283" s="1" t="s">
        <v>1941</v>
      </c>
      <c r="D283" s="598" t="s">
        <v>3085</v>
      </c>
      <c r="E283" s="1" t="s">
        <v>3341</v>
      </c>
    </row>
    <row r="284" spans="1:10" ht="30">
      <c r="A284" s="312" t="s">
        <v>1495</v>
      </c>
      <c r="B284" s="662" t="s">
        <v>4003</v>
      </c>
      <c r="C284" s="117" t="s">
        <v>2628</v>
      </c>
      <c r="D284" s="598" t="s">
        <v>3086</v>
      </c>
      <c r="E284" s="1" t="s">
        <v>3342</v>
      </c>
    </row>
    <row r="285" spans="1:10" ht="30">
      <c r="A285" s="312" t="s">
        <v>1495</v>
      </c>
      <c r="B285" s="662" t="s">
        <v>3937</v>
      </c>
      <c r="C285" s="1" t="s">
        <v>1942</v>
      </c>
      <c r="D285" s="1" t="s">
        <v>3938</v>
      </c>
      <c r="E285" s="1" t="s">
        <v>3343</v>
      </c>
    </row>
    <row r="286" spans="1:10" ht="15">
      <c r="A286" s="312" t="s">
        <v>1495</v>
      </c>
      <c r="B286" s="1" t="s">
        <v>1612</v>
      </c>
      <c r="C286" s="1" t="s">
        <v>1943</v>
      </c>
      <c r="D286" s="1" t="s">
        <v>2843</v>
      </c>
      <c r="E286" s="1" t="s">
        <v>3344</v>
      </c>
    </row>
    <row r="287" spans="1:10" ht="15"/>
    <row r="288" spans="1:10" ht="15">
      <c r="B288" s="662" t="s">
        <v>4143</v>
      </c>
      <c r="C288" s="1" t="s">
        <v>1944</v>
      </c>
      <c r="D288" s="1" t="s">
        <v>3119</v>
      </c>
      <c r="E288" s="1" t="s">
        <v>232</v>
      </c>
      <c r="F288" s="1" t="s">
        <v>233</v>
      </c>
      <c r="G288" s="1" t="s">
        <v>234</v>
      </c>
      <c r="H288" s="1" t="s">
        <v>16</v>
      </c>
      <c r="I288" s="1" t="s">
        <v>235</v>
      </c>
      <c r="J288" s="1" t="s">
        <v>1247</v>
      </c>
    </row>
    <row r="289" spans="1:13" ht="15">
      <c r="A289" s="312" t="s">
        <v>1495</v>
      </c>
      <c r="B289" s="1" t="s">
        <v>1615</v>
      </c>
      <c r="C289" s="1" t="s">
        <v>1945</v>
      </c>
      <c r="D289" s="1" t="s">
        <v>2844</v>
      </c>
      <c r="E289" s="1" t="s">
        <v>3345</v>
      </c>
    </row>
    <row r="290" spans="1:13" ht="15">
      <c r="A290" s="312" t="s">
        <v>1495</v>
      </c>
      <c r="B290" s="1" t="s">
        <v>1616</v>
      </c>
      <c r="C290" s="1" t="s">
        <v>1946</v>
      </c>
      <c r="D290" s="1" t="s">
        <v>2845</v>
      </c>
      <c r="E290" s="1" t="s">
        <v>3346</v>
      </c>
    </row>
    <row r="291" spans="1:13" ht="15">
      <c r="A291" s="312" t="s">
        <v>1495</v>
      </c>
      <c r="B291" s="1" t="s">
        <v>1617</v>
      </c>
      <c r="C291" s="1" t="s">
        <v>1947</v>
      </c>
      <c r="D291" s="1" t="s">
        <v>2846</v>
      </c>
      <c r="E291" s="1" t="s">
        <v>3347</v>
      </c>
    </row>
    <row r="292" spans="1:13" ht="15">
      <c r="A292" s="312" t="s">
        <v>1495</v>
      </c>
      <c r="B292" s="1" t="s">
        <v>1618</v>
      </c>
      <c r="C292" s="1" t="s">
        <v>1948</v>
      </c>
      <c r="D292" s="1" t="s">
        <v>2847</v>
      </c>
      <c r="E292" s="1" t="s">
        <v>3348</v>
      </c>
    </row>
    <row r="293" spans="1:13" ht="15">
      <c r="A293" s="312" t="s">
        <v>1495</v>
      </c>
      <c r="B293" s="1" t="s">
        <v>1619</v>
      </c>
      <c r="C293" s="1" t="s">
        <v>1949</v>
      </c>
      <c r="D293" s="1" t="s">
        <v>2848</v>
      </c>
      <c r="E293" s="1" t="s">
        <v>3349</v>
      </c>
    </row>
    <row r="294" spans="1:13" ht="15">
      <c r="A294" s="312" t="s">
        <v>1495</v>
      </c>
      <c r="B294" s="1" t="s">
        <v>1620</v>
      </c>
      <c r="C294" s="1" t="s">
        <v>1950</v>
      </c>
      <c r="D294" s="1" t="s">
        <v>2849</v>
      </c>
      <c r="E294" s="1" t="s">
        <v>3350</v>
      </c>
    </row>
    <row r="295" spans="1:13" ht="30">
      <c r="A295" s="312" t="s">
        <v>1495</v>
      </c>
      <c r="B295" s="1" t="s">
        <v>1621</v>
      </c>
      <c r="C295" s="1" t="s">
        <v>1951</v>
      </c>
      <c r="D295" s="598" t="s">
        <v>3106</v>
      </c>
      <c r="E295" s="1" t="s">
        <v>3427</v>
      </c>
    </row>
    <row r="296" spans="1:13" ht="15">
      <c r="A296" s="312" t="s">
        <v>1495</v>
      </c>
      <c r="B296" s="1" t="s">
        <v>1622</v>
      </c>
      <c r="C296" s="1" t="s">
        <v>1952</v>
      </c>
      <c r="D296" s="1" t="s">
        <v>2850</v>
      </c>
      <c r="E296" s="1" t="s">
        <v>3425</v>
      </c>
    </row>
    <row r="297" spans="1:13" ht="15">
      <c r="A297" s="312" t="s">
        <v>1495</v>
      </c>
      <c r="B297" s="1" t="s">
        <v>1692</v>
      </c>
      <c r="C297" s="1" t="s">
        <v>1953</v>
      </c>
      <c r="D297" s="1" t="s">
        <v>2851</v>
      </c>
      <c r="E297" s="1" t="s">
        <v>3355</v>
      </c>
      <c r="M297" s="1" t="s">
        <v>708</v>
      </c>
    </row>
    <row r="298" spans="1:13" ht="15">
      <c r="A298" s="312" t="s">
        <v>1495</v>
      </c>
      <c r="B298" s="1" t="s">
        <v>1693</v>
      </c>
      <c r="C298" s="1" t="s">
        <v>1954</v>
      </c>
      <c r="D298" s="598" t="s">
        <v>3104</v>
      </c>
      <c r="E298" s="1" t="s">
        <v>3354</v>
      </c>
      <c r="M298" s="1" t="s">
        <v>3353</v>
      </c>
    </row>
    <row r="299" spans="1:13" ht="15">
      <c r="A299" s="312" t="s">
        <v>1495</v>
      </c>
      <c r="B299" s="1" t="s">
        <v>1623</v>
      </c>
      <c r="C299" s="1" t="s">
        <v>1955</v>
      </c>
      <c r="D299" s="1" t="s">
        <v>2852</v>
      </c>
      <c r="E299" s="1" t="s">
        <v>3352</v>
      </c>
      <c r="M299" s="1" t="s">
        <v>3353</v>
      </c>
    </row>
    <row r="300" spans="1:13" ht="30">
      <c r="A300" s="312" t="s">
        <v>1495</v>
      </c>
      <c r="B300" s="1" t="s">
        <v>1624</v>
      </c>
      <c r="C300" s="1" t="s">
        <v>1956</v>
      </c>
      <c r="D300" s="1" t="s">
        <v>2853</v>
      </c>
      <c r="E300" s="1" t="s">
        <v>3351</v>
      </c>
      <c r="M300" s="1" t="s">
        <v>3353</v>
      </c>
    </row>
    <row r="301" spans="1:13" ht="15"/>
    <row r="302" spans="1:13" ht="15">
      <c r="B302" s="1" t="s">
        <v>1694</v>
      </c>
      <c r="C302" s="1" t="s">
        <v>1957</v>
      </c>
      <c r="D302" s="598" t="s">
        <v>3105</v>
      </c>
      <c r="E302" s="1" t="s">
        <v>3426</v>
      </c>
    </row>
    <row r="303" spans="1:13" ht="15">
      <c r="B303" s="1" t="s">
        <v>304</v>
      </c>
      <c r="C303" s="1" t="s">
        <v>1958</v>
      </c>
      <c r="D303" s="1" t="s">
        <v>304</v>
      </c>
      <c r="E303" s="1" t="s">
        <v>305</v>
      </c>
      <c r="F303" s="1" t="s">
        <v>306</v>
      </c>
      <c r="G303" s="1" t="s">
        <v>307</v>
      </c>
      <c r="H303" s="1" t="s">
        <v>16</v>
      </c>
      <c r="I303" s="1" t="s">
        <v>308</v>
      </c>
      <c r="J303" s="1" t="s">
        <v>1238</v>
      </c>
    </row>
    <row r="304" spans="1:13" ht="15">
      <c r="B304" s="1" t="s">
        <v>309</v>
      </c>
      <c r="C304" s="1" t="s">
        <v>1959</v>
      </c>
      <c r="D304" s="1" t="s">
        <v>310</v>
      </c>
      <c r="E304" s="1" t="s">
        <v>311</v>
      </c>
      <c r="F304" s="1" t="s">
        <v>312</v>
      </c>
      <c r="G304" s="1" t="s">
        <v>313</v>
      </c>
      <c r="H304" s="1" t="s">
        <v>16</v>
      </c>
      <c r="I304" s="1" t="s">
        <v>314</v>
      </c>
      <c r="J304" s="1" t="s">
        <v>1239</v>
      </c>
    </row>
    <row r="305" spans="2:10" ht="15">
      <c r="B305" s="1" t="s">
        <v>236</v>
      </c>
      <c r="C305" s="1" t="s">
        <v>1960</v>
      </c>
      <c r="D305" s="1" t="s">
        <v>237</v>
      </c>
      <c r="E305" s="1" t="s">
        <v>238</v>
      </c>
      <c r="F305" s="1" t="s">
        <v>239</v>
      </c>
      <c r="G305" s="1" t="s">
        <v>240</v>
      </c>
      <c r="H305" s="1" t="s">
        <v>16</v>
      </c>
      <c r="I305" s="1" t="s">
        <v>1020</v>
      </c>
      <c r="J305" s="1" t="s">
        <v>1234</v>
      </c>
    </row>
    <row r="306" spans="2:10" ht="15">
      <c r="B306" s="1" t="s">
        <v>241</v>
      </c>
      <c r="C306" s="1" t="s">
        <v>1961</v>
      </c>
      <c r="D306" s="1" t="s">
        <v>3939</v>
      </c>
      <c r="E306" s="1" t="s">
        <v>3362</v>
      </c>
      <c r="F306" s="1" t="s">
        <v>242</v>
      </c>
      <c r="G306" s="1" t="s">
        <v>243</v>
      </c>
      <c r="H306" s="1" t="s">
        <v>16</v>
      </c>
      <c r="I306" s="1" t="s">
        <v>1021</v>
      </c>
      <c r="J306" s="1" t="s">
        <v>1262</v>
      </c>
    </row>
    <row r="307" spans="2:10" ht="15">
      <c r="B307" s="662" t="s">
        <v>3928</v>
      </c>
      <c r="C307" s="1" t="s">
        <v>1962</v>
      </c>
      <c r="D307" s="1" t="s">
        <v>2787</v>
      </c>
      <c r="E307" s="1" t="s">
        <v>3361</v>
      </c>
      <c r="F307" s="1" t="s">
        <v>244</v>
      </c>
      <c r="G307" s="1" t="s">
        <v>245</v>
      </c>
      <c r="H307" s="1" t="s">
        <v>16</v>
      </c>
      <c r="I307" s="1" t="s">
        <v>1022</v>
      </c>
      <c r="J307" s="1" t="s">
        <v>1240</v>
      </c>
    </row>
    <row r="308" spans="2:10" ht="15">
      <c r="B308" s="1" t="s">
        <v>246</v>
      </c>
      <c r="C308" s="1" t="s">
        <v>1963</v>
      </c>
      <c r="D308" s="1" t="s">
        <v>247</v>
      </c>
      <c r="E308" s="1" t="s">
        <v>3356</v>
      </c>
      <c r="F308" s="1" t="s">
        <v>248</v>
      </c>
      <c r="G308" s="1" t="s">
        <v>249</v>
      </c>
      <c r="H308" s="1" t="s">
        <v>16</v>
      </c>
      <c r="I308" s="1" t="s">
        <v>1030</v>
      </c>
      <c r="J308" s="1" t="s">
        <v>1235</v>
      </c>
    </row>
    <row r="309" spans="2:10" ht="15">
      <c r="B309" s="1" t="s">
        <v>250</v>
      </c>
      <c r="C309" s="1" t="s">
        <v>1964</v>
      </c>
      <c r="D309" s="598" t="s">
        <v>3087</v>
      </c>
      <c r="E309" s="1" t="s">
        <v>251</v>
      </c>
      <c r="F309" s="1" t="s">
        <v>252</v>
      </c>
      <c r="G309" s="1" t="s">
        <v>253</v>
      </c>
      <c r="H309" s="1" t="s">
        <v>16</v>
      </c>
      <c r="I309" s="1" t="s">
        <v>1023</v>
      </c>
      <c r="J309" s="1" t="s">
        <v>1249</v>
      </c>
    </row>
    <row r="310" spans="2:10" ht="15">
      <c r="B310" s="1" t="s">
        <v>254</v>
      </c>
      <c r="C310" s="1" t="s">
        <v>1965</v>
      </c>
      <c r="D310" s="598" t="s">
        <v>3088</v>
      </c>
      <c r="E310" s="1" t="s">
        <v>3360</v>
      </c>
      <c r="F310" s="1" t="s">
        <v>255</v>
      </c>
      <c r="G310" s="1" t="s">
        <v>256</v>
      </c>
      <c r="H310" s="1" t="s">
        <v>16</v>
      </c>
      <c r="I310" s="1" t="s">
        <v>1024</v>
      </c>
      <c r="J310" s="1" t="s">
        <v>1248</v>
      </c>
    </row>
    <row r="311" spans="2:10" ht="15">
      <c r="B311" s="1" t="s">
        <v>257</v>
      </c>
      <c r="C311" s="117" t="s">
        <v>2525</v>
      </c>
      <c r="D311" s="1" t="s">
        <v>258</v>
      </c>
      <c r="E311" s="1" t="s">
        <v>3725</v>
      </c>
      <c r="F311" s="1" t="s">
        <v>252</v>
      </c>
      <c r="G311" s="1" t="s">
        <v>259</v>
      </c>
      <c r="H311" s="1" t="s">
        <v>16</v>
      </c>
      <c r="I311" s="1" t="s">
        <v>1025</v>
      </c>
      <c r="J311" s="1" t="s">
        <v>1250</v>
      </c>
    </row>
    <row r="312" spans="2:10" ht="15">
      <c r="B312" s="1" t="s">
        <v>260</v>
      </c>
      <c r="C312" s="1" t="s">
        <v>1966</v>
      </c>
      <c r="D312" s="1" t="s">
        <v>3940</v>
      </c>
      <c r="E312" s="1" t="s">
        <v>3726</v>
      </c>
      <c r="F312" s="1" t="s">
        <v>261</v>
      </c>
      <c r="G312" s="1" t="s">
        <v>262</v>
      </c>
      <c r="H312" s="1" t="s">
        <v>16</v>
      </c>
      <c r="I312" s="1" t="s">
        <v>263</v>
      </c>
      <c r="J312" s="1" t="s">
        <v>1251</v>
      </c>
    </row>
    <row r="313" spans="2:10" ht="15">
      <c r="B313" s="1" t="s">
        <v>264</v>
      </c>
      <c r="C313" s="1" t="s">
        <v>1967</v>
      </c>
      <c r="D313" s="1" t="s">
        <v>265</v>
      </c>
      <c r="E313" s="1" t="s">
        <v>266</v>
      </c>
      <c r="F313" s="1" t="s">
        <v>267</v>
      </c>
      <c r="G313" s="1" t="s">
        <v>268</v>
      </c>
      <c r="H313" s="1" t="s">
        <v>16</v>
      </c>
      <c r="I313" s="1" t="s">
        <v>1026</v>
      </c>
      <c r="J313" s="1" t="s">
        <v>1236</v>
      </c>
    </row>
    <row r="314" spans="2:10" ht="15">
      <c r="B314" s="1" t="s">
        <v>269</v>
      </c>
      <c r="C314" s="1" t="s">
        <v>1968</v>
      </c>
      <c r="D314" s="1" t="s">
        <v>2790</v>
      </c>
      <c r="E314" s="1" t="s">
        <v>3357</v>
      </c>
      <c r="F314" s="1" t="s">
        <v>270</v>
      </c>
      <c r="G314" s="1" t="s">
        <v>271</v>
      </c>
      <c r="H314" s="1" t="s">
        <v>16</v>
      </c>
      <c r="I314" s="1" t="s">
        <v>272</v>
      </c>
      <c r="J314" s="1" t="s">
        <v>1252</v>
      </c>
    </row>
    <row r="315" spans="2:10" ht="15">
      <c r="B315" s="1" t="s">
        <v>273</v>
      </c>
      <c r="C315" s="1" t="s">
        <v>1969</v>
      </c>
      <c r="D315" s="1" t="s">
        <v>2789</v>
      </c>
      <c r="E315" s="1" t="s">
        <v>3359</v>
      </c>
      <c r="F315" s="1" t="s">
        <v>275</v>
      </c>
      <c r="G315" s="1" t="s">
        <v>276</v>
      </c>
      <c r="H315" s="1" t="s">
        <v>16</v>
      </c>
      <c r="I315" s="1" t="s">
        <v>1027</v>
      </c>
      <c r="J315" s="1" t="s">
        <v>1254</v>
      </c>
    </row>
    <row r="316" spans="2:10" ht="15">
      <c r="B316" s="1" t="s">
        <v>1398</v>
      </c>
      <c r="C316" s="1" t="s">
        <v>1970</v>
      </c>
      <c r="D316" s="1" t="s">
        <v>2788</v>
      </c>
      <c r="E316" s="1" t="s">
        <v>3358</v>
      </c>
      <c r="F316" s="1" t="s">
        <v>16</v>
      </c>
      <c r="G316" s="1" t="s">
        <v>16</v>
      </c>
      <c r="H316" s="1" t="s">
        <v>16</v>
      </c>
      <c r="I316" s="1" t="s">
        <v>277</v>
      </c>
      <c r="J316" s="1" t="s">
        <v>1253</v>
      </c>
    </row>
    <row r="317" spans="2:10" ht="15">
      <c r="B317" s="1" t="s">
        <v>1677</v>
      </c>
      <c r="C317" s="1" t="s">
        <v>1971</v>
      </c>
      <c r="E317" s="1" t="s">
        <v>3477</v>
      </c>
    </row>
    <row r="318" spans="2:10" ht="15">
      <c r="B318" s="1" t="s">
        <v>278</v>
      </c>
      <c r="C318" s="1" t="s">
        <v>1972</v>
      </c>
      <c r="D318" s="1" t="s">
        <v>3019</v>
      </c>
      <c r="E318" s="1" t="s">
        <v>3727</v>
      </c>
      <c r="F318" s="1" t="s">
        <v>279</v>
      </c>
      <c r="G318" s="1" t="s">
        <v>280</v>
      </c>
      <c r="H318" s="1" t="s">
        <v>16</v>
      </c>
      <c r="I318" s="1" t="s">
        <v>1028</v>
      </c>
      <c r="J318" s="1" t="s">
        <v>1255</v>
      </c>
    </row>
    <row r="319" spans="2:10" ht="15">
      <c r="B319" s="1" t="s">
        <v>281</v>
      </c>
      <c r="C319" s="1" t="s">
        <v>1973</v>
      </c>
      <c r="D319" s="1" t="s">
        <v>3020</v>
      </c>
      <c r="E319" s="1" t="s">
        <v>3730</v>
      </c>
      <c r="F319" s="1" t="s">
        <v>282</v>
      </c>
      <c r="G319" s="1" t="s">
        <v>283</v>
      </c>
      <c r="H319" s="1" t="s">
        <v>16</v>
      </c>
      <c r="I319" s="1" t="s">
        <v>284</v>
      </c>
      <c r="J319" s="1" t="s">
        <v>1256</v>
      </c>
    </row>
    <row r="320" spans="2:10" ht="15">
      <c r="B320" s="1" t="s">
        <v>285</v>
      </c>
      <c r="C320" s="1" t="s">
        <v>1974</v>
      </c>
      <c r="D320" s="1" t="s">
        <v>286</v>
      </c>
      <c r="E320" s="1" t="s">
        <v>3486</v>
      </c>
      <c r="F320" s="1" t="s">
        <v>287</v>
      </c>
      <c r="G320" s="1" t="s">
        <v>288</v>
      </c>
      <c r="H320" s="1" t="s">
        <v>16</v>
      </c>
      <c r="I320" s="1" t="s">
        <v>1029</v>
      </c>
      <c r="J320" s="1" t="s">
        <v>1237</v>
      </c>
    </row>
    <row r="321" spans="2:13" ht="15">
      <c r="B321" s="1" t="s">
        <v>289</v>
      </c>
      <c r="C321" s="1" t="s">
        <v>1975</v>
      </c>
      <c r="D321" s="1" t="s">
        <v>3941</v>
      </c>
      <c r="E321" s="1" t="s">
        <v>3363</v>
      </c>
      <c r="F321" s="1" t="s">
        <v>290</v>
      </c>
      <c r="G321" s="1" t="s">
        <v>291</v>
      </c>
      <c r="H321" s="1" t="s">
        <v>16</v>
      </c>
      <c r="I321" s="1" t="s">
        <v>1031</v>
      </c>
      <c r="J321" s="1" t="s">
        <v>1264</v>
      </c>
    </row>
    <row r="322" spans="2:13" ht="15">
      <c r="J322" s="1" t="s">
        <v>1263</v>
      </c>
    </row>
    <row r="323" spans="2:13" ht="15">
      <c r="B323" s="1" t="s">
        <v>292</v>
      </c>
      <c r="C323" s="1" t="s">
        <v>1976</v>
      </c>
      <c r="D323" s="1" t="s">
        <v>2791</v>
      </c>
      <c r="E323" s="1" t="s">
        <v>3365</v>
      </c>
      <c r="F323" s="1" t="s">
        <v>293</v>
      </c>
      <c r="G323" s="1" t="s">
        <v>294</v>
      </c>
      <c r="H323" s="1" t="s">
        <v>16</v>
      </c>
      <c r="I323" s="1" t="s">
        <v>1032</v>
      </c>
      <c r="J323" s="1" t="s">
        <v>1257</v>
      </c>
    </row>
    <row r="324" spans="2:13" ht="15">
      <c r="B324" s="1" t="s">
        <v>16</v>
      </c>
      <c r="C324" s="1" t="s">
        <v>1977</v>
      </c>
      <c r="F324" s="1" t="s">
        <v>16</v>
      </c>
      <c r="G324" s="1" t="s">
        <v>16</v>
      </c>
      <c r="H324" s="1" t="s">
        <v>16</v>
      </c>
      <c r="J324" s="1" t="s">
        <v>1258</v>
      </c>
    </row>
    <row r="325" spans="2:13" ht="15">
      <c r="B325" s="1" t="s">
        <v>295</v>
      </c>
      <c r="C325" s="1" t="s">
        <v>1978</v>
      </c>
      <c r="D325" s="1" t="s">
        <v>2792</v>
      </c>
      <c r="E325" s="1" t="s">
        <v>3729</v>
      </c>
      <c r="F325" s="1" t="s">
        <v>296</v>
      </c>
      <c r="G325" s="1" t="s">
        <v>297</v>
      </c>
      <c r="H325" s="1" t="s">
        <v>16</v>
      </c>
      <c r="I325" s="1" t="s">
        <v>1033</v>
      </c>
      <c r="J325" s="1" t="s">
        <v>1259</v>
      </c>
    </row>
    <row r="326" spans="2:13" ht="15">
      <c r="B326" s="662" t="s">
        <v>3929</v>
      </c>
      <c r="C326" s="1" t="s">
        <v>1979</v>
      </c>
      <c r="E326" s="1" t="s">
        <v>3728</v>
      </c>
      <c r="F326" s="1" t="s">
        <v>16</v>
      </c>
      <c r="G326" s="1" t="s">
        <v>298</v>
      </c>
      <c r="H326" s="1" t="s">
        <v>16</v>
      </c>
      <c r="I326" s="1" t="s">
        <v>299</v>
      </c>
      <c r="J326" s="1" t="s">
        <v>1260</v>
      </c>
    </row>
    <row r="327" spans="2:13" ht="15">
      <c r="B327" s="1" t="s">
        <v>300</v>
      </c>
      <c r="C327" s="1" t="s">
        <v>1980</v>
      </c>
      <c r="D327" s="1" t="s">
        <v>301</v>
      </c>
      <c r="E327" s="1" t="s">
        <v>3364</v>
      </c>
      <c r="F327" s="1" t="s">
        <v>302</v>
      </c>
      <c r="G327" s="1" t="s">
        <v>303</v>
      </c>
      <c r="H327" s="1" t="s">
        <v>16</v>
      </c>
      <c r="I327" s="1" t="s">
        <v>1034</v>
      </c>
      <c r="J327" s="1" t="s">
        <v>1261</v>
      </c>
    </row>
    <row r="328" spans="2:13" ht="15"/>
    <row r="329" spans="2:13" ht="15">
      <c r="B329" s="119" t="s">
        <v>1681</v>
      </c>
      <c r="C329" s="119" t="s">
        <v>1981</v>
      </c>
      <c r="D329" s="598" t="s">
        <v>3089</v>
      </c>
      <c r="E329" s="1" t="s">
        <v>3368</v>
      </c>
    </row>
    <row r="330" spans="2:13" ht="15">
      <c r="B330" s="119" t="s">
        <v>1678</v>
      </c>
      <c r="C330" s="119" t="s">
        <v>1982</v>
      </c>
      <c r="D330" s="598" t="s">
        <v>3090</v>
      </c>
      <c r="E330" s="119" t="s">
        <v>3370</v>
      </c>
    </row>
    <row r="331" spans="2:13" ht="15">
      <c r="B331" s="119" t="s">
        <v>1679</v>
      </c>
      <c r="C331" s="119" t="s">
        <v>1983</v>
      </c>
      <c r="D331" s="598" t="s">
        <v>3091</v>
      </c>
      <c r="E331" s="119" t="s">
        <v>3371</v>
      </c>
    </row>
    <row r="332" spans="2:13" ht="15">
      <c r="B332" s="119" t="s">
        <v>1680</v>
      </c>
      <c r="C332" s="119" t="s">
        <v>1984</v>
      </c>
      <c r="D332" s="598" t="s">
        <v>3092</v>
      </c>
      <c r="E332" s="119" t="s">
        <v>1680</v>
      </c>
    </row>
    <row r="333" spans="2:13" ht="15">
      <c r="B333" s="119"/>
      <c r="C333" s="119"/>
    </row>
    <row r="334" spans="2:13" ht="15">
      <c r="B334" s="119" t="s">
        <v>1681</v>
      </c>
      <c r="C334" s="119" t="s">
        <v>1981</v>
      </c>
      <c r="D334" s="598" t="s">
        <v>3089</v>
      </c>
      <c r="E334" s="1" t="s">
        <v>3368</v>
      </c>
    </row>
    <row r="335" spans="2:13" ht="15">
      <c r="B335" s="119" t="s">
        <v>1682</v>
      </c>
      <c r="C335" s="119" t="s">
        <v>1985</v>
      </c>
      <c r="D335" s="598" t="s">
        <v>3097</v>
      </c>
      <c r="E335" s="119" t="s">
        <v>3478</v>
      </c>
      <c r="M335" s="618"/>
    </row>
    <row r="336" spans="2:13" ht="15">
      <c r="B336" s="119"/>
      <c r="C336" s="119"/>
      <c r="M336" s="618"/>
    </row>
    <row r="337" spans="1:5" ht="15">
      <c r="B337" s="119" t="s">
        <v>1681</v>
      </c>
      <c r="C337" s="119" t="s">
        <v>1981</v>
      </c>
      <c r="D337" s="598" t="s">
        <v>3089</v>
      </c>
    </row>
    <row r="338" spans="1:5" ht="15">
      <c r="B338" s="119" t="s">
        <v>1340</v>
      </c>
      <c r="C338" s="119" t="s">
        <v>1986</v>
      </c>
      <c r="D338" s="598" t="s">
        <v>3093</v>
      </c>
      <c r="E338" s="1" t="s">
        <v>3367</v>
      </c>
    </row>
    <row r="339" spans="1:5" ht="15">
      <c r="B339" s="119" t="s">
        <v>1341</v>
      </c>
      <c r="C339" s="119" t="s">
        <v>1987</v>
      </c>
      <c r="D339" s="598" t="s">
        <v>3094</v>
      </c>
      <c r="E339" s="1" t="s">
        <v>3366</v>
      </c>
    </row>
    <row r="340" spans="1:5" ht="15">
      <c r="B340" s="119" t="s">
        <v>1402</v>
      </c>
      <c r="C340" s="119" t="s">
        <v>1988</v>
      </c>
      <c r="D340" s="598" t="s">
        <v>3095</v>
      </c>
      <c r="E340" s="1" t="s">
        <v>3095</v>
      </c>
    </row>
    <row r="341" spans="1:5" ht="15">
      <c r="B341" s="119" t="s">
        <v>1403</v>
      </c>
      <c r="C341" s="119" t="s">
        <v>1989</v>
      </c>
      <c r="D341" s="598" t="s">
        <v>3096</v>
      </c>
      <c r="E341" s="1" t="s">
        <v>3369</v>
      </c>
    </row>
    <row r="342" spans="1:5" ht="15">
      <c r="B342" s="119"/>
      <c r="C342" s="119"/>
    </row>
    <row r="343" spans="1:5" ht="15">
      <c r="B343" s="119" t="s">
        <v>1681</v>
      </c>
      <c r="C343" s="119" t="s">
        <v>1981</v>
      </c>
      <c r="D343" s="598" t="s">
        <v>3089</v>
      </c>
      <c r="E343" s="1" t="s">
        <v>3368</v>
      </c>
    </row>
    <row r="344" spans="1:5" ht="15">
      <c r="B344" s="119" t="s">
        <v>1683</v>
      </c>
      <c r="C344" s="119" t="s">
        <v>1990</v>
      </c>
      <c r="D344" s="598" t="s">
        <v>3097</v>
      </c>
      <c r="E344" s="119" t="s">
        <v>3479</v>
      </c>
    </row>
    <row r="345" spans="1:5" ht="15"/>
    <row r="346" spans="1:5" ht="30">
      <c r="A346" s="312" t="s">
        <v>1495</v>
      </c>
      <c r="B346" s="662" t="s">
        <v>4005</v>
      </c>
      <c r="C346" s="1" t="s">
        <v>1991</v>
      </c>
      <c r="D346" s="598" t="s">
        <v>3942</v>
      </c>
      <c r="E346" s="1" t="s">
        <v>3442</v>
      </c>
    </row>
    <row r="347" spans="1:5" ht="15">
      <c r="A347" s="312" t="s">
        <v>1495</v>
      </c>
      <c r="B347" s="662" t="s">
        <v>4006</v>
      </c>
      <c r="C347" s="1" t="s">
        <v>1992</v>
      </c>
      <c r="D347" s="598" t="s">
        <v>3107</v>
      </c>
      <c r="E347" s="609" t="s">
        <v>3443</v>
      </c>
    </row>
    <row r="348" spans="1:5" ht="30">
      <c r="A348" s="312" t="s">
        <v>1495</v>
      </c>
      <c r="B348" s="662" t="s">
        <v>4007</v>
      </c>
      <c r="C348" s="1" t="s">
        <v>1993</v>
      </c>
      <c r="D348" s="1" t="s">
        <v>3943</v>
      </c>
      <c r="E348" s="1" t="s">
        <v>3444</v>
      </c>
    </row>
    <row r="349" spans="1:5" ht="15">
      <c r="A349" s="312" t="s">
        <v>1495</v>
      </c>
      <c r="B349" s="662" t="s">
        <v>4008</v>
      </c>
      <c r="C349" s="1" t="s">
        <v>1994</v>
      </c>
      <c r="D349" s="1" t="s">
        <v>3944</v>
      </c>
      <c r="E349" s="1" t="s">
        <v>3445</v>
      </c>
    </row>
    <row r="350" spans="1:5" ht="30">
      <c r="A350" s="312" t="s">
        <v>1495</v>
      </c>
      <c r="B350" s="662" t="s">
        <v>4010</v>
      </c>
      <c r="C350" s="1" t="s">
        <v>1995</v>
      </c>
      <c r="D350" s="1" t="s">
        <v>2854</v>
      </c>
      <c r="E350" s="1" t="s">
        <v>3446</v>
      </c>
    </row>
    <row r="351" spans="1:5" ht="30">
      <c r="A351" s="312" t="s">
        <v>1495</v>
      </c>
      <c r="B351" s="662" t="s">
        <v>4050</v>
      </c>
      <c r="C351" s="1" t="s">
        <v>1996</v>
      </c>
      <c r="D351" s="1" t="s">
        <v>2855</v>
      </c>
      <c r="E351" s="1" t="s">
        <v>3447</v>
      </c>
    </row>
    <row r="352" spans="1:5" ht="30">
      <c r="A352" s="312" t="s">
        <v>1495</v>
      </c>
      <c r="B352" s="662" t="s">
        <v>4011</v>
      </c>
      <c r="C352" s="1" t="s">
        <v>1997</v>
      </c>
      <c r="D352" s="1" t="s">
        <v>3945</v>
      </c>
      <c r="E352" s="1" t="s">
        <v>3448</v>
      </c>
    </row>
    <row r="353" spans="1:5" ht="15">
      <c r="A353" s="312" t="s">
        <v>1495</v>
      </c>
      <c r="B353" s="662" t="s">
        <v>4012</v>
      </c>
      <c r="C353" s="1" t="s">
        <v>1998</v>
      </c>
      <c r="D353" s="1" t="s">
        <v>3946</v>
      </c>
      <c r="E353" s="1" t="s">
        <v>3449</v>
      </c>
    </row>
    <row r="354" spans="1:5" ht="30">
      <c r="A354" s="312" t="s">
        <v>1495</v>
      </c>
      <c r="B354" s="662" t="s">
        <v>4009</v>
      </c>
      <c r="C354" s="1" t="s">
        <v>1999</v>
      </c>
      <c r="D354" s="1" t="s">
        <v>3947</v>
      </c>
      <c r="E354" s="1" t="s">
        <v>3450</v>
      </c>
    </row>
    <row r="355" spans="1:5" ht="15">
      <c r="A355" s="312" t="s">
        <v>1495</v>
      </c>
      <c r="B355" s="662" t="s">
        <v>3930</v>
      </c>
      <c r="C355" s="1" t="s">
        <v>2000</v>
      </c>
      <c r="D355" s="1" t="s">
        <v>2856</v>
      </c>
      <c r="E355" s="1" t="s">
        <v>3451</v>
      </c>
    </row>
    <row r="356" spans="1:5" ht="15">
      <c r="A356" s="312" t="s">
        <v>1495</v>
      </c>
      <c r="B356" s="662" t="s">
        <v>1613</v>
      </c>
      <c r="C356" s="1" t="s">
        <v>2001</v>
      </c>
      <c r="D356" s="1" t="s">
        <v>2857</v>
      </c>
      <c r="E356" s="1" t="s">
        <v>3452</v>
      </c>
    </row>
    <row r="357" spans="1:5" ht="15">
      <c r="A357" s="312" t="s">
        <v>1495</v>
      </c>
      <c r="B357" s="662" t="s">
        <v>4013</v>
      </c>
      <c r="C357" s="1" t="s">
        <v>2002</v>
      </c>
      <c r="D357" s="1" t="s">
        <v>3948</v>
      </c>
      <c r="E357" s="1" t="s">
        <v>3453</v>
      </c>
    </row>
    <row r="358" spans="1:5" ht="15">
      <c r="A358" s="312" t="s">
        <v>1495</v>
      </c>
      <c r="B358" s="662" t="s">
        <v>4014</v>
      </c>
      <c r="C358" s="1" t="s">
        <v>2003</v>
      </c>
      <c r="D358" s="1" t="s">
        <v>3949</v>
      </c>
      <c r="E358" s="1" t="s">
        <v>3454</v>
      </c>
    </row>
    <row r="359" spans="1:5" ht="15"/>
    <row r="360" spans="1:5" ht="30">
      <c r="A360" s="312" t="s">
        <v>1495</v>
      </c>
      <c r="B360" s="662" t="s">
        <v>4049</v>
      </c>
      <c r="C360" s="1" t="s">
        <v>2004</v>
      </c>
      <c r="D360" s="1" t="s">
        <v>3950</v>
      </c>
      <c r="E360" s="1" t="s">
        <v>3455</v>
      </c>
    </row>
    <row r="361" spans="1:5" ht="30">
      <c r="A361" s="312" t="s">
        <v>1495</v>
      </c>
      <c r="B361" s="662" t="s">
        <v>4015</v>
      </c>
      <c r="C361" s="1" t="s">
        <v>2005</v>
      </c>
      <c r="D361" s="1" t="s">
        <v>3023</v>
      </c>
      <c r="E361" s="614" t="s">
        <v>3456</v>
      </c>
    </row>
    <row r="362" spans="1:5" ht="30">
      <c r="A362" s="312" t="s">
        <v>1495</v>
      </c>
      <c r="B362" s="662" t="s">
        <v>4016</v>
      </c>
      <c r="C362" s="1" t="s">
        <v>2006</v>
      </c>
      <c r="D362" s="1" t="s">
        <v>3951</v>
      </c>
      <c r="E362" s="1" t="s">
        <v>3457</v>
      </c>
    </row>
    <row r="363" spans="1:5" ht="30">
      <c r="A363" s="312" t="s">
        <v>1495</v>
      </c>
      <c r="B363" s="662" t="s">
        <v>4017</v>
      </c>
      <c r="C363" s="1" t="s">
        <v>2007</v>
      </c>
      <c r="D363" s="1" t="s">
        <v>3952</v>
      </c>
      <c r="E363" s="614" t="s">
        <v>3458</v>
      </c>
    </row>
    <row r="364" spans="1:5" ht="30">
      <c r="A364" s="312" t="s">
        <v>1495</v>
      </c>
      <c r="B364" s="662" t="s">
        <v>4018</v>
      </c>
      <c r="C364" s="1" t="s">
        <v>2008</v>
      </c>
      <c r="D364" s="1" t="s">
        <v>3024</v>
      </c>
      <c r="E364" s="1" t="s">
        <v>3459</v>
      </c>
    </row>
    <row r="365" spans="1:5" ht="45">
      <c r="A365" s="312" t="s">
        <v>1495</v>
      </c>
      <c r="B365" s="662" t="s">
        <v>4051</v>
      </c>
      <c r="C365" s="1" t="s">
        <v>2009</v>
      </c>
      <c r="D365" s="1" t="s">
        <v>3025</v>
      </c>
      <c r="E365" s="1" t="s">
        <v>3460</v>
      </c>
    </row>
    <row r="366" spans="1:5" ht="45">
      <c r="A366" s="312" t="s">
        <v>1495</v>
      </c>
      <c r="B366" s="662" t="s">
        <v>4019</v>
      </c>
      <c r="C366" s="1" t="s">
        <v>2010</v>
      </c>
      <c r="D366" s="1" t="s">
        <v>3953</v>
      </c>
      <c r="E366" s="1" t="s">
        <v>3461</v>
      </c>
    </row>
    <row r="367" spans="1:5" ht="30">
      <c r="A367" s="312" t="s">
        <v>1495</v>
      </c>
      <c r="B367" s="662" t="s">
        <v>4020</v>
      </c>
      <c r="C367" s="1" t="s">
        <v>2011</v>
      </c>
      <c r="D367" s="1" t="s">
        <v>3954</v>
      </c>
      <c r="E367" s="1" t="s">
        <v>3462</v>
      </c>
    </row>
    <row r="368" spans="1:5" ht="15">
      <c r="A368" s="312" t="s">
        <v>1495</v>
      </c>
      <c r="B368" s="662" t="s">
        <v>1614</v>
      </c>
      <c r="C368" s="1" t="s">
        <v>2012</v>
      </c>
      <c r="D368" s="1" t="s">
        <v>2858</v>
      </c>
      <c r="E368" s="609" t="s">
        <v>3751</v>
      </c>
    </row>
    <row r="369" spans="1:13" ht="15">
      <c r="A369" s="312" t="s">
        <v>1495</v>
      </c>
      <c r="B369" s="662" t="s">
        <v>4026</v>
      </c>
      <c r="C369" s="1" t="s">
        <v>2013</v>
      </c>
      <c r="D369" s="1" t="s">
        <v>2859</v>
      </c>
      <c r="E369" s="1" t="s">
        <v>3752</v>
      </c>
    </row>
    <row r="370" spans="1:13" ht="30">
      <c r="A370" s="312" t="s">
        <v>1495</v>
      </c>
      <c r="B370" s="662" t="s">
        <v>1614</v>
      </c>
      <c r="C370" s="1" t="s">
        <v>2012</v>
      </c>
      <c r="D370" s="1" t="s">
        <v>2858</v>
      </c>
      <c r="E370" s="1" t="s">
        <v>3753</v>
      </c>
    </row>
    <row r="371" spans="1:13" ht="30">
      <c r="A371" s="312" t="s">
        <v>1495</v>
      </c>
      <c r="B371" s="662" t="s">
        <v>4021</v>
      </c>
      <c r="C371" s="1" t="s">
        <v>2014</v>
      </c>
      <c r="D371" s="1" t="s">
        <v>3955</v>
      </c>
      <c r="E371" s="1" t="s">
        <v>3754</v>
      </c>
    </row>
    <row r="372" spans="1:13" ht="30">
      <c r="A372" s="312" t="s">
        <v>1495</v>
      </c>
      <c r="B372" s="662" t="s">
        <v>4027</v>
      </c>
      <c r="C372" s="1" t="s">
        <v>2012</v>
      </c>
      <c r="D372" s="1" t="s">
        <v>2860</v>
      </c>
      <c r="E372" s="1" t="s">
        <v>3755</v>
      </c>
    </row>
    <row r="373" spans="1:13" ht="15"/>
    <row r="374" spans="1:13" ht="15">
      <c r="B374" s="662" t="s">
        <v>4038</v>
      </c>
      <c r="C374" s="1" t="s">
        <v>2015</v>
      </c>
      <c r="D374" s="598" t="s">
        <v>3098</v>
      </c>
      <c r="E374" s="1" t="s">
        <v>3441</v>
      </c>
      <c r="F374" s="1" t="s">
        <v>315</v>
      </c>
      <c r="G374" s="1" t="s">
        <v>316</v>
      </c>
      <c r="H374" s="1" t="s">
        <v>16</v>
      </c>
      <c r="I374" s="1" t="s">
        <v>317</v>
      </c>
      <c r="J374" s="1" t="s">
        <v>1265</v>
      </c>
    </row>
    <row r="375" spans="1:13" ht="15">
      <c r="B375" s="1" t="s">
        <v>4039</v>
      </c>
      <c r="C375" s="1" t="s">
        <v>1865</v>
      </c>
      <c r="D375" s="1" t="s">
        <v>2678</v>
      </c>
      <c r="E375" s="1" t="s">
        <v>3463</v>
      </c>
      <c r="F375" s="1" t="s">
        <v>334</v>
      </c>
      <c r="G375" s="1" t="s">
        <v>335</v>
      </c>
      <c r="H375" s="1" t="s">
        <v>16</v>
      </c>
      <c r="I375" s="1" t="s">
        <v>336</v>
      </c>
      <c r="J375" s="1" t="s">
        <v>1241</v>
      </c>
    </row>
    <row r="376" spans="1:13" ht="30">
      <c r="A376" s="312" t="s">
        <v>1495</v>
      </c>
      <c r="B376" s="1" t="s">
        <v>1625</v>
      </c>
      <c r="C376" s="1" t="s">
        <v>2016</v>
      </c>
      <c r="D376" s="1" t="s">
        <v>2861</v>
      </c>
      <c r="E376" s="1" t="s">
        <v>3372</v>
      </c>
    </row>
    <row r="377" spans="1:13" ht="30">
      <c r="B377" s="662" t="s">
        <v>4146</v>
      </c>
      <c r="C377" s="1" t="s">
        <v>2017</v>
      </c>
      <c r="D377" s="1" t="s">
        <v>2793</v>
      </c>
      <c r="E377" s="1" t="s">
        <v>3373</v>
      </c>
    </row>
    <row r="378" spans="1:13" ht="45">
      <c r="B378" s="1" t="s">
        <v>4127</v>
      </c>
      <c r="C378" s="117" t="s">
        <v>2526</v>
      </c>
      <c r="D378" s="1" t="s">
        <v>2794</v>
      </c>
      <c r="E378" s="1" t="s">
        <v>3374</v>
      </c>
    </row>
    <row r="379" spans="1:13" ht="15">
      <c r="A379" s="312" t="s">
        <v>1495</v>
      </c>
      <c r="B379" s="662" t="s">
        <v>3931</v>
      </c>
      <c r="C379" s="1" t="s">
        <v>2018</v>
      </c>
      <c r="D379" s="1" t="s">
        <v>2862</v>
      </c>
      <c r="E379" s="1" t="s">
        <v>3487</v>
      </c>
    </row>
    <row r="380" spans="1:13" ht="15">
      <c r="B380" s="1" t="s">
        <v>2565</v>
      </c>
      <c r="C380" s="117" t="s">
        <v>2566</v>
      </c>
      <c r="D380" s="1" t="s">
        <v>3018</v>
      </c>
      <c r="E380" s="1" t="s">
        <v>3375</v>
      </c>
    </row>
    <row r="381" spans="1:13" ht="15">
      <c r="B381" s="662" t="s">
        <v>4028</v>
      </c>
      <c r="C381" s="117" t="s">
        <v>2605</v>
      </c>
      <c r="D381" s="598" t="s">
        <v>3100</v>
      </c>
      <c r="E381" s="1" t="s">
        <v>3480</v>
      </c>
      <c r="M381" s="618"/>
    </row>
    <row r="382" spans="1:13" ht="15">
      <c r="B382" s="662" t="s">
        <v>4029</v>
      </c>
      <c r="C382" s="117" t="s">
        <v>2606</v>
      </c>
      <c r="D382" s="598" t="s">
        <v>3101</v>
      </c>
      <c r="E382" s="1" t="s">
        <v>3481</v>
      </c>
      <c r="M382" s="618"/>
    </row>
    <row r="383" spans="1:13" ht="45">
      <c r="B383" s="662" t="s">
        <v>4145</v>
      </c>
      <c r="C383" s="1" t="s">
        <v>2019</v>
      </c>
      <c r="D383" s="1" t="s">
        <v>2795</v>
      </c>
      <c r="E383" s="1" t="s">
        <v>3376</v>
      </c>
    </row>
    <row r="384" spans="1:13" ht="15">
      <c r="B384" s="662" t="s">
        <v>4030</v>
      </c>
      <c r="C384" s="1" t="s">
        <v>2020</v>
      </c>
      <c r="D384" s="1" t="s">
        <v>2796</v>
      </c>
      <c r="E384" s="1" t="s">
        <v>3377</v>
      </c>
    </row>
    <row r="385" spans="1:10" ht="45">
      <c r="B385" s="1" t="s">
        <v>4032</v>
      </c>
      <c r="C385" s="117" t="s">
        <v>2562</v>
      </c>
      <c r="D385" s="1" t="s">
        <v>2797</v>
      </c>
      <c r="E385" s="1" t="s">
        <v>3731</v>
      </c>
      <c r="F385" s="1" t="s">
        <v>318</v>
      </c>
      <c r="G385" s="1" t="s">
        <v>319</v>
      </c>
      <c r="H385" s="1" t="s">
        <v>16</v>
      </c>
      <c r="I385" s="1" t="s">
        <v>1035</v>
      </c>
      <c r="J385" s="1" t="s">
        <v>1266</v>
      </c>
    </row>
    <row r="386" spans="1:10" ht="15">
      <c r="B386" s="1" t="s">
        <v>1626</v>
      </c>
      <c r="C386" s="1" t="s">
        <v>2021</v>
      </c>
      <c r="D386" s="1" t="s">
        <v>3026</v>
      </c>
      <c r="E386" s="1" t="s">
        <v>3379</v>
      </c>
    </row>
    <row r="387" spans="1:10" ht="30">
      <c r="B387" s="1" t="s">
        <v>1384</v>
      </c>
      <c r="C387" s="1" t="s">
        <v>2022</v>
      </c>
      <c r="D387" s="1" t="s">
        <v>2798</v>
      </c>
      <c r="E387" s="1" t="s">
        <v>3474</v>
      </c>
    </row>
    <row r="388" spans="1:10" ht="30">
      <c r="A388" s="312" t="s">
        <v>1495</v>
      </c>
      <c r="B388" s="1" t="s">
        <v>1627</v>
      </c>
      <c r="C388" s="1" t="s">
        <v>2023</v>
      </c>
      <c r="D388" s="598" t="s">
        <v>3108</v>
      </c>
      <c r="E388" s="1" t="s">
        <v>3380</v>
      </c>
    </row>
    <row r="389" spans="1:10" ht="15">
      <c r="B389" s="1" t="s">
        <v>1383</v>
      </c>
      <c r="C389" s="1" t="s">
        <v>2024</v>
      </c>
      <c r="D389" s="1" t="s">
        <v>2799</v>
      </c>
      <c r="E389" s="1" t="s">
        <v>3378</v>
      </c>
    </row>
    <row r="390" spans="1:10" ht="45">
      <c r="B390" s="662" t="s">
        <v>4033</v>
      </c>
      <c r="C390" s="117" t="s">
        <v>2563</v>
      </c>
      <c r="D390" s="1" t="s">
        <v>2800</v>
      </c>
      <c r="E390" s="1" t="s">
        <v>3381</v>
      </c>
      <c r="F390" s="1" t="s">
        <v>326</v>
      </c>
      <c r="G390" s="1" t="s">
        <v>327</v>
      </c>
      <c r="H390" s="1" t="s">
        <v>16</v>
      </c>
      <c r="I390" s="1" t="s">
        <v>1038</v>
      </c>
      <c r="J390" s="1" t="s">
        <v>1269</v>
      </c>
    </row>
    <row r="391" spans="1:10" ht="30">
      <c r="A391" s="312" t="s">
        <v>1495</v>
      </c>
      <c r="B391" s="662" t="s">
        <v>4035</v>
      </c>
      <c r="C391" s="1" t="s">
        <v>2025</v>
      </c>
      <c r="D391" s="1" t="s">
        <v>2863</v>
      </c>
      <c r="E391" s="1" t="s">
        <v>3382</v>
      </c>
    </row>
    <row r="392" spans="1:10" ht="30">
      <c r="A392" s="312" t="s">
        <v>1495</v>
      </c>
      <c r="B392" s="1" t="s">
        <v>1628</v>
      </c>
      <c r="C392" s="1" t="s">
        <v>2026</v>
      </c>
      <c r="D392" s="1" t="s">
        <v>2864</v>
      </c>
      <c r="E392" s="1" t="s">
        <v>3383</v>
      </c>
    </row>
    <row r="393" spans="1:10" ht="15">
      <c r="B393" s="1" t="s">
        <v>1385</v>
      </c>
      <c r="C393" s="1" t="s">
        <v>2027</v>
      </c>
      <c r="D393" s="1" t="s">
        <v>2801</v>
      </c>
      <c r="E393" s="1" t="s">
        <v>3384</v>
      </c>
    </row>
    <row r="394" spans="1:10" ht="30.75" customHeight="1">
      <c r="B394" s="1" t="s">
        <v>1629</v>
      </c>
      <c r="C394" s="117" t="s">
        <v>2568</v>
      </c>
      <c r="D394" s="1" t="s">
        <v>2802</v>
      </c>
      <c r="E394" s="1" t="s">
        <v>3470</v>
      </c>
      <c r="F394" s="1" t="s">
        <v>320</v>
      </c>
      <c r="G394" s="1" t="s">
        <v>321</v>
      </c>
      <c r="H394" s="1" t="s">
        <v>16</v>
      </c>
      <c r="I394" s="1" t="s">
        <v>1036</v>
      </c>
      <c r="J394" s="1" t="s">
        <v>1267</v>
      </c>
    </row>
    <row r="395" spans="1:10" ht="90">
      <c r="B395" s="1" t="s">
        <v>4128</v>
      </c>
      <c r="C395" s="117" t="s">
        <v>2564</v>
      </c>
      <c r="D395" s="1" t="s">
        <v>3027</v>
      </c>
      <c r="E395" s="1" t="s">
        <v>3419</v>
      </c>
    </row>
    <row r="396" spans="1:10" ht="15">
      <c r="A396" s="312" t="s">
        <v>1495</v>
      </c>
      <c r="B396" s="1" t="s">
        <v>1631</v>
      </c>
      <c r="C396" s="1" t="s">
        <v>2028</v>
      </c>
      <c r="D396" s="1" t="s">
        <v>2865</v>
      </c>
      <c r="E396" s="1" t="s">
        <v>3385</v>
      </c>
    </row>
    <row r="397" spans="1:10" ht="15">
      <c r="A397" s="312" t="s">
        <v>1495</v>
      </c>
      <c r="B397" s="1" t="s">
        <v>1630</v>
      </c>
      <c r="C397" s="1" t="s">
        <v>2029</v>
      </c>
      <c r="D397" s="1" t="s">
        <v>3028</v>
      </c>
      <c r="E397" s="615" t="s">
        <v>3386</v>
      </c>
    </row>
    <row r="398" spans="1:10" ht="15">
      <c r="A398" s="312" t="s">
        <v>1495</v>
      </c>
      <c r="B398" s="662" t="s">
        <v>4147</v>
      </c>
      <c r="C398" s="117" t="s">
        <v>2639</v>
      </c>
      <c r="D398" s="1" t="s">
        <v>3029</v>
      </c>
      <c r="E398" s="615" t="s">
        <v>3389</v>
      </c>
    </row>
    <row r="399" spans="1:10" ht="15">
      <c r="A399" s="312" t="s">
        <v>1495</v>
      </c>
      <c r="B399" s="662" t="s">
        <v>4148</v>
      </c>
      <c r="C399" s="1" t="s">
        <v>2030</v>
      </c>
      <c r="D399" s="1" t="s">
        <v>3030</v>
      </c>
      <c r="E399" s="615" t="s">
        <v>3390</v>
      </c>
    </row>
    <row r="400" spans="1:10" ht="15">
      <c r="A400" s="312" t="s">
        <v>1495</v>
      </c>
      <c r="B400" s="662" t="s">
        <v>4036</v>
      </c>
      <c r="C400" s="1" t="s">
        <v>2031</v>
      </c>
      <c r="D400" s="1" t="s">
        <v>3031</v>
      </c>
      <c r="E400" s="615" t="s">
        <v>3387</v>
      </c>
    </row>
    <row r="401" spans="1:10" ht="15">
      <c r="A401" s="312" t="s">
        <v>1495</v>
      </c>
      <c r="B401" s="1" t="s">
        <v>4037</v>
      </c>
      <c r="C401" s="1" t="s">
        <v>2032</v>
      </c>
      <c r="D401" s="1" t="s">
        <v>2866</v>
      </c>
      <c r="E401" s="1" t="s">
        <v>3388</v>
      </c>
    </row>
    <row r="402" spans="1:10" ht="15">
      <c r="B402" s="1" t="s">
        <v>1632</v>
      </c>
      <c r="C402" s="1" t="s">
        <v>2033</v>
      </c>
      <c r="D402" s="598" t="s">
        <v>3109</v>
      </c>
      <c r="E402" s="1" t="s">
        <v>3391</v>
      </c>
    </row>
    <row r="403" spans="1:10" ht="15"/>
    <row r="404" spans="1:10" ht="15">
      <c r="A404" s="312" t="s">
        <v>2632</v>
      </c>
      <c r="B404" s="662" t="s">
        <v>4031</v>
      </c>
      <c r="C404" s="1" t="s">
        <v>2034</v>
      </c>
      <c r="D404" s="1" t="s">
        <v>322</v>
      </c>
      <c r="E404" s="1" t="s">
        <v>323</v>
      </c>
      <c r="F404" s="1" t="s">
        <v>324</v>
      </c>
      <c r="G404" s="1" t="s">
        <v>325</v>
      </c>
      <c r="H404" s="1" t="s">
        <v>16</v>
      </c>
      <c r="I404" s="1" t="s">
        <v>1037</v>
      </c>
      <c r="J404" s="1" t="s">
        <v>1268</v>
      </c>
    </row>
    <row r="405" spans="1:10" ht="15">
      <c r="A405" s="312" t="s">
        <v>2632</v>
      </c>
      <c r="B405" s="1" t="s">
        <v>328</v>
      </c>
      <c r="C405" s="1" t="s">
        <v>2035</v>
      </c>
      <c r="D405" s="1" t="s">
        <v>329</v>
      </c>
      <c r="E405" s="1" t="s">
        <v>330</v>
      </c>
      <c r="F405" s="1" t="s">
        <v>331</v>
      </c>
      <c r="G405" s="1" t="s">
        <v>332</v>
      </c>
      <c r="H405" s="1" t="s">
        <v>16</v>
      </c>
      <c r="I405" s="1" t="s">
        <v>333</v>
      </c>
      <c r="J405" s="1" t="s">
        <v>1270</v>
      </c>
    </row>
    <row r="406" spans="1:10" ht="15">
      <c r="B406" s="1" t="s">
        <v>2633</v>
      </c>
      <c r="C406" s="1" t="s">
        <v>2636</v>
      </c>
      <c r="D406" s="598" t="s">
        <v>3110</v>
      </c>
      <c r="E406" s="1" t="s">
        <v>3415</v>
      </c>
    </row>
    <row r="407" spans="1:10" ht="15">
      <c r="B407" s="1" t="s">
        <v>2634</v>
      </c>
      <c r="C407" s="1" t="s">
        <v>2637</v>
      </c>
      <c r="D407" s="598" t="s">
        <v>3113</v>
      </c>
      <c r="E407" s="1" t="s">
        <v>3416</v>
      </c>
    </row>
    <row r="408" spans="1:10" ht="15">
      <c r="B408" s="1" t="s">
        <v>2635</v>
      </c>
      <c r="C408" s="1" t="s">
        <v>2638</v>
      </c>
      <c r="D408" s="598" t="s">
        <v>3111</v>
      </c>
      <c r="E408" s="1" t="s">
        <v>3417</v>
      </c>
    </row>
    <row r="409" spans="1:10" ht="15">
      <c r="B409" s="1" t="s">
        <v>2641</v>
      </c>
      <c r="C409" s="1" t="s">
        <v>2640</v>
      </c>
      <c r="D409" s="598" t="s">
        <v>3112</v>
      </c>
      <c r="E409" s="1" t="s">
        <v>3418</v>
      </c>
    </row>
    <row r="410" spans="1:10" ht="15">
      <c r="B410" s="1" t="s">
        <v>819</v>
      </c>
      <c r="C410" s="1" t="s">
        <v>2036</v>
      </c>
      <c r="D410" s="1" t="s">
        <v>820</v>
      </c>
      <c r="E410" s="1" t="s">
        <v>819</v>
      </c>
      <c r="I410" s="1" t="s">
        <v>1039</v>
      </c>
      <c r="J410" s="1" t="s">
        <v>1271</v>
      </c>
    </row>
    <row r="411" spans="1:10" ht="15">
      <c r="B411" s="662" t="s">
        <v>4144</v>
      </c>
      <c r="C411" s="1" t="s">
        <v>2015</v>
      </c>
      <c r="D411" s="598" t="s">
        <v>3099</v>
      </c>
      <c r="E411" s="1" t="s">
        <v>3441</v>
      </c>
      <c r="F411" s="1" t="s">
        <v>315</v>
      </c>
      <c r="G411" s="1" t="s">
        <v>316</v>
      </c>
      <c r="H411" s="1" t="s">
        <v>16</v>
      </c>
      <c r="I411" s="1" t="s">
        <v>317</v>
      </c>
      <c r="J411" s="1" t="s">
        <v>1265</v>
      </c>
    </row>
    <row r="412" spans="1:10" ht="60">
      <c r="B412" s="1" t="s">
        <v>4129</v>
      </c>
      <c r="C412" s="1" t="s">
        <v>2037</v>
      </c>
      <c r="D412" s="594" t="s">
        <v>337</v>
      </c>
      <c r="E412" s="1" t="s">
        <v>338</v>
      </c>
      <c r="F412" s="1" t="s">
        <v>339</v>
      </c>
      <c r="G412" s="1" t="s">
        <v>340</v>
      </c>
      <c r="H412" s="1" t="s">
        <v>16</v>
      </c>
      <c r="I412" s="1" t="s">
        <v>1040</v>
      </c>
      <c r="J412" s="1" t="s">
        <v>1272</v>
      </c>
    </row>
    <row r="413" spans="1:10" ht="15"/>
    <row r="414" spans="1:10" ht="15">
      <c r="B414" s="662" t="s">
        <v>4040</v>
      </c>
      <c r="C414" s="1" t="s">
        <v>2038</v>
      </c>
      <c r="D414" s="1" t="s">
        <v>2803</v>
      </c>
      <c r="E414" s="1" t="s">
        <v>3423</v>
      </c>
      <c r="F414" s="1" t="s">
        <v>344</v>
      </c>
      <c r="G414" s="1" t="s">
        <v>345</v>
      </c>
      <c r="H414" s="1" t="s">
        <v>16</v>
      </c>
      <c r="I414" s="1" t="s">
        <v>346</v>
      </c>
      <c r="J414" s="1" t="s">
        <v>1276</v>
      </c>
    </row>
    <row r="415" spans="1:10" ht="15">
      <c r="B415" s="1" t="s">
        <v>1336</v>
      </c>
      <c r="C415" s="1" t="s">
        <v>2039</v>
      </c>
      <c r="D415" s="1" t="s">
        <v>2804</v>
      </c>
      <c r="E415" s="1" t="s">
        <v>3420</v>
      </c>
      <c r="F415" s="1" t="s">
        <v>341</v>
      </c>
      <c r="G415" s="1" t="s">
        <v>342</v>
      </c>
      <c r="H415" s="1" t="s">
        <v>16</v>
      </c>
      <c r="I415" s="1" t="s">
        <v>343</v>
      </c>
      <c r="J415" s="1" t="s">
        <v>1273</v>
      </c>
    </row>
    <row r="416" spans="1:10" ht="15">
      <c r="B416" s="1" t="s">
        <v>1382</v>
      </c>
      <c r="C416" s="1" t="s">
        <v>2040</v>
      </c>
      <c r="D416" s="1" t="s">
        <v>2805</v>
      </c>
      <c r="E416" s="1" t="s">
        <v>347</v>
      </c>
      <c r="F416" s="1" t="s">
        <v>348</v>
      </c>
      <c r="G416" s="1" t="s">
        <v>349</v>
      </c>
      <c r="H416" s="1" t="s">
        <v>16</v>
      </c>
      <c r="I416" s="1" t="s">
        <v>350</v>
      </c>
      <c r="J416" s="1" t="s">
        <v>1274</v>
      </c>
    </row>
    <row r="417" spans="1:10" ht="15">
      <c r="B417" s="662" t="s">
        <v>4150</v>
      </c>
      <c r="C417" s="1" t="s">
        <v>2041</v>
      </c>
      <c r="D417" s="1" t="s">
        <v>2806</v>
      </c>
      <c r="E417" s="1" t="s">
        <v>3464</v>
      </c>
    </row>
    <row r="418" spans="1:10" ht="31.5" customHeight="1">
      <c r="B418" s="662" t="s">
        <v>4151</v>
      </c>
      <c r="C418" s="1" t="s">
        <v>2042</v>
      </c>
      <c r="D418" s="1" t="s">
        <v>2807</v>
      </c>
      <c r="E418" s="1" t="s">
        <v>3432</v>
      </c>
      <c r="F418" s="1" t="s">
        <v>351</v>
      </c>
      <c r="G418" s="1" t="s">
        <v>352</v>
      </c>
      <c r="H418" s="1" t="s">
        <v>16</v>
      </c>
      <c r="I418" s="1" t="s">
        <v>1041</v>
      </c>
      <c r="J418" s="1" t="s">
        <v>1275</v>
      </c>
    </row>
    <row r="419" spans="1:10" ht="15">
      <c r="B419" s="662" t="s">
        <v>1687</v>
      </c>
      <c r="C419" s="1" t="s">
        <v>2043</v>
      </c>
      <c r="D419" s="1" t="s">
        <v>2808</v>
      </c>
      <c r="E419" s="1" t="s">
        <v>3392</v>
      </c>
    </row>
    <row r="420" spans="1:10" ht="30.75" customHeight="1">
      <c r="B420" s="662" t="s">
        <v>4052</v>
      </c>
      <c r="C420" s="1" t="s">
        <v>2044</v>
      </c>
      <c r="D420" s="1" t="s">
        <v>2809</v>
      </c>
      <c r="E420" s="1" t="s">
        <v>3393</v>
      </c>
    </row>
    <row r="421" spans="1:10" ht="45">
      <c r="B421" s="662" t="s">
        <v>4149</v>
      </c>
      <c r="C421" s="117" t="s">
        <v>2539</v>
      </c>
      <c r="D421" s="1" t="s">
        <v>3032</v>
      </c>
      <c r="E421" s="1" t="s">
        <v>3465</v>
      </c>
    </row>
    <row r="422" spans="1:10" ht="15">
      <c r="A422" s="312" t="s">
        <v>1495</v>
      </c>
      <c r="B422" s="1" t="s">
        <v>1633</v>
      </c>
      <c r="C422" s="1" t="s">
        <v>2045</v>
      </c>
      <c r="D422" s="1" t="s">
        <v>2867</v>
      </c>
      <c r="E422" s="1" t="s">
        <v>3433</v>
      </c>
    </row>
    <row r="423" spans="1:10" ht="15">
      <c r="A423" s="312" t="s">
        <v>1495</v>
      </c>
      <c r="B423" s="1" t="s">
        <v>1639</v>
      </c>
      <c r="C423" s="117" t="s">
        <v>2541</v>
      </c>
      <c r="D423" s="1" t="s">
        <v>2868</v>
      </c>
      <c r="E423" s="1" t="s">
        <v>3434</v>
      </c>
    </row>
    <row r="424" spans="1:10" ht="15">
      <c r="A424" s="312" t="s">
        <v>1495</v>
      </c>
      <c r="B424" s="1" t="s">
        <v>1640</v>
      </c>
      <c r="C424" s="117" t="s">
        <v>2543</v>
      </c>
      <c r="D424" s="1" t="s">
        <v>3182</v>
      </c>
      <c r="E424" s="1" t="s">
        <v>3435</v>
      </c>
    </row>
    <row r="425" spans="1:10" ht="15">
      <c r="A425" s="312" t="s">
        <v>1495</v>
      </c>
      <c r="B425" s="1" t="s">
        <v>1641</v>
      </c>
      <c r="C425" s="117" t="s">
        <v>2542</v>
      </c>
      <c r="D425" s="1" t="s">
        <v>3183</v>
      </c>
      <c r="E425" s="1" t="s">
        <v>3436</v>
      </c>
    </row>
    <row r="426" spans="1:10" ht="15">
      <c r="A426" s="312" t="s">
        <v>1495</v>
      </c>
      <c r="B426" s="1" t="s">
        <v>1634</v>
      </c>
      <c r="C426" s="1" t="s">
        <v>2046</v>
      </c>
      <c r="D426" s="598" t="s">
        <v>3181</v>
      </c>
      <c r="E426" s="1" t="s">
        <v>3437</v>
      </c>
    </row>
    <row r="427" spans="1:10" ht="15">
      <c r="A427" s="312" t="s">
        <v>1495</v>
      </c>
      <c r="B427" s="1" t="s">
        <v>1635</v>
      </c>
      <c r="C427" s="1" t="s">
        <v>2047</v>
      </c>
      <c r="D427" s="1" t="s">
        <v>2869</v>
      </c>
      <c r="E427" s="1" t="s">
        <v>3439</v>
      </c>
    </row>
    <row r="428" spans="1:10" ht="15">
      <c r="A428" s="312" t="s">
        <v>1495</v>
      </c>
      <c r="B428" s="1" t="s">
        <v>1636</v>
      </c>
      <c r="C428" s="1" t="s">
        <v>2048</v>
      </c>
      <c r="D428" s="1" t="s">
        <v>2870</v>
      </c>
      <c r="E428" s="1" t="s">
        <v>3440</v>
      </c>
    </row>
    <row r="429" spans="1:10" ht="15">
      <c r="A429" s="312" t="s">
        <v>1495</v>
      </c>
      <c r="B429" s="1" t="s">
        <v>1638</v>
      </c>
      <c r="C429" s="1" t="s">
        <v>2049</v>
      </c>
      <c r="D429" s="1" t="s">
        <v>2871</v>
      </c>
      <c r="E429" s="1" t="s">
        <v>3438</v>
      </c>
    </row>
    <row r="430" spans="1:10" ht="15"/>
    <row r="431" spans="1:10" ht="15">
      <c r="B431" s="1" t="s">
        <v>1390</v>
      </c>
      <c r="C431" s="1" t="s">
        <v>2050</v>
      </c>
      <c r="D431" s="1" t="s">
        <v>3021</v>
      </c>
      <c r="E431" s="1" t="s">
        <v>3421</v>
      </c>
      <c r="I431" s="1" t="s">
        <v>1042</v>
      </c>
      <c r="J431" s="1" t="s">
        <v>1277</v>
      </c>
    </row>
    <row r="432" spans="1:10" ht="15">
      <c r="B432" s="117" t="s">
        <v>1388</v>
      </c>
      <c r="C432" s="117" t="s">
        <v>2051</v>
      </c>
      <c r="D432" s="1" t="s">
        <v>3022</v>
      </c>
      <c r="E432" s="117" t="s">
        <v>3422</v>
      </c>
    </row>
    <row r="433" spans="1:10" ht="15">
      <c r="B433" s="1" t="s">
        <v>1389</v>
      </c>
      <c r="C433" s="1" t="s">
        <v>2052</v>
      </c>
      <c r="D433" s="1" t="s">
        <v>3189</v>
      </c>
      <c r="E433" s="1" t="s">
        <v>3399</v>
      </c>
    </row>
    <row r="434" spans="1:10" ht="15">
      <c r="B434" s="1" t="s">
        <v>1335</v>
      </c>
      <c r="C434" s="1" t="s">
        <v>2053</v>
      </c>
      <c r="D434" s="1" t="s">
        <v>2810</v>
      </c>
      <c r="E434" s="1" t="s">
        <v>3394</v>
      </c>
    </row>
    <row r="435" spans="1:10" ht="15">
      <c r="B435" s="1" t="s">
        <v>2608</v>
      </c>
      <c r="C435" s="117" t="s">
        <v>2610</v>
      </c>
      <c r="D435" s="1" t="s">
        <v>2610</v>
      </c>
      <c r="E435" s="1" t="s">
        <v>1571</v>
      </c>
    </row>
    <row r="436" spans="1:10" ht="15" customHeight="1">
      <c r="B436" s="1" t="s">
        <v>2585</v>
      </c>
      <c r="C436" s="117" t="s">
        <v>2585</v>
      </c>
      <c r="D436" s="1" t="s">
        <v>2585</v>
      </c>
      <c r="E436" s="1" t="s">
        <v>2585</v>
      </c>
    </row>
    <row r="437" spans="1:10" ht="15">
      <c r="B437" s="1" t="s">
        <v>2609</v>
      </c>
      <c r="C437" s="117" t="s">
        <v>2609</v>
      </c>
      <c r="D437" s="1" t="s">
        <v>2609</v>
      </c>
      <c r="E437" s="1" t="s">
        <v>1304</v>
      </c>
    </row>
    <row r="438" spans="1:10" ht="15" customHeight="1"/>
    <row r="439" spans="1:10" ht="15">
      <c r="B439" s="662" t="s">
        <v>4041</v>
      </c>
      <c r="C439" s="1" t="s">
        <v>2054</v>
      </c>
      <c r="D439" s="1" t="s">
        <v>2811</v>
      </c>
      <c r="E439" s="1" t="s">
        <v>356</v>
      </c>
      <c r="F439" s="1" t="s">
        <v>357</v>
      </c>
      <c r="G439" s="1" t="s">
        <v>358</v>
      </c>
      <c r="H439" s="1" t="s">
        <v>16</v>
      </c>
      <c r="I439" s="1" t="s">
        <v>359</v>
      </c>
      <c r="J439" s="1" t="s">
        <v>1242</v>
      </c>
    </row>
    <row r="440" spans="1:10" ht="15">
      <c r="B440" s="662" t="s">
        <v>4152</v>
      </c>
    </row>
    <row r="441" spans="1:10" ht="30" customHeight="1">
      <c r="B441" s="662" t="s">
        <v>4153</v>
      </c>
      <c r="C441" s="1" t="s">
        <v>2055</v>
      </c>
      <c r="D441" s="1" t="s">
        <v>2812</v>
      </c>
      <c r="E441" s="1" t="s">
        <v>3430</v>
      </c>
      <c r="F441" s="1" t="s">
        <v>360</v>
      </c>
      <c r="G441" s="1" t="s">
        <v>361</v>
      </c>
      <c r="H441" s="1" t="s">
        <v>16</v>
      </c>
      <c r="I441" s="1" t="s">
        <v>1043</v>
      </c>
      <c r="J441" s="1" t="s">
        <v>1243</v>
      </c>
    </row>
    <row r="442" spans="1:10" ht="15" customHeight="1">
      <c r="B442" s="1" t="s">
        <v>1393</v>
      </c>
      <c r="C442" s="1" t="s">
        <v>2056</v>
      </c>
      <c r="D442" s="1" t="s">
        <v>2813</v>
      </c>
      <c r="E442" s="1" t="s">
        <v>3431</v>
      </c>
    </row>
    <row r="443" spans="1:10" ht="15" customHeight="1">
      <c r="B443" s="1" t="s">
        <v>1769</v>
      </c>
      <c r="C443" s="1" t="s">
        <v>2057</v>
      </c>
      <c r="D443" s="1" t="s">
        <v>3033</v>
      </c>
      <c r="E443" s="1" t="s">
        <v>3466</v>
      </c>
    </row>
    <row r="444" spans="1:10" ht="15" customHeight="1">
      <c r="A444" s="312" t="s">
        <v>1495</v>
      </c>
      <c r="B444" s="1" t="s">
        <v>1637</v>
      </c>
      <c r="C444" s="1" t="s">
        <v>2058</v>
      </c>
      <c r="D444" s="1" t="s">
        <v>3034</v>
      </c>
      <c r="E444" s="1" t="s">
        <v>3467</v>
      </c>
    </row>
    <row r="445" spans="1:10" ht="30" customHeight="1">
      <c r="B445" s="1" t="s">
        <v>1394</v>
      </c>
      <c r="C445" s="1" t="s">
        <v>2059</v>
      </c>
      <c r="D445" s="1" t="s">
        <v>3035</v>
      </c>
      <c r="E445" s="610" t="s">
        <v>3663</v>
      </c>
    </row>
    <row r="446" spans="1:10" ht="15">
      <c r="B446" s="1" t="s">
        <v>1391</v>
      </c>
      <c r="C446" s="1" t="s">
        <v>2060</v>
      </c>
      <c r="D446" s="1" t="s">
        <v>3036</v>
      </c>
      <c r="E446" s="1" t="s">
        <v>3468</v>
      </c>
    </row>
    <row r="447" spans="1:10" ht="15">
      <c r="B447" s="1" t="s">
        <v>1392</v>
      </c>
      <c r="C447" s="1" t="s">
        <v>2061</v>
      </c>
      <c r="D447" s="1" t="s">
        <v>3037</v>
      </c>
      <c r="E447" s="1" t="s">
        <v>3469</v>
      </c>
    </row>
    <row r="448" spans="1:10" ht="15"/>
    <row r="449" spans="1:10" ht="15">
      <c r="B449" s="662" t="s">
        <v>4042</v>
      </c>
      <c r="C449" s="1" t="s">
        <v>2062</v>
      </c>
      <c r="D449" s="1" t="s">
        <v>2814</v>
      </c>
      <c r="E449" s="1" t="s">
        <v>3428</v>
      </c>
      <c r="F449" s="1" t="s">
        <v>362</v>
      </c>
      <c r="G449" s="1" t="s">
        <v>363</v>
      </c>
      <c r="H449" s="1" t="s">
        <v>16</v>
      </c>
      <c r="I449" s="1" t="s">
        <v>364</v>
      </c>
      <c r="J449" s="1" t="s">
        <v>1244</v>
      </c>
    </row>
    <row r="450" spans="1:10" ht="45">
      <c r="B450" s="1" t="s">
        <v>1395</v>
      </c>
      <c r="C450" s="1" t="s">
        <v>2063</v>
      </c>
      <c r="D450" s="1" t="s">
        <v>3114</v>
      </c>
      <c r="E450" s="1" t="s">
        <v>3429</v>
      </c>
      <c r="F450" s="1" t="s">
        <v>365</v>
      </c>
      <c r="G450" s="1" t="s">
        <v>366</v>
      </c>
      <c r="H450" s="1" t="s">
        <v>16</v>
      </c>
      <c r="I450" s="1" t="s">
        <v>1044</v>
      </c>
      <c r="J450" s="1" t="s">
        <v>1301</v>
      </c>
    </row>
    <row r="451" spans="1:10" ht="15">
      <c r="B451" s="662" t="s">
        <v>4154</v>
      </c>
    </row>
    <row r="452" spans="1:10" ht="15">
      <c r="B452" s="662" t="s">
        <v>4043</v>
      </c>
      <c r="C452" s="1" t="s">
        <v>2064</v>
      </c>
      <c r="D452" s="598" t="s">
        <v>3102</v>
      </c>
      <c r="E452" s="1" t="s">
        <v>3404</v>
      </c>
    </row>
    <row r="453" spans="1:10" ht="30">
      <c r="B453" s="662" t="s">
        <v>4044</v>
      </c>
      <c r="C453" s="1" t="s">
        <v>2065</v>
      </c>
      <c r="D453" s="1" t="s">
        <v>3038</v>
      </c>
      <c r="E453" s="1" t="s">
        <v>3405</v>
      </c>
    </row>
    <row r="454" spans="1:10" ht="30">
      <c r="B454" s="662" t="s">
        <v>4045</v>
      </c>
      <c r="C454" s="1" t="s">
        <v>2066</v>
      </c>
      <c r="D454" s="1" t="s">
        <v>3039</v>
      </c>
      <c r="E454" s="1" t="s">
        <v>3406</v>
      </c>
    </row>
    <row r="455" spans="1:10" ht="45">
      <c r="A455" s="312" t="s">
        <v>708</v>
      </c>
      <c r="B455" s="662" t="s">
        <v>4046</v>
      </c>
      <c r="C455" s="1" t="s">
        <v>2067</v>
      </c>
      <c r="D455" s="1" t="s">
        <v>3040</v>
      </c>
      <c r="E455" s="1" t="s">
        <v>3408</v>
      </c>
    </row>
    <row r="456" spans="1:10" ht="30">
      <c r="B456" s="1" t="s">
        <v>1396</v>
      </c>
      <c r="C456" s="1" t="s">
        <v>2068</v>
      </c>
      <c r="D456" s="1" t="s">
        <v>2820</v>
      </c>
      <c r="E456" s="1" t="s">
        <v>3407</v>
      </c>
      <c r="F456" s="1" t="s">
        <v>2815</v>
      </c>
      <c r="G456" s="1" t="s">
        <v>2816</v>
      </c>
      <c r="H456" s="1" t="s">
        <v>2817</v>
      </c>
      <c r="I456" s="1" t="s">
        <v>2818</v>
      </c>
      <c r="J456" s="1" t="s">
        <v>2819</v>
      </c>
    </row>
    <row r="457" spans="1:10" ht="15">
      <c r="B457" s="1" t="s">
        <v>1397</v>
      </c>
      <c r="C457" s="1" t="s">
        <v>2069</v>
      </c>
      <c r="D457" s="1" t="s">
        <v>2821</v>
      </c>
      <c r="E457" s="1" t="s">
        <v>1397</v>
      </c>
    </row>
    <row r="458" spans="1:10" ht="15">
      <c r="B458" s="1" t="s">
        <v>1386</v>
      </c>
      <c r="C458" s="1" t="s">
        <v>2070</v>
      </c>
      <c r="D458" s="1" t="s">
        <v>2822</v>
      </c>
      <c r="E458" s="1" t="s">
        <v>3409</v>
      </c>
    </row>
    <row r="459" spans="1:10" ht="15">
      <c r="B459" s="1" t="s">
        <v>1685</v>
      </c>
      <c r="C459" s="1" t="s">
        <v>2071</v>
      </c>
      <c r="D459" s="1" t="s">
        <v>2823</v>
      </c>
      <c r="E459" s="1" t="s">
        <v>3410</v>
      </c>
    </row>
    <row r="460" spans="1:10" ht="15">
      <c r="B460" s="1" t="s">
        <v>1688</v>
      </c>
      <c r="C460" s="1" t="s">
        <v>2072</v>
      </c>
      <c r="D460" s="1" t="s">
        <v>2824</v>
      </c>
      <c r="E460" s="1" t="s">
        <v>3411</v>
      </c>
    </row>
    <row r="461" spans="1:10" ht="15">
      <c r="B461" s="1" t="s">
        <v>1775</v>
      </c>
      <c r="C461" s="1" t="s">
        <v>2073</v>
      </c>
      <c r="D461" s="1" t="s">
        <v>2825</v>
      </c>
      <c r="E461" s="1" t="s">
        <v>3400</v>
      </c>
    </row>
    <row r="462" spans="1:10" ht="15">
      <c r="B462" s="1" t="s">
        <v>1776</v>
      </c>
      <c r="C462" s="1" t="s">
        <v>2074</v>
      </c>
      <c r="D462" s="1" t="s">
        <v>2826</v>
      </c>
      <c r="E462" s="1" t="s">
        <v>3402</v>
      </c>
    </row>
    <row r="463" spans="1:10" ht="15">
      <c r="B463" s="1" t="s">
        <v>1777</v>
      </c>
      <c r="C463" s="1" t="s">
        <v>2075</v>
      </c>
      <c r="D463" s="1" t="s">
        <v>2827</v>
      </c>
      <c r="E463" s="1" t="s">
        <v>3403</v>
      </c>
    </row>
    <row r="464" spans="1:10" ht="15">
      <c r="B464" s="1" t="s">
        <v>1778</v>
      </c>
      <c r="C464" s="1" t="s">
        <v>2076</v>
      </c>
      <c r="D464" s="1" t="s">
        <v>2828</v>
      </c>
      <c r="E464" s="1" t="s">
        <v>3401</v>
      </c>
    </row>
    <row r="465" spans="1:10" ht="15">
      <c r="B465" s="117" t="s">
        <v>1387</v>
      </c>
      <c r="C465" s="117" t="s">
        <v>2077</v>
      </c>
      <c r="D465" s="1" t="s">
        <v>1387</v>
      </c>
      <c r="E465" s="117" t="s">
        <v>1387</v>
      </c>
    </row>
    <row r="466" spans="1:10" ht="15"/>
    <row r="467" spans="1:10" ht="15">
      <c r="B467" s="1" t="s">
        <v>367</v>
      </c>
      <c r="C467" s="1" t="s">
        <v>2078</v>
      </c>
      <c r="D467" s="1" t="s">
        <v>2829</v>
      </c>
      <c r="E467" s="1" t="s">
        <v>3395</v>
      </c>
      <c r="F467" s="1" t="s">
        <v>368</v>
      </c>
      <c r="G467" s="1" t="s">
        <v>369</v>
      </c>
      <c r="H467" s="1" t="s">
        <v>16</v>
      </c>
      <c r="I467" s="1" t="s">
        <v>1045</v>
      </c>
      <c r="J467" s="1" t="s">
        <v>1291</v>
      </c>
    </row>
    <row r="468" spans="1:10" ht="15">
      <c r="B468" s="662" t="s">
        <v>4130</v>
      </c>
      <c r="C468" s="1" t="s">
        <v>2079</v>
      </c>
      <c r="D468" s="1" t="s">
        <v>370</v>
      </c>
      <c r="E468" s="1" t="s">
        <v>371</v>
      </c>
      <c r="F468" s="1" t="s">
        <v>372</v>
      </c>
      <c r="G468" s="1" t="s">
        <v>373</v>
      </c>
      <c r="H468" s="1" t="s">
        <v>16</v>
      </c>
      <c r="I468" s="1" t="s">
        <v>1046</v>
      </c>
      <c r="J468" s="1" t="s">
        <v>1292</v>
      </c>
    </row>
    <row r="469" spans="1:10" ht="45">
      <c r="A469" s="312" t="s">
        <v>1495</v>
      </c>
      <c r="B469" s="1" t="s">
        <v>1660</v>
      </c>
      <c r="C469" s="1" t="s">
        <v>2080</v>
      </c>
      <c r="D469" s="598" t="s">
        <v>3115</v>
      </c>
      <c r="E469" s="1" t="s">
        <v>3412</v>
      </c>
    </row>
    <row r="470" spans="1:10" ht="30">
      <c r="B470" s="1" t="s">
        <v>374</v>
      </c>
      <c r="C470" s="1" t="s">
        <v>2081</v>
      </c>
      <c r="D470" s="1" t="s">
        <v>2830</v>
      </c>
      <c r="E470" s="1" t="s">
        <v>3413</v>
      </c>
      <c r="F470" s="1" t="s">
        <v>375</v>
      </c>
      <c r="G470" s="1" t="s">
        <v>376</v>
      </c>
      <c r="H470" s="1" t="s">
        <v>16</v>
      </c>
      <c r="I470" s="1" t="s">
        <v>1047</v>
      </c>
      <c r="J470" s="1" t="s">
        <v>1294</v>
      </c>
    </row>
    <row r="471" spans="1:10" ht="30">
      <c r="B471" s="1" t="s">
        <v>377</v>
      </c>
      <c r="C471" s="1" t="s">
        <v>2082</v>
      </c>
      <c r="D471" s="1" t="s">
        <v>2831</v>
      </c>
      <c r="E471" s="1" t="s">
        <v>378</v>
      </c>
      <c r="F471" s="1" t="s">
        <v>379</v>
      </c>
      <c r="G471" s="1" t="s">
        <v>380</v>
      </c>
      <c r="H471" s="1" t="s">
        <v>16</v>
      </c>
      <c r="I471" s="1" t="s">
        <v>1048</v>
      </c>
      <c r="J471" s="1" t="s">
        <v>1295</v>
      </c>
    </row>
    <row r="472" spans="1:10" ht="15" customHeight="1">
      <c r="B472" s="1" t="s">
        <v>381</v>
      </c>
      <c r="C472" s="1" t="s">
        <v>2083</v>
      </c>
      <c r="D472" s="1" t="s">
        <v>2832</v>
      </c>
      <c r="E472" s="1" t="s">
        <v>382</v>
      </c>
      <c r="F472" s="1" t="s">
        <v>383</v>
      </c>
      <c r="G472" s="1" t="s">
        <v>384</v>
      </c>
      <c r="H472" s="1" t="s">
        <v>16</v>
      </c>
      <c r="I472" s="1" t="s">
        <v>1049</v>
      </c>
      <c r="J472" s="1" t="s">
        <v>1296</v>
      </c>
    </row>
    <row r="473" spans="1:10" ht="15"/>
    <row r="474" spans="1:10" ht="15">
      <c r="B474" s="662" t="s">
        <v>4047</v>
      </c>
      <c r="C474" s="1" t="s">
        <v>2084</v>
      </c>
      <c r="D474" s="1" t="s">
        <v>2829</v>
      </c>
      <c r="E474" s="1" t="s">
        <v>385</v>
      </c>
      <c r="F474" s="1" t="s">
        <v>386</v>
      </c>
      <c r="G474" s="1" t="s">
        <v>387</v>
      </c>
      <c r="H474" s="1" t="s">
        <v>16</v>
      </c>
      <c r="I474" s="1" t="s">
        <v>1050</v>
      </c>
      <c r="J474" s="1" t="s">
        <v>1293</v>
      </c>
    </row>
    <row r="475" spans="1:10" ht="15">
      <c r="B475" s="1" t="s">
        <v>1689</v>
      </c>
      <c r="C475" s="117" t="s">
        <v>2540</v>
      </c>
      <c r="D475" s="1" t="s">
        <v>2833</v>
      </c>
      <c r="E475" s="1" t="s">
        <v>3396</v>
      </c>
    </row>
    <row r="476" spans="1:10" ht="30">
      <c r="A476" s="312" t="s">
        <v>1495</v>
      </c>
      <c r="B476" s="1" t="s">
        <v>1661</v>
      </c>
      <c r="C476" s="1" t="s">
        <v>2085</v>
      </c>
      <c r="D476" s="598" t="s">
        <v>3116</v>
      </c>
      <c r="E476" s="1" t="s">
        <v>3414</v>
      </c>
    </row>
    <row r="477" spans="1:10" ht="15">
      <c r="B477" s="1" t="s">
        <v>388</v>
      </c>
      <c r="C477" s="1" t="s">
        <v>2086</v>
      </c>
      <c r="D477" s="598" t="s">
        <v>3103</v>
      </c>
      <c r="E477" s="1" t="s">
        <v>3397</v>
      </c>
    </row>
    <row r="478" spans="1:10" ht="30">
      <c r="B478" s="1" t="s">
        <v>389</v>
      </c>
      <c r="C478" s="1" t="s">
        <v>2087</v>
      </c>
      <c r="D478" s="1" t="s">
        <v>2834</v>
      </c>
      <c r="E478" s="1" t="s">
        <v>390</v>
      </c>
      <c r="F478" s="1" t="s">
        <v>391</v>
      </c>
      <c r="G478" s="1" t="s">
        <v>392</v>
      </c>
      <c r="H478" s="1" t="s">
        <v>16</v>
      </c>
      <c r="I478" s="1" t="s">
        <v>1051</v>
      </c>
      <c r="J478" s="1" t="s">
        <v>1297</v>
      </c>
    </row>
    <row r="479" spans="1:10" ht="45">
      <c r="B479" s="662" t="s">
        <v>4048</v>
      </c>
      <c r="C479" s="1" t="s">
        <v>2088</v>
      </c>
      <c r="D479" s="598" t="s">
        <v>3117</v>
      </c>
      <c r="E479" s="1" t="s">
        <v>3398</v>
      </c>
    </row>
    <row r="480" spans="1:10" ht="15">
      <c r="B480" s="1" t="s">
        <v>2622</v>
      </c>
      <c r="C480" t="s">
        <v>2623</v>
      </c>
      <c r="D480" s="598" t="s">
        <v>3118</v>
      </c>
      <c r="E480" s="1" t="s">
        <v>2622</v>
      </c>
    </row>
    <row r="481" spans="2:10" ht="15">
      <c r="B481" s="1" t="s">
        <v>393</v>
      </c>
      <c r="C481" s="1" t="s">
        <v>2089</v>
      </c>
      <c r="D481" s="594" t="s">
        <v>826</v>
      </c>
      <c r="E481" s="610"/>
      <c r="I481" s="1" t="s">
        <v>1052</v>
      </c>
      <c r="J481" s="1" t="s">
        <v>1298</v>
      </c>
    </row>
    <row r="482" spans="2:10" ht="15">
      <c r="B482" s="1" t="s">
        <v>394</v>
      </c>
      <c r="C482" s="1" t="s">
        <v>2090</v>
      </c>
      <c r="D482" s="594" t="s">
        <v>827</v>
      </c>
      <c r="E482" s="610"/>
      <c r="I482" s="1" t="s">
        <v>353</v>
      </c>
      <c r="J482" s="1" t="s">
        <v>1299</v>
      </c>
    </row>
    <row r="483" spans="2:10" ht="15">
      <c r="B483" s="1" t="s">
        <v>395</v>
      </c>
      <c r="C483" s="1" t="s">
        <v>2091</v>
      </c>
      <c r="D483" s="594" t="s">
        <v>354</v>
      </c>
      <c r="E483" s="610" t="s">
        <v>16</v>
      </c>
      <c r="F483" s="1" t="s">
        <v>16</v>
      </c>
      <c r="G483" s="1" t="s">
        <v>16</v>
      </c>
      <c r="H483" s="1" t="s">
        <v>16</v>
      </c>
      <c r="I483" s="1" t="s">
        <v>355</v>
      </c>
      <c r="J483" s="1" t="s">
        <v>1300</v>
      </c>
    </row>
    <row r="484" spans="2:10" ht="15">
      <c r="E484" s="1" t="s">
        <v>16</v>
      </c>
      <c r="F484" s="1" t="s">
        <v>16</v>
      </c>
      <c r="G484" s="1" t="s">
        <v>16</v>
      </c>
      <c r="H484" s="1" t="s">
        <v>16</v>
      </c>
      <c r="I484" s="1" t="s">
        <v>16</v>
      </c>
    </row>
    <row r="485" spans="2:10" ht="15">
      <c r="B485" s="161"/>
      <c r="D485" s="589"/>
      <c r="E485" s="1" t="s">
        <v>16</v>
      </c>
      <c r="F485" s="1" t="s">
        <v>16</v>
      </c>
      <c r="G485" s="1" t="s">
        <v>16</v>
      </c>
      <c r="H485" s="1" t="s">
        <v>16</v>
      </c>
      <c r="I485" s="1" t="s">
        <v>16</v>
      </c>
    </row>
    <row r="486" spans="2:10" ht="15">
      <c r="B486" s="1" t="s">
        <v>1787</v>
      </c>
      <c r="C486" s="1" t="s">
        <v>2092</v>
      </c>
      <c r="D486" s="589"/>
      <c r="G486" s="1" t="s">
        <v>397</v>
      </c>
      <c r="I486" s="1" t="s">
        <v>1053</v>
      </c>
    </row>
    <row r="487" spans="2:10" ht="15">
      <c r="B487" s="146"/>
      <c r="C487" s="146"/>
      <c r="D487" s="589"/>
    </row>
    <row r="488" spans="2:10" ht="15">
      <c r="B488" s="1" t="s">
        <v>2</v>
      </c>
      <c r="C488" s="117" t="s">
        <v>1790</v>
      </c>
      <c r="D488" s="589" t="s">
        <v>3</v>
      </c>
      <c r="E488" s="1" t="s">
        <v>4</v>
      </c>
      <c r="F488" s="1" t="s">
        <v>5</v>
      </c>
      <c r="G488" s="1" t="s">
        <v>6</v>
      </c>
      <c r="H488" s="1" t="s">
        <v>7</v>
      </c>
      <c r="I488" s="1" t="s">
        <v>8</v>
      </c>
    </row>
    <row r="489" spans="2:10" ht="15">
      <c r="D489" s="589"/>
      <c r="E489" s="1" t="s">
        <v>16</v>
      </c>
      <c r="F489" s="1" t="s">
        <v>16</v>
      </c>
      <c r="G489" s="1" t="s">
        <v>16</v>
      </c>
      <c r="H489" s="1" t="s">
        <v>16</v>
      </c>
      <c r="I489" s="1" t="s">
        <v>16</v>
      </c>
    </row>
    <row r="490" spans="2:10" ht="15">
      <c r="B490" s="1" t="s">
        <v>396</v>
      </c>
      <c r="C490" s="1" t="s">
        <v>1800</v>
      </c>
      <c r="D490" s="589" t="s">
        <v>398</v>
      </c>
      <c r="E490" s="1" t="s">
        <v>399</v>
      </c>
      <c r="F490" s="1" t="s">
        <v>16</v>
      </c>
      <c r="G490" s="1" t="s">
        <v>400</v>
      </c>
      <c r="H490" s="1" t="s">
        <v>16</v>
      </c>
      <c r="I490" s="1" t="s">
        <v>1103</v>
      </c>
    </row>
    <row r="491" spans="2:10" ht="15">
      <c r="B491" s="1" t="s">
        <v>1718</v>
      </c>
      <c r="C491" s="1" t="s">
        <v>2093</v>
      </c>
      <c r="D491" s="589" t="s">
        <v>401</v>
      </c>
      <c r="E491" s="1" t="s">
        <v>402</v>
      </c>
      <c r="F491" s="1" t="s">
        <v>16</v>
      </c>
      <c r="G491" s="1" t="s">
        <v>403</v>
      </c>
      <c r="H491" s="1" t="s">
        <v>16</v>
      </c>
      <c r="I491" s="1" t="s">
        <v>1054</v>
      </c>
    </row>
    <row r="492" spans="2:10" ht="30">
      <c r="B492" s="1" t="s">
        <v>404</v>
      </c>
      <c r="C492" s="1" t="s">
        <v>2094</v>
      </c>
      <c r="D492" s="589" t="s">
        <v>405</v>
      </c>
      <c r="E492" s="1" t="s">
        <v>406</v>
      </c>
      <c r="F492" s="1" t="s">
        <v>16</v>
      </c>
      <c r="G492" s="1" t="s">
        <v>407</v>
      </c>
      <c r="H492" s="1" t="s">
        <v>16</v>
      </c>
      <c r="I492" s="1" t="s">
        <v>1055</v>
      </c>
    </row>
    <row r="493" spans="2:10" ht="15">
      <c r="B493" s="1" t="s">
        <v>408</v>
      </c>
      <c r="C493" s="1" t="s">
        <v>2095</v>
      </c>
      <c r="D493" s="589" t="s">
        <v>409</v>
      </c>
      <c r="E493" s="1" t="s">
        <v>410</v>
      </c>
      <c r="F493" s="1" t="s">
        <v>16</v>
      </c>
      <c r="G493" s="1" t="s">
        <v>411</v>
      </c>
      <c r="H493" s="1" t="s">
        <v>16</v>
      </c>
      <c r="I493" s="1" t="s">
        <v>1056</v>
      </c>
    </row>
    <row r="494" spans="2:10" ht="30">
      <c r="B494" s="1" t="s">
        <v>412</v>
      </c>
      <c r="C494" s="1" t="s">
        <v>2096</v>
      </c>
      <c r="D494" s="589" t="s">
        <v>413</v>
      </c>
      <c r="E494" s="1" t="s">
        <v>414</v>
      </c>
      <c r="F494" s="1" t="s">
        <v>16</v>
      </c>
      <c r="G494" s="1" t="s">
        <v>415</v>
      </c>
      <c r="H494" s="1" t="s">
        <v>16</v>
      </c>
      <c r="I494" s="1" t="s">
        <v>1057</v>
      </c>
    </row>
    <row r="495" spans="2:10" ht="15">
      <c r="B495" s="1" t="s">
        <v>416</v>
      </c>
      <c r="C495" s="1" t="s">
        <v>2097</v>
      </c>
      <c r="D495" s="589" t="s">
        <v>417</v>
      </c>
      <c r="E495" s="1" t="s">
        <v>418</v>
      </c>
      <c r="F495" s="1" t="s">
        <v>16</v>
      </c>
      <c r="G495" s="1" t="s">
        <v>419</v>
      </c>
      <c r="H495" s="1" t="s">
        <v>16</v>
      </c>
      <c r="I495" s="1" t="s">
        <v>1058</v>
      </c>
    </row>
    <row r="496" spans="2:10" ht="15">
      <c r="B496" s="1" t="s">
        <v>420</v>
      </c>
      <c r="C496" s="1" t="s">
        <v>2098</v>
      </c>
      <c r="D496" s="589" t="s">
        <v>421</v>
      </c>
      <c r="E496" s="1" t="s">
        <v>422</v>
      </c>
      <c r="F496" s="1" t="s">
        <v>16</v>
      </c>
      <c r="G496" s="1" t="s">
        <v>423</v>
      </c>
      <c r="H496" s="1" t="s">
        <v>16</v>
      </c>
      <c r="I496" s="1" t="s">
        <v>1059</v>
      </c>
    </row>
    <row r="497" spans="2:9" ht="15">
      <c r="B497" s="1" t="s">
        <v>424</v>
      </c>
      <c r="C497" s="1" t="s">
        <v>2099</v>
      </c>
      <c r="D497" s="589" t="s">
        <v>425</v>
      </c>
      <c r="E497" s="1" t="s">
        <v>426</v>
      </c>
      <c r="F497" s="1" t="s">
        <v>16</v>
      </c>
      <c r="G497" s="1" t="s">
        <v>427</v>
      </c>
      <c r="H497" s="1" t="s">
        <v>16</v>
      </c>
      <c r="I497" s="1" t="s">
        <v>1060</v>
      </c>
    </row>
    <row r="498" spans="2:9" ht="15">
      <c r="D498" s="589" t="s">
        <v>16</v>
      </c>
      <c r="E498" s="1" t="s">
        <v>16</v>
      </c>
      <c r="F498" s="1" t="s">
        <v>16</v>
      </c>
      <c r="G498" s="1" t="s">
        <v>16</v>
      </c>
      <c r="H498" s="1" t="s">
        <v>16</v>
      </c>
      <c r="I498" s="1" t="s">
        <v>16</v>
      </c>
    </row>
    <row r="499" spans="2:9" ht="15">
      <c r="B499" s="1" t="s">
        <v>428</v>
      </c>
      <c r="C499" s="1" t="s">
        <v>2100</v>
      </c>
      <c r="D499" s="589" t="s">
        <v>429</v>
      </c>
      <c r="E499" s="1" t="s">
        <v>430</v>
      </c>
      <c r="F499" s="1" t="s">
        <v>16</v>
      </c>
      <c r="G499" s="1" t="s">
        <v>431</v>
      </c>
      <c r="H499" s="1" t="s">
        <v>16</v>
      </c>
      <c r="I499" s="1" t="s">
        <v>1061</v>
      </c>
    </row>
    <row r="500" spans="2:9" ht="15">
      <c r="B500" s="1" t="s">
        <v>432</v>
      </c>
      <c r="C500" s="1" t="s">
        <v>2101</v>
      </c>
      <c r="D500" s="589" t="s">
        <v>433</v>
      </c>
      <c r="E500" s="1" t="s">
        <v>432</v>
      </c>
      <c r="F500" s="1" t="s">
        <v>16</v>
      </c>
      <c r="G500" s="1" t="s">
        <v>434</v>
      </c>
      <c r="H500" s="1" t="s">
        <v>16</v>
      </c>
      <c r="I500" s="1" t="s">
        <v>1062</v>
      </c>
    </row>
    <row r="501" spans="2:9" ht="45">
      <c r="B501" s="1" t="s">
        <v>1721</v>
      </c>
      <c r="C501" s="1" t="s">
        <v>2102</v>
      </c>
      <c r="D501" s="589" t="s">
        <v>435</v>
      </c>
      <c r="E501" s="1" t="s">
        <v>436</v>
      </c>
      <c r="F501" s="1" t="s">
        <v>16</v>
      </c>
      <c r="G501" s="1" t="s">
        <v>437</v>
      </c>
      <c r="H501" s="1" t="s">
        <v>16</v>
      </c>
      <c r="I501" s="1" t="s">
        <v>1063</v>
      </c>
    </row>
    <row r="502" spans="2:9" ht="30">
      <c r="B502" s="1" t="s">
        <v>438</v>
      </c>
      <c r="C502" s="1" t="s">
        <v>2103</v>
      </c>
      <c r="D502" s="589" t="s">
        <v>439</v>
      </c>
      <c r="E502" s="1" t="s">
        <v>440</v>
      </c>
      <c r="F502" s="1" t="s">
        <v>16</v>
      </c>
      <c r="G502" s="1" t="s">
        <v>441</v>
      </c>
      <c r="H502" s="1" t="s">
        <v>16</v>
      </c>
      <c r="I502" s="1" t="s">
        <v>1064</v>
      </c>
    </row>
    <row r="503" spans="2:9" ht="30">
      <c r="B503" s="1" t="s">
        <v>442</v>
      </c>
      <c r="C503" s="1" t="s">
        <v>2104</v>
      </c>
      <c r="D503" s="589" t="s">
        <v>443</v>
      </c>
      <c r="E503" s="1" t="s">
        <v>444</v>
      </c>
      <c r="F503" s="1" t="s">
        <v>16</v>
      </c>
      <c r="G503" s="1" t="s">
        <v>445</v>
      </c>
      <c r="H503" s="1" t="s">
        <v>16</v>
      </c>
      <c r="I503" s="1" t="s">
        <v>1065</v>
      </c>
    </row>
    <row r="504" spans="2:9" ht="45">
      <c r="B504" s="1" t="s">
        <v>446</v>
      </c>
      <c r="C504" s="1" t="s">
        <v>2105</v>
      </c>
      <c r="D504" s="589" t="s">
        <v>447</v>
      </c>
      <c r="E504" s="1" t="s">
        <v>448</v>
      </c>
      <c r="F504" s="1" t="s">
        <v>16</v>
      </c>
      <c r="G504" s="1" t="s">
        <v>449</v>
      </c>
      <c r="H504" s="1" t="s">
        <v>16</v>
      </c>
      <c r="I504" s="1" t="s">
        <v>1066</v>
      </c>
    </row>
    <row r="505" spans="2:9" ht="30">
      <c r="B505" s="1" t="s">
        <v>450</v>
      </c>
      <c r="C505" s="1" t="s">
        <v>2106</v>
      </c>
      <c r="D505" s="589" t="s">
        <v>451</v>
      </c>
      <c r="E505" s="1" t="s">
        <v>452</v>
      </c>
      <c r="F505" s="1" t="s">
        <v>16</v>
      </c>
      <c r="G505" s="1" t="s">
        <v>453</v>
      </c>
      <c r="H505" s="1" t="s">
        <v>16</v>
      </c>
      <c r="I505" s="1" t="s">
        <v>1067</v>
      </c>
    </row>
    <row r="506" spans="2:9" ht="30">
      <c r="B506" s="1" t="s">
        <v>454</v>
      </c>
      <c r="C506" s="1" t="s">
        <v>2107</v>
      </c>
      <c r="D506" s="589" t="s">
        <v>455</v>
      </c>
      <c r="E506" s="1" t="s">
        <v>456</v>
      </c>
      <c r="F506" s="1" t="s">
        <v>16</v>
      </c>
      <c r="G506" s="1" t="s">
        <v>457</v>
      </c>
      <c r="H506" s="1" t="s">
        <v>16</v>
      </c>
      <c r="I506" s="1" t="s">
        <v>1068</v>
      </c>
    </row>
    <row r="507" spans="2:9" ht="30">
      <c r="B507" s="1" t="s">
        <v>458</v>
      </c>
      <c r="C507" s="1" t="s">
        <v>2108</v>
      </c>
      <c r="D507" s="589" t="s">
        <v>459</v>
      </c>
      <c r="E507" s="1" t="s">
        <v>460</v>
      </c>
      <c r="F507" s="1" t="s">
        <v>16</v>
      </c>
      <c r="G507" s="1" t="s">
        <v>461</v>
      </c>
      <c r="H507" s="1" t="s">
        <v>16</v>
      </c>
      <c r="I507" s="1" t="s">
        <v>1069</v>
      </c>
    </row>
    <row r="508" spans="2:9" ht="45">
      <c r="B508" s="1" t="s">
        <v>462</v>
      </c>
      <c r="C508" s="117" t="s">
        <v>2502</v>
      </c>
      <c r="D508" s="589" t="s">
        <v>463</v>
      </c>
      <c r="E508" s="1" t="s">
        <v>464</v>
      </c>
      <c r="F508" s="1" t="s">
        <v>16</v>
      </c>
      <c r="G508" s="1" t="s">
        <v>465</v>
      </c>
      <c r="H508" s="1" t="s">
        <v>16</v>
      </c>
      <c r="I508" s="1" t="s">
        <v>1070</v>
      </c>
    </row>
    <row r="509" spans="2:9" ht="30">
      <c r="B509" s="1" t="s">
        <v>466</v>
      </c>
      <c r="C509" s="1" t="s">
        <v>2109</v>
      </c>
      <c r="D509" s="589" t="s">
        <v>467</v>
      </c>
      <c r="E509" s="1" t="s">
        <v>468</v>
      </c>
      <c r="F509" s="1" t="s">
        <v>16</v>
      </c>
      <c r="G509" s="1" t="s">
        <v>469</v>
      </c>
      <c r="H509" s="1" t="s">
        <v>16</v>
      </c>
      <c r="I509" s="1" t="s">
        <v>1071</v>
      </c>
    </row>
    <row r="510" spans="2:9" ht="15">
      <c r="B510" s="1" t="s">
        <v>470</v>
      </c>
      <c r="C510" s="1" t="s">
        <v>2110</v>
      </c>
      <c r="D510" s="589" t="s">
        <v>470</v>
      </c>
      <c r="E510" s="1" t="s">
        <v>471</v>
      </c>
      <c r="F510" s="1" t="s">
        <v>16</v>
      </c>
      <c r="G510" s="1" t="s">
        <v>472</v>
      </c>
      <c r="H510" s="1" t="s">
        <v>16</v>
      </c>
      <c r="I510" s="1" t="s">
        <v>1072</v>
      </c>
    </row>
    <row r="511" spans="2:9" ht="45">
      <c r="B511" s="1" t="s">
        <v>473</v>
      </c>
      <c r="C511" s="1" t="s">
        <v>2111</v>
      </c>
      <c r="D511" s="589" t="s">
        <v>474</v>
      </c>
      <c r="E511" s="1" t="s">
        <v>475</v>
      </c>
      <c r="F511" s="1" t="s">
        <v>16</v>
      </c>
      <c r="G511" s="1" t="s">
        <v>476</v>
      </c>
      <c r="H511" s="1" t="s">
        <v>16</v>
      </c>
      <c r="I511" s="1" t="s">
        <v>1074</v>
      </c>
    </row>
    <row r="512" spans="2:9" ht="30">
      <c r="B512" s="1" t="s">
        <v>477</v>
      </c>
      <c r="C512" s="1" t="s">
        <v>2112</v>
      </c>
      <c r="D512" s="589" t="s">
        <v>478</v>
      </c>
      <c r="E512" s="1" t="s">
        <v>479</v>
      </c>
      <c r="F512" s="1" t="s">
        <v>16</v>
      </c>
      <c r="G512" s="1" t="s">
        <v>480</v>
      </c>
      <c r="H512" s="1" t="s">
        <v>16</v>
      </c>
      <c r="I512" s="1" t="s">
        <v>1073</v>
      </c>
    </row>
    <row r="513" spans="2:9" ht="30">
      <c r="B513" s="1" t="s">
        <v>481</v>
      </c>
      <c r="C513" s="1" t="s">
        <v>2113</v>
      </c>
      <c r="D513" s="589" t="s">
        <v>482</v>
      </c>
      <c r="E513" s="1" t="s">
        <v>483</v>
      </c>
      <c r="F513" s="1" t="s">
        <v>16</v>
      </c>
      <c r="G513" s="1" t="s">
        <v>484</v>
      </c>
      <c r="H513" s="1" t="s">
        <v>16</v>
      </c>
      <c r="I513" s="1" t="s">
        <v>1075</v>
      </c>
    </row>
    <row r="514" spans="2:9" ht="15">
      <c r="B514" s="1" t="s">
        <v>485</v>
      </c>
      <c r="C514" s="1" t="s">
        <v>2114</v>
      </c>
      <c r="D514" s="589" t="s">
        <v>486</v>
      </c>
      <c r="E514" s="1" t="s">
        <v>487</v>
      </c>
      <c r="F514" s="1" t="s">
        <v>16</v>
      </c>
      <c r="G514" s="1" t="s">
        <v>488</v>
      </c>
      <c r="H514" s="1" t="s">
        <v>16</v>
      </c>
      <c r="I514" s="1" t="s">
        <v>1076</v>
      </c>
    </row>
    <row r="515" spans="2:9" ht="45">
      <c r="B515" s="1" t="s">
        <v>489</v>
      </c>
      <c r="C515" s="1" t="s">
        <v>2115</v>
      </c>
      <c r="D515" s="589" t="s">
        <v>490</v>
      </c>
      <c r="E515" s="1" t="s">
        <v>491</v>
      </c>
      <c r="F515" s="1" t="s">
        <v>16</v>
      </c>
      <c r="G515" s="1" t="s">
        <v>492</v>
      </c>
      <c r="H515" s="1" t="s">
        <v>16</v>
      </c>
      <c r="I515" s="1" t="s">
        <v>1077</v>
      </c>
    </row>
    <row r="516" spans="2:9" ht="30">
      <c r="B516" s="1" t="s">
        <v>493</v>
      </c>
      <c r="C516" s="1" t="s">
        <v>2116</v>
      </c>
      <c r="D516" s="589" t="s">
        <v>494</v>
      </c>
      <c r="E516" s="1" t="s">
        <v>495</v>
      </c>
      <c r="F516" s="1" t="s">
        <v>16</v>
      </c>
      <c r="G516" s="1" t="s">
        <v>496</v>
      </c>
      <c r="H516" s="1" t="s">
        <v>16</v>
      </c>
      <c r="I516" s="1" t="s">
        <v>1078</v>
      </c>
    </row>
    <row r="517" spans="2:9" ht="30">
      <c r="B517" s="1" t="s">
        <v>497</v>
      </c>
      <c r="C517" s="1" t="s">
        <v>2117</v>
      </c>
      <c r="D517" s="589" t="s">
        <v>498</v>
      </c>
      <c r="E517" s="1" t="s">
        <v>499</v>
      </c>
      <c r="F517" s="1" t="s">
        <v>16</v>
      </c>
      <c r="G517" s="1" t="s">
        <v>500</v>
      </c>
      <c r="H517" s="1" t="s">
        <v>16</v>
      </c>
      <c r="I517" s="1" t="s">
        <v>1079</v>
      </c>
    </row>
    <row r="518" spans="2:9" ht="75">
      <c r="B518" s="1" t="s">
        <v>501</v>
      </c>
      <c r="C518" s="1" t="s">
        <v>2118</v>
      </c>
      <c r="D518" s="589" t="s">
        <v>502</v>
      </c>
      <c r="E518" s="1" t="s">
        <v>503</v>
      </c>
      <c r="F518" s="1" t="s">
        <v>16</v>
      </c>
      <c r="G518" s="1" t="s">
        <v>504</v>
      </c>
      <c r="H518" s="1" t="s">
        <v>16</v>
      </c>
      <c r="I518" s="1" t="s">
        <v>1080</v>
      </c>
    </row>
    <row r="519" spans="2:9" ht="15">
      <c r="B519" s="1" t="s">
        <v>505</v>
      </c>
      <c r="C519" s="1" t="s">
        <v>2119</v>
      </c>
      <c r="D519" s="589" t="s">
        <v>505</v>
      </c>
      <c r="E519" s="1" t="s">
        <v>505</v>
      </c>
      <c r="F519" s="1" t="s">
        <v>16</v>
      </c>
      <c r="G519" s="1" t="s">
        <v>506</v>
      </c>
      <c r="H519" s="1" t="s">
        <v>16</v>
      </c>
      <c r="I519" s="1" t="s">
        <v>1095</v>
      </c>
    </row>
    <row r="520" spans="2:9" ht="45">
      <c r="B520" s="1" t="s">
        <v>507</v>
      </c>
      <c r="C520" s="1" t="s">
        <v>2120</v>
      </c>
      <c r="D520" s="589" t="s">
        <v>508</v>
      </c>
      <c r="E520" s="1" t="s">
        <v>509</v>
      </c>
      <c r="F520" s="1" t="s">
        <v>16</v>
      </c>
      <c r="G520" s="1" t="s">
        <v>510</v>
      </c>
      <c r="H520" s="1" t="s">
        <v>16</v>
      </c>
      <c r="I520" s="1" t="s">
        <v>1094</v>
      </c>
    </row>
    <row r="521" spans="2:9" ht="30">
      <c r="B521" s="1" t="s">
        <v>511</v>
      </c>
      <c r="C521" s="1" t="s">
        <v>2121</v>
      </c>
      <c r="D521" s="589" t="s">
        <v>512</v>
      </c>
      <c r="E521" s="1" t="s">
        <v>513</v>
      </c>
      <c r="F521" s="1" t="s">
        <v>16</v>
      </c>
      <c r="G521" s="1" t="s">
        <v>514</v>
      </c>
      <c r="H521" s="1" t="s">
        <v>16</v>
      </c>
      <c r="I521" s="1" t="s">
        <v>1093</v>
      </c>
    </row>
    <row r="522" spans="2:9" ht="45">
      <c r="B522" s="1" t="s">
        <v>515</v>
      </c>
      <c r="C522" s="1" t="s">
        <v>2122</v>
      </c>
      <c r="D522" s="589" t="s">
        <v>516</v>
      </c>
      <c r="E522" s="1" t="s">
        <v>517</v>
      </c>
      <c r="F522" s="1" t="s">
        <v>16</v>
      </c>
      <c r="G522" s="1" t="s">
        <v>518</v>
      </c>
      <c r="H522" s="1" t="s">
        <v>16</v>
      </c>
      <c r="I522" s="1" t="s">
        <v>1092</v>
      </c>
    </row>
    <row r="523" spans="2:9" ht="30">
      <c r="B523" s="1" t="s">
        <v>519</v>
      </c>
      <c r="C523" s="1" t="s">
        <v>2123</v>
      </c>
      <c r="D523" s="589" t="s">
        <v>520</v>
      </c>
      <c r="E523" s="1" t="s">
        <v>521</v>
      </c>
      <c r="F523" s="1" t="s">
        <v>16</v>
      </c>
      <c r="G523" s="1" t="s">
        <v>522</v>
      </c>
      <c r="H523" s="1" t="s">
        <v>16</v>
      </c>
      <c r="I523" s="1" t="s">
        <v>1091</v>
      </c>
    </row>
    <row r="524" spans="2:9" ht="30">
      <c r="B524" s="1" t="s">
        <v>523</v>
      </c>
      <c r="C524" s="1" t="s">
        <v>2124</v>
      </c>
      <c r="D524" s="589" t="s">
        <v>524</v>
      </c>
      <c r="E524" s="1" t="s">
        <v>525</v>
      </c>
      <c r="F524" s="1" t="s">
        <v>16</v>
      </c>
      <c r="G524" s="1" t="s">
        <v>526</v>
      </c>
      <c r="H524" s="1" t="s">
        <v>16</v>
      </c>
      <c r="I524" s="1" t="s">
        <v>1090</v>
      </c>
    </row>
    <row r="525" spans="2:9" ht="45">
      <c r="B525" s="1" t="s">
        <v>527</v>
      </c>
      <c r="C525" s="1" t="s">
        <v>2125</v>
      </c>
      <c r="D525" s="589" t="s">
        <v>528</v>
      </c>
      <c r="E525" s="1" t="s">
        <v>529</v>
      </c>
      <c r="F525" s="1" t="s">
        <v>16</v>
      </c>
      <c r="G525" s="1" t="s">
        <v>530</v>
      </c>
      <c r="H525" s="1" t="s">
        <v>16</v>
      </c>
      <c r="I525" s="1" t="s">
        <v>1089</v>
      </c>
    </row>
    <row r="526" spans="2:9" ht="45">
      <c r="B526" s="1" t="s">
        <v>531</v>
      </c>
      <c r="C526" s="1" t="s">
        <v>2126</v>
      </c>
      <c r="D526" s="589" t="s">
        <v>532</v>
      </c>
      <c r="E526" s="1" t="s">
        <v>533</v>
      </c>
      <c r="F526" s="1" t="s">
        <v>16</v>
      </c>
      <c r="G526" s="1" t="s">
        <v>534</v>
      </c>
      <c r="H526" s="1" t="s">
        <v>16</v>
      </c>
      <c r="I526" s="1" t="s">
        <v>1088</v>
      </c>
    </row>
    <row r="527" spans="2:9" ht="45">
      <c r="B527" s="1" t="s">
        <v>535</v>
      </c>
      <c r="C527" s="1" t="s">
        <v>2127</v>
      </c>
      <c r="D527" s="589" t="s">
        <v>536</v>
      </c>
      <c r="E527" s="1" t="s">
        <v>537</v>
      </c>
      <c r="F527" s="1" t="s">
        <v>16</v>
      </c>
      <c r="G527" s="1" t="s">
        <v>538</v>
      </c>
      <c r="H527" s="1" t="s">
        <v>16</v>
      </c>
      <c r="I527" s="1" t="s">
        <v>1087</v>
      </c>
    </row>
    <row r="528" spans="2:9" ht="30">
      <c r="B528" s="1" t="s">
        <v>539</v>
      </c>
      <c r="C528" s="1" t="s">
        <v>2128</v>
      </c>
      <c r="D528" s="589" t="s">
        <v>540</v>
      </c>
      <c r="E528" s="1" t="s">
        <v>541</v>
      </c>
      <c r="F528" s="1" t="s">
        <v>16</v>
      </c>
      <c r="G528" s="1" t="s">
        <v>542</v>
      </c>
      <c r="H528" s="1" t="s">
        <v>16</v>
      </c>
      <c r="I528" s="1" t="s">
        <v>1086</v>
      </c>
    </row>
    <row r="529" spans="2:9" ht="15">
      <c r="B529" s="1" t="s">
        <v>543</v>
      </c>
      <c r="C529" s="1" t="s">
        <v>2129</v>
      </c>
      <c r="D529" s="589" t="s">
        <v>544</v>
      </c>
      <c r="E529" s="1" t="s">
        <v>545</v>
      </c>
      <c r="F529" s="1" t="s">
        <v>16</v>
      </c>
      <c r="G529" s="1" t="s">
        <v>546</v>
      </c>
      <c r="H529" s="1" t="s">
        <v>16</v>
      </c>
      <c r="I529" s="1" t="s">
        <v>1096</v>
      </c>
    </row>
    <row r="530" spans="2:9" ht="15">
      <c r="B530" s="1" t="s">
        <v>470</v>
      </c>
      <c r="C530" s="1" t="s">
        <v>2110</v>
      </c>
      <c r="D530" s="589" t="s">
        <v>470</v>
      </c>
      <c r="E530" s="1" t="s">
        <v>471</v>
      </c>
      <c r="F530" s="1" t="s">
        <v>16</v>
      </c>
      <c r="G530" s="1" t="s">
        <v>472</v>
      </c>
      <c r="H530" s="1" t="s">
        <v>16</v>
      </c>
      <c r="I530" s="1" t="s">
        <v>1072</v>
      </c>
    </row>
    <row r="531" spans="2:9" ht="15">
      <c r="B531" s="1" t="s">
        <v>547</v>
      </c>
      <c r="C531" s="1" t="s">
        <v>2130</v>
      </c>
      <c r="D531" s="589" t="s">
        <v>548</v>
      </c>
      <c r="E531" s="103" t="s">
        <v>549</v>
      </c>
      <c r="F531" s="1" t="s">
        <v>16</v>
      </c>
      <c r="G531" s="1" t="s">
        <v>550</v>
      </c>
      <c r="H531" s="1" t="s">
        <v>16</v>
      </c>
      <c r="I531" s="1" t="s">
        <v>1097</v>
      </c>
    </row>
    <row r="532" spans="2:9" ht="15">
      <c r="B532" s="1" t="s">
        <v>1716</v>
      </c>
      <c r="C532" s="1" t="s">
        <v>2131</v>
      </c>
      <c r="D532" s="589"/>
      <c r="E532" s="103"/>
    </row>
    <row r="533" spans="2:9" ht="15">
      <c r="B533" s="1" t="s">
        <v>1715</v>
      </c>
      <c r="C533" s="1" t="s">
        <v>2132</v>
      </c>
      <c r="D533" s="589" t="s">
        <v>551</v>
      </c>
      <c r="E533" s="103" t="s">
        <v>552</v>
      </c>
      <c r="F533" s="1" t="s">
        <v>16</v>
      </c>
      <c r="G533" s="1" t="s">
        <v>553</v>
      </c>
      <c r="H533" s="1" t="s">
        <v>16</v>
      </c>
      <c r="I533" s="1" t="s">
        <v>1098</v>
      </c>
    </row>
    <row r="534" spans="2:9" ht="30">
      <c r="B534" s="1" t="s">
        <v>554</v>
      </c>
      <c r="C534" s="1" t="s">
        <v>2133</v>
      </c>
      <c r="D534" s="589" t="s">
        <v>555</v>
      </c>
      <c r="E534" s="1" t="s">
        <v>556</v>
      </c>
      <c r="F534" s="1" t="s">
        <v>16</v>
      </c>
      <c r="G534" s="1" t="s">
        <v>557</v>
      </c>
      <c r="H534" s="1" t="s">
        <v>16</v>
      </c>
      <c r="I534" s="1" t="s">
        <v>1099</v>
      </c>
    </row>
    <row r="535" spans="2:9" ht="15">
      <c r="B535" s="1" t="s">
        <v>558</v>
      </c>
      <c r="C535" s="1" t="s">
        <v>2134</v>
      </c>
      <c r="D535" s="589" t="s">
        <v>559</v>
      </c>
      <c r="E535" s="1" t="s">
        <v>560</v>
      </c>
      <c r="F535" s="1" t="s">
        <v>16</v>
      </c>
      <c r="G535" s="1" t="s">
        <v>561</v>
      </c>
      <c r="H535" s="1" t="s">
        <v>16</v>
      </c>
      <c r="I535" s="1" t="s">
        <v>1100</v>
      </c>
    </row>
    <row r="536" spans="2:9" ht="15">
      <c r="B536" s="1" t="s">
        <v>562</v>
      </c>
      <c r="C536" s="1" t="s">
        <v>2135</v>
      </c>
      <c r="D536" s="589" t="s">
        <v>563</v>
      </c>
      <c r="E536" s="1" t="s">
        <v>564</v>
      </c>
      <c r="F536" s="1" t="s">
        <v>16</v>
      </c>
      <c r="G536" s="1" t="s">
        <v>565</v>
      </c>
      <c r="H536" s="1" t="s">
        <v>16</v>
      </c>
      <c r="I536" s="1" t="s">
        <v>1101</v>
      </c>
    </row>
    <row r="537" spans="2:9" ht="15">
      <c r="B537" s="1" t="s">
        <v>566</v>
      </c>
      <c r="C537" s="1" t="s">
        <v>2136</v>
      </c>
      <c r="D537" s="589" t="s">
        <v>567</v>
      </c>
      <c r="E537" s="1" t="s">
        <v>568</v>
      </c>
      <c r="F537" s="1" t="s">
        <v>16</v>
      </c>
      <c r="G537" s="1" t="s">
        <v>569</v>
      </c>
      <c r="H537" s="1" t="s">
        <v>16</v>
      </c>
      <c r="I537" s="1" t="s">
        <v>1102</v>
      </c>
    </row>
    <row r="538" spans="2:9" ht="15">
      <c r="B538" s="1" t="s">
        <v>570</v>
      </c>
      <c r="C538" s="1" t="s">
        <v>2137</v>
      </c>
      <c r="D538" s="589" t="s">
        <v>571</v>
      </c>
      <c r="E538" s="1" t="s">
        <v>572</v>
      </c>
      <c r="F538" s="1" t="s">
        <v>16</v>
      </c>
      <c r="G538" s="1" t="s">
        <v>573</v>
      </c>
      <c r="H538" s="1" t="s">
        <v>16</v>
      </c>
      <c r="I538" s="1" t="s">
        <v>1104</v>
      </c>
    </row>
    <row r="539" spans="2:9" ht="15">
      <c r="B539" s="1" t="s">
        <v>1700</v>
      </c>
      <c r="C539" s="1" t="s">
        <v>2138</v>
      </c>
      <c r="D539" s="589"/>
    </row>
    <row r="540" spans="2:9" ht="15">
      <c r="B540" s="1" t="s">
        <v>1525</v>
      </c>
      <c r="C540" s="1" t="s">
        <v>2139</v>
      </c>
      <c r="D540" s="589"/>
    </row>
    <row r="541" spans="2:9" ht="15">
      <c r="B541" s="1" t="s">
        <v>1389</v>
      </c>
      <c r="C541" s="1" t="s">
        <v>2052</v>
      </c>
      <c r="D541" s="589"/>
    </row>
    <row r="542" spans="2:9" ht="15">
      <c r="B542" s="1" t="s">
        <v>824</v>
      </c>
      <c r="C542" s="1" t="s">
        <v>2140</v>
      </c>
      <c r="D542" s="589"/>
      <c r="E542" s="1" t="s">
        <v>16</v>
      </c>
      <c r="F542" s="1" t="s">
        <v>16</v>
      </c>
      <c r="G542" s="1" t="s">
        <v>16</v>
      </c>
      <c r="H542" s="1" t="s">
        <v>16</v>
      </c>
      <c r="I542" s="1" t="s">
        <v>16</v>
      </c>
    </row>
    <row r="543" spans="2:9" ht="15">
      <c r="D543" s="589"/>
    </row>
    <row r="544" spans="2:9" ht="15">
      <c r="B544" s="161"/>
      <c r="D544" s="589"/>
    </row>
    <row r="545" spans="2:9" ht="15">
      <c r="B545" s="1" t="s">
        <v>1786</v>
      </c>
      <c r="C545" s="1" t="s">
        <v>2141</v>
      </c>
      <c r="D545" s="589"/>
      <c r="I545" s="1" t="s">
        <v>1054</v>
      </c>
    </row>
    <row r="546" spans="2:9" ht="15">
      <c r="D546" s="589"/>
    </row>
    <row r="547" spans="2:9" ht="15">
      <c r="B547" s="1" t="s">
        <v>2</v>
      </c>
      <c r="C547" s="117" t="s">
        <v>1790</v>
      </c>
      <c r="D547" s="589" t="s">
        <v>3</v>
      </c>
      <c r="E547" s="1" t="s">
        <v>4</v>
      </c>
      <c r="F547" s="1" t="s">
        <v>5</v>
      </c>
      <c r="G547" s="1" t="s">
        <v>6</v>
      </c>
      <c r="H547" s="1" t="s">
        <v>7</v>
      </c>
      <c r="I547" s="1" t="s">
        <v>8</v>
      </c>
    </row>
    <row r="548" spans="2:9" ht="15">
      <c r="B548" s="1" t="s">
        <v>1695</v>
      </c>
      <c r="C548" s="1" t="s">
        <v>2142</v>
      </c>
      <c r="D548" s="589" t="s">
        <v>917</v>
      </c>
      <c r="I548" s="1" t="s">
        <v>1054</v>
      </c>
    </row>
    <row r="549" spans="2:9" ht="15">
      <c r="B549" s="1" t="s">
        <v>1717</v>
      </c>
      <c r="C549" s="1" t="s">
        <v>2143</v>
      </c>
      <c r="D549" s="589"/>
    </row>
    <row r="550" spans="2:9" ht="15">
      <c r="B550" s="1" t="s">
        <v>899</v>
      </c>
      <c r="C550" s="1" t="s">
        <v>2095</v>
      </c>
      <c r="D550" s="589" t="s">
        <v>409</v>
      </c>
      <c r="I550" s="1" t="s">
        <v>1105</v>
      </c>
    </row>
    <row r="551" spans="2:9" ht="15">
      <c r="B551" s="1" t="s">
        <v>1703</v>
      </c>
      <c r="C551" s="1" t="s">
        <v>2144</v>
      </c>
      <c r="D551" s="589"/>
    </row>
    <row r="552" spans="2:9" ht="30">
      <c r="B552" s="1" t="s">
        <v>1704</v>
      </c>
      <c r="C552" s="1" t="s">
        <v>2145</v>
      </c>
      <c r="D552" s="589"/>
    </row>
    <row r="553" spans="2:9" ht="30">
      <c r="B553" s="1" t="s">
        <v>1705</v>
      </c>
      <c r="C553" s="1" t="s">
        <v>2146</v>
      </c>
      <c r="D553" s="589" t="s">
        <v>413</v>
      </c>
      <c r="I553" s="1" t="s">
        <v>1106</v>
      </c>
    </row>
    <row r="554" spans="2:9" ht="15">
      <c r="B554" s="1" t="s">
        <v>1702</v>
      </c>
      <c r="C554" s="1" t="s">
        <v>2147</v>
      </c>
      <c r="D554" s="589" t="s">
        <v>417</v>
      </c>
      <c r="I554" s="1" t="s">
        <v>1107</v>
      </c>
    </row>
    <row r="555" spans="2:9" ht="30">
      <c r="B555" s="1" t="s">
        <v>900</v>
      </c>
      <c r="C555" s="1" t="s">
        <v>2148</v>
      </c>
      <c r="D555" s="589" t="s">
        <v>421</v>
      </c>
      <c r="I555" s="1" t="s">
        <v>1108</v>
      </c>
    </row>
    <row r="556" spans="2:9" ht="15">
      <c r="B556" s="1" t="s">
        <v>901</v>
      </c>
      <c r="C556" s="1" t="s">
        <v>2149</v>
      </c>
      <c r="D556" s="589" t="s">
        <v>918</v>
      </c>
      <c r="I556" s="1" t="s">
        <v>1109</v>
      </c>
    </row>
    <row r="557" spans="2:9" ht="15">
      <c r="B557" s="1" t="s">
        <v>428</v>
      </c>
      <c r="C557" s="1" t="s">
        <v>2100</v>
      </c>
      <c r="D557" s="589" t="s">
        <v>429</v>
      </c>
      <c r="I557" s="1" t="s">
        <v>1110</v>
      </c>
    </row>
    <row r="558" spans="2:9" ht="15">
      <c r="B558" s="1" t="s">
        <v>432</v>
      </c>
      <c r="C558" s="1" t="s">
        <v>2101</v>
      </c>
      <c r="D558" s="589" t="s">
        <v>433</v>
      </c>
      <c r="I558" s="1" t="s">
        <v>1062</v>
      </c>
    </row>
    <row r="559" spans="2:9" ht="45">
      <c r="B559" s="1" t="s">
        <v>1706</v>
      </c>
      <c r="C559" s="1" t="s">
        <v>2150</v>
      </c>
      <c r="D559" s="589" t="s">
        <v>919</v>
      </c>
      <c r="I559" s="1" t="s">
        <v>1111</v>
      </c>
    </row>
    <row r="560" spans="2:9" ht="45">
      <c r="B560" s="1" t="s">
        <v>903</v>
      </c>
      <c r="C560" s="1" t="s">
        <v>2151</v>
      </c>
      <c r="D560" s="589" t="s">
        <v>920</v>
      </c>
      <c r="I560" s="1" t="s">
        <v>1112</v>
      </c>
    </row>
    <row r="561" spans="2:9" ht="45">
      <c r="B561" s="1" t="s">
        <v>902</v>
      </c>
      <c r="C561" s="1" t="s">
        <v>2152</v>
      </c>
      <c r="D561" s="589" t="s">
        <v>921</v>
      </c>
      <c r="I561" s="1" t="s">
        <v>1113</v>
      </c>
    </row>
    <row r="562" spans="2:9" ht="45">
      <c r="B562" s="1" t="s">
        <v>1707</v>
      </c>
      <c r="C562" s="1" t="s">
        <v>2153</v>
      </c>
      <c r="D562" s="589" t="s">
        <v>922</v>
      </c>
      <c r="I562" s="1" t="s">
        <v>1114</v>
      </c>
    </row>
    <row r="563" spans="2:9" ht="45">
      <c r="B563" s="1" t="s">
        <v>904</v>
      </c>
      <c r="C563" s="1" t="s">
        <v>2154</v>
      </c>
      <c r="D563" s="589" t="s">
        <v>923</v>
      </c>
      <c r="I563" s="1" t="s">
        <v>1115</v>
      </c>
    </row>
    <row r="564" spans="2:9" ht="45">
      <c r="B564" s="1" t="s">
        <v>1708</v>
      </c>
      <c r="C564" s="1" t="s">
        <v>2155</v>
      </c>
      <c r="D564" s="589" t="s">
        <v>924</v>
      </c>
      <c r="I564" s="1" t="s">
        <v>1116</v>
      </c>
    </row>
    <row r="565" spans="2:9" ht="45">
      <c r="B565" s="1" t="s">
        <v>944</v>
      </c>
      <c r="C565" s="1" t="s">
        <v>2156</v>
      </c>
      <c r="D565" s="589" t="s">
        <v>925</v>
      </c>
      <c r="I565" s="1" t="s">
        <v>1117</v>
      </c>
    </row>
    <row r="566" spans="2:9" ht="60">
      <c r="B566" s="1" t="s">
        <v>1720</v>
      </c>
      <c r="C566" s="1" t="s">
        <v>2157</v>
      </c>
      <c r="D566" s="589" t="s">
        <v>926</v>
      </c>
      <c r="I566" s="1" t="s">
        <v>1118</v>
      </c>
    </row>
    <row r="567" spans="2:9" ht="30">
      <c r="B567" s="111" t="s">
        <v>905</v>
      </c>
      <c r="C567" s="111" t="s">
        <v>2158</v>
      </c>
      <c r="D567" s="589" t="s">
        <v>945</v>
      </c>
      <c r="I567" s="1" t="s">
        <v>1119</v>
      </c>
    </row>
    <row r="568" spans="2:9" ht="15">
      <c r="B568" s="1" t="s">
        <v>470</v>
      </c>
      <c r="C568" s="1" t="s">
        <v>2110</v>
      </c>
      <c r="D568" s="589" t="s">
        <v>470</v>
      </c>
      <c r="I568" s="1" t="s">
        <v>1120</v>
      </c>
    </row>
    <row r="569" spans="2:9" ht="45">
      <c r="B569" s="1" t="s">
        <v>906</v>
      </c>
      <c r="C569" s="1" t="s">
        <v>2159</v>
      </c>
      <c r="D569" s="589" t="s">
        <v>927</v>
      </c>
      <c r="I569" s="1" t="s">
        <v>1121</v>
      </c>
    </row>
    <row r="570" spans="2:9" ht="45">
      <c r="B570" s="1" t="s">
        <v>907</v>
      </c>
      <c r="C570" s="1" t="s">
        <v>2160</v>
      </c>
      <c r="D570" s="589" t="s">
        <v>928</v>
      </c>
      <c r="I570" s="1" t="s">
        <v>1122</v>
      </c>
    </row>
    <row r="571" spans="2:9" ht="30">
      <c r="B571" s="1" t="s">
        <v>1709</v>
      </c>
      <c r="C571" s="1" t="s">
        <v>2161</v>
      </c>
      <c r="D571" s="589" t="s">
        <v>929</v>
      </c>
      <c r="I571" s="1" t="s">
        <v>1123</v>
      </c>
    </row>
    <row r="572" spans="2:9" ht="15">
      <c r="B572" s="1" t="s">
        <v>485</v>
      </c>
      <c r="C572" s="1" t="s">
        <v>2114</v>
      </c>
      <c r="D572" s="589" t="s">
        <v>486</v>
      </c>
      <c r="I572" s="1" t="s">
        <v>1076</v>
      </c>
    </row>
    <row r="573" spans="2:9" ht="45">
      <c r="B573" s="1" t="s">
        <v>1710</v>
      </c>
      <c r="C573" s="1" t="s">
        <v>2162</v>
      </c>
      <c r="D573" s="589" t="s">
        <v>930</v>
      </c>
      <c r="I573" s="1" t="s">
        <v>1124</v>
      </c>
    </row>
    <row r="574" spans="2:9" ht="45">
      <c r="B574" s="1" t="s">
        <v>908</v>
      </c>
      <c r="C574" s="1" t="s">
        <v>2163</v>
      </c>
      <c r="D574" s="589" t="s">
        <v>931</v>
      </c>
      <c r="I574" s="1" t="s">
        <v>1125</v>
      </c>
    </row>
    <row r="575" spans="2:9" ht="45">
      <c r="B575" s="1" t="s">
        <v>909</v>
      </c>
      <c r="C575" s="1" t="s">
        <v>2164</v>
      </c>
      <c r="D575" s="589" t="s">
        <v>932</v>
      </c>
      <c r="I575" s="1" t="s">
        <v>1126</v>
      </c>
    </row>
    <row r="576" spans="2:9" ht="15">
      <c r="B576" s="1" t="s">
        <v>1714</v>
      </c>
      <c r="C576" s="1" t="s">
        <v>2165</v>
      </c>
      <c r="D576" s="589"/>
    </row>
    <row r="577" spans="2:9" ht="45">
      <c r="B577" s="1" t="s">
        <v>1711</v>
      </c>
      <c r="C577" s="1" t="s">
        <v>2166</v>
      </c>
      <c r="D577" s="589" t="s">
        <v>933</v>
      </c>
      <c r="I577" s="1" t="s">
        <v>1127</v>
      </c>
    </row>
    <row r="578" spans="2:9" ht="15">
      <c r="B578" s="1" t="s">
        <v>505</v>
      </c>
      <c r="C578" s="1" t="s">
        <v>2119</v>
      </c>
      <c r="D578" s="589" t="s">
        <v>505</v>
      </c>
      <c r="I578" s="1" t="s">
        <v>505</v>
      </c>
    </row>
    <row r="579" spans="2:9" ht="30">
      <c r="B579" s="1" t="s">
        <v>1712</v>
      </c>
      <c r="C579" s="1" t="s">
        <v>2167</v>
      </c>
      <c r="D579" s="589" t="s">
        <v>934</v>
      </c>
      <c r="I579" s="1" t="s">
        <v>1128</v>
      </c>
    </row>
    <row r="580" spans="2:9" ht="30">
      <c r="B580" s="1" t="s">
        <v>910</v>
      </c>
      <c r="C580" s="1" t="s">
        <v>2168</v>
      </c>
      <c r="D580" s="589" t="s">
        <v>935</v>
      </c>
      <c r="I580" s="1" t="s">
        <v>1129</v>
      </c>
    </row>
    <row r="581" spans="2:9" ht="45">
      <c r="B581" s="1" t="s">
        <v>911</v>
      </c>
      <c r="C581" s="1" t="s">
        <v>2169</v>
      </c>
      <c r="D581" s="589" t="s">
        <v>936</v>
      </c>
      <c r="I581" s="1" t="s">
        <v>1130</v>
      </c>
    </row>
    <row r="582" spans="2:9" ht="30">
      <c r="B582" s="1" t="s">
        <v>1713</v>
      </c>
      <c r="C582" s="1" t="s">
        <v>2170</v>
      </c>
      <c r="D582" s="589" t="s">
        <v>937</v>
      </c>
      <c r="I582" s="1" t="s">
        <v>1131</v>
      </c>
    </row>
    <row r="583" spans="2:9" ht="30">
      <c r="B583" s="1" t="s">
        <v>912</v>
      </c>
      <c r="C583" s="1" t="s">
        <v>2171</v>
      </c>
      <c r="D583" s="589" t="s">
        <v>938</v>
      </c>
      <c r="I583" s="1" t="s">
        <v>1132</v>
      </c>
    </row>
    <row r="584" spans="2:9" ht="45">
      <c r="B584" s="1" t="s">
        <v>913</v>
      </c>
      <c r="C584" s="1" t="s">
        <v>2172</v>
      </c>
      <c r="D584" s="589" t="s">
        <v>939</v>
      </c>
      <c r="I584" s="1" t="s">
        <v>1133</v>
      </c>
    </row>
    <row r="585" spans="2:9" ht="45">
      <c r="B585" s="1" t="s">
        <v>914</v>
      </c>
      <c r="C585" s="1" t="s">
        <v>2173</v>
      </c>
      <c r="D585" s="589" t="s">
        <v>940</v>
      </c>
      <c r="I585" s="1" t="s">
        <v>1134</v>
      </c>
    </row>
    <row r="586" spans="2:9" ht="45">
      <c r="B586" s="1" t="s">
        <v>915</v>
      </c>
      <c r="C586" s="1" t="s">
        <v>2174</v>
      </c>
      <c r="D586" s="589" t="s">
        <v>941</v>
      </c>
      <c r="I586" s="1" t="s">
        <v>1135</v>
      </c>
    </row>
    <row r="587" spans="2:9" ht="45">
      <c r="B587" s="1" t="s">
        <v>916</v>
      </c>
      <c r="C587" s="1" t="s">
        <v>2175</v>
      </c>
      <c r="D587" s="589" t="s">
        <v>942</v>
      </c>
      <c r="I587" s="1" t="s">
        <v>1136</v>
      </c>
    </row>
    <row r="588" spans="2:9" ht="15">
      <c r="B588" s="1" t="s">
        <v>543</v>
      </c>
      <c r="C588" s="1" t="s">
        <v>2129</v>
      </c>
      <c r="D588" s="589" t="s">
        <v>544</v>
      </c>
      <c r="E588" s="1" t="s">
        <v>545</v>
      </c>
      <c r="F588" s="1" t="s">
        <v>16</v>
      </c>
      <c r="G588" s="1" t="s">
        <v>546</v>
      </c>
      <c r="H588" s="1" t="s">
        <v>16</v>
      </c>
      <c r="I588" s="1" t="s">
        <v>1137</v>
      </c>
    </row>
    <row r="589" spans="2:9" ht="15">
      <c r="B589" s="1" t="s">
        <v>1696</v>
      </c>
      <c r="C589" s="1" t="s">
        <v>2176</v>
      </c>
      <c r="D589" s="589"/>
    </row>
    <row r="590" spans="2:9" ht="15">
      <c r="D590" s="589"/>
    </row>
    <row r="591" spans="2:9" ht="15">
      <c r="B591" s="161"/>
      <c r="D591" s="589"/>
    </row>
    <row r="592" spans="2:9" ht="15">
      <c r="B592" s="1" t="s">
        <v>1785</v>
      </c>
      <c r="C592" s="1" t="s">
        <v>2177</v>
      </c>
      <c r="D592" s="589"/>
    </row>
    <row r="593" spans="2:4" ht="15">
      <c r="D593" s="589"/>
    </row>
    <row r="594" spans="2:4" ht="15">
      <c r="B594" s="1" t="s">
        <v>1722</v>
      </c>
      <c r="C594" s="1" t="s">
        <v>2178</v>
      </c>
      <c r="D594" s="589"/>
    </row>
    <row r="595" spans="2:4" ht="15">
      <c r="B595" s="1" t="s">
        <v>432</v>
      </c>
      <c r="C595" s="1" t="s">
        <v>2101</v>
      </c>
      <c r="D595" s="589"/>
    </row>
    <row r="596" spans="2:4" ht="15">
      <c r="B596" s="1" t="s">
        <v>1723</v>
      </c>
      <c r="C596" s="1" t="s">
        <v>2179</v>
      </c>
      <c r="D596" s="589"/>
    </row>
    <row r="597" spans="2:4" ht="15">
      <c r="B597" s="1" t="s">
        <v>470</v>
      </c>
      <c r="C597" s="1" t="s">
        <v>2110</v>
      </c>
      <c r="D597" s="589"/>
    </row>
    <row r="598" spans="2:4" ht="15">
      <c r="B598" s="1" t="s">
        <v>1724</v>
      </c>
      <c r="C598" s="1" t="s">
        <v>2180</v>
      </c>
      <c r="D598" s="589"/>
    </row>
    <row r="599" spans="2:4" ht="15">
      <c r="B599" s="1" t="s">
        <v>1725</v>
      </c>
      <c r="C599" s="1" t="s">
        <v>2181</v>
      </c>
      <c r="D599" s="589"/>
    </row>
    <row r="600" spans="2:4" ht="15">
      <c r="B600" s="1" t="s">
        <v>1726</v>
      </c>
      <c r="C600" s="1" t="s">
        <v>2182</v>
      </c>
      <c r="D600" s="589"/>
    </row>
    <row r="601" spans="2:4" ht="15">
      <c r="B601" s="1" t="s">
        <v>505</v>
      </c>
      <c r="C601" s="1" t="s">
        <v>2119</v>
      </c>
      <c r="D601" s="589"/>
    </row>
    <row r="602" spans="2:4" ht="15">
      <c r="B602" s="1" t="s">
        <v>1727</v>
      </c>
      <c r="C602" s="1" t="s">
        <v>2183</v>
      </c>
      <c r="D602" s="589"/>
    </row>
    <row r="603" spans="2:4" ht="15">
      <c r="B603" s="1" t="s">
        <v>485</v>
      </c>
      <c r="C603" s="1" t="s">
        <v>2114</v>
      </c>
      <c r="D603" s="589"/>
    </row>
    <row r="604" spans="2:4" ht="15">
      <c r="B604" s="1" t="s">
        <v>1728</v>
      </c>
      <c r="C604" s="1" t="s">
        <v>2131</v>
      </c>
      <c r="D604" s="589"/>
    </row>
    <row r="605" spans="2:4" ht="12.75" customHeight="1">
      <c r="D605" s="589"/>
    </row>
    <row r="606" spans="2:4" ht="15">
      <c r="B606" s="161"/>
      <c r="D606" s="589"/>
    </row>
    <row r="607" spans="2:4" ht="15">
      <c r="B607" s="1" t="s">
        <v>1784</v>
      </c>
      <c r="C607" s="1" t="s">
        <v>2184</v>
      </c>
      <c r="D607" s="589"/>
    </row>
    <row r="608" spans="2:4" ht="12.75" customHeight="1">
      <c r="D608" s="589"/>
    </row>
    <row r="609" spans="2:4" ht="34.5" customHeight="1">
      <c r="B609" s="1" t="s">
        <v>1762</v>
      </c>
      <c r="C609" s="1" t="s">
        <v>2185</v>
      </c>
      <c r="D609" s="589"/>
    </row>
    <row r="610" spans="2:4" ht="12.75" customHeight="1">
      <c r="B610" s="1" t="s">
        <v>1763</v>
      </c>
      <c r="C610" s="1" t="s">
        <v>2186</v>
      </c>
      <c r="D610" s="589"/>
    </row>
    <row r="611" spans="2:4" ht="12.75" customHeight="1">
      <c r="B611" s="1" t="s">
        <v>1764</v>
      </c>
      <c r="C611" s="1" t="s">
        <v>2187</v>
      </c>
      <c r="D611" s="589"/>
    </row>
    <row r="612" spans="2:4" ht="12.75" customHeight="1">
      <c r="B612" s="1" t="s">
        <v>1765</v>
      </c>
      <c r="C612" s="1" t="s">
        <v>2188</v>
      </c>
      <c r="D612" s="589"/>
    </row>
    <row r="613" spans="2:4" ht="71.25" customHeight="1">
      <c r="B613" s="1" t="s">
        <v>1766</v>
      </c>
      <c r="C613" s="1" t="s">
        <v>2189</v>
      </c>
      <c r="D613" s="589"/>
    </row>
    <row r="614" spans="2:4" ht="12.75" customHeight="1">
      <c r="D614" s="589"/>
    </row>
    <row r="615" spans="2:4" ht="15">
      <c r="B615" s="161"/>
      <c r="D615" s="589"/>
    </row>
    <row r="616" spans="2:4" ht="15">
      <c r="B616" s="1" t="s">
        <v>1783</v>
      </c>
      <c r="C616" s="1" t="s">
        <v>2190</v>
      </c>
      <c r="D616" s="589"/>
    </row>
    <row r="617" spans="2:4" ht="15">
      <c r="D617" s="589"/>
    </row>
    <row r="618" spans="2:4" ht="15">
      <c r="B618" s="1" t="s">
        <v>1733</v>
      </c>
      <c r="C618" s="1" t="s">
        <v>2191</v>
      </c>
      <c r="D618" s="589"/>
    </row>
    <row r="619" spans="2:4" ht="30">
      <c r="B619" s="1" t="s">
        <v>1732</v>
      </c>
      <c r="C619" s="1" t="s">
        <v>2192</v>
      </c>
      <c r="D619" s="589"/>
    </row>
    <row r="620" spans="2:4" ht="15">
      <c r="D620" s="589"/>
    </row>
    <row r="621" spans="2:4" ht="15">
      <c r="B621" s="1" t="s">
        <v>432</v>
      </c>
      <c r="C621" s="1" t="s">
        <v>2101</v>
      </c>
      <c r="D621" s="589"/>
    </row>
    <row r="622" spans="2:4" ht="30">
      <c r="B622" s="1" t="s">
        <v>1721</v>
      </c>
      <c r="C622" s="1" t="s">
        <v>2102</v>
      </c>
      <c r="D622" s="589"/>
    </row>
    <row r="623" spans="2:4" ht="15">
      <c r="B623" s="1" t="s">
        <v>438</v>
      </c>
      <c r="C623" s="1" t="s">
        <v>2103</v>
      </c>
      <c r="D623" s="589"/>
    </row>
    <row r="624" spans="2:4" ht="15">
      <c r="B624" s="1" t="s">
        <v>442</v>
      </c>
      <c r="C624" s="1" t="s">
        <v>2104</v>
      </c>
      <c r="D624" s="589"/>
    </row>
    <row r="625" spans="2:4" ht="15">
      <c r="B625" s="1" t="s">
        <v>1729</v>
      </c>
      <c r="C625" s="1" t="s">
        <v>2105</v>
      </c>
      <c r="D625" s="589"/>
    </row>
    <row r="626" spans="2:4" ht="30">
      <c r="B626" s="1" t="s">
        <v>1730</v>
      </c>
      <c r="C626" s="1" t="s">
        <v>2106</v>
      </c>
      <c r="D626" s="589"/>
    </row>
    <row r="627" spans="2:4" ht="15">
      <c r="B627" s="1" t="s">
        <v>454</v>
      </c>
      <c r="C627" s="1" t="s">
        <v>2107</v>
      </c>
      <c r="D627" s="589"/>
    </row>
    <row r="628" spans="2:4" ht="15">
      <c r="B628" s="1" t="s">
        <v>458</v>
      </c>
      <c r="C628" s="1" t="s">
        <v>2108</v>
      </c>
      <c r="D628" s="589"/>
    </row>
    <row r="629" spans="2:4" ht="45">
      <c r="B629" s="1" t="s">
        <v>1737</v>
      </c>
      <c r="C629" s="1" t="s">
        <v>2193</v>
      </c>
      <c r="D629" s="589"/>
    </row>
    <row r="630" spans="2:4" ht="30">
      <c r="B630" s="1" t="s">
        <v>466</v>
      </c>
      <c r="C630" s="1" t="s">
        <v>2109</v>
      </c>
      <c r="D630" s="589"/>
    </row>
    <row r="631" spans="2:4" ht="15">
      <c r="D631" s="589"/>
    </row>
    <row r="632" spans="2:4" ht="15">
      <c r="B632" s="1" t="s">
        <v>1734</v>
      </c>
      <c r="C632" s="1" t="s">
        <v>2194</v>
      </c>
      <c r="D632" s="589"/>
    </row>
    <row r="633" spans="2:4" ht="30">
      <c r="B633" s="1" t="s">
        <v>473</v>
      </c>
      <c r="C633" s="1" t="s">
        <v>2111</v>
      </c>
      <c r="D633" s="589"/>
    </row>
    <row r="634" spans="2:4" ht="15">
      <c r="B634" s="1" t="s">
        <v>477</v>
      </c>
      <c r="C634" s="1" t="s">
        <v>2112</v>
      </c>
      <c r="D634" s="589"/>
    </row>
    <row r="635" spans="2:4" ht="15">
      <c r="B635" s="1" t="s">
        <v>481</v>
      </c>
      <c r="C635" s="1" t="s">
        <v>2113</v>
      </c>
      <c r="D635" s="589"/>
    </row>
    <row r="636" spans="2:4" ht="15">
      <c r="D636" s="589"/>
    </row>
    <row r="637" spans="2:4" ht="15">
      <c r="B637" s="1" t="s">
        <v>1736</v>
      </c>
      <c r="C637" s="1" t="s">
        <v>2195</v>
      </c>
      <c r="D637" s="589"/>
    </row>
    <row r="638" spans="2:4" ht="30">
      <c r="B638" s="1" t="s">
        <v>489</v>
      </c>
      <c r="C638" s="1" t="s">
        <v>2115</v>
      </c>
      <c r="D638" s="589"/>
    </row>
    <row r="639" spans="2:4" ht="30">
      <c r="B639" s="1" t="s">
        <v>493</v>
      </c>
      <c r="C639" s="1" t="s">
        <v>2116</v>
      </c>
      <c r="D639" s="589"/>
    </row>
    <row r="640" spans="2:4" ht="15">
      <c r="B640" s="1" t="s">
        <v>497</v>
      </c>
      <c r="C640" s="1" t="s">
        <v>2117</v>
      </c>
      <c r="D640" s="589"/>
    </row>
    <row r="641" spans="2:4" ht="30">
      <c r="B641" s="1" t="s">
        <v>1731</v>
      </c>
      <c r="C641" s="1" t="s">
        <v>2196</v>
      </c>
      <c r="D641" s="589"/>
    </row>
    <row r="642" spans="2:4" ht="15">
      <c r="D642" s="589"/>
    </row>
    <row r="643" spans="2:4" ht="15">
      <c r="B643" s="1" t="s">
        <v>1735</v>
      </c>
      <c r="C643" s="1" t="s">
        <v>2197</v>
      </c>
      <c r="D643" s="589"/>
    </row>
    <row r="644" spans="2:4" ht="30">
      <c r="B644" s="1" t="s">
        <v>507</v>
      </c>
      <c r="C644" s="1" t="s">
        <v>2120</v>
      </c>
      <c r="D644" s="589"/>
    </row>
    <row r="645" spans="2:4" ht="30">
      <c r="B645" s="1" t="s">
        <v>511</v>
      </c>
      <c r="C645" s="1" t="s">
        <v>2121</v>
      </c>
      <c r="D645" s="589"/>
    </row>
    <row r="646" spans="2:4" ht="15">
      <c r="B646" s="1" t="s">
        <v>515</v>
      </c>
      <c r="C646" s="1" t="s">
        <v>2122</v>
      </c>
      <c r="D646" s="589"/>
    </row>
    <row r="647" spans="2:4" ht="30">
      <c r="B647" s="1" t="s">
        <v>519</v>
      </c>
      <c r="C647" s="1" t="s">
        <v>2123</v>
      </c>
      <c r="D647" s="589"/>
    </row>
    <row r="648" spans="2:4" ht="15">
      <c r="B648" s="1" t="s">
        <v>523</v>
      </c>
      <c r="C648" s="1" t="s">
        <v>2124</v>
      </c>
      <c r="D648" s="589"/>
    </row>
    <row r="649" spans="2:4" ht="30">
      <c r="B649" s="1" t="s">
        <v>527</v>
      </c>
      <c r="C649" s="1" t="s">
        <v>2125</v>
      </c>
      <c r="D649" s="589"/>
    </row>
    <row r="650" spans="2:4" ht="15">
      <c r="B650" s="1" t="s">
        <v>531</v>
      </c>
      <c r="C650" s="1" t="s">
        <v>2126</v>
      </c>
      <c r="D650" s="589"/>
    </row>
    <row r="651" spans="2:4" ht="30">
      <c r="B651" s="1" t="s">
        <v>1738</v>
      </c>
      <c r="C651" s="1" t="s">
        <v>2127</v>
      </c>
      <c r="D651" s="589"/>
    </row>
    <row r="652" spans="2:4" ht="30">
      <c r="B652" s="1" t="s">
        <v>539</v>
      </c>
      <c r="C652" s="1" t="s">
        <v>2128</v>
      </c>
      <c r="D652" s="589"/>
    </row>
    <row r="653" spans="2:4" ht="15">
      <c r="D653" s="589"/>
    </row>
    <row r="654" spans="2:4" ht="15">
      <c r="D654" s="589"/>
    </row>
    <row r="655" spans="2:4" ht="15">
      <c r="B655" s="507"/>
      <c r="D655" s="589"/>
    </row>
    <row r="656" spans="2:4" ht="15">
      <c r="B656" s="1" t="s">
        <v>1782</v>
      </c>
      <c r="C656" s="1" t="s">
        <v>2198</v>
      </c>
      <c r="D656" s="589"/>
    </row>
    <row r="657" spans="2:4" ht="15">
      <c r="D657" s="589"/>
    </row>
    <row r="658" spans="2:4" ht="15">
      <c r="B658" s="1" t="s">
        <v>1759</v>
      </c>
      <c r="C658" s="1" t="s">
        <v>2199</v>
      </c>
      <c r="D658" s="589"/>
    </row>
    <row r="659" spans="2:4" ht="15">
      <c r="B659" s="1" t="s">
        <v>1739</v>
      </c>
      <c r="C659" s="1" t="s">
        <v>2200</v>
      </c>
      <c r="D659" s="589"/>
    </row>
    <row r="660" spans="2:4" ht="15">
      <c r="B660" s="1" t="s">
        <v>1740</v>
      </c>
      <c r="C660" s="1" t="s">
        <v>2144</v>
      </c>
      <c r="D660" s="589"/>
    </row>
    <row r="661" spans="2:4" ht="30">
      <c r="B661" s="1" t="s">
        <v>1741</v>
      </c>
      <c r="C661" s="1" t="s">
        <v>2201</v>
      </c>
      <c r="D661" s="589"/>
    </row>
    <row r="662" spans="2:4" ht="15">
      <c r="D662" s="589"/>
    </row>
    <row r="663" spans="2:4" ht="15">
      <c r="B663" s="1" t="s">
        <v>1760</v>
      </c>
      <c r="C663" s="1" t="s">
        <v>2202</v>
      </c>
      <c r="D663" s="589"/>
    </row>
    <row r="664" spans="2:4" ht="15">
      <c r="B664" s="1" t="s">
        <v>1527</v>
      </c>
      <c r="C664" s="1" t="s">
        <v>2203</v>
      </c>
      <c r="D664" s="589"/>
    </row>
    <row r="665" spans="2:4" ht="30">
      <c r="B665" s="1" t="s">
        <v>1526</v>
      </c>
      <c r="C665" s="1" t="s">
        <v>2204</v>
      </c>
      <c r="D665" s="589"/>
    </row>
    <row r="666" spans="2:4" ht="15">
      <c r="B666" s="1" t="s">
        <v>1742</v>
      </c>
      <c r="C666" s="1" t="s">
        <v>2205</v>
      </c>
      <c r="D666" s="589"/>
    </row>
    <row r="667" spans="2:4" ht="15">
      <c r="B667" s="1" t="s">
        <v>1743</v>
      </c>
      <c r="C667" s="1" t="s">
        <v>2206</v>
      </c>
      <c r="D667" s="589"/>
    </row>
    <row r="668" spans="2:4" ht="15">
      <c r="B668" s="1" t="s">
        <v>1528</v>
      </c>
      <c r="C668" s="1" t="s">
        <v>2207</v>
      </c>
      <c r="D668" s="589"/>
    </row>
    <row r="669" spans="2:4" ht="30">
      <c r="B669" s="1" t="s">
        <v>1744</v>
      </c>
      <c r="C669" s="1" t="s">
        <v>2208</v>
      </c>
      <c r="D669" s="589"/>
    </row>
    <row r="670" spans="2:4" ht="15">
      <c r="B670" s="1" t="s">
        <v>1529</v>
      </c>
      <c r="C670" s="1" t="s">
        <v>2209</v>
      </c>
      <c r="D670" s="589"/>
    </row>
    <row r="671" spans="2:4" ht="30">
      <c r="B671" s="1" t="s">
        <v>1535</v>
      </c>
      <c r="C671" s="1" t="s">
        <v>2210</v>
      </c>
      <c r="D671" s="589"/>
    </row>
    <row r="672" spans="2:4" ht="15">
      <c r="B672" s="1" t="s">
        <v>1745</v>
      </c>
      <c r="C672" s="1" t="s">
        <v>2211</v>
      </c>
      <c r="D672" s="589"/>
    </row>
    <row r="673" spans="2:4" ht="15">
      <c r="B673" s="1" t="s">
        <v>1746</v>
      </c>
      <c r="C673" s="1" t="s">
        <v>2212</v>
      </c>
      <c r="D673" s="589"/>
    </row>
    <row r="674" spans="2:4" ht="15">
      <c r="B674" s="1" t="s">
        <v>1530</v>
      </c>
      <c r="C674" s="1" t="s">
        <v>2213</v>
      </c>
      <c r="D674" s="589"/>
    </row>
    <row r="675" spans="2:4" ht="30">
      <c r="B675" s="1" t="s">
        <v>1536</v>
      </c>
      <c r="C675" s="1" t="s">
        <v>2214</v>
      </c>
      <c r="D675" s="589"/>
    </row>
    <row r="676" spans="2:4" ht="45">
      <c r="B676" s="1" t="s">
        <v>1747</v>
      </c>
      <c r="C676" s="1" t="s">
        <v>2215</v>
      </c>
      <c r="D676" s="589"/>
    </row>
    <row r="677" spans="2:4" ht="15">
      <c r="B677" s="1" t="s">
        <v>1748</v>
      </c>
      <c r="C677" s="1" t="s">
        <v>2216</v>
      </c>
      <c r="D677" s="589"/>
    </row>
    <row r="678" spans="2:4" ht="30">
      <c r="B678" s="1" t="s">
        <v>1749</v>
      </c>
      <c r="C678" s="1" t="s">
        <v>2217</v>
      </c>
      <c r="D678" s="589"/>
    </row>
    <row r="679" spans="2:4" ht="15">
      <c r="B679" s="1" t="s">
        <v>1531</v>
      </c>
      <c r="C679" s="1" t="s">
        <v>2218</v>
      </c>
      <c r="D679" s="589"/>
    </row>
    <row r="680" spans="2:4" ht="15">
      <c r="B680" s="1" t="s">
        <v>1750</v>
      </c>
      <c r="C680" s="1" t="s">
        <v>2219</v>
      </c>
      <c r="D680" s="589"/>
    </row>
    <row r="681" spans="2:4" ht="15">
      <c r="B681" s="1" t="s">
        <v>1532</v>
      </c>
      <c r="C681" s="1" t="s">
        <v>2220</v>
      </c>
      <c r="D681" s="589"/>
    </row>
    <row r="682" spans="2:4" ht="30">
      <c r="B682" s="1" t="s">
        <v>1751</v>
      </c>
      <c r="C682" s="1" t="s">
        <v>2221</v>
      </c>
      <c r="D682" s="589"/>
    </row>
    <row r="683" spans="2:4" ht="15">
      <c r="B683" s="1" t="s">
        <v>1752</v>
      </c>
      <c r="C683" s="1" t="s">
        <v>2222</v>
      </c>
      <c r="D683" s="589"/>
    </row>
    <row r="684" spans="2:4" ht="30">
      <c r="B684" s="1" t="s">
        <v>1753</v>
      </c>
      <c r="C684" s="1" t="s">
        <v>2223</v>
      </c>
      <c r="D684" s="589"/>
    </row>
    <row r="685" spans="2:4" ht="15">
      <c r="B685" s="1" t="s">
        <v>1533</v>
      </c>
      <c r="C685" s="1" t="s">
        <v>2224</v>
      </c>
      <c r="D685" s="589"/>
    </row>
    <row r="686" spans="2:4" ht="30">
      <c r="B686" s="1" t="s">
        <v>1539</v>
      </c>
      <c r="C686" s="1" t="s">
        <v>2225</v>
      </c>
      <c r="D686" s="589"/>
    </row>
    <row r="687" spans="2:4" ht="15">
      <c r="B687" s="1" t="s">
        <v>1754</v>
      </c>
      <c r="C687" s="1" t="s">
        <v>2226</v>
      </c>
      <c r="D687" s="589"/>
    </row>
    <row r="688" spans="2:4" ht="15">
      <c r="B688" s="1" t="s">
        <v>1755</v>
      </c>
      <c r="C688" s="1" t="s">
        <v>2227</v>
      </c>
      <c r="D688" s="589"/>
    </row>
    <row r="689" spans="1:10" ht="15">
      <c r="D689" s="589"/>
    </row>
    <row r="690" spans="1:10" ht="15">
      <c r="B690" s="1" t="s">
        <v>1761</v>
      </c>
      <c r="C690" s="1" t="s">
        <v>2228</v>
      </c>
      <c r="D690" s="589"/>
    </row>
    <row r="691" spans="1:10" ht="30">
      <c r="B691" s="1" t="s">
        <v>1756</v>
      </c>
      <c r="C691" s="1" t="s">
        <v>2229</v>
      </c>
      <c r="D691" s="589"/>
    </row>
    <row r="692" spans="1:10" ht="15">
      <c r="B692" s="1" t="s">
        <v>1757</v>
      </c>
      <c r="C692" s="1" t="s">
        <v>2230</v>
      </c>
      <c r="D692" s="589"/>
    </row>
    <row r="693" spans="1:10" ht="15">
      <c r="B693" s="1" t="s">
        <v>4063</v>
      </c>
      <c r="C693" s="1" t="s">
        <v>2231</v>
      </c>
      <c r="D693" s="589"/>
    </row>
    <row r="694" spans="1:10" ht="15">
      <c r="B694" s="1" t="s">
        <v>1758</v>
      </c>
      <c r="C694" s="1" t="s">
        <v>2232</v>
      </c>
      <c r="D694" s="589"/>
    </row>
    <row r="695" spans="1:10" ht="15">
      <c r="D695" s="589"/>
    </row>
    <row r="696" spans="1:10" ht="15">
      <c r="D696" s="589"/>
    </row>
    <row r="697" spans="1:10" ht="15">
      <c r="B697" s="142"/>
      <c r="C697"/>
      <c r="E697" s="1" t="s">
        <v>16</v>
      </c>
      <c r="F697" s="1" t="s">
        <v>16</v>
      </c>
      <c r="G697" s="1" t="s">
        <v>16</v>
      </c>
      <c r="H697" s="1" t="s">
        <v>16</v>
      </c>
      <c r="I697" s="1" t="s">
        <v>16</v>
      </c>
    </row>
    <row r="698" spans="1:10" ht="15">
      <c r="B698" s="662" t="s">
        <v>4053</v>
      </c>
      <c r="C698" s="1" t="s">
        <v>2233</v>
      </c>
      <c r="D698" s="1" t="s">
        <v>2872</v>
      </c>
      <c r="E698" s="103" t="s">
        <v>575</v>
      </c>
      <c r="F698" s="1" t="s">
        <v>16</v>
      </c>
      <c r="G698" s="1" t="s">
        <v>16</v>
      </c>
      <c r="H698" s="1" t="s">
        <v>16</v>
      </c>
      <c r="I698" s="1" t="s">
        <v>1138</v>
      </c>
    </row>
    <row r="699" spans="1:10" ht="15"/>
    <row r="700" spans="1:10" ht="15">
      <c r="B700" s="1" t="s">
        <v>2</v>
      </c>
      <c r="C700" s="117" t="s">
        <v>1790</v>
      </c>
      <c r="D700" s="1" t="s">
        <v>3</v>
      </c>
      <c r="E700" s="387" t="s">
        <v>3597</v>
      </c>
      <c r="F700" s="1" t="s">
        <v>5</v>
      </c>
      <c r="G700" s="1" t="s">
        <v>6</v>
      </c>
      <c r="H700" s="1" t="s">
        <v>7</v>
      </c>
      <c r="I700" s="1" t="s">
        <v>8</v>
      </c>
    </row>
    <row r="701" spans="1:10" ht="15"/>
    <row r="702" spans="1:10" ht="15">
      <c r="B702" s="1" t="s">
        <v>4053</v>
      </c>
      <c r="C702" s="1" t="s">
        <v>2233</v>
      </c>
      <c r="D702" s="1" t="s">
        <v>2872</v>
      </c>
      <c r="E702" s="103" t="s">
        <v>575</v>
      </c>
      <c r="F702" s="1" t="s">
        <v>16</v>
      </c>
      <c r="G702" s="1" t="s">
        <v>576</v>
      </c>
      <c r="H702" s="1" t="s">
        <v>16</v>
      </c>
      <c r="I702" s="1" t="s">
        <v>1138</v>
      </c>
      <c r="J702" s="1" t="s">
        <v>16</v>
      </c>
    </row>
    <row r="703" spans="1:10" ht="15">
      <c r="E703" s="103"/>
    </row>
    <row r="704" spans="1:10" ht="15">
      <c r="A704" s="312" t="s">
        <v>1495</v>
      </c>
      <c r="B704" s="662" t="s">
        <v>4054</v>
      </c>
      <c r="C704" s="1" t="s">
        <v>2234</v>
      </c>
      <c r="D704" s="598" t="s">
        <v>3127</v>
      </c>
      <c r="E704" s="103" t="s">
        <v>3488</v>
      </c>
    </row>
    <row r="705" spans="1:9" ht="15">
      <c r="A705" s="312" t="s">
        <v>1495</v>
      </c>
      <c r="B705" s="1" t="s">
        <v>1584</v>
      </c>
      <c r="C705" s="1" t="s">
        <v>2235</v>
      </c>
      <c r="D705" s="598" t="s">
        <v>3128</v>
      </c>
      <c r="E705" s="103" t="s">
        <v>3489</v>
      </c>
    </row>
    <row r="706" spans="1:9" ht="15">
      <c r="A706" s="312" t="s">
        <v>1495</v>
      </c>
      <c r="B706" s="1" t="s">
        <v>1585</v>
      </c>
      <c r="C706" s="1" t="s">
        <v>2236</v>
      </c>
      <c r="D706" s="598" t="s">
        <v>3129</v>
      </c>
      <c r="E706" s="103" t="s">
        <v>3490</v>
      </c>
    </row>
    <row r="707" spans="1:9" ht="15">
      <c r="A707" s="312" t="s">
        <v>1495</v>
      </c>
      <c r="B707" s="1" t="s">
        <v>1586</v>
      </c>
      <c r="C707" s="117" t="s">
        <v>2500</v>
      </c>
      <c r="D707" s="598" t="s">
        <v>3130</v>
      </c>
      <c r="E707" s="103" t="s">
        <v>3491</v>
      </c>
    </row>
    <row r="708" spans="1:9" ht="30">
      <c r="A708" s="312" t="s">
        <v>1495</v>
      </c>
      <c r="B708" s="1" t="s">
        <v>1587</v>
      </c>
      <c r="C708" s="1" t="s">
        <v>2237</v>
      </c>
      <c r="D708" s="598" t="s">
        <v>3131</v>
      </c>
      <c r="E708" s="103" t="s">
        <v>3492</v>
      </c>
    </row>
    <row r="709" spans="1:9" ht="30">
      <c r="A709" s="312" t="s">
        <v>1495</v>
      </c>
      <c r="B709" s="1" t="s">
        <v>4055</v>
      </c>
      <c r="C709" s="1" t="s">
        <v>2238</v>
      </c>
      <c r="D709" s="598" t="s">
        <v>3132</v>
      </c>
      <c r="E709" s="1" t="s">
        <v>3493</v>
      </c>
    </row>
    <row r="710" spans="1:9" ht="15">
      <c r="E710" s="103"/>
    </row>
    <row r="711" spans="1:9" ht="15">
      <c r="B711" s="662" t="s">
        <v>4056</v>
      </c>
      <c r="C711" s="1" t="s">
        <v>2239</v>
      </c>
      <c r="D711" s="1" t="s">
        <v>2873</v>
      </c>
      <c r="E711" s="112" t="s">
        <v>3495</v>
      </c>
      <c r="F711" s="1" t="s">
        <v>16</v>
      </c>
      <c r="G711" s="1" t="s">
        <v>54</v>
      </c>
      <c r="H711" s="1" t="s">
        <v>16</v>
      </c>
      <c r="I711" s="1" t="s">
        <v>1139</v>
      </c>
    </row>
    <row r="712" spans="1:9" ht="15">
      <c r="B712" s="1" t="s">
        <v>1593</v>
      </c>
      <c r="C712" s="1" t="s">
        <v>2240</v>
      </c>
      <c r="D712" s="1" t="s">
        <v>2874</v>
      </c>
      <c r="E712" s="112" t="s">
        <v>3719</v>
      </c>
      <c r="F712" s="1" t="s">
        <v>16</v>
      </c>
      <c r="G712" s="1" t="s">
        <v>577</v>
      </c>
      <c r="H712" s="1" t="s">
        <v>16</v>
      </c>
      <c r="I712" s="1" t="s">
        <v>1140</v>
      </c>
    </row>
    <row r="713" spans="1:9" ht="15">
      <c r="B713" s="1" t="s">
        <v>1569</v>
      </c>
      <c r="C713" s="1" t="s">
        <v>2241</v>
      </c>
      <c r="D713" s="598" t="s">
        <v>3175</v>
      </c>
      <c r="E713" s="387" t="s">
        <v>3579</v>
      </c>
    </row>
    <row r="714" spans="1:9" ht="30">
      <c r="B714" s="662" t="s">
        <v>4156</v>
      </c>
      <c r="C714" s="1" t="s">
        <v>2242</v>
      </c>
      <c r="D714" s="1" t="s">
        <v>2876</v>
      </c>
      <c r="E714" s="112" t="s">
        <v>3494</v>
      </c>
      <c r="F714" s="1" t="s">
        <v>16</v>
      </c>
      <c r="G714" s="1" t="s">
        <v>578</v>
      </c>
      <c r="H714" s="1" t="s">
        <v>16</v>
      </c>
      <c r="I714" s="1" t="s">
        <v>1141</v>
      </c>
    </row>
    <row r="715" spans="1:9" ht="30">
      <c r="B715" s="662" t="s">
        <v>4155</v>
      </c>
      <c r="C715" s="1" t="s">
        <v>2243</v>
      </c>
      <c r="D715" s="1" t="s">
        <v>2877</v>
      </c>
      <c r="E715" s="112" t="s">
        <v>3496</v>
      </c>
    </row>
    <row r="716" spans="1:9" ht="15">
      <c r="B716" s="1" t="s">
        <v>1407</v>
      </c>
      <c r="C716" s="1" t="s">
        <v>2244</v>
      </c>
      <c r="D716" s="1" t="s">
        <v>2878</v>
      </c>
      <c r="E716" s="112" t="s">
        <v>3499</v>
      </c>
    </row>
    <row r="717" spans="1:9" ht="30">
      <c r="B717" s="662" t="s">
        <v>4159</v>
      </c>
      <c r="C717" s="1" t="s">
        <v>2245</v>
      </c>
      <c r="D717" s="1" t="s">
        <v>3120</v>
      </c>
      <c r="E717" s="1" t="s">
        <v>3498</v>
      </c>
    </row>
    <row r="718" spans="1:9" ht="15">
      <c r="A718" s="312" t="s">
        <v>1495</v>
      </c>
      <c r="B718" s="1" t="s">
        <v>1588</v>
      </c>
      <c r="C718" s="1" t="s">
        <v>2246</v>
      </c>
      <c r="D718" s="598" t="s">
        <v>3134</v>
      </c>
      <c r="E718" s="112" t="s">
        <v>3497</v>
      </c>
    </row>
    <row r="719" spans="1:9" ht="15">
      <c r="A719" s="312" t="s">
        <v>1495</v>
      </c>
      <c r="B719" s="1" t="s">
        <v>1589</v>
      </c>
      <c r="C719" s="1" t="s">
        <v>2247</v>
      </c>
      <c r="D719" s="598" t="s">
        <v>3135</v>
      </c>
      <c r="E719" s="112" t="s">
        <v>3502</v>
      </c>
    </row>
    <row r="720" spans="1:9" ht="15">
      <c r="A720" s="312" t="s">
        <v>1495</v>
      </c>
      <c r="B720" s="1" t="s">
        <v>1590</v>
      </c>
      <c r="C720" s="1" t="s">
        <v>2248</v>
      </c>
      <c r="D720" s="598" t="s">
        <v>3136</v>
      </c>
      <c r="E720" s="1" t="s">
        <v>3503</v>
      </c>
    </row>
    <row r="721" spans="1:9" ht="15">
      <c r="A721" s="312" t="s">
        <v>1495</v>
      </c>
      <c r="B721" s="1" t="s">
        <v>1591</v>
      </c>
      <c r="C721" s="1" t="s">
        <v>2249</v>
      </c>
      <c r="D721" s="598" t="s">
        <v>3137</v>
      </c>
      <c r="E721" s="112" t="s">
        <v>3500</v>
      </c>
    </row>
    <row r="722" spans="1:9" ht="30">
      <c r="A722" s="312" t="s">
        <v>1495</v>
      </c>
      <c r="B722" s="1" t="s">
        <v>1592</v>
      </c>
      <c r="C722" s="1" t="s">
        <v>2250</v>
      </c>
      <c r="D722" s="598" t="s">
        <v>3133</v>
      </c>
      <c r="E722" s="112" t="s">
        <v>3501</v>
      </c>
    </row>
    <row r="723" spans="1:9" ht="15">
      <c r="E723" s="112"/>
    </row>
    <row r="724" spans="1:9" ht="15">
      <c r="B724" s="1" t="s">
        <v>4057</v>
      </c>
      <c r="C724" s="1" t="s">
        <v>2251</v>
      </c>
      <c r="D724" s="1" t="s">
        <v>2879</v>
      </c>
      <c r="E724" s="103" t="s">
        <v>4064</v>
      </c>
      <c r="F724" s="1" t="s">
        <v>16</v>
      </c>
      <c r="G724" s="1" t="s">
        <v>579</v>
      </c>
      <c r="H724" s="1" t="s">
        <v>16</v>
      </c>
      <c r="I724" s="1" t="s">
        <v>580</v>
      </c>
    </row>
    <row r="725" spans="1:9" ht="15">
      <c r="B725" s="1" t="s">
        <v>4058</v>
      </c>
      <c r="C725" s="1" t="s">
        <v>2619</v>
      </c>
      <c r="D725" s="598" t="s">
        <v>3122</v>
      </c>
      <c r="E725" s="1" t="s">
        <v>3956</v>
      </c>
    </row>
    <row r="726" spans="1:9" ht="15">
      <c r="B726" s="1" t="s">
        <v>4059</v>
      </c>
      <c r="C726" s="1" t="s">
        <v>2607</v>
      </c>
      <c r="D726" s="598" t="s">
        <v>3121</v>
      </c>
      <c r="E726" s="1" t="s">
        <v>3957</v>
      </c>
    </row>
    <row r="727" spans="1:9" ht="30">
      <c r="B727" s="662" t="s">
        <v>4158</v>
      </c>
      <c r="C727" s="117" t="s">
        <v>2620</v>
      </c>
      <c r="D727" s="1" t="s">
        <v>2880</v>
      </c>
      <c r="E727" s="112" t="s">
        <v>3577</v>
      </c>
      <c r="F727" s="1" t="s">
        <v>16</v>
      </c>
      <c r="G727" s="1" t="s">
        <v>583</v>
      </c>
      <c r="H727" s="1" t="s">
        <v>16</v>
      </c>
      <c r="I727" s="1" t="s">
        <v>1143</v>
      </c>
    </row>
    <row r="728" spans="1:9" ht="15">
      <c r="B728" s="662" t="s">
        <v>4060</v>
      </c>
      <c r="C728" s="117" t="s">
        <v>2507</v>
      </c>
      <c r="D728" s="1" t="s">
        <v>2875</v>
      </c>
      <c r="E728" s="102" t="s">
        <v>3504</v>
      </c>
      <c r="G728" s="1" t="s">
        <v>584</v>
      </c>
      <c r="I728" s="1" t="s">
        <v>1081</v>
      </c>
    </row>
    <row r="729" spans="1:9" ht="15">
      <c r="B729" s="662" t="s">
        <v>4061</v>
      </c>
      <c r="C729" s="1" t="s">
        <v>2252</v>
      </c>
      <c r="D729" s="1" t="s">
        <v>2881</v>
      </c>
      <c r="E729" s="102" t="s">
        <v>585</v>
      </c>
      <c r="F729" s="1" t="s">
        <v>16</v>
      </c>
      <c r="G729" s="1" t="s">
        <v>586</v>
      </c>
      <c r="H729" s="1" t="s">
        <v>16</v>
      </c>
      <c r="I729" s="1" t="s">
        <v>1082</v>
      </c>
    </row>
    <row r="730" spans="1:9" ht="15">
      <c r="B730" s="662" t="s">
        <v>4157</v>
      </c>
      <c r="C730" s="1" t="s">
        <v>2253</v>
      </c>
      <c r="D730" s="1" t="s">
        <v>2882</v>
      </c>
      <c r="E730" s="112" t="s">
        <v>3505</v>
      </c>
      <c r="F730" s="1" t="s">
        <v>16</v>
      </c>
      <c r="G730" s="1" t="s">
        <v>587</v>
      </c>
      <c r="H730" s="1" t="s">
        <v>16</v>
      </c>
      <c r="I730" s="1" t="s">
        <v>1142</v>
      </c>
    </row>
    <row r="731" spans="1:9" ht="15">
      <c r="B731" s="1" t="s">
        <v>4062</v>
      </c>
      <c r="C731" s="1" t="s">
        <v>2254</v>
      </c>
      <c r="D731" s="1" t="s">
        <v>2883</v>
      </c>
      <c r="E731" s="112" t="s">
        <v>3958</v>
      </c>
      <c r="F731" s="1" t="s">
        <v>16</v>
      </c>
      <c r="G731" s="1" t="s">
        <v>588</v>
      </c>
      <c r="H731" s="1" t="s">
        <v>16</v>
      </c>
    </row>
    <row r="732" spans="1:9" ht="30">
      <c r="B732" s="1" t="s">
        <v>1435</v>
      </c>
      <c r="C732" s="117" t="s">
        <v>2508</v>
      </c>
      <c r="D732" s="1" t="s">
        <v>2884</v>
      </c>
      <c r="E732" s="112" t="s">
        <v>3578</v>
      </c>
      <c r="G732" s="1" t="s">
        <v>589</v>
      </c>
    </row>
    <row r="733" spans="1:9" ht="30">
      <c r="B733" s="1" t="s">
        <v>1408</v>
      </c>
      <c r="C733" s="117" t="s">
        <v>2544</v>
      </c>
      <c r="D733" s="1" t="s">
        <v>2885</v>
      </c>
      <c r="E733" s="1" t="s">
        <v>3512</v>
      </c>
    </row>
    <row r="734" spans="1:9" ht="30">
      <c r="A734" s="312" t="s">
        <v>1495</v>
      </c>
      <c r="B734" s="1" t="s">
        <v>4065</v>
      </c>
      <c r="C734" s="1" t="s">
        <v>2255</v>
      </c>
      <c r="D734" s="598" t="s">
        <v>3138</v>
      </c>
      <c r="E734" s="112" t="s">
        <v>3959</v>
      </c>
    </row>
    <row r="735" spans="1:9" ht="30">
      <c r="A735" s="312" t="s">
        <v>1495</v>
      </c>
      <c r="B735" s="1" t="s">
        <v>1594</v>
      </c>
      <c r="C735" s="1" t="s">
        <v>2256</v>
      </c>
      <c r="D735" s="598" t="s">
        <v>3176</v>
      </c>
      <c r="E735" s="112" t="s">
        <v>3509</v>
      </c>
    </row>
    <row r="736" spans="1:9" ht="30">
      <c r="A736" s="312" t="s">
        <v>1495</v>
      </c>
      <c r="B736" s="1" t="s">
        <v>1595</v>
      </c>
      <c r="C736" s="1" t="s">
        <v>2257</v>
      </c>
      <c r="D736" s="598" t="s">
        <v>3142</v>
      </c>
      <c r="E736" s="112" t="s">
        <v>3507</v>
      </c>
    </row>
    <row r="737" spans="1:5" ht="15">
      <c r="E737" s="113"/>
    </row>
    <row r="738" spans="1:5" ht="15">
      <c r="B738" s="1" t="s">
        <v>1409</v>
      </c>
      <c r="C738" s="1" t="s">
        <v>2258</v>
      </c>
      <c r="D738" s="1" t="s">
        <v>2886</v>
      </c>
      <c r="E738" s="112" t="s">
        <v>3510</v>
      </c>
    </row>
    <row r="739" spans="1:5" ht="15">
      <c r="B739" s="132" t="s">
        <v>1410</v>
      </c>
      <c r="C739" s="132" t="s">
        <v>2259</v>
      </c>
      <c r="D739" s="1" t="s">
        <v>2888</v>
      </c>
      <c r="E739" s="112" t="s">
        <v>3511</v>
      </c>
    </row>
    <row r="740" spans="1:5" ht="15">
      <c r="B740" s="132" t="s">
        <v>4066</v>
      </c>
      <c r="C740" s="132" t="s">
        <v>2260</v>
      </c>
      <c r="D740" s="1" t="s">
        <v>2889</v>
      </c>
      <c r="E740" s="112" t="s">
        <v>3960</v>
      </c>
    </row>
    <row r="741" spans="1:5" ht="15">
      <c r="B741" s="1" t="s">
        <v>1411</v>
      </c>
      <c r="C741" s="1" t="s">
        <v>2261</v>
      </c>
      <c r="D741" s="1" t="s">
        <v>2887</v>
      </c>
      <c r="E741" s="1" t="s">
        <v>3580</v>
      </c>
    </row>
    <row r="742" spans="1:5" ht="30">
      <c r="A742" s="312" t="s">
        <v>1495</v>
      </c>
      <c r="B742" s="1" t="s">
        <v>4067</v>
      </c>
      <c r="C742" s="1" t="s">
        <v>2262</v>
      </c>
      <c r="D742" s="598" t="s">
        <v>3178</v>
      </c>
      <c r="E742" s="387" t="s">
        <v>3961</v>
      </c>
    </row>
    <row r="743" spans="1:5" ht="15">
      <c r="A743" s="312" t="s">
        <v>1495</v>
      </c>
      <c r="B743" s="1" t="s">
        <v>4068</v>
      </c>
      <c r="C743" s="1" t="s">
        <v>2263</v>
      </c>
      <c r="D743" s="598" t="s">
        <v>3139</v>
      </c>
      <c r="E743" s="112" t="s">
        <v>3962</v>
      </c>
    </row>
    <row r="744" spans="1:5" ht="30">
      <c r="A744" s="312" t="s">
        <v>1495</v>
      </c>
      <c r="B744" s="1" t="s">
        <v>4069</v>
      </c>
      <c r="C744" s="1" t="s">
        <v>2264</v>
      </c>
      <c r="D744" s="598" t="s">
        <v>3140</v>
      </c>
      <c r="E744" s="112" t="s">
        <v>3963</v>
      </c>
    </row>
    <row r="745" spans="1:5" ht="15">
      <c r="A745" s="312" t="s">
        <v>1495</v>
      </c>
      <c r="B745" s="1" t="s">
        <v>1686</v>
      </c>
      <c r="C745" s="1" t="s">
        <v>2265</v>
      </c>
      <c r="D745" s="598" t="s">
        <v>3141</v>
      </c>
      <c r="E745" s="112" t="s">
        <v>3506</v>
      </c>
    </row>
    <row r="746" spans="1:5" ht="15">
      <c r="A746" s="312" t="s">
        <v>1495</v>
      </c>
      <c r="B746" s="1" t="s">
        <v>1596</v>
      </c>
      <c r="C746" s="1" t="s">
        <v>2266</v>
      </c>
      <c r="D746" s="599" t="s">
        <v>3177</v>
      </c>
      <c r="E746" s="387" t="s">
        <v>3581</v>
      </c>
    </row>
    <row r="747" spans="1:5" ht="15">
      <c r="B747" s="132" t="s">
        <v>1412</v>
      </c>
      <c r="C747" s="132" t="s">
        <v>2267</v>
      </c>
      <c r="D747" s="1" t="s">
        <v>2890</v>
      </c>
      <c r="E747" s="112" t="s">
        <v>3514</v>
      </c>
    </row>
    <row r="748" spans="1:5" ht="15">
      <c r="B748" s="132" t="s">
        <v>1413</v>
      </c>
      <c r="C748" s="132" t="s">
        <v>2268</v>
      </c>
      <c r="D748" s="1" t="s">
        <v>2891</v>
      </c>
      <c r="E748" s="132" t="s">
        <v>3582</v>
      </c>
    </row>
    <row r="749" spans="1:5" ht="15">
      <c r="B749" s="132" t="s">
        <v>1414</v>
      </c>
      <c r="C749" s="132" t="s">
        <v>2269</v>
      </c>
      <c r="D749" s="1" t="s">
        <v>2892</v>
      </c>
      <c r="E749" s="132" t="s">
        <v>3583</v>
      </c>
    </row>
    <row r="750" spans="1:5" ht="15">
      <c r="B750" s="1" t="s">
        <v>1415</v>
      </c>
      <c r="C750" s="1" t="s">
        <v>2270</v>
      </c>
      <c r="D750" s="1" t="s">
        <v>2893</v>
      </c>
      <c r="E750" s="1" t="s">
        <v>3584</v>
      </c>
    </row>
    <row r="751" spans="1:5" ht="15">
      <c r="B751" s="132" t="s">
        <v>1416</v>
      </c>
      <c r="C751" s="132" t="s">
        <v>2271</v>
      </c>
      <c r="D751" s="1" t="s">
        <v>3123</v>
      </c>
      <c r="E751" s="387" t="s">
        <v>3585</v>
      </c>
    </row>
    <row r="752" spans="1:5" ht="30">
      <c r="A752" s="312" t="s">
        <v>1495</v>
      </c>
      <c r="B752" s="1" t="s">
        <v>1598</v>
      </c>
      <c r="C752" s="1" t="s">
        <v>2272</v>
      </c>
      <c r="D752" s="598" t="s">
        <v>3143</v>
      </c>
      <c r="E752" s="112" t="s">
        <v>3513</v>
      </c>
    </row>
    <row r="753" spans="1:9" ht="45">
      <c r="A753" s="312" t="s">
        <v>1495</v>
      </c>
      <c r="B753" s="1" t="s">
        <v>1597</v>
      </c>
      <c r="C753" s="1" t="s">
        <v>2273</v>
      </c>
      <c r="D753" s="598" t="s">
        <v>3144</v>
      </c>
      <c r="E753" s="112" t="s">
        <v>3508</v>
      </c>
    </row>
    <row r="754" spans="1:9" ht="15">
      <c r="E754" s="113"/>
    </row>
    <row r="755" spans="1:9" ht="15">
      <c r="B755" s="1" t="s">
        <v>4070</v>
      </c>
      <c r="C755" s="1" t="s">
        <v>2274</v>
      </c>
      <c r="D755" s="1" t="s">
        <v>2894</v>
      </c>
      <c r="E755" s="112" t="s">
        <v>3964</v>
      </c>
      <c r="F755" s="1" t="s">
        <v>16</v>
      </c>
      <c r="G755" s="1" t="s">
        <v>581</v>
      </c>
      <c r="H755" s="1" t="s">
        <v>16</v>
      </c>
      <c r="I755" s="1" t="s">
        <v>582</v>
      </c>
    </row>
    <row r="756" spans="1:9" ht="15">
      <c r="B756" s="1" t="s">
        <v>4071</v>
      </c>
      <c r="C756" s="1" t="s">
        <v>2275</v>
      </c>
      <c r="D756" s="598" t="s">
        <v>3145</v>
      </c>
      <c r="E756" s="112" t="s">
        <v>3965</v>
      </c>
    </row>
    <row r="757" spans="1:9" ht="15">
      <c r="B757" s="1" t="s">
        <v>4131</v>
      </c>
      <c r="C757" s="1" t="s">
        <v>2276</v>
      </c>
      <c r="D757" s="1" t="s">
        <v>2895</v>
      </c>
      <c r="E757" s="102" t="s">
        <v>3966</v>
      </c>
      <c r="F757" s="1" t="s">
        <v>16</v>
      </c>
      <c r="G757" s="1" t="s">
        <v>590</v>
      </c>
      <c r="H757" s="1" t="s">
        <v>16</v>
      </c>
      <c r="I757" s="1" t="s">
        <v>591</v>
      </c>
    </row>
    <row r="758" spans="1:9" ht="15">
      <c r="B758" s="1" t="s">
        <v>4072</v>
      </c>
      <c r="C758" s="117" t="s">
        <v>2546</v>
      </c>
      <c r="D758" s="1" t="s">
        <v>2896</v>
      </c>
      <c r="E758" s="102" t="s">
        <v>3967</v>
      </c>
      <c r="F758" s="1" t="s">
        <v>16</v>
      </c>
      <c r="G758" s="1" t="s">
        <v>592</v>
      </c>
      <c r="H758" s="1" t="s">
        <v>16</v>
      </c>
      <c r="I758" s="1" t="s">
        <v>1145</v>
      </c>
    </row>
    <row r="759" spans="1:9" ht="15">
      <c r="B759" s="1" t="s">
        <v>593</v>
      </c>
      <c r="C759" s="117" t="s">
        <v>2545</v>
      </c>
      <c r="D759" s="1" t="s">
        <v>2897</v>
      </c>
      <c r="E759" s="102" t="s">
        <v>868</v>
      </c>
      <c r="F759" s="1" t="s">
        <v>16</v>
      </c>
      <c r="G759" s="1" t="s">
        <v>594</v>
      </c>
      <c r="H759" s="1" t="s">
        <v>16</v>
      </c>
      <c r="I759" s="1" t="s">
        <v>1144</v>
      </c>
    </row>
    <row r="760" spans="1:9" ht="15">
      <c r="B760" s="1" t="s">
        <v>1417</v>
      </c>
      <c r="C760" s="1" t="s">
        <v>2277</v>
      </c>
      <c r="D760" s="1" t="s">
        <v>2898</v>
      </c>
      <c r="E760" s="102" t="s">
        <v>867</v>
      </c>
      <c r="F760" s="1" t="s">
        <v>16</v>
      </c>
      <c r="G760" s="1" t="s">
        <v>595</v>
      </c>
      <c r="H760" s="1" t="s">
        <v>16</v>
      </c>
      <c r="I760" s="1" t="s">
        <v>1227</v>
      </c>
    </row>
    <row r="761" spans="1:9" ht="15">
      <c r="B761" s="1" t="s">
        <v>1570</v>
      </c>
      <c r="C761" s="1" t="s">
        <v>2278</v>
      </c>
      <c r="D761" s="1" t="s">
        <v>2899</v>
      </c>
      <c r="E761" s="387" t="s">
        <v>3586</v>
      </c>
      <c r="F761" s="1" t="s">
        <v>16</v>
      </c>
      <c r="G761" s="1" t="s">
        <v>16</v>
      </c>
      <c r="H761" s="1" t="s">
        <v>16</v>
      </c>
      <c r="I761" s="1" t="s">
        <v>1228</v>
      </c>
    </row>
    <row r="762" spans="1:9" ht="15">
      <c r="A762" s="312" t="s">
        <v>1495</v>
      </c>
      <c r="B762" s="1" t="s">
        <v>4073</v>
      </c>
      <c r="C762" s="1" t="s">
        <v>2279</v>
      </c>
      <c r="D762" s="598" t="s">
        <v>3146</v>
      </c>
      <c r="E762" s="102" t="s">
        <v>3968</v>
      </c>
    </row>
    <row r="763" spans="1:9" ht="30">
      <c r="A763" s="312" t="s">
        <v>1495</v>
      </c>
      <c r="B763" s="662" t="s">
        <v>4085</v>
      </c>
      <c r="C763" s="117" t="s">
        <v>2569</v>
      </c>
      <c r="D763" s="598" t="s">
        <v>3147</v>
      </c>
      <c r="E763" s="102" t="s">
        <v>3518</v>
      </c>
    </row>
    <row r="764" spans="1:9" ht="15">
      <c r="A764" s="312" t="s">
        <v>1495</v>
      </c>
      <c r="B764" s="662" t="s">
        <v>4086</v>
      </c>
      <c r="C764" s="117" t="s">
        <v>2570</v>
      </c>
      <c r="D764" s="598" t="s">
        <v>3148</v>
      </c>
      <c r="E764" s="102" t="s">
        <v>3517</v>
      </c>
    </row>
    <row r="765" spans="1:9" ht="15">
      <c r="A765" s="312" t="s">
        <v>1495</v>
      </c>
      <c r="B765" s="662" t="s">
        <v>4087</v>
      </c>
      <c r="C765" s="117" t="s">
        <v>2571</v>
      </c>
      <c r="D765" s="598" t="s">
        <v>3149</v>
      </c>
      <c r="E765" s="102" t="s">
        <v>3519</v>
      </c>
    </row>
    <row r="766" spans="1:9" ht="30">
      <c r="A766" s="312" t="s">
        <v>1495</v>
      </c>
      <c r="B766" s="1" t="s">
        <v>4074</v>
      </c>
      <c r="C766" s="117" t="s">
        <v>2573</v>
      </c>
      <c r="D766" s="598" t="s">
        <v>3152</v>
      </c>
      <c r="E766" s="102" t="s">
        <v>3520</v>
      </c>
    </row>
    <row r="767" spans="1:9" ht="15">
      <c r="A767" s="312" t="s">
        <v>1495</v>
      </c>
      <c r="B767" s="1" t="s">
        <v>1599</v>
      </c>
      <c r="C767" s="117" t="s">
        <v>2572</v>
      </c>
      <c r="D767" s="598" t="s">
        <v>3150</v>
      </c>
      <c r="E767" s="102" t="s">
        <v>3521</v>
      </c>
    </row>
    <row r="768" spans="1:9" ht="15">
      <c r="A768" s="312" t="s">
        <v>1495</v>
      </c>
      <c r="B768" s="1" t="s">
        <v>1600</v>
      </c>
      <c r="C768" s="1" t="s">
        <v>2280</v>
      </c>
      <c r="D768" s="598" t="s">
        <v>3151</v>
      </c>
      <c r="E768" s="102" t="s">
        <v>3522</v>
      </c>
    </row>
    <row r="769" spans="1:9" ht="15">
      <c r="E769" s="102"/>
    </row>
    <row r="770" spans="1:9" ht="15">
      <c r="B770" s="1" t="s">
        <v>596</v>
      </c>
      <c r="C770" s="1" t="s">
        <v>2281</v>
      </c>
      <c r="D770" s="1" t="s">
        <v>2900</v>
      </c>
      <c r="E770" s="102" t="s">
        <v>869</v>
      </c>
      <c r="F770" s="1" t="s">
        <v>16</v>
      </c>
      <c r="G770" s="1" t="s">
        <v>597</v>
      </c>
      <c r="H770" s="1" t="s">
        <v>16</v>
      </c>
      <c r="I770" s="1" t="s">
        <v>598</v>
      </c>
    </row>
    <row r="771" spans="1:9" ht="15">
      <c r="B771" s="1" t="s">
        <v>4075</v>
      </c>
      <c r="C771" s="1" t="s">
        <v>2282</v>
      </c>
      <c r="D771" s="1" t="s">
        <v>2901</v>
      </c>
      <c r="E771" s="102" t="s">
        <v>3969</v>
      </c>
      <c r="F771" s="1" t="s">
        <v>16</v>
      </c>
      <c r="G771" s="1" t="s">
        <v>599</v>
      </c>
      <c r="H771" s="1" t="s">
        <v>16</v>
      </c>
      <c r="I771" s="1" t="s">
        <v>600</v>
      </c>
    </row>
    <row r="772" spans="1:9" ht="15">
      <c r="B772" s="662" t="s">
        <v>4160</v>
      </c>
      <c r="C772" s="117" t="s">
        <v>2547</v>
      </c>
      <c r="D772" s="1" t="s">
        <v>2902</v>
      </c>
      <c r="E772" s="102" t="s">
        <v>870</v>
      </c>
      <c r="F772" s="1" t="s">
        <v>16</v>
      </c>
      <c r="G772" s="1" t="s">
        <v>601</v>
      </c>
      <c r="H772" s="1" t="s">
        <v>16</v>
      </c>
      <c r="I772" s="1" t="s">
        <v>1083</v>
      </c>
    </row>
    <row r="773" spans="1:9" ht="15">
      <c r="B773" s="664" t="s">
        <v>4090</v>
      </c>
      <c r="C773" s="1" t="s">
        <v>16</v>
      </c>
      <c r="D773" s="1" t="s">
        <v>2903</v>
      </c>
      <c r="E773" s="102" t="s">
        <v>3523</v>
      </c>
      <c r="F773" s="1" t="s">
        <v>16</v>
      </c>
      <c r="G773" s="1" t="s">
        <v>602</v>
      </c>
      <c r="H773" s="1" t="s">
        <v>16</v>
      </c>
      <c r="I773" s="1" t="s">
        <v>603</v>
      </c>
    </row>
    <row r="774" spans="1:9" ht="15">
      <c r="B774" s="662" t="s">
        <v>4091</v>
      </c>
      <c r="C774" s="1" t="s">
        <v>2283</v>
      </c>
      <c r="D774" s="1" t="s">
        <v>2904</v>
      </c>
      <c r="E774" s="102" t="s">
        <v>3530</v>
      </c>
      <c r="F774" s="1" t="s">
        <v>16</v>
      </c>
      <c r="G774" s="1" t="s">
        <v>604</v>
      </c>
      <c r="H774" s="1" t="s">
        <v>16</v>
      </c>
      <c r="I774" s="1" t="s">
        <v>16</v>
      </c>
    </row>
    <row r="775" spans="1:9" ht="15">
      <c r="B775" s="662" t="s">
        <v>4092</v>
      </c>
      <c r="C775" s="1" t="s">
        <v>2284</v>
      </c>
      <c r="D775" s="1" t="s">
        <v>2905</v>
      </c>
      <c r="E775" s="102" t="s">
        <v>3531</v>
      </c>
    </row>
    <row r="776" spans="1:9" ht="15">
      <c r="A776" s="312" t="s">
        <v>1495</v>
      </c>
      <c r="B776" s="1" t="s">
        <v>1334</v>
      </c>
      <c r="C776" s="1" t="s">
        <v>2285</v>
      </c>
      <c r="D776" s="598" t="s">
        <v>3153</v>
      </c>
      <c r="E776" s="102" t="s">
        <v>3524</v>
      </c>
    </row>
    <row r="777" spans="1:9" ht="15">
      <c r="A777" s="312" t="s">
        <v>1495</v>
      </c>
      <c r="B777" s="1" t="s">
        <v>1601</v>
      </c>
      <c r="C777" s="1" t="s">
        <v>2286</v>
      </c>
      <c r="D777" s="598" t="s">
        <v>3154</v>
      </c>
      <c r="E777" s="102" t="s">
        <v>3525</v>
      </c>
    </row>
    <row r="778" spans="1:9" ht="15">
      <c r="A778" s="312" t="s">
        <v>1495</v>
      </c>
      <c r="B778" s="1" t="s">
        <v>1602</v>
      </c>
      <c r="C778" s="1" t="s">
        <v>2287</v>
      </c>
      <c r="D778" s="598" t="s">
        <v>3155</v>
      </c>
      <c r="E778" s="102" t="s">
        <v>3526</v>
      </c>
    </row>
    <row r="779" spans="1:9" ht="15">
      <c r="A779" s="312" t="s">
        <v>1495</v>
      </c>
      <c r="B779" s="1" t="s">
        <v>1603</v>
      </c>
      <c r="C779" s="1" t="s">
        <v>2288</v>
      </c>
      <c r="D779" s="598" t="s">
        <v>3156</v>
      </c>
      <c r="E779" s="102" t="s">
        <v>3527</v>
      </c>
    </row>
    <row r="780" spans="1:9" ht="15">
      <c r="A780" s="312" t="s">
        <v>1495</v>
      </c>
      <c r="B780" s="1" t="s">
        <v>1604</v>
      </c>
      <c r="C780" s="1" t="s">
        <v>2289</v>
      </c>
      <c r="D780" s="598" t="s">
        <v>3157</v>
      </c>
      <c r="E780" s="102" t="s">
        <v>3528</v>
      </c>
    </row>
    <row r="781" spans="1:9" ht="30">
      <c r="A781" s="312" t="s">
        <v>1495</v>
      </c>
      <c r="B781" s="1" t="s">
        <v>1605</v>
      </c>
      <c r="C781" s="1" t="s">
        <v>2290</v>
      </c>
      <c r="D781" s="598" t="s">
        <v>3158</v>
      </c>
      <c r="E781" s="102" t="s">
        <v>3529</v>
      </c>
    </row>
    <row r="782" spans="1:9" ht="15">
      <c r="E782" s="102"/>
    </row>
    <row r="783" spans="1:9" ht="15">
      <c r="E783" s="102"/>
    </row>
    <row r="784" spans="1:9" ht="15">
      <c r="B784" s="1" t="s">
        <v>605</v>
      </c>
      <c r="C784" s="1" t="s">
        <v>2291</v>
      </c>
      <c r="D784" s="594" t="s">
        <v>606</v>
      </c>
      <c r="E784" s="102" t="s">
        <v>607</v>
      </c>
      <c r="G784" s="1" t="s">
        <v>605</v>
      </c>
      <c r="I784" s="1" t="s">
        <v>605</v>
      </c>
    </row>
    <row r="785" spans="2:9" ht="15">
      <c r="B785" s="1" t="s">
        <v>608</v>
      </c>
      <c r="C785" s="1" t="s">
        <v>2292</v>
      </c>
      <c r="D785" s="594" t="s">
        <v>608</v>
      </c>
      <c r="E785" s="102" t="s">
        <v>3515</v>
      </c>
      <c r="G785" s="1" t="s">
        <v>608</v>
      </c>
      <c r="I785" s="1" t="s">
        <v>608</v>
      </c>
    </row>
    <row r="786" spans="2:9" ht="15">
      <c r="B786" s="1" t="s">
        <v>609</v>
      </c>
      <c r="C786" s="1" t="s">
        <v>2293</v>
      </c>
      <c r="D786" s="594" t="s">
        <v>609</v>
      </c>
      <c r="E786" s="102" t="s">
        <v>3516</v>
      </c>
      <c r="G786" s="1" t="s">
        <v>609</v>
      </c>
      <c r="I786" s="1" t="s">
        <v>609</v>
      </c>
    </row>
    <row r="787" spans="2:9" ht="15">
      <c r="B787" s="662" t="s">
        <v>1454</v>
      </c>
      <c r="D787" s="594"/>
      <c r="E787" s="102"/>
    </row>
    <row r="788" spans="2:9" ht="15">
      <c r="B788" s="525">
        <v>10</v>
      </c>
      <c r="C788" s="525">
        <v>10</v>
      </c>
      <c r="D788" s="525">
        <v>10</v>
      </c>
      <c r="E788" s="525">
        <v>10</v>
      </c>
    </row>
    <row r="789" spans="2:9" ht="15">
      <c r="B789" s="525">
        <v>9</v>
      </c>
      <c r="C789" s="525">
        <v>9</v>
      </c>
      <c r="D789" s="525">
        <v>9</v>
      </c>
      <c r="E789" s="525">
        <v>9</v>
      </c>
    </row>
    <row r="790" spans="2:9" ht="15">
      <c r="B790" s="525">
        <v>8</v>
      </c>
      <c r="C790" s="525">
        <v>8</v>
      </c>
      <c r="D790" s="525">
        <v>8</v>
      </c>
      <c r="E790" s="525">
        <v>8</v>
      </c>
    </row>
    <row r="791" spans="2:9" ht="15">
      <c r="B791" s="525">
        <v>7</v>
      </c>
      <c r="C791" s="525">
        <v>7</v>
      </c>
      <c r="D791" s="525">
        <v>7</v>
      </c>
      <c r="E791" s="525">
        <v>7</v>
      </c>
    </row>
    <row r="792" spans="2:9" ht="15">
      <c r="B792" s="525">
        <v>6</v>
      </c>
      <c r="C792" s="525">
        <v>6</v>
      </c>
      <c r="D792" s="525">
        <v>6</v>
      </c>
      <c r="E792" s="525">
        <v>6</v>
      </c>
    </row>
    <row r="793" spans="2:9" ht="15">
      <c r="B793" s="525">
        <v>5</v>
      </c>
      <c r="C793" s="525">
        <v>5</v>
      </c>
      <c r="D793" s="525">
        <v>5</v>
      </c>
      <c r="E793" s="525">
        <v>5</v>
      </c>
    </row>
    <row r="794" spans="2:9" ht="15">
      <c r="B794" s="525">
        <v>4</v>
      </c>
      <c r="C794" s="525">
        <v>4</v>
      </c>
      <c r="D794" s="525">
        <v>4</v>
      </c>
      <c r="E794" s="525">
        <v>4</v>
      </c>
    </row>
    <row r="795" spans="2:9" ht="15">
      <c r="B795" s="525">
        <v>3</v>
      </c>
      <c r="C795" s="525">
        <v>3</v>
      </c>
      <c r="D795" s="525">
        <v>3</v>
      </c>
      <c r="E795" s="525">
        <v>3</v>
      </c>
    </row>
    <row r="796" spans="2:9" ht="15">
      <c r="B796" s="525">
        <v>2</v>
      </c>
      <c r="C796" s="525">
        <v>2</v>
      </c>
      <c r="D796" s="525">
        <v>2</v>
      </c>
      <c r="E796" s="525">
        <v>2</v>
      </c>
    </row>
    <row r="797" spans="2:9" ht="15">
      <c r="B797" s="525">
        <v>1</v>
      </c>
      <c r="C797" s="525">
        <v>1</v>
      </c>
      <c r="D797" s="525">
        <v>1</v>
      </c>
      <c r="E797" s="525">
        <v>1</v>
      </c>
    </row>
    <row r="798" spans="2:9" ht="15">
      <c r="B798" s="525">
        <v>0</v>
      </c>
      <c r="C798" s="525">
        <v>0</v>
      </c>
      <c r="D798" s="525">
        <v>0</v>
      </c>
      <c r="E798" s="525">
        <v>0</v>
      </c>
    </row>
    <row r="799" spans="2:9" ht="15">
      <c r="E799" s="102"/>
    </row>
    <row r="800" spans="2:9" ht="15">
      <c r="B800" s="662" t="s">
        <v>4088</v>
      </c>
      <c r="C800" s="1" t="s">
        <v>2294</v>
      </c>
      <c r="D800" s="1" t="s">
        <v>615</v>
      </c>
      <c r="E800" s="112" t="s">
        <v>3566</v>
      </c>
      <c r="F800" s="1" t="s">
        <v>16</v>
      </c>
      <c r="G800" s="1" t="s">
        <v>610</v>
      </c>
      <c r="H800" s="1" t="s">
        <v>16</v>
      </c>
      <c r="I800" s="1" t="s">
        <v>1146</v>
      </c>
    </row>
    <row r="801" spans="2:13" ht="15">
      <c r="B801" s="662" t="s">
        <v>4089</v>
      </c>
      <c r="C801" s="1" t="s">
        <v>2295</v>
      </c>
      <c r="D801" s="1" t="s">
        <v>611</v>
      </c>
      <c r="E801" s="112" t="s">
        <v>612</v>
      </c>
      <c r="F801" s="1" t="s">
        <v>16</v>
      </c>
      <c r="G801" s="1" t="s">
        <v>613</v>
      </c>
      <c r="H801" s="1" t="s">
        <v>16</v>
      </c>
      <c r="I801" s="1" t="s">
        <v>614</v>
      </c>
    </row>
    <row r="802" spans="2:13" ht="15">
      <c r="B802" s="1" t="s">
        <v>1572</v>
      </c>
      <c r="C802" s="1" t="s">
        <v>2296</v>
      </c>
      <c r="D802" s="598" t="s">
        <v>3179</v>
      </c>
      <c r="E802" s="387" t="s">
        <v>3587</v>
      </c>
    </row>
    <row r="803" spans="2:13" ht="30">
      <c r="B803" s="662" t="s">
        <v>4161</v>
      </c>
      <c r="C803" s="1" t="s">
        <v>2297</v>
      </c>
      <c r="D803" s="1" t="s">
        <v>2906</v>
      </c>
      <c r="E803" s="112" t="s">
        <v>3567</v>
      </c>
    </row>
    <row r="804" spans="2:13" ht="15">
      <c r="B804" s="1" t="s">
        <v>4076</v>
      </c>
      <c r="C804" s="1" t="s">
        <v>2298</v>
      </c>
      <c r="D804" s="1" t="s">
        <v>3041</v>
      </c>
      <c r="E804" s="1" t="s">
        <v>3970</v>
      </c>
    </row>
    <row r="805" spans="2:13" ht="30">
      <c r="B805" s="1" t="s">
        <v>1420</v>
      </c>
      <c r="C805" s="1" t="s">
        <v>2299</v>
      </c>
      <c r="D805" s="1" t="s">
        <v>3042</v>
      </c>
      <c r="E805" s="1" t="s">
        <v>3568</v>
      </c>
    </row>
    <row r="806" spans="2:13" ht="30">
      <c r="B806" s="1" t="s">
        <v>1421</v>
      </c>
      <c r="C806" s="1" t="s">
        <v>2300</v>
      </c>
      <c r="D806" s="1" t="s">
        <v>3043</v>
      </c>
      <c r="E806" s="1" t="s">
        <v>3572</v>
      </c>
    </row>
    <row r="807" spans="2:13" ht="15">
      <c r="B807" s="1" t="s">
        <v>1422</v>
      </c>
      <c r="C807" s="1" t="s">
        <v>2301</v>
      </c>
      <c r="D807" s="1" t="s">
        <v>3044</v>
      </c>
      <c r="E807" s="1" t="s">
        <v>3569</v>
      </c>
    </row>
    <row r="808" spans="2:13" ht="15">
      <c r="B808" s="1" t="s">
        <v>1423</v>
      </c>
      <c r="C808" s="1" t="s">
        <v>2302</v>
      </c>
      <c r="D808" s="1" t="s">
        <v>3045</v>
      </c>
      <c r="E808" s="1" t="s">
        <v>3570</v>
      </c>
    </row>
    <row r="809" spans="2:13" ht="30">
      <c r="B809" s="1" t="s">
        <v>1424</v>
      </c>
      <c r="C809" s="1" t="s">
        <v>2303</v>
      </c>
      <c r="D809" s="1" t="s">
        <v>3046</v>
      </c>
      <c r="E809" s="1" t="s">
        <v>3571</v>
      </c>
    </row>
    <row r="810" spans="2:13" ht="15">
      <c r="B810" s="1" t="s">
        <v>1425</v>
      </c>
      <c r="C810" s="1" t="s">
        <v>2304</v>
      </c>
      <c r="D810" s="1" t="s">
        <v>2907</v>
      </c>
      <c r="E810" s="112" t="s">
        <v>3562</v>
      </c>
      <c r="G810" s="1" t="s">
        <v>616</v>
      </c>
      <c r="I810" s="1" t="s">
        <v>1147</v>
      </c>
    </row>
    <row r="811" spans="2:13" ht="15">
      <c r="B811" s="662" t="s">
        <v>4093</v>
      </c>
      <c r="C811" s="1" t="s">
        <v>2305</v>
      </c>
      <c r="D811" s="1" t="s">
        <v>2908</v>
      </c>
      <c r="E811" s="102" t="s">
        <v>3971</v>
      </c>
      <c r="F811" s="1" t="s">
        <v>16</v>
      </c>
      <c r="G811" s="1" t="s">
        <v>617</v>
      </c>
      <c r="H811" s="1" t="s">
        <v>16</v>
      </c>
      <c r="I811" s="1" t="s">
        <v>1084</v>
      </c>
    </row>
    <row r="812" spans="2:13" ht="30">
      <c r="B812" s="1" t="s">
        <v>1426</v>
      </c>
      <c r="C812" s="1" t="s">
        <v>2306</v>
      </c>
      <c r="D812" s="1" t="s">
        <v>3047</v>
      </c>
      <c r="E812" s="1" t="s">
        <v>3563</v>
      </c>
      <c r="F812" s="1" t="s">
        <v>16</v>
      </c>
      <c r="G812" s="1" t="s">
        <v>618</v>
      </c>
      <c r="H812" s="1" t="s">
        <v>16</v>
      </c>
      <c r="I812" s="1" t="s">
        <v>1148</v>
      </c>
      <c r="M812" s="102"/>
    </row>
    <row r="813" spans="2:13" ht="45">
      <c r="B813" s="1" t="s">
        <v>1427</v>
      </c>
      <c r="C813" s="1" t="s">
        <v>2307</v>
      </c>
      <c r="D813" s="1" t="s">
        <v>3048</v>
      </c>
      <c r="E813" s="1" t="s">
        <v>3564</v>
      </c>
      <c r="F813" s="1" t="s">
        <v>16</v>
      </c>
      <c r="G813" s="1" t="s">
        <v>619</v>
      </c>
      <c r="H813" s="1" t="s">
        <v>16</v>
      </c>
      <c r="I813" s="1" t="s">
        <v>620</v>
      </c>
      <c r="M813" s="102"/>
    </row>
    <row r="814" spans="2:13" ht="45">
      <c r="B814" s="1" t="s">
        <v>4163</v>
      </c>
      <c r="C814" s="1" t="s">
        <v>2308</v>
      </c>
      <c r="D814" s="1" t="s">
        <v>3049</v>
      </c>
      <c r="E814" s="1" t="s">
        <v>3565</v>
      </c>
      <c r="F814" s="1" t="s">
        <v>16</v>
      </c>
      <c r="G814" s="1" t="s">
        <v>621</v>
      </c>
      <c r="H814" s="1" t="s">
        <v>16</v>
      </c>
      <c r="I814" s="1" t="s">
        <v>1149</v>
      </c>
      <c r="M814" s="103"/>
    </row>
    <row r="815" spans="2:13" ht="15">
      <c r="B815" s="1" t="s">
        <v>2574</v>
      </c>
      <c r="C815" s="117" t="s">
        <v>2596</v>
      </c>
      <c r="D815" s="1" t="s">
        <v>2909</v>
      </c>
      <c r="E815" s="103" t="s">
        <v>3553</v>
      </c>
    </row>
    <row r="816" spans="2:13" ht="15">
      <c r="B816" s="662" t="s">
        <v>4094</v>
      </c>
      <c r="C816" s="1" t="s">
        <v>2309</v>
      </c>
      <c r="D816" s="1" t="s">
        <v>2910</v>
      </c>
      <c r="E816" s="103" t="s">
        <v>3554</v>
      </c>
    </row>
    <row r="817" spans="1:5" ht="30">
      <c r="B817" s="662" t="s">
        <v>4164</v>
      </c>
      <c r="C817" s="1" t="s">
        <v>2310</v>
      </c>
      <c r="D817" s="1" t="s">
        <v>3050</v>
      </c>
      <c r="E817" s="619" t="s">
        <v>3555</v>
      </c>
    </row>
    <row r="818" spans="1:5" ht="15">
      <c r="B818" s="1" t="s">
        <v>1428</v>
      </c>
      <c r="C818" s="1" t="s">
        <v>2311</v>
      </c>
      <c r="D818" s="1" t="s">
        <v>3051</v>
      </c>
      <c r="E818" s="619" t="s">
        <v>3556</v>
      </c>
    </row>
    <row r="819" spans="1:5" ht="15">
      <c r="B819" s="1" t="s">
        <v>4077</v>
      </c>
      <c r="C819" s="1" t="s">
        <v>2312</v>
      </c>
      <c r="D819" s="1" t="s">
        <v>3052</v>
      </c>
      <c r="E819" s="619" t="s">
        <v>3557</v>
      </c>
    </row>
    <row r="820" spans="1:5" ht="15">
      <c r="B820" s="1" t="s">
        <v>1429</v>
      </c>
      <c r="C820" s="1" t="s">
        <v>2313</v>
      </c>
      <c r="D820" s="1" t="s">
        <v>3053</v>
      </c>
      <c r="E820" s="619" t="s">
        <v>3558</v>
      </c>
    </row>
    <row r="821" spans="1:5" ht="15">
      <c r="B821" s="662" t="s">
        <v>4162</v>
      </c>
      <c r="C821" s="1" t="s">
        <v>2314</v>
      </c>
      <c r="D821" s="1" t="s">
        <v>3054</v>
      </c>
      <c r="E821" s="103" t="s">
        <v>3559</v>
      </c>
    </row>
    <row r="822" spans="1:5" ht="30">
      <c r="B822" s="662" t="s">
        <v>4095</v>
      </c>
      <c r="C822" s="1" t="s">
        <v>2315</v>
      </c>
      <c r="D822" s="1" t="s">
        <v>2911</v>
      </c>
      <c r="E822" s="103" t="s">
        <v>3560</v>
      </c>
    </row>
    <row r="823" spans="1:5" ht="30">
      <c r="B823" s="662" t="s">
        <v>4165</v>
      </c>
      <c r="C823" s="1" t="s">
        <v>2316</v>
      </c>
      <c r="D823" s="1" t="s">
        <v>2912</v>
      </c>
      <c r="E823" s="1" t="s">
        <v>3972</v>
      </c>
    </row>
    <row r="824" spans="1:5" ht="15">
      <c r="B824" s="1" t="s">
        <v>1431</v>
      </c>
      <c r="C824" s="1" t="s">
        <v>2317</v>
      </c>
      <c r="D824" s="1" t="s">
        <v>3055</v>
      </c>
      <c r="E824" s="1" t="s">
        <v>3573</v>
      </c>
    </row>
    <row r="825" spans="1:5" ht="30">
      <c r="B825" s="1" t="s">
        <v>1432</v>
      </c>
      <c r="C825" s="1" t="s">
        <v>2318</v>
      </c>
      <c r="D825" s="1" t="s">
        <v>3056</v>
      </c>
      <c r="E825" s="1" t="s">
        <v>3574</v>
      </c>
    </row>
    <row r="826" spans="1:5" ht="15">
      <c r="B826" s="1" t="s">
        <v>4078</v>
      </c>
      <c r="C826" s="1" t="s">
        <v>2319</v>
      </c>
      <c r="D826" s="598" t="s">
        <v>3180</v>
      </c>
      <c r="E826" s="1" t="s">
        <v>3973</v>
      </c>
    </row>
    <row r="827" spans="1:5" ht="30">
      <c r="B827" s="1" t="s">
        <v>4079</v>
      </c>
      <c r="C827" s="1" t="s">
        <v>2320</v>
      </c>
      <c r="D827" s="1" t="s">
        <v>3126</v>
      </c>
      <c r="E827" s="1" t="s">
        <v>3974</v>
      </c>
    </row>
    <row r="828" spans="1:5" ht="15"/>
    <row r="829" spans="1:5" ht="30">
      <c r="A829" s="312" t="s">
        <v>1495</v>
      </c>
      <c r="B829" s="1" t="s">
        <v>4080</v>
      </c>
      <c r="C829" s="1" t="s">
        <v>2321</v>
      </c>
      <c r="D829" s="598" t="s">
        <v>3159</v>
      </c>
      <c r="E829" s="103" t="s">
        <v>3975</v>
      </c>
    </row>
    <row r="830" spans="1:5" ht="15">
      <c r="A830" s="312" t="s">
        <v>1495</v>
      </c>
      <c r="B830" s="1" t="s">
        <v>4081</v>
      </c>
      <c r="C830" s="1" t="s">
        <v>2322</v>
      </c>
      <c r="D830" s="598" t="s">
        <v>3160</v>
      </c>
      <c r="E830" s="103" t="s">
        <v>3976</v>
      </c>
    </row>
    <row r="831" spans="1:5" ht="15">
      <c r="A831" s="312">
        <v>537</v>
      </c>
      <c r="B831" s="1" t="s">
        <v>1606</v>
      </c>
      <c r="C831" s="1" t="s">
        <v>2323</v>
      </c>
      <c r="D831" s="598" t="s">
        <v>3161</v>
      </c>
      <c r="E831" s="103" t="s">
        <v>3561</v>
      </c>
    </row>
    <row r="832" spans="1:5" ht="30">
      <c r="A832" s="312" t="s">
        <v>1495</v>
      </c>
      <c r="B832" s="198" t="s">
        <v>1607</v>
      </c>
      <c r="C832" s="198" t="s">
        <v>2324</v>
      </c>
      <c r="D832" s="598" t="s">
        <v>3162</v>
      </c>
      <c r="E832" s="103" t="s">
        <v>3575</v>
      </c>
    </row>
    <row r="833" spans="1:9" ht="15">
      <c r="A833" s="312">
        <v>539</v>
      </c>
      <c r="B833" s="1" t="s">
        <v>4082</v>
      </c>
      <c r="C833" s="1" t="s">
        <v>2325</v>
      </c>
      <c r="D833" s="598" t="s">
        <v>3163</v>
      </c>
      <c r="E833" s="103" t="s">
        <v>3977</v>
      </c>
    </row>
    <row r="834" spans="1:9" ht="15">
      <c r="A834" s="312">
        <v>540</v>
      </c>
      <c r="B834" s="1" t="s">
        <v>4083</v>
      </c>
      <c r="C834" s="1" t="s">
        <v>2326</v>
      </c>
      <c r="D834" s="598" t="s">
        <v>3164</v>
      </c>
      <c r="E834" s="103" t="s">
        <v>3978</v>
      </c>
    </row>
    <row r="835" spans="1:9" ht="15">
      <c r="B835" s="1" t="s">
        <v>1430</v>
      </c>
      <c r="C835" s="1" t="s">
        <v>2327</v>
      </c>
      <c r="D835" s="1" t="s">
        <v>2913</v>
      </c>
      <c r="E835" s="1" t="s">
        <v>3576</v>
      </c>
    </row>
    <row r="836" spans="1:9" ht="15"/>
    <row r="837" spans="1:9" ht="15">
      <c r="B837" s="1" t="s">
        <v>1430</v>
      </c>
      <c r="C837" s="1" t="s">
        <v>2327</v>
      </c>
      <c r="D837" s="1" t="s">
        <v>2913</v>
      </c>
      <c r="E837" s="1" t="s">
        <v>3576</v>
      </c>
      <c r="F837" s="1" t="s">
        <v>16</v>
      </c>
      <c r="G837" s="1" t="s">
        <v>622</v>
      </c>
      <c r="H837" s="1" t="s">
        <v>16</v>
      </c>
      <c r="I837" s="1" t="s">
        <v>1150</v>
      </c>
    </row>
    <row r="838" spans="1:9" ht="12.75" customHeight="1"/>
    <row r="839" spans="1:9" ht="15">
      <c r="B839" s="1" t="s">
        <v>627</v>
      </c>
      <c r="C839" s="1" t="s">
        <v>2328</v>
      </c>
      <c r="D839" s="1" t="s">
        <v>627</v>
      </c>
      <c r="E839" s="1" t="s">
        <v>627</v>
      </c>
      <c r="F839" s="1" t="s">
        <v>16</v>
      </c>
      <c r="G839" s="1" t="s">
        <v>628</v>
      </c>
      <c r="H839" s="1" t="s">
        <v>16</v>
      </c>
      <c r="I839" s="1" t="s">
        <v>1151</v>
      </c>
    </row>
    <row r="840" spans="1:9" ht="15">
      <c r="B840" s="1" t="s">
        <v>1419</v>
      </c>
      <c r="C840" s="1" t="s">
        <v>2329</v>
      </c>
      <c r="D840" s="1" t="s">
        <v>2914</v>
      </c>
      <c r="E840" s="1" t="s">
        <v>1419</v>
      </c>
      <c r="F840" s="1" t="s">
        <v>16</v>
      </c>
      <c r="G840" s="1" t="s">
        <v>629</v>
      </c>
      <c r="H840" s="1" t="s">
        <v>16</v>
      </c>
      <c r="I840" s="1" t="s">
        <v>631</v>
      </c>
    </row>
    <row r="841" spans="1:9" ht="15">
      <c r="B841" s="1" t="s">
        <v>1579</v>
      </c>
      <c r="C841" s="1" t="s">
        <v>2330</v>
      </c>
      <c r="D841" s="1" t="s">
        <v>3124</v>
      </c>
      <c r="E841" s="1" t="s">
        <v>3588</v>
      </c>
    </row>
    <row r="842" spans="1:9" ht="15">
      <c r="B842" s="1" t="s">
        <v>1418</v>
      </c>
      <c r="C842" s="1" t="s">
        <v>2331</v>
      </c>
      <c r="D842" s="1" t="s">
        <v>2915</v>
      </c>
      <c r="E842" s="102" t="s">
        <v>3552</v>
      </c>
      <c r="F842" s="1" t="s">
        <v>16</v>
      </c>
      <c r="G842" s="1" t="s">
        <v>630</v>
      </c>
      <c r="H842" s="1" t="s">
        <v>16</v>
      </c>
      <c r="I842" s="1" t="s">
        <v>1151</v>
      </c>
    </row>
    <row r="843" spans="1:9" ht="15">
      <c r="B843" s="1" t="s">
        <v>623</v>
      </c>
      <c r="C843" s="1" t="s">
        <v>2332</v>
      </c>
      <c r="D843" s="1" t="s">
        <v>624</v>
      </c>
      <c r="E843" s="102" t="s">
        <v>625</v>
      </c>
      <c r="F843" s="1" t="s">
        <v>16</v>
      </c>
      <c r="G843" s="1" t="s">
        <v>626</v>
      </c>
      <c r="H843" s="1" t="s">
        <v>16</v>
      </c>
      <c r="I843" s="1" t="s">
        <v>626</v>
      </c>
    </row>
    <row r="844" spans="1:9" ht="15">
      <c r="B844" s="1" t="s">
        <v>632</v>
      </c>
      <c r="C844" s="1" t="s">
        <v>2333</v>
      </c>
      <c r="D844" s="1" t="s">
        <v>633</v>
      </c>
      <c r="E844" s="102" t="s">
        <v>634</v>
      </c>
      <c r="F844" s="1" t="s">
        <v>16</v>
      </c>
      <c r="G844" s="1" t="s">
        <v>635</v>
      </c>
      <c r="H844" s="1" t="s">
        <v>16</v>
      </c>
      <c r="I844" s="1" t="s">
        <v>635</v>
      </c>
    </row>
    <row r="845" spans="1:9" ht="15">
      <c r="B845" s="1" t="s">
        <v>636</v>
      </c>
      <c r="C845" s="1" t="s">
        <v>2334</v>
      </c>
      <c r="D845" s="1" t="s">
        <v>637</v>
      </c>
      <c r="E845" s="102" t="s">
        <v>638</v>
      </c>
      <c r="F845" s="1" t="s">
        <v>16</v>
      </c>
      <c r="G845" s="1" t="s">
        <v>639</v>
      </c>
      <c r="H845" s="1" t="s">
        <v>16</v>
      </c>
      <c r="I845" s="1" t="s">
        <v>639</v>
      </c>
    </row>
    <row r="846" spans="1:9" ht="15">
      <c r="B846" s="1" t="s">
        <v>640</v>
      </c>
      <c r="C846" s="1" t="s">
        <v>2335</v>
      </c>
      <c r="D846" s="1" t="s">
        <v>641</v>
      </c>
      <c r="E846" s="102" t="s">
        <v>642</v>
      </c>
      <c r="F846" s="1" t="s">
        <v>16</v>
      </c>
      <c r="G846" s="1" t="s">
        <v>643</v>
      </c>
      <c r="H846" s="1" t="s">
        <v>16</v>
      </c>
      <c r="I846" s="1" t="s">
        <v>643</v>
      </c>
    </row>
    <row r="847" spans="1:9" ht="15">
      <c r="B847" s="1" t="s">
        <v>644</v>
      </c>
      <c r="C847" s="1" t="s">
        <v>2336</v>
      </c>
      <c r="D847" s="1" t="s">
        <v>645</v>
      </c>
      <c r="E847" s="102" t="s">
        <v>646</v>
      </c>
      <c r="F847" s="1" t="s">
        <v>16</v>
      </c>
      <c r="G847" s="1" t="s">
        <v>647</v>
      </c>
      <c r="H847" s="1" t="s">
        <v>16</v>
      </c>
      <c r="I847" s="1" t="s">
        <v>647</v>
      </c>
    </row>
    <row r="848" spans="1:9" ht="15">
      <c r="B848" s="1" t="s">
        <v>648</v>
      </c>
      <c r="C848" s="1" t="s">
        <v>2337</v>
      </c>
      <c r="D848" s="1" t="s">
        <v>649</v>
      </c>
      <c r="E848" s="102" t="s">
        <v>650</v>
      </c>
      <c r="F848" s="1" t="s">
        <v>16</v>
      </c>
      <c r="G848" s="1" t="s">
        <v>651</v>
      </c>
      <c r="H848" s="1" t="s">
        <v>16</v>
      </c>
      <c r="I848" s="1" t="s">
        <v>651</v>
      </c>
    </row>
    <row r="849" spans="2:9" ht="15">
      <c r="B849" s="1" t="s">
        <v>652</v>
      </c>
      <c r="C849" s="1" t="s">
        <v>2338</v>
      </c>
      <c r="D849" s="1" t="s">
        <v>653</v>
      </c>
      <c r="E849" s="102" t="s">
        <v>654</v>
      </c>
      <c r="F849" s="1" t="s">
        <v>16</v>
      </c>
      <c r="G849" s="1" t="s">
        <v>655</v>
      </c>
      <c r="H849" s="1" t="s">
        <v>16</v>
      </c>
      <c r="I849" s="1" t="s">
        <v>655</v>
      </c>
    </row>
    <row r="850" spans="2:9" ht="15">
      <c r="B850" s="1" t="s">
        <v>656</v>
      </c>
      <c r="C850" s="1" t="s">
        <v>2339</v>
      </c>
      <c r="D850" s="1" t="s">
        <v>657</v>
      </c>
      <c r="E850" s="102" t="s">
        <v>658</v>
      </c>
      <c r="F850" s="1" t="s">
        <v>16</v>
      </c>
      <c r="G850" s="1" t="s">
        <v>659</v>
      </c>
      <c r="H850" s="1" t="s">
        <v>16</v>
      </c>
      <c r="I850" s="1" t="s">
        <v>659</v>
      </c>
    </row>
    <row r="851" spans="2:9" ht="15">
      <c r="E851" s="102"/>
    </row>
    <row r="852" spans="2:9" ht="15">
      <c r="B852" s="1" t="s">
        <v>660</v>
      </c>
      <c r="C852" s="1" t="s">
        <v>2340</v>
      </c>
      <c r="D852" s="1" t="s">
        <v>2916</v>
      </c>
      <c r="E852" s="112" t="s">
        <v>3540</v>
      </c>
      <c r="F852" s="1" t="s">
        <v>16</v>
      </c>
      <c r="G852" s="1" t="s">
        <v>661</v>
      </c>
      <c r="H852" s="1" t="s">
        <v>16</v>
      </c>
      <c r="I852" s="1" t="s">
        <v>1152</v>
      </c>
    </row>
    <row r="853" spans="2:9" ht="30">
      <c r="B853" s="1" t="s">
        <v>662</v>
      </c>
      <c r="C853" s="1" t="s">
        <v>2341</v>
      </c>
      <c r="D853" s="1" t="s">
        <v>2917</v>
      </c>
      <c r="E853" s="112" t="s">
        <v>663</v>
      </c>
      <c r="F853" s="1" t="s">
        <v>16</v>
      </c>
      <c r="G853" s="1" t="s">
        <v>664</v>
      </c>
      <c r="H853" s="1" t="s">
        <v>16</v>
      </c>
      <c r="I853" s="1" t="s">
        <v>665</v>
      </c>
    </row>
    <row r="854" spans="2:9" ht="15">
      <c r="B854" s="1" t="s">
        <v>1433</v>
      </c>
      <c r="C854" s="1" t="s">
        <v>2342</v>
      </c>
      <c r="D854" s="1" t="s">
        <v>2918</v>
      </c>
      <c r="E854" s="112" t="s">
        <v>3541</v>
      </c>
    </row>
    <row r="855" spans="2:9" ht="30">
      <c r="B855" s="1" t="s">
        <v>1434</v>
      </c>
      <c r="C855" s="117" t="s">
        <v>2509</v>
      </c>
      <c r="D855" s="1" t="s">
        <v>2919</v>
      </c>
      <c r="E855" s="112" t="s">
        <v>3542</v>
      </c>
    </row>
    <row r="856" spans="2:9" ht="15">
      <c r="B856" s="662" t="s">
        <v>4168</v>
      </c>
      <c r="C856" s="1" t="s">
        <v>2343</v>
      </c>
      <c r="D856" s="1" t="s">
        <v>2920</v>
      </c>
      <c r="E856" s="112" t="s">
        <v>3543</v>
      </c>
    </row>
    <row r="857" spans="2:9" ht="30">
      <c r="B857" s="662" t="s">
        <v>4096</v>
      </c>
      <c r="C857" s="117" t="s">
        <v>2510</v>
      </c>
      <c r="D857" s="1" t="s">
        <v>2921</v>
      </c>
      <c r="E857" s="112" t="s">
        <v>3544</v>
      </c>
    </row>
    <row r="858" spans="2:9" ht="30">
      <c r="B858" s="662" t="s">
        <v>4167</v>
      </c>
      <c r="C858" s="1" t="s">
        <v>2344</v>
      </c>
      <c r="D858" s="1" t="s">
        <v>2922</v>
      </c>
      <c r="E858" s="112" t="s">
        <v>3545</v>
      </c>
      <c r="F858" s="1" t="s">
        <v>16</v>
      </c>
      <c r="G858" s="1" t="s">
        <v>666</v>
      </c>
      <c r="H858" s="1" t="s">
        <v>16</v>
      </c>
      <c r="I858" s="1" t="s">
        <v>1153</v>
      </c>
    </row>
    <row r="859" spans="2:9" ht="45">
      <c r="B859" s="662" t="s">
        <v>4166</v>
      </c>
      <c r="C859" s="1" t="s">
        <v>2345</v>
      </c>
      <c r="D859" s="1" t="s">
        <v>2923</v>
      </c>
      <c r="E859" s="112" t="s">
        <v>3546</v>
      </c>
      <c r="F859" s="1" t="s">
        <v>16</v>
      </c>
      <c r="G859" s="1" t="s">
        <v>667</v>
      </c>
      <c r="H859" s="1" t="s">
        <v>16</v>
      </c>
      <c r="I859" s="1" t="s">
        <v>1154</v>
      </c>
    </row>
    <row r="860" spans="2:9" ht="30">
      <c r="B860" s="1" t="s">
        <v>1436</v>
      </c>
      <c r="C860" s="1" t="s">
        <v>2346</v>
      </c>
      <c r="D860" s="1" t="s">
        <v>2924</v>
      </c>
      <c r="E860" s="102" t="s">
        <v>3547</v>
      </c>
      <c r="F860" s="1" t="s">
        <v>16</v>
      </c>
      <c r="G860" s="1" t="s">
        <v>668</v>
      </c>
      <c r="H860" s="1" t="s">
        <v>16</v>
      </c>
      <c r="I860" s="1" t="s">
        <v>1155</v>
      </c>
    </row>
    <row r="861" spans="2:9" ht="30">
      <c r="B861" s="1" t="s">
        <v>1437</v>
      </c>
      <c r="C861" s="1" t="s">
        <v>2347</v>
      </c>
      <c r="D861" s="598" t="s">
        <v>3125</v>
      </c>
      <c r="E861" s="102" t="s">
        <v>3548</v>
      </c>
    </row>
    <row r="862" spans="2:9" ht="15">
      <c r="E862" s="102"/>
    </row>
    <row r="863" spans="2:9" ht="15">
      <c r="B863" s="1" t="s">
        <v>669</v>
      </c>
      <c r="C863" s="1" t="s">
        <v>2348</v>
      </c>
      <c r="D863" s="1" t="s">
        <v>2925</v>
      </c>
      <c r="E863" s="102" t="s">
        <v>3549</v>
      </c>
      <c r="F863" s="1" t="s">
        <v>16</v>
      </c>
      <c r="G863" s="1" t="s">
        <v>670</v>
      </c>
      <c r="H863" s="1" t="s">
        <v>16</v>
      </c>
      <c r="I863" s="1" t="s">
        <v>1156</v>
      </c>
    </row>
    <row r="864" spans="2:9" ht="45">
      <c r="B864" s="1" t="s">
        <v>2575</v>
      </c>
      <c r="C864" s="117" t="s">
        <v>2617</v>
      </c>
      <c r="D864" s="1" t="s">
        <v>2926</v>
      </c>
      <c r="E864" s="102" t="s">
        <v>3550</v>
      </c>
      <c r="F864" s="1" t="s">
        <v>16</v>
      </c>
      <c r="G864" s="1" t="s">
        <v>671</v>
      </c>
      <c r="H864" s="1" t="s">
        <v>16</v>
      </c>
      <c r="I864" s="1" t="s">
        <v>1085</v>
      </c>
    </row>
    <row r="865" spans="2:9" ht="45">
      <c r="B865" s="1" t="s">
        <v>2576</v>
      </c>
      <c r="C865" s="117" t="s">
        <v>2577</v>
      </c>
      <c r="D865" s="1" t="s">
        <v>2927</v>
      </c>
      <c r="E865" s="102" t="s">
        <v>3551</v>
      </c>
      <c r="F865" s="1" t="s">
        <v>16</v>
      </c>
      <c r="G865" s="1" t="s">
        <v>672</v>
      </c>
      <c r="H865" s="1" t="s">
        <v>16</v>
      </c>
      <c r="I865" s="1" t="s">
        <v>1157</v>
      </c>
    </row>
    <row r="866" spans="2:9" ht="15">
      <c r="B866" s="1" t="s">
        <v>673</v>
      </c>
      <c r="C866" s="1" t="s">
        <v>2349</v>
      </c>
      <c r="D866" s="594" t="s">
        <v>674</v>
      </c>
      <c r="E866" s="1" t="s">
        <v>673</v>
      </c>
      <c r="G866" s="1" t="s">
        <v>675</v>
      </c>
      <c r="I866" s="1" t="s">
        <v>1158</v>
      </c>
    </row>
    <row r="867" spans="2:9" ht="15">
      <c r="B867" s="1" t="s">
        <v>676</v>
      </c>
      <c r="C867" s="1" t="s">
        <v>2350</v>
      </c>
      <c r="D867" s="594" t="s">
        <v>677</v>
      </c>
      <c r="E867" s="102" t="s">
        <v>871</v>
      </c>
      <c r="F867" s="1" t="s">
        <v>16</v>
      </c>
      <c r="G867" s="1" t="s">
        <v>678</v>
      </c>
      <c r="H867" s="1" t="s">
        <v>16</v>
      </c>
      <c r="I867" s="1" t="s">
        <v>679</v>
      </c>
    </row>
    <row r="868" spans="2:9" ht="30">
      <c r="B868" s="1" t="s">
        <v>680</v>
      </c>
      <c r="C868" s="1" t="s">
        <v>2351</v>
      </c>
      <c r="D868" s="594" t="s">
        <v>681</v>
      </c>
      <c r="E868" s="102" t="s">
        <v>872</v>
      </c>
      <c r="G868" s="1" t="s">
        <v>682</v>
      </c>
      <c r="I868" s="1" t="s">
        <v>683</v>
      </c>
    </row>
    <row r="869" spans="2:9" ht="15">
      <c r="B869" s="1" t="s">
        <v>1581</v>
      </c>
      <c r="C869" s="1" t="s">
        <v>2352</v>
      </c>
      <c r="D869" s="594" t="s">
        <v>684</v>
      </c>
      <c r="E869" s="102" t="s">
        <v>686</v>
      </c>
      <c r="F869" s="1" t="s">
        <v>16</v>
      </c>
      <c r="G869" s="1" t="s">
        <v>685</v>
      </c>
      <c r="H869" s="1" t="s">
        <v>16</v>
      </c>
      <c r="I869" s="1" t="s">
        <v>686</v>
      </c>
    </row>
    <row r="870" spans="2:9" ht="15">
      <c r="B870" s="1" t="s">
        <v>1582</v>
      </c>
      <c r="C870" s="1" t="s">
        <v>2353</v>
      </c>
      <c r="D870" s="594" t="s">
        <v>687</v>
      </c>
      <c r="E870" s="102" t="s">
        <v>873</v>
      </c>
      <c r="F870" s="1" t="s">
        <v>16</v>
      </c>
      <c r="G870" s="1" t="s">
        <v>688</v>
      </c>
      <c r="H870" s="1" t="s">
        <v>16</v>
      </c>
      <c r="I870" s="1" t="s">
        <v>1159</v>
      </c>
    </row>
    <row r="871" spans="2:9" ht="15">
      <c r="B871" s="1" t="s">
        <v>689</v>
      </c>
      <c r="C871" s="1" t="s">
        <v>2354</v>
      </c>
      <c r="D871" s="594" t="s">
        <v>690</v>
      </c>
      <c r="E871" s="102" t="s">
        <v>860</v>
      </c>
      <c r="F871" s="1" t="s">
        <v>16</v>
      </c>
      <c r="G871" s="1" t="s">
        <v>691</v>
      </c>
      <c r="H871" s="1" t="s">
        <v>16</v>
      </c>
      <c r="I871" s="1" t="s">
        <v>692</v>
      </c>
    </row>
    <row r="872" spans="2:9" ht="15">
      <c r="B872" s="1" t="s">
        <v>693</v>
      </c>
      <c r="C872" s="1" t="s">
        <v>2355</v>
      </c>
      <c r="D872" s="594" t="s">
        <v>694</v>
      </c>
      <c r="E872" s="102" t="s">
        <v>127</v>
      </c>
      <c r="F872" s="1" t="s">
        <v>16</v>
      </c>
      <c r="G872" s="1" t="s">
        <v>128</v>
      </c>
      <c r="H872" s="1" t="s">
        <v>16</v>
      </c>
      <c r="I872" s="1" t="s">
        <v>695</v>
      </c>
    </row>
    <row r="873" spans="2:9" ht="15">
      <c r="E873" s="112"/>
    </row>
    <row r="874" spans="2:9" ht="15">
      <c r="B874" s="1" t="s">
        <v>696</v>
      </c>
      <c r="C874" s="1" t="s">
        <v>2356</v>
      </c>
      <c r="D874" s="1" t="s">
        <v>2928</v>
      </c>
      <c r="E874" s="112" t="s">
        <v>3532</v>
      </c>
      <c r="F874" s="1" t="s">
        <v>16</v>
      </c>
      <c r="G874" s="1" t="s">
        <v>697</v>
      </c>
      <c r="H874" s="1" t="s">
        <v>16</v>
      </c>
      <c r="I874" s="1" t="s">
        <v>698</v>
      </c>
    </row>
    <row r="875" spans="2:9" ht="30">
      <c r="B875" s="1" t="s">
        <v>1439</v>
      </c>
      <c r="C875" s="1" t="s">
        <v>2357</v>
      </c>
      <c r="D875" s="1" t="s">
        <v>2929</v>
      </c>
      <c r="E875" s="112" t="s">
        <v>3533</v>
      </c>
      <c r="F875" s="1" t="s">
        <v>16</v>
      </c>
      <c r="G875" s="1" t="s">
        <v>699</v>
      </c>
      <c r="H875" s="1" t="s">
        <v>16</v>
      </c>
      <c r="I875" s="1" t="s">
        <v>700</v>
      </c>
    </row>
    <row r="876" spans="2:9" ht="15">
      <c r="B876" s="662" t="s">
        <v>4169</v>
      </c>
      <c r="E876" s="112"/>
    </row>
    <row r="877" spans="2:9" ht="30">
      <c r="B877" s="662" t="s">
        <v>4097</v>
      </c>
      <c r="C877" s="1" t="s">
        <v>2358</v>
      </c>
      <c r="D877" s="1" t="s">
        <v>2930</v>
      </c>
      <c r="E877" s="112" t="s">
        <v>3534</v>
      </c>
    </row>
    <row r="878" spans="2:9" ht="15">
      <c r="B878" s="1" t="s">
        <v>1438</v>
      </c>
      <c r="C878" s="1" t="s">
        <v>2359</v>
      </c>
      <c r="D878" s="1" t="s">
        <v>2931</v>
      </c>
      <c r="E878" s="112" t="s">
        <v>3535</v>
      </c>
    </row>
    <row r="879" spans="2:9" ht="15">
      <c r="B879" s="1" t="s">
        <v>1440</v>
      </c>
      <c r="C879" s="1" t="s">
        <v>2360</v>
      </c>
      <c r="D879" s="1" t="s">
        <v>2932</v>
      </c>
      <c r="E879" s="112" t="s">
        <v>3536</v>
      </c>
    </row>
    <row r="880" spans="2:9" ht="30">
      <c r="B880" s="1" t="s">
        <v>1441</v>
      </c>
      <c r="C880" s="1" t="s">
        <v>2361</v>
      </c>
      <c r="D880" s="1" t="s">
        <v>2933</v>
      </c>
      <c r="E880" s="112" t="s">
        <v>3537</v>
      </c>
    </row>
    <row r="881" spans="1:15" ht="30">
      <c r="B881" s="1" t="s">
        <v>1442</v>
      </c>
      <c r="C881" s="1" t="s">
        <v>2362</v>
      </c>
      <c r="D881" s="1" t="s">
        <v>2934</v>
      </c>
      <c r="E881" s="112" t="s">
        <v>3538</v>
      </c>
    </row>
    <row r="882" spans="1:15" ht="15">
      <c r="B882" s="1" t="s">
        <v>1443</v>
      </c>
      <c r="C882" s="1" t="s">
        <v>2363</v>
      </c>
      <c r="D882" s="1" t="s">
        <v>2935</v>
      </c>
      <c r="E882" s="112" t="s">
        <v>3539</v>
      </c>
    </row>
    <row r="883" spans="1:15" ht="15">
      <c r="E883" s="112"/>
    </row>
    <row r="884" spans="1:15" ht="30">
      <c r="B884" s="1" t="s">
        <v>701</v>
      </c>
      <c r="C884" s="1" t="s">
        <v>2364</v>
      </c>
      <c r="D884" s="594" t="s">
        <v>702</v>
      </c>
      <c r="E884" s="102" t="s">
        <v>874</v>
      </c>
      <c r="F884" s="1" t="s">
        <v>16</v>
      </c>
      <c r="G884" s="1" t="s">
        <v>703</v>
      </c>
      <c r="H884" s="1" t="s">
        <v>16</v>
      </c>
      <c r="I884" s="1" t="s">
        <v>1160</v>
      </c>
    </row>
    <row r="885" spans="1:15" ht="15">
      <c r="E885" s="1" t="s">
        <v>16</v>
      </c>
      <c r="F885" s="1" t="s">
        <v>16</v>
      </c>
      <c r="G885" s="1" t="s">
        <v>16</v>
      </c>
      <c r="H885" s="1" t="s">
        <v>16</v>
      </c>
      <c r="I885" s="1" t="s">
        <v>16</v>
      </c>
    </row>
    <row r="886" spans="1:15" ht="15">
      <c r="B886" s="138"/>
      <c r="C886"/>
      <c r="E886" s="103" t="s">
        <v>857</v>
      </c>
      <c r="F886" s="1" t="s">
        <v>16</v>
      </c>
      <c r="G886" s="1" t="s">
        <v>16</v>
      </c>
      <c r="H886" s="1" t="s">
        <v>16</v>
      </c>
      <c r="I886" s="1" t="s">
        <v>16</v>
      </c>
    </row>
    <row r="887" spans="1:15" ht="15">
      <c r="B887" s="662" t="s">
        <v>4098</v>
      </c>
      <c r="C887" s="1" t="s">
        <v>2365</v>
      </c>
      <c r="D887" s="1" t="s">
        <v>2724</v>
      </c>
      <c r="I887" s="1" t="s">
        <v>843</v>
      </c>
    </row>
    <row r="888" spans="1:15" ht="15"/>
    <row r="889" spans="1:15" ht="15">
      <c r="B889" s="1" t="s">
        <v>2</v>
      </c>
      <c r="C889" s="117" t="s">
        <v>1790</v>
      </c>
      <c r="D889" s="1" t="s">
        <v>3</v>
      </c>
      <c r="E889" s="387" t="s">
        <v>3597</v>
      </c>
      <c r="F889" s="1" t="s">
        <v>5</v>
      </c>
      <c r="G889" s="1" t="s">
        <v>6</v>
      </c>
      <c r="H889" s="1" t="s">
        <v>7</v>
      </c>
      <c r="I889" s="1" t="s">
        <v>8</v>
      </c>
      <c r="J889" s="1" t="s">
        <v>1231</v>
      </c>
    </row>
    <row r="890" spans="1:15" ht="15"/>
    <row r="891" spans="1:15" ht="15">
      <c r="B891" s="662" t="s">
        <v>4098</v>
      </c>
      <c r="C891" s="1" t="s">
        <v>2365</v>
      </c>
      <c r="D891" s="1" t="s">
        <v>2724</v>
      </c>
      <c r="E891" s="103" t="s">
        <v>857</v>
      </c>
      <c r="F891" s="114" t="s">
        <v>888</v>
      </c>
      <c r="G891" s="1" t="s">
        <v>704</v>
      </c>
      <c r="H891" s="1" t="s">
        <v>16</v>
      </c>
      <c r="I891" s="1" t="s">
        <v>843</v>
      </c>
      <c r="J891" s="1" t="s">
        <v>16</v>
      </c>
      <c r="K891" s="1" t="s">
        <v>16</v>
      </c>
      <c r="L891" s="1" t="s">
        <v>16</v>
      </c>
      <c r="M891" s="1" t="s">
        <v>16</v>
      </c>
      <c r="N891" s="1" t="s">
        <v>16</v>
      </c>
      <c r="O891" s="1" t="s">
        <v>16</v>
      </c>
    </row>
    <row r="892" spans="1:15" ht="15">
      <c r="A892" s="312" t="s">
        <v>1495</v>
      </c>
      <c r="B892" s="662" t="s">
        <v>4099</v>
      </c>
      <c r="C892" s="1" t="s">
        <v>2366</v>
      </c>
      <c r="D892" s="1" t="s">
        <v>2765</v>
      </c>
      <c r="E892" s="103" t="s">
        <v>3598</v>
      </c>
      <c r="F892" s="114"/>
    </row>
    <row r="893" spans="1:15" ht="30">
      <c r="A893" s="312" t="s">
        <v>1495</v>
      </c>
      <c r="B893" s="1" t="s">
        <v>1642</v>
      </c>
      <c r="C893" s="117" t="s">
        <v>2511</v>
      </c>
      <c r="D893" s="1" t="s">
        <v>2766</v>
      </c>
      <c r="E893" s="1" t="s">
        <v>3599</v>
      </c>
      <c r="F893" s="114"/>
    </row>
    <row r="894" spans="1:15" ht="30">
      <c r="A894" s="312" t="s">
        <v>1495</v>
      </c>
      <c r="B894" s="1" t="s">
        <v>1643</v>
      </c>
      <c r="C894" s="1" t="s">
        <v>2367</v>
      </c>
      <c r="D894" s="1" t="s">
        <v>2767</v>
      </c>
      <c r="E894" s="1" t="s">
        <v>3600</v>
      </c>
      <c r="F894" s="114"/>
    </row>
    <row r="895" spans="1:15" ht="30">
      <c r="A895" s="312" t="s">
        <v>1495</v>
      </c>
      <c r="B895" s="1" t="s">
        <v>1644</v>
      </c>
      <c r="C895" s="1" t="s">
        <v>2368</v>
      </c>
      <c r="D895" s="1" t="s">
        <v>2768</v>
      </c>
      <c r="E895" s="103" t="s">
        <v>3749</v>
      </c>
      <c r="F895" s="114"/>
    </row>
    <row r="896" spans="1:15" ht="30">
      <c r="A896" s="312" t="s">
        <v>1495</v>
      </c>
      <c r="B896" s="1" t="s">
        <v>4100</v>
      </c>
      <c r="C896" s="1" t="s">
        <v>2369</v>
      </c>
      <c r="D896" s="1" t="s">
        <v>2769</v>
      </c>
      <c r="E896" s="103" t="s">
        <v>3601</v>
      </c>
      <c r="F896" s="114"/>
    </row>
    <row r="897" spans="1:15" ht="15">
      <c r="E897" s="103"/>
      <c r="F897" s="114"/>
    </row>
    <row r="898" spans="1:15" ht="15">
      <c r="B898" s="1" t="s">
        <v>705</v>
      </c>
      <c r="C898" s="1" t="s">
        <v>2370</v>
      </c>
      <c r="D898" s="1" t="s">
        <v>3165</v>
      </c>
      <c r="E898" s="1" t="s">
        <v>3676</v>
      </c>
      <c r="F898" s="114" t="s">
        <v>889</v>
      </c>
      <c r="G898" s="1" t="s">
        <v>706</v>
      </c>
      <c r="H898" s="1" t="s">
        <v>16</v>
      </c>
      <c r="I898" s="1" t="s">
        <v>845</v>
      </c>
      <c r="J898" s="1" t="s">
        <v>16</v>
      </c>
      <c r="K898" s="1" t="s">
        <v>16</v>
      </c>
      <c r="L898" s="1" t="s">
        <v>16</v>
      </c>
      <c r="N898" s="1" t="s">
        <v>16</v>
      </c>
      <c r="O898" s="1" t="s">
        <v>16</v>
      </c>
    </row>
    <row r="899" spans="1:15" ht="15">
      <c r="B899" s="1" t="s">
        <v>1446</v>
      </c>
      <c r="C899" s="1" t="s">
        <v>2371</v>
      </c>
      <c r="D899" s="1" t="s">
        <v>2725</v>
      </c>
      <c r="E899" s="112" t="s">
        <v>3602</v>
      </c>
      <c r="F899" s="1" t="s">
        <v>16</v>
      </c>
      <c r="G899" s="1" t="s">
        <v>707</v>
      </c>
      <c r="H899" s="1" t="s">
        <v>16</v>
      </c>
      <c r="I899" s="1" t="s">
        <v>1161</v>
      </c>
      <c r="J899" s="1" t="s">
        <v>16</v>
      </c>
      <c r="K899" s="1" t="s">
        <v>16</v>
      </c>
      <c r="L899" s="1" t="s">
        <v>16</v>
      </c>
      <c r="M899" s="1" t="s">
        <v>16</v>
      </c>
      <c r="N899" s="1" t="s">
        <v>16</v>
      </c>
      <c r="O899" s="1" t="s">
        <v>16</v>
      </c>
    </row>
    <row r="900" spans="1:15" ht="45">
      <c r="B900" s="662" t="s">
        <v>4102</v>
      </c>
      <c r="C900" s="117" t="s">
        <v>2512</v>
      </c>
      <c r="D900" s="1" t="s">
        <v>2726</v>
      </c>
      <c r="E900" s="112" t="s">
        <v>3603</v>
      </c>
    </row>
    <row r="901" spans="1:15" ht="30">
      <c r="B901" s="662" t="s">
        <v>4103</v>
      </c>
      <c r="C901" s="1" t="s">
        <v>2372</v>
      </c>
      <c r="D901" s="1" t="s">
        <v>2727</v>
      </c>
      <c r="E901" s="112" t="s">
        <v>3604</v>
      </c>
    </row>
    <row r="902" spans="1:15" ht="45">
      <c r="B902" s="662" t="s">
        <v>4101</v>
      </c>
      <c r="C902" s="1" t="s">
        <v>2373</v>
      </c>
      <c r="D902" s="1" t="s">
        <v>2728</v>
      </c>
      <c r="E902" s="112" t="s">
        <v>3608</v>
      </c>
      <c r="F902" s="1" t="s">
        <v>708</v>
      </c>
      <c r="G902" s="1" t="s">
        <v>709</v>
      </c>
      <c r="H902" s="1" t="s">
        <v>708</v>
      </c>
      <c r="I902" s="1" t="s">
        <v>1162</v>
      </c>
      <c r="J902" s="1" t="s">
        <v>708</v>
      </c>
      <c r="K902" s="1" t="s">
        <v>708</v>
      </c>
      <c r="L902" s="1" t="s">
        <v>708</v>
      </c>
      <c r="M902" s="1" t="s">
        <v>708</v>
      </c>
      <c r="N902" s="1" t="s">
        <v>708</v>
      </c>
      <c r="O902" s="1" t="s">
        <v>708</v>
      </c>
    </row>
    <row r="903" spans="1:15" ht="15">
      <c r="A903" s="312" t="s">
        <v>1495</v>
      </c>
      <c r="B903" s="1" t="s">
        <v>1645</v>
      </c>
      <c r="C903" s="1" t="s">
        <v>2374</v>
      </c>
      <c r="D903" s="1" t="s">
        <v>2770</v>
      </c>
      <c r="E903" s="112" t="s">
        <v>3605</v>
      </c>
    </row>
    <row r="904" spans="1:15" ht="15">
      <c r="A904" s="312" t="s">
        <v>1495</v>
      </c>
      <c r="B904" s="1" t="s">
        <v>1646</v>
      </c>
      <c r="C904" s="1" t="s">
        <v>2375</v>
      </c>
      <c r="D904" s="1" t="s">
        <v>2771</v>
      </c>
      <c r="E904" s="112" t="s">
        <v>3606</v>
      </c>
    </row>
    <row r="905" spans="1:15" ht="15">
      <c r="A905" s="312" t="s">
        <v>1495</v>
      </c>
      <c r="B905" s="1" t="s">
        <v>1647</v>
      </c>
      <c r="C905" s="1" t="s">
        <v>2376</v>
      </c>
      <c r="D905" s="1" t="s">
        <v>2772</v>
      </c>
      <c r="E905" s="112" t="s">
        <v>3607</v>
      </c>
    </row>
    <row r="906" spans="1:15" ht="15">
      <c r="E906" s="112"/>
    </row>
    <row r="907" spans="1:15" ht="15">
      <c r="B907" s="1" t="s">
        <v>1447</v>
      </c>
      <c r="C907" s="1" t="s">
        <v>2377</v>
      </c>
      <c r="D907" s="1" t="s">
        <v>710</v>
      </c>
      <c r="E907" s="112" t="s">
        <v>3609</v>
      </c>
      <c r="F907" s="1" t="s">
        <v>16</v>
      </c>
      <c r="G907" s="1" t="s">
        <v>711</v>
      </c>
      <c r="H907" s="1" t="s">
        <v>16</v>
      </c>
      <c r="I907" s="1" t="s">
        <v>846</v>
      </c>
      <c r="J907" s="1" t="s">
        <v>16</v>
      </c>
      <c r="K907" s="1" t="s">
        <v>16</v>
      </c>
      <c r="L907" s="1" t="s">
        <v>16</v>
      </c>
      <c r="M907" s="1" t="s">
        <v>16</v>
      </c>
      <c r="N907" s="1" t="s">
        <v>16</v>
      </c>
      <c r="O907" s="1" t="s">
        <v>16</v>
      </c>
    </row>
    <row r="908" spans="1:15" ht="30">
      <c r="B908" s="662" t="s">
        <v>4106</v>
      </c>
      <c r="C908" s="1" t="s">
        <v>2378</v>
      </c>
      <c r="D908" s="1" t="s">
        <v>2729</v>
      </c>
      <c r="E908" s="112" t="s">
        <v>3610</v>
      </c>
      <c r="F908" s="1" t="s">
        <v>16</v>
      </c>
      <c r="G908" s="1" t="s">
        <v>712</v>
      </c>
      <c r="H908" s="1" t="s">
        <v>16</v>
      </c>
      <c r="I908" s="1" t="s">
        <v>1163</v>
      </c>
      <c r="J908" s="1" t="s">
        <v>16</v>
      </c>
      <c r="K908" s="1" t="s">
        <v>16</v>
      </c>
      <c r="L908" s="1" t="s">
        <v>16</v>
      </c>
      <c r="M908" s="1" t="s">
        <v>16</v>
      </c>
      <c r="N908" s="1" t="s">
        <v>16</v>
      </c>
      <c r="O908" s="1" t="s">
        <v>16</v>
      </c>
    </row>
    <row r="909" spans="1:15" ht="15">
      <c r="B909" s="662" t="s">
        <v>4105</v>
      </c>
      <c r="E909" s="112"/>
    </row>
    <row r="910" spans="1:15" ht="15">
      <c r="B910" s="662" t="s">
        <v>4104</v>
      </c>
      <c r="C910" s="1" t="s">
        <v>2379</v>
      </c>
      <c r="D910" s="1" t="s">
        <v>2730</v>
      </c>
      <c r="E910" s="112" t="s">
        <v>3611</v>
      </c>
      <c r="F910" s="1" t="s">
        <v>16</v>
      </c>
      <c r="G910" s="1" t="s">
        <v>713</v>
      </c>
      <c r="H910" s="1" t="s">
        <v>16</v>
      </c>
      <c r="I910" s="1" t="s">
        <v>1164</v>
      </c>
      <c r="J910" s="1" t="s">
        <v>16</v>
      </c>
      <c r="K910" s="1" t="s">
        <v>16</v>
      </c>
      <c r="L910" s="1" t="s">
        <v>16</v>
      </c>
      <c r="M910" s="1" t="s">
        <v>16</v>
      </c>
      <c r="N910" s="1" t="s">
        <v>16</v>
      </c>
      <c r="O910" s="1" t="s">
        <v>16</v>
      </c>
    </row>
    <row r="911" spans="1:15" ht="30">
      <c r="B911" s="1" t="s">
        <v>1445</v>
      </c>
      <c r="C911" s="1" t="s">
        <v>2380</v>
      </c>
      <c r="D911" s="1" t="s">
        <v>2731</v>
      </c>
      <c r="E911" s="1" t="s">
        <v>3613</v>
      </c>
    </row>
    <row r="912" spans="1:15" ht="30">
      <c r="B912" s="1" t="s">
        <v>3979</v>
      </c>
      <c r="C912" s="117" t="s">
        <v>2548</v>
      </c>
      <c r="D912" s="1" t="s">
        <v>3980</v>
      </c>
      <c r="E912" s="1" t="s">
        <v>3720</v>
      </c>
    </row>
    <row r="913" spans="1:15" ht="15">
      <c r="A913" s="312" t="s">
        <v>1495</v>
      </c>
      <c r="B913" s="1" t="s">
        <v>1648</v>
      </c>
      <c r="C913" s="1" t="s">
        <v>2381</v>
      </c>
      <c r="D913" s="1" t="s">
        <v>2773</v>
      </c>
      <c r="E913" s="112" t="s">
        <v>3614</v>
      </c>
    </row>
    <row r="914" spans="1:15" ht="15">
      <c r="A914" s="312" t="s">
        <v>1495</v>
      </c>
      <c r="B914" s="1" t="s">
        <v>3981</v>
      </c>
      <c r="C914" s="1" t="s">
        <v>2382</v>
      </c>
      <c r="D914" s="1" t="s">
        <v>3982</v>
      </c>
      <c r="E914" s="1" t="s">
        <v>3612</v>
      </c>
    </row>
    <row r="915" spans="1:15" ht="30">
      <c r="A915" s="312" t="s">
        <v>1495</v>
      </c>
      <c r="B915" s="1" t="s">
        <v>3983</v>
      </c>
      <c r="C915" s="1" t="s">
        <v>2383</v>
      </c>
      <c r="D915" s="1" t="s">
        <v>3984</v>
      </c>
      <c r="E915" s="112" t="s">
        <v>3615</v>
      </c>
    </row>
    <row r="916" spans="1:15" ht="15">
      <c r="E916" s="112"/>
    </row>
    <row r="917" spans="1:15" ht="15">
      <c r="B917" s="1" t="s">
        <v>1326</v>
      </c>
      <c r="C917" s="1" t="s">
        <v>2384</v>
      </c>
      <c r="E917" s="112" t="s">
        <v>3247</v>
      </c>
    </row>
    <row r="918" spans="1:15" ht="15">
      <c r="B918" s="1" t="s">
        <v>2580</v>
      </c>
      <c r="C918" s="117" t="s">
        <v>2618</v>
      </c>
      <c r="D918" s="1" t="s">
        <v>3057</v>
      </c>
      <c r="E918" s="112" t="s">
        <v>3463</v>
      </c>
    </row>
    <row r="919" spans="1:15" ht="30">
      <c r="A919" s="312" t="s">
        <v>1495</v>
      </c>
      <c r="B919" s="1" t="s">
        <v>1649</v>
      </c>
      <c r="C919" s="117" t="s">
        <v>2513</v>
      </c>
      <c r="D919" s="1" t="s">
        <v>2774</v>
      </c>
      <c r="E919" s="112" t="s">
        <v>3616</v>
      </c>
    </row>
    <row r="920" spans="1:15" ht="30">
      <c r="B920" s="1" t="s">
        <v>1453</v>
      </c>
      <c r="C920" s="117" t="s">
        <v>2579</v>
      </c>
      <c r="D920" s="1" t="s">
        <v>2732</v>
      </c>
      <c r="E920" s="112" t="s">
        <v>3617</v>
      </c>
    </row>
    <row r="921" spans="1:15" ht="30">
      <c r="B921" s="1" t="s">
        <v>1449</v>
      </c>
      <c r="C921" s="1" t="s">
        <v>2385</v>
      </c>
      <c r="D921" s="1" t="s">
        <v>2733</v>
      </c>
      <c r="E921" s="112" t="s">
        <v>3618</v>
      </c>
    </row>
    <row r="922" spans="1:15" ht="45">
      <c r="A922" s="312" t="s">
        <v>1495</v>
      </c>
      <c r="B922" s="1" t="s">
        <v>1650</v>
      </c>
      <c r="C922" s="1" t="s">
        <v>2386</v>
      </c>
      <c r="D922" s="1" t="s">
        <v>2775</v>
      </c>
      <c r="E922" s="1" t="s">
        <v>3619</v>
      </c>
      <c r="M922" s="112"/>
    </row>
    <row r="923" spans="1:15" ht="30">
      <c r="A923" s="312" t="s">
        <v>1495</v>
      </c>
      <c r="B923" s="1" t="s">
        <v>1651</v>
      </c>
      <c r="C923" s="1" t="s">
        <v>2387</v>
      </c>
      <c r="D923" s="1" t="s">
        <v>2776</v>
      </c>
      <c r="E923" s="1" t="s">
        <v>3620</v>
      </c>
      <c r="M923" s="112"/>
    </row>
    <row r="924" spans="1:15" ht="45">
      <c r="A924" s="312" t="s">
        <v>1495</v>
      </c>
      <c r="B924" s="1" t="s">
        <v>1652</v>
      </c>
      <c r="C924" s="1" t="s">
        <v>2388</v>
      </c>
      <c r="D924" s="1" t="s">
        <v>2777</v>
      </c>
      <c r="E924" s="1" t="s">
        <v>3621</v>
      </c>
      <c r="M924" s="112"/>
    </row>
    <row r="925" spans="1:15" ht="15">
      <c r="M925" s="112"/>
    </row>
    <row r="926" spans="1:15" ht="15">
      <c r="B926" s="1" t="s">
        <v>1451</v>
      </c>
      <c r="C926" s="1" t="s">
        <v>2348</v>
      </c>
      <c r="D926" s="1" t="s">
        <v>2734</v>
      </c>
      <c r="E926" s="1" t="s">
        <v>3713</v>
      </c>
      <c r="M926" s="112"/>
    </row>
    <row r="927" spans="1:15" ht="15">
      <c r="A927" s="312" t="s">
        <v>1495</v>
      </c>
      <c r="B927" s="1" t="s">
        <v>1653</v>
      </c>
      <c r="C927" s="1" t="s">
        <v>2389</v>
      </c>
      <c r="D927" s="1" t="s">
        <v>2778</v>
      </c>
      <c r="E927" s="1" t="s">
        <v>3622</v>
      </c>
      <c r="M927" s="112"/>
    </row>
    <row r="928" spans="1:15" ht="15">
      <c r="B928" s="1" t="s">
        <v>1690</v>
      </c>
      <c r="C928" s="117" t="s">
        <v>2578</v>
      </c>
      <c r="D928" s="1" t="s">
        <v>2735</v>
      </c>
      <c r="E928" s="112" t="s">
        <v>3624</v>
      </c>
      <c r="F928" s="1" t="s">
        <v>16</v>
      </c>
      <c r="G928" s="1" t="s">
        <v>715</v>
      </c>
      <c r="H928" s="1" t="s">
        <v>16</v>
      </c>
      <c r="I928" s="1" t="s">
        <v>1229</v>
      </c>
      <c r="J928" s="1" t="s">
        <v>16</v>
      </c>
      <c r="K928" s="1" t="s">
        <v>16</v>
      </c>
      <c r="L928" s="1" t="s">
        <v>16</v>
      </c>
      <c r="M928" s="1" t="s">
        <v>16</v>
      </c>
      <c r="N928" s="1" t="s">
        <v>16</v>
      </c>
      <c r="O928" s="1" t="s">
        <v>16</v>
      </c>
    </row>
    <row r="929" spans="1:15" ht="15">
      <c r="B929" s="1" t="s">
        <v>1691</v>
      </c>
      <c r="C929" s="1" t="s">
        <v>2390</v>
      </c>
      <c r="D929" s="1" t="s">
        <v>2736</v>
      </c>
      <c r="E929" s="112" t="s">
        <v>3623</v>
      </c>
      <c r="F929" s="1" t="s">
        <v>16</v>
      </c>
      <c r="G929" s="1" t="s">
        <v>716</v>
      </c>
      <c r="H929" s="1" t="s">
        <v>16</v>
      </c>
      <c r="I929" s="1" t="s">
        <v>1230</v>
      </c>
      <c r="J929" s="1" t="s">
        <v>16</v>
      </c>
      <c r="K929" s="1" t="s">
        <v>16</v>
      </c>
      <c r="L929" s="1" t="s">
        <v>16</v>
      </c>
      <c r="M929" s="1" t="s">
        <v>16</v>
      </c>
      <c r="N929" s="1" t="s">
        <v>16</v>
      </c>
      <c r="O929" s="1" t="s">
        <v>16</v>
      </c>
    </row>
    <row r="930" spans="1:15" ht="30">
      <c r="B930" s="1" t="s">
        <v>1455</v>
      </c>
      <c r="C930" s="117" t="s">
        <v>2514</v>
      </c>
      <c r="D930" s="1" t="s">
        <v>2738</v>
      </c>
      <c r="E930" s="623" t="s">
        <v>3659</v>
      </c>
      <c r="I930" s="1" t="s">
        <v>1165</v>
      </c>
    </row>
    <row r="931" spans="1:15" ht="15">
      <c r="B931" s="1" t="s">
        <v>1456</v>
      </c>
      <c r="C931" s="1" t="s">
        <v>2392</v>
      </c>
      <c r="D931" s="1" t="s">
        <v>2737</v>
      </c>
      <c r="E931" s="112" t="s">
        <v>3660</v>
      </c>
    </row>
    <row r="932" spans="1:15" ht="30">
      <c r="A932" s="312" t="s">
        <v>1495</v>
      </c>
      <c r="B932" s="1" t="s">
        <v>1654</v>
      </c>
      <c r="C932" s="1" t="s">
        <v>2393</v>
      </c>
      <c r="D932" s="1" t="s">
        <v>2779</v>
      </c>
      <c r="E932" s="1" t="s">
        <v>3625</v>
      </c>
    </row>
    <row r="933" spans="1:15" ht="30">
      <c r="A933" s="312" t="s">
        <v>1495</v>
      </c>
      <c r="B933" s="1" t="s">
        <v>1655</v>
      </c>
      <c r="C933" s="1" t="s">
        <v>2394</v>
      </c>
      <c r="D933" s="1" t="s">
        <v>2780</v>
      </c>
      <c r="E933" s="1" t="s">
        <v>3626</v>
      </c>
    </row>
    <row r="934" spans="1:15" ht="15">
      <c r="A934" s="312" t="s">
        <v>1495</v>
      </c>
      <c r="B934" s="1" t="s">
        <v>1656</v>
      </c>
      <c r="C934" s="1" t="s">
        <v>2395</v>
      </c>
      <c r="D934" s="1" t="s">
        <v>2983</v>
      </c>
      <c r="E934" s="1" t="s">
        <v>3627</v>
      </c>
    </row>
    <row r="935" spans="1:15" ht="30">
      <c r="A935" s="312" t="s">
        <v>1495</v>
      </c>
      <c r="B935" s="1" t="s">
        <v>1657</v>
      </c>
      <c r="C935" s="1" t="s">
        <v>2396</v>
      </c>
      <c r="D935" s="1" t="s">
        <v>2781</v>
      </c>
      <c r="E935" s="1" t="s">
        <v>3630</v>
      </c>
    </row>
    <row r="936" spans="1:15" ht="30">
      <c r="A936" s="312" t="s">
        <v>1495</v>
      </c>
      <c r="B936" s="1" t="s">
        <v>1658</v>
      </c>
      <c r="C936" s="1" t="s">
        <v>2397</v>
      </c>
      <c r="D936" s="1" t="s">
        <v>2782</v>
      </c>
      <c r="E936" s="1" t="s">
        <v>3631</v>
      </c>
    </row>
    <row r="937" spans="1:15" ht="30">
      <c r="A937" s="312" t="s">
        <v>1495</v>
      </c>
      <c r="B937" s="1" t="s">
        <v>1659</v>
      </c>
      <c r="C937" s="1" t="s">
        <v>2398</v>
      </c>
      <c r="D937" s="1" t="s">
        <v>2783</v>
      </c>
      <c r="E937" s="112" t="s">
        <v>3628</v>
      </c>
    </row>
    <row r="938" spans="1:15" ht="15">
      <c r="E938" s="112"/>
    </row>
    <row r="939" spans="1:15" ht="15">
      <c r="B939" s="1" t="s">
        <v>717</v>
      </c>
      <c r="C939" s="1" t="s">
        <v>2399</v>
      </c>
      <c r="D939" s="1" t="s">
        <v>718</v>
      </c>
      <c r="E939" s="112" t="s">
        <v>859</v>
      </c>
      <c r="F939" s="1" t="s">
        <v>890</v>
      </c>
      <c r="G939" s="1" t="s">
        <v>719</v>
      </c>
      <c r="H939" s="1" t="s">
        <v>16</v>
      </c>
      <c r="I939" s="1" t="s">
        <v>847</v>
      </c>
      <c r="J939" s="1" t="s">
        <v>16</v>
      </c>
      <c r="K939" s="1" t="s">
        <v>16</v>
      </c>
      <c r="L939" s="1" t="s">
        <v>16</v>
      </c>
      <c r="M939" s="1" t="s">
        <v>16</v>
      </c>
      <c r="N939" s="1" t="s">
        <v>16</v>
      </c>
      <c r="O939" s="1" t="s">
        <v>16</v>
      </c>
    </row>
    <row r="940" spans="1:15" ht="15">
      <c r="B940" s="1" t="s">
        <v>1452</v>
      </c>
      <c r="C940" s="1" t="s">
        <v>2400</v>
      </c>
      <c r="D940" s="1" t="s">
        <v>2739</v>
      </c>
      <c r="E940" s="112" t="s">
        <v>860</v>
      </c>
      <c r="F940" s="1" t="s">
        <v>891</v>
      </c>
      <c r="G940" s="1" t="s">
        <v>720</v>
      </c>
      <c r="H940" s="1" t="s">
        <v>16</v>
      </c>
      <c r="I940" s="1" t="s">
        <v>692</v>
      </c>
      <c r="J940" s="1" t="s">
        <v>16</v>
      </c>
      <c r="K940" s="1" t="s">
        <v>16</v>
      </c>
      <c r="L940" s="1" t="s">
        <v>16</v>
      </c>
      <c r="M940" s="1" t="s">
        <v>16</v>
      </c>
      <c r="N940" s="1" t="s">
        <v>16</v>
      </c>
      <c r="O940" s="1" t="s">
        <v>16</v>
      </c>
    </row>
    <row r="941" spans="1:15" ht="15">
      <c r="B941" s="1" t="s">
        <v>693</v>
      </c>
      <c r="C941" s="1" t="s">
        <v>2355</v>
      </c>
      <c r="D941" s="1" t="s">
        <v>694</v>
      </c>
      <c r="E941" s="112" t="s">
        <v>127</v>
      </c>
      <c r="F941" s="1" t="s">
        <v>892</v>
      </c>
      <c r="G941" s="1" t="s">
        <v>128</v>
      </c>
      <c r="H941" s="1" t="s">
        <v>16</v>
      </c>
      <c r="I941" s="1" t="s">
        <v>695</v>
      </c>
      <c r="J941" s="1" t="s">
        <v>16</v>
      </c>
      <c r="K941" s="1" t="s">
        <v>16</v>
      </c>
      <c r="L941" s="1" t="s">
        <v>16</v>
      </c>
      <c r="M941" s="1" t="s">
        <v>16</v>
      </c>
      <c r="N941" s="1" t="s">
        <v>16</v>
      </c>
      <c r="O941" s="1" t="s">
        <v>16</v>
      </c>
    </row>
    <row r="942" spans="1:15" ht="15">
      <c r="E942" s="112"/>
    </row>
    <row r="943" spans="1:15" ht="15">
      <c r="B943" s="1" t="s">
        <v>721</v>
      </c>
      <c r="C943" s="1" t="s">
        <v>2401</v>
      </c>
      <c r="D943" s="1" t="s">
        <v>3169</v>
      </c>
      <c r="E943" s="112" t="s">
        <v>858</v>
      </c>
      <c r="F943" s="1" t="s">
        <v>893</v>
      </c>
      <c r="G943" s="1" t="s">
        <v>722</v>
      </c>
      <c r="H943" s="1" t="s">
        <v>16</v>
      </c>
      <c r="I943" s="1" t="s">
        <v>1166</v>
      </c>
      <c r="J943" s="1" t="s">
        <v>16</v>
      </c>
      <c r="K943" s="1" t="s">
        <v>16</v>
      </c>
      <c r="L943" s="1" t="s">
        <v>16</v>
      </c>
      <c r="M943" s="1" t="s">
        <v>16</v>
      </c>
      <c r="N943" s="1" t="s">
        <v>16</v>
      </c>
      <c r="O943" s="1" t="s">
        <v>16</v>
      </c>
    </row>
    <row r="944" spans="1:15" ht="15">
      <c r="B944" s="1" t="s">
        <v>723</v>
      </c>
      <c r="C944" s="117" t="s">
        <v>2503</v>
      </c>
      <c r="D944" s="1" t="s">
        <v>2740</v>
      </c>
      <c r="E944" s="112" t="s">
        <v>861</v>
      </c>
      <c r="F944" s="1" t="s">
        <v>16</v>
      </c>
      <c r="G944" s="1" t="s">
        <v>724</v>
      </c>
      <c r="H944" s="1" t="s">
        <v>16</v>
      </c>
      <c r="I944" s="1" t="s">
        <v>848</v>
      </c>
      <c r="J944" s="1" t="s">
        <v>16</v>
      </c>
      <c r="K944" s="1" t="s">
        <v>16</v>
      </c>
      <c r="L944" s="1" t="s">
        <v>16</v>
      </c>
      <c r="M944" s="1" t="s">
        <v>16</v>
      </c>
      <c r="N944" s="1" t="s">
        <v>16</v>
      </c>
      <c r="O944" s="1" t="s">
        <v>16</v>
      </c>
    </row>
    <row r="945" spans="2:15" ht="21" customHeight="1">
      <c r="B945" s="662" t="s">
        <v>4107</v>
      </c>
      <c r="C945" t="s">
        <v>2581</v>
      </c>
      <c r="D945" s="1" t="s">
        <v>2741</v>
      </c>
      <c r="E945" s="112" t="s">
        <v>862</v>
      </c>
      <c r="F945" s="1" t="s">
        <v>16</v>
      </c>
      <c r="G945" s="1" t="s">
        <v>725</v>
      </c>
      <c r="H945" s="1" t="s">
        <v>16</v>
      </c>
      <c r="I945" s="1" t="s">
        <v>1167</v>
      </c>
      <c r="J945" s="1" t="s">
        <v>16</v>
      </c>
      <c r="K945" s="1" t="s">
        <v>16</v>
      </c>
      <c r="L945" s="1" t="s">
        <v>16</v>
      </c>
      <c r="M945" s="1" t="s">
        <v>16</v>
      </c>
      <c r="N945" s="1" t="s">
        <v>16</v>
      </c>
      <c r="O945" s="1" t="s">
        <v>16</v>
      </c>
    </row>
    <row r="946" spans="2:15" ht="15">
      <c r="B946" s="662" t="s">
        <v>4108</v>
      </c>
      <c r="C946" s="1" t="s">
        <v>2402</v>
      </c>
      <c r="D946" s="1" t="s">
        <v>2742</v>
      </c>
      <c r="E946" s="112" t="s">
        <v>863</v>
      </c>
      <c r="F946" s="1" t="s">
        <v>16</v>
      </c>
      <c r="G946" s="1" t="s">
        <v>726</v>
      </c>
      <c r="H946" s="1" t="s">
        <v>16</v>
      </c>
      <c r="I946" s="1" t="s">
        <v>1168</v>
      </c>
      <c r="J946" s="1" t="s">
        <v>16</v>
      </c>
      <c r="K946" s="1" t="s">
        <v>16</v>
      </c>
      <c r="L946" s="1" t="s">
        <v>16</v>
      </c>
      <c r="M946" s="1" t="s">
        <v>16</v>
      </c>
      <c r="N946" s="1" t="s">
        <v>16</v>
      </c>
      <c r="O946" s="1" t="s">
        <v>16</v>
      </c>
    </row>
    <row r="947" spans="2:15" ht="15">
      <c r="B947" s="1" t="s">
        <v>1457</v>
      </c>
      <c r="C947" s="117" t="s">
        <v>2515</v>
      </c>
      <c r="D947" s="1" t="s">
        <v>3166</v>
      </c>
      <c r="E947" s="112" t="s">
        <v>3633</v>
      </c>
    </row>
    <row r="948" spans="2:15" ht="30">
      <c r="B948" s="1" t="s">
        <v>1458</v>
      </c>
      <c r="C948" s="1" t="s">
        <v>2404</v>
      </c>
      <c r="D948" s="1" t="s">
        <v>2743</v>
      </c>
      <c r="E948" s="112" t="s">
        <v>3634</v>
      </c>
    </row>
    <row r="949" spans="2:15" ht="30">
      <c r="B949" s="1" t="s">
        <v>1459</v>
      </c>
      <c r="C949" s="1" t="s">
        <v>2405</v>
      </c>
      <c r="D949" s="1" t="s">
        <v>2744</v>
      </c>
      <c r="E949" s="112" t="s">
        <v>3635</v>
      </c>
    </row>
    <row r="950" spans="2:15" ht="15">
      <c r="E950" s="112"/>
    </row>
    <row r="951" spans="2:15" ht="15">
      <c r="B951" s="1" t="s">
        <v>727</v>
      </c>
      <c r="C951" s="1" t="s">
        <v>2406</v>
      </c>
      <c r="D951" s="1" t="s">
        <v>728</v>
      </c>
      <c r="E951" s="112" t="s">
        <v>3661</v>
      </c>
      <c r="F951" s="1" t="s">
        <v>16</v>
      </c>
      <c r="G951" s="1" t="s">
        <v>729</v>
      </c>
      <c r="H951" s="1" t="s">
        <v>16</v>
      </c>
      <c r="I951" s="1" t="s">
        <v>1169</v>
      </c>
      <c r="J951" s="1" t="s">
        <v>16</v>
      </c>
      <c r="K951" s="1" t="s">
        <v>16</v>
      </c>
      <c r="L951" s="1" t="s">
        <v>16</v>
      </c>
      <c r="M951" s="1" t="s">
        <v>16</v>
      </c>
      <c r="N951" s="1" t="s">
        <v>16</v>
      </c>
      <c r="O951" s="1" t="s">
        <v>16</v>
      </c>
    </row>
    <row r="952" spans="2:15" ht="15">
      <c r="B952" s="1" t="s">
        <v>730</v>
      </c>
      <c r="C952" s="1" t="s">
        <v>2407</v>
      </c>
      <c r="D952" s="598" t="s">
        <v>3174</v>
      </c>
      <c r="E952" s="1" t="s">
        <v>876</v>
      </c>
      <c r="F952" s="1" t="s">
        <v>16</v>
      </c>
      <c r="G952" s="1" t="s">
        <v>731</v>
      </c>
      <c r="H952" s="1" t="s">
        <v>16</v>
      </c>
      <c r="I952" s="1" t="s">
        <v>1170</v>
      </c>
      <c r="J952" s="1" t="s">
        <v>16</v>
      </c>
      <c r="K952" s="1" t="s">
        <v>16</v>
      </c>
      <c r="L952" s="1" t="s">
        <v>16</v>
      </c>
      <c r="M952" s="1" t="s">
        <v>16</v>
      </c>
      <c r="N952" s="1" t="s">
        <v>16</v>
      </c>
      <c r="O952" s="1" t="s">
        <v>16</v>
      </c>
    </row>
    <row r="953" spans="2:15" ht="15"/>
    <row r="954" spans="2:15" ht="15">
      <c r="B954" s="1" t="s">
        <v>732</v>
      </c>
      <c r="C954" s="1" t="s">
        <v>2408</v>
      </c>
      <c r="D954" s="1" t="s">
        <v>2745</v>
      </c>
      <c r="E954" s="112" t="s">
        <v>3637</v>
      </c>
      <c r="F954" s="114" t="s">
        <v>894</v>
      </c>
      <c r="G954" s="1" t="s">
        <v>733</v>
      </c>
      <c r="H954" s="1" t="s">
        <v>16</v>
      </c>
      <c r="I954" s="1" t="s">
        <v>849</v>
      </c>
      <c r="J954" s="1" t="s">
        <v>16</v>
      </c>
      <c r="K954" s="1" t="s">
        <v>16</v>
      </c>
      <c r="L954" s="1" t="s">
        <v>16</v>
      </c>
      <c r="M954" s="1" t="s">
        <v>16</v>
      </c>
      <c r="N954" s="1" t="s">
        <v>16</v>
      </c>
      <c r="O954" s="1" t="s">
        <v>16</v>
      </c>
    </row>
    <row r="955" spans="2:15" ht="30">
      <c r="B955" s="1" t="s">
        <v>1479</v>
      </c>
      <c r="C955" s="1" t="s">
        <v>2409</v>
      </c>
      <c r="D955" s="1" t="s">
        <v>2746</v>
      </c>
      <c r="E955" s="112" t="s">
        <v>3632</v>
      </c>
      <c r="F955" s="1" t="s">
        <v>16</v>
      </c>
      <c r="G955" s="1" t="s">
        <v>734</v>
      </c>
      <c r="H955" s="1" t="s">
        <v>16</v>
      </c>
      <c r="I955" s="1" t="s">
        <v>850</v>
      </c>
      <c r="J955" s="1" t="s">
        <v>16</v>
      </c>
      <c r="K955" s="1" t="s">
        <v>16</v>
      </c>
      <c r="L955" s="1" t="s">
        <v>16</v>
      </c>
      <c r="M955" s="1" t="s">
        <v>16</v>
      </c>
      <c r="N955" s="1" t="s">
        <v>16</v>
      </c>
      <c r="O955" s="1" t="s">
        <v>16</v>
      </c>
    </row>
    <row r="956" spans="2:15" ht="30">
      <c r="B956" s="662" t="s">
        <v>4109</v>
      </c>
      <c r="C956" s="1" t="s">
        <v>2410</v>
      </c>
      <c r="D956" s="1" t="s">
        <v>2747</v>
      </c>
      <c r="E956" s="1" t="s">
        <v>3641</v>
      </c>
      <c r="F956" s="1" t="s">
        <v>16</v>
      </c>
      <c r="G956" s="1" t="s">
        <v>735</v>
      </c>
      <c r="H956" s="1" t="s">
        <v>16</v>
      </c>
      <c r="I956" s="1" t="s">
        <v>1171</v>
      </c>
      <c r="J956" s="1" t="s">
        <v>16</v>
      </c>
      <c r="K956" s="1" t="s">
        <v>16</v>
      </c>
      <c r="L956" s="1" t="s">
        <v>16</v>
      </c>
      <c r="N956" s="1" t="s">
        <v>16</v>
      </c>
      <c r="O956" s="1" t="s">
        <v>16</v>
      </c>
    </row>
    <row r="957" spans="2:15" ht="30">
      <c r="B957" s="662" t="s">
        <v>4110</v>
      </c>
      <c r="C957" s="1" t="s">
        <v>2411</v>
      </c>
      <c r="D957" s="1" t="s">
        <v>2748</v>
      </c>
      <c r="E957" s="1" t="s">
        <v>3640</v>
      </c>
      <c r="F957" s="1" t="s">
        <v>16</v>
      </c>
      <c r="G957" s="1" t="s">
        <v>736</v>
      </c>
      <c r="H957" s="1" t="s">
        <v>16</v>
      </c>
      <c r="I957" s="1" t="s">
        <v>1172</v>
      </c>
      <c r="J957" s="1" t="s">
        <v>16</v>
      </c>
      <c r="K957" s="1" t="s">
        <v>16</v>
      </c>
      <c r="L957" s="1" t="s">
        <v>16</v>
      </c>
      <c r="M957" s="1" t="s">
        <v>16</v>
      </c>
      <c r="N957" s="1" t="s">
        <v>16</v>
      </c>
      <c r="O957" s="1" t="s">
        <v>16</v>
      </c>
    </row>
    <row r="958" spans="2:15" ht="30">
      <c r="B958" s="1" t="s">
        <v>1460</v>
      </c>
      <c r="C958" s="1" t="s">
        <v>2412</v>
      </c>
      <c r="D958" s="1" t="s">
        <v>2749</v>
      </c>
      <c r="E958" s="1" t="s">
        <v>3639</v>
      </c>
      <c r="F958" s="1" t="s">
        <v>16</v>
      </c>
      <c r="G958" s="1" t="s">
        <v>737</v>
      </c>
      <c r="H958" s="1" t="s">
        <v>16</v>
      </c>
      <c r="I958" s="1" t="s">
        <v>1173</v>
      </c>
      <c r="J958" s="1" t="s">
        <v>16</v>
      </c>
      <c r="K958" s="1" t="s">
        <v>16</v>
      </c>
      <c r="L958" s="1" t="s">
        <v>16</v>
      </c>
      <c r="M958" s="1" t="s">
        <v>16</v>
      </c>
      <c r="N958" s="1" t="s">
        <v>16</v>
      </c>
      <c r="O958" s="1" t="s">
        <v>16</v>
      </c>
    </row>
    <row r="959" spans="2:15" ht="30">
      <c r="B959" s="1" t="s">
        <v>1461</v>
      </c>
      <c r="C959" s="1" t="s">
        <v>2413</v>
      </c>
      <c r="D959" s="1" t="s">
        <v>2750</v>
      </c>
      <c r="E959" s="1" t="s">
        <v>3638</v>
      </c>
      <c r="F959" s="1" t="s">
        <v>16</v>
      </c>
      <c r="G959" s="1" t="s">
        <v>738</v>
      </c>
      <c r="H959" s="1" t="s">
        <v>16</v>
      </c>
      <c r="I959" s="1" t="s">
        <v>1174</v>
      </c>
      <c r="J959" s="1" t="s">
        <v>16</v>
      </c>
      <c r="K959" s="1" t="s">
        <v>16</v>
      </c>
      <c r="L959" s="1" t="s">
        <v>16</v>
      </c>
      <c r="M959" s="1" t="s">
        <v>16</v>
      </c>
      <c r="N959" s="1" t="s">
        <v>16</v>
      </c>
      <c r="O959" s="1" t="s">
        <v>16</v>
      </c>
    </row>
    <row r="960" spans="2:15" ht="30">
      <c r="F960" s="1" t="s">
        <v>16</v>
      </c>
      <c r="G960" s="1" t="s">
        <v>739</v>
      </c>
      <c r="H960" s="1" t="s">
        <v>16</v>
      </c>
      <c r="I960" s="1" t="s">
        <v>1175</v>
      </c>
      <c r="J960" s="1" t="s">
        <v>16</v>
      </c>
      <c r="K960" s="1" t="s">
        <v>16</v>
      </c>
      <c r="L960" s="1" t="s">
        <v>16</v>
      </c>
      <c r="M960" s="1" t="s">
        <v>16</v>
      </c>
      <c r="N960" s="1" t="s">
        <v>16</v>
      </c>
      <c r="O960" s="1" t="s">
        <v>16</v>
      </c>
    </row>
    <row r="961" spans="2:15" ht="15">
      <c r="F961" s="1" t="s">
        <v>16</v>
      </c>
      <c r="G961" s="1" t="s">
        <v>740</v>
      </c>
      <c r="H961" s="1" t="s">
        <v>16</v>
      </c>
      <c r="I961" s="1" t="s">
        <v>1176</v>
      </c>
      <c r="J961" s="1" t="s">
        <v>16</v>
      </c>
      <c r="K961" s="1" t="s">
        <v>16</v>
      </c>
      <c r="L961" s="1" t="s">
        <v>16</v>
      </c>
      <c r="M961" s="1" t="s">
        <v>16</v>
      </c>
      <c r="N961" s="1" t="s">
        <v>16</v>
      </c>
      <c r="O961" s="1" t="s">
        <v>16</v>
      </c>
    </row>
    <row r="962" spans="2:15" ht="15">
      <c r="B962" s="1" t="s">
        <v>1462</v>
      </c>
      <c r="C962" s="1" t="s">
        <v>2414</v>
      </c>
      <c r="D962" s="1" t="s">
        <v>741</v>
      </c>
      <c r="E962" s="1" t="s">
        <v>3662</v>
      </c>
      <c r="F962" s="1" t="s">
        <v>16</v>
      </c>
      <c r="G962" s="1" t="s">
        <v>742</v>
      </c>
      <c r="H962" s="1" t="s">
        <v>16</v>
      </c>
      <c r="I962" s="1" t="s">
        <v>851</v>
      </c>
      <c r="J962" s="1" t="s">
        <v>16</v>
      </c>
      <c r="K962" s="1" t="s">
        <v>16</v>
      </c>
      <c r="L962" s="1" t="s">
        <v>16</v>
      </c>
      <c r="N962" s="1" t="s">
        <v>16</v>
      </c>
      <c r="O962" s="1" t="s">
        <v>16</v>
      </c>
    </row>
    <row r="963" spans="2:15" ht="30">
      <c r="B963" s="1" t="s">
        <v>743</v>
      </c>
      <c r="C963" s="117" t="s">
        <v>2625</v>
      </c>
      <c r="D963" s="1" t="s">
        <v>2751</v>
      </c>
      <c r="E963" s="112" t="s">
        <v>3643</v>
      </c>
      <c r="F963" s="1" t="s">
        <v>895</v>
      </c>
      <c r="G963" s="1" t="s">
        <v>744</v>
      </c>
      <c r="H963" s="1" t="s">
        <v>16</v>
      </c>
      <c r="I963" s="1" t="s">
        <v>1177</v>
      </c>
      <c r="J963" s="1" t="s">
        <v>16</v>
      </c>
      <c r="K963" s="1" t="s">
        <v>16</v>
      </c>
      <c r="L963" s="1" t="s">
        <v>16</v>
      </c>
      <c r="N963" s="1" t="s">
        <v>16</v>
      </c>
      <c r="O963" s="1" t="s">
        <v>16</v>
      </c>
    </row>
    <row r="964" spans="2:15" ht="30">
      <c r="B964" s="1" t="s">
        <v>1482</v>
      </c>
      <c r="C964" s="117" t="s">
        <v>2624</v>
      </c>
      <c r="D964" s="1" t="s">
        <v>2752</v>
      </c>
      <c r="E964" s="112" t="s">
        <v>3644</v>
      </c>
      <c r="F964" s="1" t="s">
        <v>16</v>
      </c>
      <c r="G964" s="1" t="s">
        <v>745</v>
      </c>
      <c r="H964" s="1" t="s">
        <v>16</v>
      </c>
      <c r="I964" s="1" t="s">
        <v>852</v>
      </c>
      <c r="J964" s="1" t="s">
        <v>16</v>
      </c>
      <c r="K964" s="1" t="s">
        <v>16</v>
      </c>
      <c r="L964" s="1" t="s">
        <v>16</v>
      </c>
      <c r="M964" s="1" t="s">
        <v>16</v>
      </c>
      <c r="N964" s="1" t="s">
        <v>16</v>
      </c>
      <c r="O964" s="1" t="s">
        <v>16</v>
      </c>
    </row>
    <row r="965" spans="2:15" ht="30">
      <c r="B965" s="662" t="s">
        <v>4111</v>
      </c>
      <c r="C965" s="1" t="s">
        <v>2415</v>
      </c>
      <c r="D965" s="1" t="s">
        <v>2753</v>
      </c>
      <c r="E965" s="112" t="s">
        <v>3642</v>
      </c>
    </row>
    <row r="966" spans="2:15" ht="30">
      <c r="B966" s="662" t="s">
        <v>4112</v>
      </c>
      <c r="C966" s="1" t="s">
        <v>2416</v>
      </c>
      <c r="D966" s="1" t="s">
        <v>2754</v>
      </c>
      <c r="E966" s="112" t="s">
        <v>3645</v>
      </c>
    </row>
    <row r="967" spans="2:15" ht="30">
      <c r="B967" s="1" t="s">
        <v>1463</v>
      </c>
      <c r="C967" s="1" t="s">
        <v>2417</v>
      </c>
      <c r="D967" s="1" t="s">
        <v>2755</v>
      </c>
      <c r="E967" s="112" t="s">
        <v>3646</v>
      </c>
      <c r="F967" s="1" t="s">
        <v>16</v>
      </c>
      <c r="G967" s="1" t="s">
        <v>746</v>
      </c>
      <c r="H967" s="1" t="s">
        <v>16</v>
      </c>
      <c r="I967" s="1" t="s">
        <v>1178</v>
      </c>
      <c r="J967" s="1" t="s">
        <v>16</v>
      </c>
      <c r="K967" s="1" t="s">
        <v>16</v>
      </c>
      <c r="L967" s="1" t="s">
        <v>16</v>
      </c>
      <c r="M967" s="1" t="s">
        <v>16</v>
      </c>
      <c r="N967" s="1" t="s">
        <v>16</v>
      </c>
      <c r="O967" s="1" t="s">
        <v>16</v>
      </c>
    </row>
    <row r="968" spans="2:15" ht="30">
      <c r="B968" s="115" t="s">
        <v>1464</v>
      </c>
      <c r="C968" s="115" t="s">
        <v>2418</v>
      </c>
      <c r="D968" s="115" t="s">
        <v>2756</v>
      </c>
      <c r="E968" s="398" t="s">
        <v>3649</v>
      </c>
      <c r="G968" s="1" t="s">
        <v>747</v>
      </c>
    </row>
    <row r="969" spans="2:15" ht="30">
      <c r="B969" s="1" t="s">
        <v>1465</v>
      </c>
      <c r="C969" s="1" t="s">
        <v>2419</v>
      </c>
      <c r="D969" s="1" t="s">
        <v>2757</v>
      </c>
      <c r="E969" s="1" t="s">
        <v>3650</v>
      </c>
      <c r="F969" s="1" t="s">
        <v>16</v>
      </c>
      <c r="G969" s="1" t="s">
        <v>748</v>
      </c>
      <c r="H969" s="1" t="s">
        <v>16</v>
      </c>
      <c r="I969" s="1" t="s">
        <v>1179</v>
      </c>
      <c r="J969" s="1" t="s">
        <v>16</v>
      </c>
      <c r="K969" s="1" t="s">
        <v>16</v>
      </c>
      <c r="L969" s="1" t="s">
        <v>16</v>
      </c>
      <c r="M969" s="1" t="s">
        <v>16</v>
      </c>
      <c r="N969" s="1" t="s">
        <v>16</v>
      </c>
      <c r="O969" s="1" t="s">
        <v>16</v>
      </c>
    </row>
    <row r="970" spans="2:15" ht="15">
      <c r="B970" s="1" t="s">
        <v>2582</v>
      </c>
      <c r="C970" s="117" t="s">
        <v>2583</v>
      </c>
      <c r="D970" s="1" t="s">
        <v>2758</v>
      </c>
      <c r="E970" s="115" t="s">
        <v>3647</v>
      </c>
      <c r="F970" s="1" t="s">
        <v>16</v>
      </c>
      <c r="G970" s="1" t="s">
        <v>749</v>
      </c>
      <c r="H970" s="1" t="s">
        <v>16</v>
      </c>
      <c r="I970" s="1" t="s">
        <v>16</v>
      </c>
      <c r="J970" s="1" t="s">
        <v>16</v>
      </c>
      <c r="K970" s="1" t="s">
        <v>16</v>
      </c>
      <c r="L970" s="1" t="s">
        <v>16</v>
      </c>
      <c r="M970" s="1" t="s">
        <v>16</v>
      </c>
      <c r="N970" s="1" t="s">
        <v>16</v>
      </c>
      <c r="O970" s="1" t="s">
        <v>16</v>
      </c>
    </row>
    <row r="971" spans="2:15" ht="30">
      <c r="B971" s="1" t="s">
        <v>1472</v>
      </c>
      <c r="C971" s="1" t="s">
        <v>2420</v>
      </c>
      <c r="D971" s="1" t="s">
        <v>2750</v>
      </c>
      <c r="E971" s="115" t="s">
        <v>3648</v>
      </c>
    </row>
    <row r="972" spans="2:15" ht="15">
      <c r="E972" s="115"/>
    </row>
    <row r="973" spans="2:15" ht="15">
      <c r="B973" s="1" t="s">
        <v>750</v>
      </c>
      <c r="C973" s="1" t="s">
        <v>2421</v>
      </c>
      <c r="D973" s="1" t="s">
        <v>751</v>
      </c>
      <c r="E973" s="1" t="s">
        <v>864</v>
      </c>
      <c r="F973" s="1" t="s">
        <v>16</v>
      </c>
      <c r="G973" s="1" t="s">
        <v>752</v>
      </c>
      <c r="H973" s="1" t="s">
        <v>16</v>
      </c>
      <c r="I973" s="1" t="s">
        <v>853</v>
      </c>
      <c r="J973" s="1" t="s">
        <v>16</v>
      </c>
      <c r="K973" s="1" t="s">
        <v>16</v>
      </c>
      <c r="L973" s="1" t="s">
        <v>16</v>
      </c>
      <c r="M973" s="1" t="s">
        <v>16</v>
      </c>
      <c r="N973" s="1" t="s">
        <v>16</v>
      </c>
      <c r="O973" s="1" t="s">
        <v>16</v>
      </c>
    </row>
    <row r="974" spans="2:15" ht="30">
      <c r="B974" s="1" t="s">
        <v>1486</v>
      </c>
      <c r="C974" s="1" t="s">
        <v>2422</v>
      </c>
      <c r="D974" s="1" t="s">
        <v>753</v>
      </c>
      <c r="E974" s="1" t="s">
        <v>865</v>
      </c>
      <c r="F974" s="1" t="s">
        <v>896</v>
      </c>
      <c r="G974" s="1" t="s">
        <v>754</v>
      </c>
      <c r="H974" s="1" t="s">
        <v>16</v>
      </c>
      <c r="I974" s="1" t="s">
        <v>854</v>
      </c>
      <c r="J974" s="1" t="s">
        <v>16</v>
      </c>
      <c r="K974" s="1" t="s">
        <v>16</v>
      </c>
      <c r="L974" s="1" t="s">
        <v>16</v>
      </c>
      <c r="N974" s="1" t="s">
        <v>16</v>
      </c>
      <c r="O974" s="1" t="s">
        <v>16</v>
      </c>
    </row>
    <row r="975" spans="2:15" ht="30">
      <c r="B975" s="662" t="s">
        <v>1329</v>
      </c>
      <c r="C975" s="1" t="s">
        <v>2423</v>
      </c>
      <c r="D975" s="1" t="s">
        <v>2759</v>
      </c>
      <c r="E975" s="1" t="s">
        <v>3651</v>
      </c>
    </row>
    <row r="976" spans="2:15" ht="30">
      <c r="B976" s="662" t="s">
        <v>1330</v>
      </c>
      <c r="C976" s="1" t="s">
        <v>2424</v>
      </c>
      <c r="D976" s="1" t="s">
        <v>2760</v>
      </c>
      <c r="E976" s="1" t="s">
        <v>3652</v>
      </c>
    </row>
    <row r="977" spans="1:15" ht="30">
      <c r="B977" s="1" t="s">
        <v>1466</v>
      </c>
      <c r="C977" s="1" t="s">
        <v>2425</v>
      </c>
      <c r="D977" s="1" t="s">
        <v>3167</v>
      </c>
      <c r="E977" s="1" t="s">
        <v>3653</v>
      </c>
    </row>
    <row r="978" spans="1:15" ht="30">
      <c r="B978" s="1" t="s">
        <v>1467</v>
      </c>
      <c r="C978" s="1" t="s">
        <v>2426</v>
      </c>
      <c r="D978" s="1" t="s">
        <v>2761</v>
      </c>
      <c r="E978" s="1" t="s">
        <v>3654</v>
      </c>
    </row>
    <row r="979" spans="1:15" ht="30">
      <c r="B979" s="1" t="s">
        <v>1468</v>
      </c>
      <c r="C979" s="1" t="s">
        <v>2427</v>
      </c>
      <c r="D979" s="1" t="s">
        <v>3168</v>
      </c>
      <c r="E979" s="1" t="s">
        <v>3655</v>
      </c>
    </row>
    <row r="980" spans="1:15" ht="30">
      <c r="B980" s="1" t="s">
        <v>1469</v>
      </c>
      <c r="C980" s="1" t="s">
        <v>2428</v>
      </c>
      <c r="D980" s="1" t="s">
        <v>2762</v>
      </c>
      <c r="E980" s="1" t="s">
        <v>3656</v>
      </c>
      <c r="F980" s="1" t="s">
        <v>16</v>
      </c>
      <c r="G980" s="1" t="s">
        <v>755</v>
      </c>
      <c r="H980" s="1" t="s">
        <v>16</v>
      </c>
      <c r="I980" s="1" t="s">
        <v>1180</v>
      </c>
      <c r="J980" s="1" t="s">
        <v>16</v>
      </c>
      <c r="K980" s="1" t="s">
        <v>16</v>
      </c>
      <c r="L980" s="1" t="s">
        <v>16</v>
      </c>
      <c r="N980" s="1" t="s">
        <v>16</v>
      </c>
      <c r="O980" s="1" t="s">
        <v>16</v>
      </c>
    </row>
    <row r="981" spans="1:15" ht="30">
      <c r="B981" s="1" t="s">
        <v>1470</v>
      </c>
      <c r="C981" s="1" t="s">
        <v>2429</v>
      </c>
      <c r="D981" s="1" t="s">
        <v>2763</v>
      </c>
      <c r="E981" s="1" t="s">
        <v>3657</v>
      </c>
      <c r="G981" s="1" t="s">
        <v>747</v>
      </c>
      <c r="I981" s="1" t="s">
        <v>1181</v>
      </c>
    </row>
    <row r="982" spans="1:15" ht="30">
      <c r="B982" s="1" t="s">
        <v>1471</v>
      </c>
      <c r="C982" s="1" t="s">
        <v>2430</v>
      </c>
      <c r="D982" s="1" t="s">
        <v>2764</v>
      </c>
      <c r="E982" s="1" t="s">
        <v>3658</v>
      </c>
      <c r="F982" s="1" t="s">
        <v>16</v>
      </c>
      <c r="G982" s="1" t="s">
        <v>756</v>
      </c>
      <c r="H982" s="1" t="s">
        <v>16</v>
      </c>
      <c r="I982" s="1" t="s">
        <v>1182</v>
      </c>
      <c r="J982" s="1" t="s">
        <v>16</v>
      </c>
      <c r="K982" s="1" t="s">
        <v>16</v>
      </c>
      <c r="L982" s="1" t="s">
        <v>16</v>
      </c>
      <c r="M982" s="1" t="s">
        <v>16</v>
      </c>
      <c r="N982" s="1" t="s">
        <v>16</v>
      </c>
      <c r="O982" s="1" t="s">
        <v>16</v>
      </c>
    </row>
    <row r="983" spans="1:15" ht="15">
      <c r="B983" s="1" t="s">
        <v>16</v>
      </c>
      <c r="C983" s="1" t="s">
        <v>1977</v>
      </c>
      <c r="G983" s="1" t="s">
        <v>16</v>
      </c>
    </row>
    <row r="984" spans="1:15" ht="15">
      <c r="B984" s="1" t="s">
        <v>757</v>
      </c>
      <c r="C984" s="1" t="s">
        <v>2431</v>
      </c>
      <c r="D984" s="1" t="s">
        <v>757</v>
      </c>
      <c r="E984" s="1" t="s">
        <v>866</v>
      </c>
      <c r="F984" s="1" t="s">
        <v>896</v>
      </c>
      <c r="G984" s="1" t="s">
        <v>758</v>
      </c>
      <c r="H984" s="1" t="s">
        <v>16</v>
      </c>
      <c r="I984" s="1" t="s">
        <v>855</v>
      </c>
      <c r="J984" s="1" t="s">
        <v>16</v>
      </c>
      <c r="K984" s="1" t="s">
        <v>16</v>
      </c>
      <c r="L984" s="1" t="s">
        <v>16</v>
      </c>
      <c r="M984" s="1" t="s">
        <v>16</v>
      </c>
      <c r="N984" s="1" t="s">
        <v>16</v>
      </c>
      <c r="O984" s="1" t="s">
        <v>16</v>
      </c>
    </row>
    <row r="985" spans="1:15" ht="15"/>
    <row r="986" spans="1:15" ht="15">
      <c r="B986" s="143"/>
      <c r="C986"/>
      <c r="E986" s="1" t="s">
        <v>16</v>
      </c>
      <c r="F986" s="1" t="s">
        <v>16</v>
      </c>
      <c r="G986" s="1" t="s">
        <v>16</v>
      </c>
      <c r="H986" s="1" t="s">
        <v>16</v>
      </c>
      <c r="I986" s="1" t="s">
        <v>16</v>
      </c>
    </row>
    <row r="987" spans="1:15" ht="15">
      <c r="B987" s="662" t="s">
        <v>4116</v>
      </c>
      <c r="C987" s="1" t="s">
        <v>2432</v>
      </c>
      <c r="D987" s="1" t="s">
        <v>2936</v>
      </c>
      <c r="E987" s="1" t="s">
        <v>3733</v>
      </c>
      <c r="I987" s="1" t="s">
        <v>844</v>
      </c>
    </row>
    <row r="988" spans="1:15" ht="15">
      <c r="A988" s="312" t="s">
        <v>1495</v>
      </c>
      <c r="B988" s="662" t="s">
        <v>4117</v>
      </c>
      <c r="C988" s="1" t="s">
        <v>2433</v>
      </c>
      <c r="D988" s="1" t="s">
        <v>2976</v>
      </c>
      <c r="E988" s="103" t="s">
        <v>3734</v>
      </c>
      <c r="F988" s="114"/>
    </row>
    <row r="989" spans="1:15" ht="30">
      <c r="A989" s="312" t="s">
        <v>1495</v>
      </c>
      <c r="B989" s="1" t="s">
        <v>1662</v>
      </c>
      <c r="C989" s="1" t="s">
        <v>2434</v>
      </c>
      <c r="D989" s="1" t="s">
        <v>2977</v>
      </c>
      <c r="E989" s="103" t="s">
        <v>3664</v>
      </c>
      <c r="F989" s="114"/>
    </row>
    <row r="990" spans="1:15" ht="30">
      <c r="A990" s="312" t="s">
        <v>1495</v>
      </c>
      <c r="B990" s="1" t="s">
        <v>1663</v>
      </c>
      <c r="C990" s="1" t="s">
        <v>2435</v>
      </c>
      <c r="D990" s="1" t="s">
        <v>2978</v>
      </c>
      <c r="E990" s="103" t="s">
        <v>3741</v>
      </c>
      <c r="F990" s="114"/>
    </row>
    <row r="991" spans="1:15" ht="30">
      <c r="A991" s="312" t="s">
        <v>1495</v>
      </c>
      <c r="B991" s="1" t="s">
        <v>1664</v>
      </c>
      <c r="C991" s="1" t="s">
        <v>2436</v>
      </c>
      <c r="D991" s="1" t="s">
        <v>2979</v>
      </c>
      <c r="E991" s="103" t="s">
        <v>3665</v>
      </c>
      <c r="F991" s="114"/>
    </row>
    <row r="992" spans="1:15" ht="30">
      <c r="A992" s="312" t="s">
        <v>1495</v>
      </c>
      <c r="B992" s="662" t="s">
        <v>4118</v>
      </c>
      <c r="C992" s="1" t="s">
        <v>2437</v>
      </c>
      <c r="D992" s="1" t="s">
        <v>2980</v>
      </c>
      <c r="E992" s="103" t="s">
        <v>3742</v>
      </c>
      <c r="F992" s="114"/>
    </row>
    <row r="993" spans="1:15" ht="15"/>
    <row r="994" spans="1:15" ht="15">
      <c r="B994" s="1" t="s">
        <v>2</v>
      </c>
      <c r="C994" s="117" t="s">
        <v>1790</v>
      </c>
      <c r="D994" s="1" t="s">
        <v>3</v>
      </c>
      <c r="E994" s="1" t="s">
        <v>3597</v>
      </c>
      <c r="F994" s="1" t="s">
        <v>5</v>
      </c>
      <c r="G994" s="1" t="s">
        <v>6</v>
      </c>
      <c r="H994" s="1" t="s">
        <v>7</v>
      </c>
      <c r="I994" s="1" t="s">
        <v>8</v>
      </c>
    </row>
    <row r="995" spans="1:15" ht="15"/>
    <row r="996" spans="1:15" ht="15">
      <c r="B996" s="662" t="s">
        <v>4116</v>
      </c>
      <c r="C996" s="1" t="s">
        <v>2432</v>
      </c>
      <c r="D996" s="1" t="s">
        <v>2936</v>
      </c>
      <c r="E996" s="1" t="s">
        <v>3733</v>
      </c>
      <c r="F996" s="1" t="s">
        <v>16</v>
      </c>
      <c r="G996" s="1" t="s">
        <v>759</v>
      </c>
      <c r="H996" s="1" t="s">
        <v>16</v>
      </c>
      <c r="I996" s="1" t="s">
        <v>1183</v>
      </c>
      <c r="J996" s="1" t="s">
        <v>16</v>
      </c>
      <c r="K996" s="1" t="s">
        <v>16</v>
      </c>
      <c r="L996" s="1" t="s">
        <v>16</v>
      </c>
      <c r="M996" s="1" t="s">
        <v>16</v>
      </c>
      <c r="N996" s="1" t="s">
        <v>16</v>
      </c>
      <c r="O996" s="1" t="s">
        <v>16</v>
      </c>
    </row>
    <row r="997" spans="1:15" ht="15"/>
    <row r="998" spans="1:15" ht="15">
      <c r="B998" s="1" t="s">
        <v>760</v>
      </c>
      <c r="C998" s="1" t="s">
        <v>2438</v>
      </c>
      <c r="D998" s="1" t="s">
        <v>2937</v>
      </c>
      <c r="E998" s="1" t="s">
        <v>3666</v>
      </c>
      <c r="F998" s="1" t="s">
        <v>16</v>
      </c>
      <c r="G998" s="1" t="s">
        <v>761</v>
      </c>
      <c r="H998" s="1" t="s">
        <v>16</v>
      </c>
      <c r="I998" s="1" t="s">
        <v>1184</v>
      </c>
      <c r="J998" s="1" t="s">
        <v>16</v>
      </c>
      <c r="K998" s="1" t="s">
        <v>16</v>
      </c>
      <c r="L998" s="1" t="s">
        <v>16</v>
      </c>
      <c r="M998" s="1" t="s">
        <v>16</v>
      </c>
      <c r="N998" s="1" t="s">
        <v>16</v>
      </c>
      <c r="O998" s="1" t="s">
        <v>16</v>
      </c>
    </row>
    <row r="999" spans="1:15" ht="15">
      <c r="B999" s="1" t="s">
        <v>1446</v>
      </c>
      <c r="C999" s="1" t="s">
        <v>2371</v>
      </c>
      <c r="D999" s="1" t="s">
        <v>2725</v>
      </c>
      <c r="E999" s="1" t="s">
        <v>3602</v>
      </c>
      <c r="F999" s="1" t="s">
        <v>16</v>
      </c>
      <c r="G999" s="1" t="s">
        <v>762</v>
      </c>
      <c r="H999" s="1" t="s">
        <v>16</v>
      </c>
      <c r="I999" s="1" t="s">
        <v>1185</v>
      </c>
      <c r="J999" s="1" t="s">
        <v>16</v>
      </c>
      <c r="K999" s="1" t="s">
        <v>16</v>
      </c>
      <c r="L999" s="1" t="s">
        <v>16</v>
      </c>
      <c r="M999" s="1" t="s">
        <v>16</v>
      </c>
      <c r="N999" s="1" t="s">
        <v>16</v>
      </c>
      <c r="O999" s="1" t="s">
        <v>16</v>
      </c>
    </row>
    <row r="1000" spans="1:15" ht="30">
      <c r="B1000" s="662" t="s">
        <v>4103</v>
      </c>
      <c r="C1000" s="1" t="s">
        <v>2439</v>
      </c>
      <c r="D1000" s="1" t="s">
        <v>2938</v>
      </c>
      <c r="E1000" s="1" t="s">
        <v>3671</v>
      </c>
      <c r="F1000" s="1" t="s">
        <v>16</v>
      </c>
      <c r="G1000" s="1" t="s">
        <v>709</v>
      </c>
      <c r="H1000" s="1" t="s">
        <v>16</v>
      </c>
      <c r="I1000" s="1" t="s">
        <v>1162</v>
      </c>
      <c r="J1000" s="1" t="s">
        <v>16</v>
      </c>
      <c r="K1000" s="1" t="s">
        <v>16</v>
      </c>
      <c r="L1000" s="1" t="s">
        <v>16</v>
      </c>
      <c r="M1000" s="1" t="s">
        <v>16</v>
      </c>
      <c r="N1000" s="1" t="s">
        <v>16</v>
      </c>
      <c r="O1000" s="1" t="s">
        <v>16</v>
      </c>
    </row>
    <row r="1001" spans="1:15" ht="30">
      <c r="B1001" s="662" t="s">
        <v>4101</v>
      </c>
      <c r="C1001" s="117" t="s">
        <v>2516</v>
      </c>
      <c r="D1001" s="1" t="s">
        <v>2939</v>
      </c>
      <c r="E1001" s="1" t="s">
        <v>3670</v>
      </c>
    </row>
    <row r="1002" spans="1:15" ht="45">
      <c r="B1002" s="1" t="s">
        <v>1448</v>
      </c>
      <c r="C1002" s="117" t="s">
        <v>2517</v>
      </c>
      <c r="D1002" s="1" t="s">
        <v>2728</v>
      </c>
      <c r="E1002" s="1" t="s">
        <v>3669</v>
      </c>
    </row>
    <row r="1003" spans="1:15" ht="15">
      <c r="A1003" s="312" t="s">
        <v>1495</v>
      </c>
      <c r="B1003" s="1" t="s">
        <v>1645</v>
      </c>
      <c r="C1003" s="1" t="s">
        <v>2374</v>
      </c>
      <c r="D1003" s="1" t="s">
        <v>2770</v>
      </c>
      <c r="E1003" s="1" t="s">
        <v>3605</v>
      </c>
    </row>
    <row r="1004" spans="1:15" ht="15">
      <c r="A1004" s="312" t="s">
        <v>1495</v>
      </c>
      <c r="B1004" s="1" t="s">
        <v>1646</v>
      </c>
      <c r="C1004" s="1" t="s">
        <v>2375</v>
      </c>
      <c r="D1004" s="1" t="s">
        <v>2771</v>
      </c>
      <c r="E1004" s="112" t="s">
        <v>3668</v>
      </c>
    </row>
    <row r="1005" spans="1:15" ht="15">
      <c r="A1005" s="312" t="s">
        <v>1495</v>
      </c>
      <c r="B1005" s="1" t="s">
        <v>1647</v>
      </c>
      <c r="C1005" s="1" t="s">
        <v>2376</v>
      </c>
      <c r="D1005" s="1" t="s">
        <v>2772</v>
      </c>
      <c r="E1005" s="112" t="s">
        <v>3667</v>
      </c>
    </row>
    <row r="1006" spans="1:15" ht="15"/>
    <row r="1007" spans="1:15" ht="15">
      <c r="B1007" s="1" t="s">
        <v>1475</v>
      </c>
      <c r="C1007" s="1" t="s">
        <v>2440</v>
      </c>
      <c r="D1007" s="1" t="s">
        <v>2940</v>
      </c>
      <c r="E1007" s="1" t="s">
        <v>3672</v>
      </c>
      <c r="F1007" s="1" t="s">
        <v>16</v>
      </c>
      <c r="G1007" s="1" t="s">
        <v>763</v>
      </c>
      <c r="H1007" s="1" t="s">
        <v>16</v>
      </c>
      <c r="I1007" s="1" t="s">
        <v>1186</v>
      </c>
      <c r="J1007" s="1" t="s">
        <v>16</v>
      </c>
      <c r="K1007" s="1" t="s">
        <v>16</v>
      </c>
      <c r="L1007" s="1" t="s">
        <v>16</v>
      </c>
      <c r="M1007" s="1" t="s">
        <v>16</v>
      </c>
      <c r="N1007" s="1" t="s">
        <v>16</v>
      </c>
      <c r="O1007" s="1" t="s">
        <v>16</v>
      </c>
    </row>
    <row r="1008" spans="1:15" ht="30">
      <c r="B1008" s="662" t="s">
        <v>4119</v>
      </c>
      <c r="C1008" s="1" t="s">
        <v>2441</v>
      </c>
      <c r="D1008" s="1" t="s">
        <v>2941</v>
      </c>
      <c r="E1008" s="1" t="s">
        <v>3743</v>
      </c>
      <c r="F1008" s="1" t="s">
        <v>16</v>
      </c>
      <c r="G1008" s="1" t="s">
        <v>764</v>
      </c>
      <c r="H1008" s="1" t="s">
        <v>16</v>
      </c>
      <c r="I1008" s="1" t="s">
        <v>1187</v>
      </c>
      <c r="J1008" s="1" t="s">
        <v>16</v>
      </c>
      <c r="K1008" s="1" t="s">
        <v>16</v>
      </c>
      <c r="L1008" s="1" t="s">
        <v>16</v>
      </c>
      <c r="N1008" s="1" t="s">
        <v>16</v>
      </c>
      <c r="O1008" s="1" t="s">
        <v>16</v>
      </c>
    </row>
    <row r="1009" spans="1:15" ht="15">
      <c r="B1009" s="662" t="s">
        <v>4120</v>
      </c>
      <c r="C1009" s="1" t="s">
        <v>2442</v>
      </c>
      <c r="D1009" s="1" t="s">
        <v>2942</v>
      </c>
      <c r="E1009" s="1" t="s">
        <v>3673</v>
      </c>
      <c r="F1009" s="1" t="s">
        <v>16</v>
      </c>
      <c r="G1009" s="1" t="s">
        <v>765</v>
      </c>
      <c r="H1009" s="1" t="s">
        <v>16</v>
      </c>
      <c r="I1009" s="1" t="s">
        <v>1188</v>
      </c>
      <c r="J1009" s="1" t="s">
        <v>16</v>
      </c>
      <c r="K1009" s="1" t="s">
        <v>16</v>
      </c>
      <c r="L1009" s="1" t="s">
        <v>16</v>
      </c>
      <c r="N1009" s="1" t="s">
        <v>16</v>
      </c>
      <c r="O1009" s="1" t="s">
        <v>16</v>
      </c>
    </row>
    <row r="1010" spans="1:15" ht="30">
      <c r="B1010" s="1" t="s">
        <v>1473</v>
      </c>
      <c r="C1010" s="1" t="s">
        <v>2443</v>
      </c>
      <c r="D1010" s="1" t="s">
        <v>2943</v>
      </c>
      <c r="E1010" s="1" t="s">
        <v>3675</v>
      </c>
      <c r="F1010" s="1" t="s">
        <v>16</v>
      </c>
      <c r="G1010" s="1" t="s">
        <v>766</v>
      </c>
      <c r="H1010" s="1" t="s">
        <v>16</v>
      </c>
      <c r="I1010" s="1" t="s">
        <v>1190</v>
      </c>
      <c r="J1010" s="1" t="s">
        <v>16</v>
      </c>
      <c r="K1010" s="1" t="s">
        <v>16</v>
      </c>
      <c r="L1010" s="1" t="s">
        <v>16</v>
      </c>
      <c r="N1010" s="1" t="s">
        <v>16</v>
      </c>
      <c r="O1010" s="1" t="s">
        <v>16</v>
      </c>
    </row>
    <row r="1011" spans="1:15" ht="30">
      <c r="B1011" s="1" t="s">
        <v>3985</v>
      </c>
      <c r="C1011" s="117" t="s">
        <v>3722</v>
      </c>
      <c r="D1011" s="1" t="s">
        <v>3986</v>
      </c>
      <c r="E1011" s="1" t="s">
        <v>3721</v>
      </c>
      <c r="F1011" s="1" t="s">
        <v>16</v>
      </c>
      <c r="G1011" s="1" t="s">
        <v>767</v>
      </c>
      <c r="H1011" s="1" t="s">
        <v>16</v>
      </c>
      <c r="I1011" s="1" t="s">
        <v>1189</v>
      </c>
      <c r="J1011" s="1" t="s">
        <v>16</v>
      </c>
      <c r="K1011" s="1" t="s">
        <v>16</v>
      </c>
      <c r="L1011" s="1" t="s">
        <v>16</v>
      </c>
      <c r="N1011" s="1" t="s">
        <v>16</v>
      </c>
      <c r="O1011" s="1" t="s">
        <v>16</v>
      </c>
    </row>
    <row r="1012" spans="1:15" ht="15">
      <c r="A1012" s="312" t="s">
        <v>1495</v>
      </c>
      <c r="B1012" s="1" t="s">
        <v>1648</v>
      </c>
      <c r="C1012" s="1" t="s">
        <v>2381</v>
      </c>
      <c r="D1012" s="1" t="s">
        <v>2773</v>
      </c>
      <c r="E1012" s="112" t="s">
        <v>3614</v>
      </c>
    </row>
    <row r="1013" spans="1:15" ht="15">
      <c r="A1013" s="312" t="s">
        <v>1495</v>
      </c>
      <c r="B1013" s="1" t="s">
        <v>3987</v>
      </c>
      <c r="C1013" s="1" t="s">
        <v>2444</v>
      </c>
      <c r="D1013" s="1" t="s">
        <v>3988</v>
      </c>
      <c r="E1013" s="112" t="s">
        <v>3612</v>
      </c>
    </row>
    <row r="1014" spans="1:15" ht="45">
      <c r="A1014" s="312" t="s">
        <v>1495</v>
      </c>
      <c r="B1014" s="1" t="s">
        <v>3989</v>
      </c>
      <c r="C1014" s="117" t="s">
        <v>2597</v>
      </c>
      <c r="D1014" s="1" t="s">
        <v>3990</v>
      </c>
      <c r="E1014" s="112" t="s">
        <v>3674</v>
      </c>
    </row>
    <row r="1015" spans="1:15" ht="15"/>
    <row r="1016" spans="1:15" ht="15">
      <c r="B1016" s="1" t="s">
        <v>1326</v>
      </c>
      <c r="C1016" s="1" t="s">
        <v>2384</v>
      </c>
      <c r="E1016" s="112" t="s">
        <v>3247</v>
      </c>
    </row>
    <row r="1017" spans="1:15" ht="15">
      <c r="B1017" s="1" t="s">
        <v>1450</v>
      </c>
      <c r="C1017" s="1" t="s">
        <v>1865</v>
      </c>
      <c r="D1017" s="1" t="s">
        <v>2678</v>
      </c>
      <c r="E1017" s="112" t="s">
        <v>3463</v>
      </c>
    </row>
    <row r="1018" spans="1:15" ht="15">
      <c r="A1018" s="312" t="s">
        <v>1495</v>
      </c>
      <c r="B1018" s="1" t="s">
        <v>1665</v>
      </c>
      <c r="C1018" s="1" t="s">
        <v>2445</v>
      </c>
      <c r="D1018" s="1" t="s">
        <v>2981</v>
      </c>
      <c r="E1018" s="112" t="s">
        <v>3677</v>
      </c>
    </row>
    <row r="1019" spans="1:15" ht="30">
      <c r="B1019" s="1" t="s">
        <v>1453</v>
      </c>
      <c r="C1019" s="117" t="s">
        <v>2598</v>
      </c>
      <c r="D1019" s="1" t="s">
        <v>2944</v>
      </c>
      <c r="E1019" s="1" t="s">
        <v>3678</v>
      </c>
    </row>
    <row r="1020" spans="1:15" ht="15.75" customHeight="1">
      <c r="B1020" s="1" t="s">
        <v>1474</v>
      </c>
      <c r="C1020" s="117" t="s">
        <v>2599</v>
      </c>
      <c r="D1020" s="1" t="s">
        <v>2945</v>
      </c>
      <c r="E1020" s="1" t="s">
        <v>3679</v>
      </c>
    </row>
    <row r="1021" spans="1:15" ht="45">
      <c r="A1021" s="312" t="s">
        <v>1495</v>
      </c>
      <c r="B1021" s="1" t="s">
        <v>1666</v>
      </c>
      <c r="C1021" s="117" t="s">
        <v>2518</v>
      </c>
      <c r="D1021" s="1" t="s">
        <v>3171</v>
      </c>
      <c r="E1021" s="112" t="s">
        <v>3680</v>
      </c>
    </row>
    <row r="1022" spans="1:15" ht="30">
      <c r="A1022" s="312" t="s">
        <v>1495</v>
      </c>
      <c r="B1022" s="1" t="s">
        <v>1667</v>
      </c>
      <c r="C1022" s="1" t="s">
        <v>2446</v>
      </c>
      <c r="D1022" s="1" t="s">
        <v>3172</v>
      </c>
      <c r="E1022" s="112" t="s">
        <v>3681</v>
      </c>
    </row>
    <row r="1023" spans="1:15" ht="30">
      <c r="A1023" s="312" t="s">
        <v>1495</v>
      </c>
      <c r="B1023" s="1" t="s">
        <v>1668</v>
      </c>
      <c r="C1023" s="1" t="s">
        <v>2447</v>
      </c>
      <c r="D1023" s="1" t="s">
        <v>3173</v>
      </c>
      <c r="E1023" s="1" t="s">
        <v>3682</v>
      </c>
    </row>
    <row r="1024" spans="1:15" ht="15"/>
    <row r="1025" spans="1:15" ht="15">
      <c r="B1025" s="1" t="s">
        <v>1669</v>
      </c>
      <c r="C1025" s="1" t="s">
        <v>2348</v>
      </c>
      <c r="D1025" s="598" t="s">
        <v>3170</v>
      </c>
      <c r="E1025" s="1" t="s">
        <v>3712</v>
      </c>
    </row>
    <row r="1026" spans="1:15" ht="15">
      <c r="A1026" s="312" t="s">
        <v>1495</v>
      </c>
      <c r="B1026" s="1" t="s">
        <v>1670</v>
      </c>
      <c r="C1026" s="117" t="s">
        <v>2600</v>
      </c>
      <c r="D1026" s="1" t="s">
        <v>2982</v>
      </c>
      <c r="E1026" s="112" t="s">
        <v>3711</v>
      </c>
    </row>
    <row r="1027" spans="1:15" ht="30">
      <c r="B1027" s="1" t="s">
        <v>1331</v>
      </c>
      <c r="C1027" s="1" t="s">
        <v>2448</v>
      </c>
      <c r="D1027" s="1" t="s">
        <v>2946</v>
      </c>
      <c r="E1027" s="1" t="s">
        <v>3683</v>
      </c>
    </row>
    <row r="1028" spans="1:15" ht="15">
      <c r="B1028" s="1" t="s">
        <v>1332</v>
      </c>
      <c r="C1028" s="1" t="s">
        <v>2449</v>
      </c>
      <c r="D1028" s="1" t="s">
        <v>2947</v>
      </c>
      <c r="E1028" s="1" t="s">
        <v>3684</v>
      </c>
    </row>
    <row r="1029" spans="1:15" ht="30">
      <c r="B1029" s="1" t="s">
        <v>1455</v>
      </c>
      <c r="C1029" s="1" t="s">
        <v>2391</v>
      </c>
      <c r="D1029" s="1" t="s">
        <v>2948</v>
      </c>
      <c r="E1029" s="1" t="s">
        <v>3629</v>
      </c>
    </row>
    <row r="1030" spans="1:15" ht="15">
      <c r="B1030" s="1" t="s">
        <v>1456</v>
      </c>
      <c r="C1030" s="1" t="s">
        <v>2392</v>
      </c>
      <c r="D1030" s="1" t="s">
        <v>2737</v>
      </c>
      <c r="E1030" s="1" t="s">
        <v>3660</v>
      </c>
    </row>
    <row r="1031" spans="1:15" ht="30">
      <c r="A1031" s="312" t="s">
        <v>1495</v>
      </c>
      <c r="B1031" s="1" t="s">
        <v>1671</v>
      </c>
      <c r="C1031" s="1" t="s">
        <v>2450</v>
      </c>
      <c r="D1031" s="1" t="s">
        <v>3059</v>
      </c>
      <c r="E1031" s="112" t="s">
        <v>3685</v>
      </c>
    </row>
    <row r="1032" spans="1:15" ht="30">
      <c r="A1032" s="312" t="s">
        <v>1495</v>
      </c>
      <c r="B1032" s="1" t="s">
        <v>1672</v>
      </c>
      <c r="C1032" s="1" t="s">
        <v>2451</v>
      </c>
      <c r="D1032" s="1" t="s">
        <v>3058</v>
      </c>
      <c r="E1032" s="112" t="s">
        <v>3686</v>
      </c>
    </row>
    <row r="1033" spans="1:15" ht="15">
      <c r="A1033" s="312" t="s">
        <v>1495</v>
      </c>
      <c r="B1033" s="1" t="s">
        <v>1656</v>
      </c>
      <c r="C1033" s="1" t="s">
        <v>2395</v>
      </c>
      <c r="D1033" s="1" t="s">
        <v>2983</v>
      </c>
      <c r="E1033" s="112" t="s">
        <v>3627</v>
      </c>
    </row>
    <row r="1034" spans="1:15" ht="45">
      <c r="A1034" s="312" t="s">
        <v>1495</v>
      </c>
      <c r="B1034" s="1" t="s">
        <v>1673</v>
      </c>
      <c r="C1034" s="1" t="s">
        <v>2452</v>
      </c>
      <c r="D1034" s="1" t="s">
        <v>2984</v>
      </c>
      <c r="E1034" s="112" t="s">
        <v>3688</v>
      </c>
    </row>
    <row r="1035" spans="1:15" ht="30">
      <c r="A1035" s="312" t="s">
        <v>1495</v>
      </c>
      <c r="B1035" s="1" t="s">
        <v>1658</v>
      </c>
      <c r="C1035" s="1" t="s">
        <v>2397</v>
      </c>
      <c r="D1035" s="1" t="s">
        <v>2782</v>
      </c>
      <c r="E1035" s="112" t="s">
        <v>3631</v>
      </c>
    </row>
    <row r="1036" spans="1:15" ht="45">
      <c r="A1036" s="312" t="s">
        <v>1495</v>
      </c>
      <c r="B1036" s="1" t="s">
        <v>1674</v>
      </c>
      <c r="C1036" s="1" t="s">
        <v>2453</v>
      </c>
      <c r="D1036" s="1" t="s">
        <v>2985</v>
      </c>
      <c r="E1036" s="112" t="s">
        <v>3687</v>
      </c>
    </row>
    <row r="1037" spans="1:15" ht="15"/>
    <row r="1038" spans="1:15" ht="15">
      <c r="B1038" s="1" t="s">
        <v>768</v>
      </c>
      <c r="C1038" s="1" t="s">
        <v>2454</v>
      </c>
      <c r="D1038" s="1" t="s">
        <v>2949</v>
      </c>
      <c r="E1038" s="1" t="s">
        <v>3689</v>
      </c>
      <c r="F1038" s="1" t="s">
        <v>16</v>
      </c>
      <c r="G1038" s="1" t="s">
        <v>769</v>
      </c>
      <c r="H1038" s="1" t="s">
        <v>16</v>
      </c>
      <c r="I1038" s="1" t="s">
        <v>1191</v>
      </c>
      <c r="J1038" s="1" t="s">
        <v>16</v>
      </c>
      <c r="K1038" s="1" t="s">
        <v>16</v>
      </c>
      <c r="L1038" s="1" t="s">
        <v>16</v>
      </c>
      <c r="M1038" s="1" t="s">
        <v>16</v>
      </c>
      <c r="N1038" s="1" t="s">
        <v>16</v>
      </c>
      <c r="O1038" s="1" t="s">
        <v>16</v>
      </c>
    </row>
    <row r="1039" spans="1:15" ht="15">
      <c r="B1039" s="1" t="s">
        <v>689</v>
      </c>
      <c r="C1039" s="1" t="s">
        <v>2354</v>
      </c>
      <c r="D1039" s="1" t="s">
        <v>2739</v>
      </c>
      <c r="E1039" s="1" t="s">
        <v>860</v>
      </c>
      <c r="F1039" s="1" t="s">
        <v>16</v>
      </c>
      <c r="G1039" s="1" t="s">
        <v>720</v>
      </c>
      <c r="H1039" s="1" t="s">
        <v>16</v>
      </c>
      <c r="I1039" s="1" t="s">
        <v>1192</v>
      </c>
      <c r="J1039" s="1" t="s">
        <v>16</v>
      </c>
      <c r="K1039" s="1" t="s">
        <v>16</v>
      </c>
      <c r="L1039" s="1" t="s">
        <v>16</v>
      </c>
      <c r="M1039" s="1" t="s">
        <v>16</v>
      </c>
      <c r="N1039" s="1" t="s">
        <v>16</v>
      </c>
      <c r="O1039" s="1" t="s">
        <v>16</v>
      </c>
    </row>
    <row r="1040" spans="1:15" ht="15">
      <c r="B1040" s="1" t="s">
        <v>770</v>
      </c>
      <c r="C1040" s="1" t="s">
        <v>2455</v>
      </c>
      <c r="D1040" s="1" t="s">
        <v>771</v>
      </c>
      <c r="E1040" s="1" t="s">
        <v>3690</v>
      </c>
      <c r="F1040" s="1" t="s">
        <v>16</v>
      </c>
      <c r="G1040" s="1" t="s">
        <v>772</v>
      </c>
      <c r="H1040" s="1" t="s">
        <v>16</v>
      </c>
      <c r="I1040" s="1" t="s">
        <v>1193</v>
      </c>
      <c r="J1040" s="1" t="s">
        <v>16</v>
      </c>
      <c r="K1040" s="1" t="s">
        <v>16</v>
      </c>
      <c r="L1040" s="1" t="s">
        <v>16</v>
      </c>
      <c r="M1040" s="1" t="s">
        <v>16</v>
      </c>
      <c r="N1040" s="1" t="s">
        <v>16</v>
      </c>
      <c r="O1040" s="1" t="s">
        <v>16</v>
      </c>
    </row>
    <row r="1041" spans="2:15" ht="15"/>
    <row r="1042" spans="2:15" ht="15">
      <c r="B1042" s="1" t="s">
        <v>721</v>
      </c>
      <c r="C1042" s="1" t="s">
        <v>2401</v>
      </c>
      <c r="D1042" s="1" t="s">
        <v>2950</v>
      </c>
      <c r="E1042" s="1" t="s">
        <v>3740</v>
      </c>
      <c r="F1042" s="1" t="s">
        <v>16</v>
      </c>
      <c r="G1042" s="1" t="s">
        <v>773</v>
      </c>
      <c r="H1042" s="1" t="s">
        <v>16</v>
      </c>
      <c r="I1042" s="1" t="s">
        <v>1194</v>
      </c>
      <c r="J1042" s="1" t="s">
        <v>16</v>
      </c>
      <c r="K1042" s="1" t="s">
        <v>16</v>
      </c>
      <c r="L1042" s="1" t="s">
        <v>16</v>
      </c>
      <c r="M1042" s="1" t="s">
        <v>16</v>
      </c>
      <c r="N1042" s="1" t="s">
        <v>16</v>
      </c>
      <c r="O1042" s="1" t="s">
        <v>16</v>
      </c>
    </row>
    <row r="1043" spans="2:15" ht="30">
      <c r="B1043" s="1" t="s">
        <v>774</v>
      </c>
      <c r="C1043" s="117" t="s">
        <v>2519</v>
      </c>
      <c r="D1043" s="1" t="s">
        <v>2951</v>
      </c>
      <c r="E1043" s="1" t="s">
        <v>3691</v>
      </c>
      <c r="F1043" s="1" t="s">
        <v>16</v>
      </c>
      <c r="G1043" s="1" t="s">
        <v>775</v>
      </c>
      <c r="H1043" s="1" t="s">
        <v>16</v>
      </c>
      <c r="I1043" s="1" t="s">
        <v>1195</v>
      </c>
      <c r="J1043" s="1" t="s">
        <v>16</v>
      </c>
      <c r="K1043" s="1" t="s">
        <v>16</v>
      </c>
      <c r="L1043" s="1" t="s">
        <v>16</v>
      </c>
      <c r="M1043" s="1" t="s">
        <v>16</v>
      </c>
      <c r="N1043" s="1" t="s">
        <v>16</v>
      </c>
      <c r="O1043" s="1" t="s">
        <v>16</v>
      </c>
    </row>
    <row r="1044" spans="2:15" ht="30">
      <c r="B1044" s="662" t="s">
        <v>4122</v>
      </c>
      <c r="C1044" s="1" t="s">
        <v>2456</v>
      </c>
      <c r="D1044" s="1" t="s">
        <v>2952</v>
      </c>
      <c r="E1044" s="1" t="s">
        <v>3692</v>
      </c>
      <c r="F1044" s="1" t="s">
        <v>16</v>
      </c>
      <c r="G1044" s="1" t="s">
        <v>776</v>
      </c>
      <c r="H1044" s="1" t="s">
        <v>16</v>
      </c>
      <c r="I1044" s="1" t="s">
        <v>1196</v>
      </c>
      <c r="J1044" s="1" t="s">
        <v>16</v>
      </c>
      <c r="K1044" s="1" t="s">
        <v>16</v>
      </c>
      <c r="L1044" s="1" t="s">
        <v>16</v>
      </c>
      <c r="M1044" s="1" t="s">
        <v>16</v>
      </c>
      <c r="N1044" s="1" t="s">
        <v>16</v>
      </c>
      <c r="O1044" s="1" t="s">
        <v>16</v>
      </c>
    </row>
    <row r="1045" spans="2:15" ht="15">
      <c r="B1045" s="662" t="s">
        <v>4121</v>
      </c>
      <c r="C1045" s="1" t="s">
        <v>2402</v>
      </c>
      <c r="D1045" s="1" t="s">
        <v>2742</v>
      </c>
      <c r="E1045" s="1" t="s">
        <v>875</v>
      </c>
      <c r="F1045" s="1" t="s">
        <v>16</v>
      </c>
      <c r="G1045" s="1" t="s">
        <v>777</v>
      </c>
      <c r="H1045" s="1" t="s">
        <v>16</v>
      </c>
      <c r="I1045" s="1" t="s">
        <v>1197</v>
      </c>
      <c r="J1045" s="1" t="s">
        <v>16</v>
      </c>
      <c r="K1045" s="1" t="s">
        <v>16</v>
      </c>
      <c r="L1045" s="1" t="s">
        <v>16</v>
      </c>
      <c r="M1045" s="1" t="s">
        <v>16</v>
      </c>
      <c r="N1045" s="1" t="s">
        <v>16</v>
      </c>
      <c r="O1045" s="1" t="s">
        <v>16</v>
      </c>
    </row>
    <row r="1046" spans="2:15" ht="15">
      <c r="B1046" s="1" t="s">
        <v>1457</v>
      </c>
      <c r="C1046" s="1" t="s">
        <v>2403</v>
      </c>
      <c r="D1046" s="1" t="s">
        <v>2953</v>
      </c>
      <c r="E1046" s="1" t="s">
        <v>3633</v>
      </c>
    </row>
    <row r="1047" spans="2:15" ht="30">
      <c r="B1047" s="1" t="s">
        <v>1476</v>
      </c>
      <c r="C1047" s="1" t="s">
        <v>2457</v>
      </c>
      <c r="D1047" s="1" t="s">
        <v>2954</v>
      </c>
      <c r="E1047" s="1" t="s">
        <v>3693</v>
      </c>
    </row>
    <row r="1048" spans="2:15" ht="30">
      <c r="B1048" s="1" t="s">
        <v>1477</v>
      </c>
      <c r="C1048" s="1" t="s">
        <v>2458</v>
      </c>
      <c r="D1048" s="1" t="s">
        <v>2955</v>
      </c>
      <c r="E1048" s="1" t="s">
        <v>3694</v>
      </c>
    </row>
    <row r="1049" spans="2:15" ht="15"/>
    <row r="1050" spans="2:15" ht="15">
      <c r="B1050" s="1" t="s">
        <v>727</v>
      </c>
      <c r="C1050" s="1" t="s">
        <v>2406</v>
      </c>
      <c r="D1050" s="1" t="s">
        <v>728</v>
      </c>
      <c r="E1050" s="1" t="s">
        <v>3636</v>
      </c>
      <c r="F1050" s="1" t="s">
        <v>16</v>
      </c>
      <c r="G1050" s="1" t="s">
        <v>778</v>
      </c>
      <c r="H1050" s="1" t="s">
        <v>16</v>
      </c>
      <c r="I1050" s="1" t="s">
        <v>1169</v>
      </c>
      <c r="J1050" s="1" t="s">
        <v>16</v>
      </c>
      <c r="K1050" s="1" t="s">
        <v>16</v>
      </c>
      <c r="L1050" s="1" t="s">
        <v>16</v>
      </c>
      <c r="M1050" s="1" t="s">
        <v>16</v>
      </c>
      <c r="N1050" s="1" t="s">
        <v>16</v>
      </c>
      <c r="O1050" s="1" t="s">
        <v>16</v>
      </c>
    </row>
    <row r="1051" spans="2:15" ht="15">
      <c r="B1051" s="1" t="s">
        <v>730</v>
      </c>
      <c r="C1051" s="1" t="s">
        <v>2407</v>
      </c>
      <c r="D1051" s="595" t="s">
        <v>714</v>
      </c>
      <c r="E1051" s="1" t="s">
        <v>876</v>
      </c>
      <c r="F1051" s="1" t="s">
        <v>16</v>
      </c>
      <c r="G1051" s="1" t="s">
        <v>779</v>
      </c>
      <c r="H1051" s="1" t="s">
        <v>16</v>
      </c>
      <c r="I1051" s="1" t="s">
        <v>1170</v>
      </c>
      <c r="J1051" s="1" t="s">
        <v>16</v>
      </c>
      <c r="K1051" s="1" t="s">
        <v>16</v>
      </c>
      <c r="L1051" s="1" t="s">
        <v>16</v>
      </c>
      <c r="M1051" s="1" t="s">
        <v>16</v>
      </c>
      <c r="N1051" s="1" t="s">
        <v>16</v>
      </c>
      <c r="O1051" s="1" t="s">
        <v>16</v>
      </c>
    </row>
    <row r="1052" spans="2:15" ht="15">
      <c r="B1052" s="1" t="s">
        <v>780</v>
      </c>
      <c r="C1052" s="1" t="s">
        <v>2459</v>
      </c>
      <c r="D1052" s="1" t="s">
        <v>2956</v>
      </c>
      <c r="E1052" s="1" t="s">
        <v>877</v>
      </c>
      <c r="F1052" s="1" t="s">
        <v>16</v>
      </c>
      <c r="G1052" s="1" t="s">
        <v>781</v>
      </c>
      <c r="H1052" s="1" t="s">
        <v>16</v>
      </c>
      <c r="I1052" s="1" t="s">
        <v>1198</v>
      </c>
      <c r="J1052" s="1" t="s">
        <v>16</v>
      </c>
      <c r="K1052" s="1" t="s">
        <v>16</v>
      </c>
      <c r="L1052" s="1" t="s">
        <v>16</v>
      </c>
      <c r="M1052" s="1" t="s">
        <v>16</v>
      </c>
      <c r="N1052" s="1" t="s">
        <v>16</v>
      </c>
      <c r="O1052" s="1" t="s">
        <v>16</v>
      </c>
    </row>
    <row r="1053" spans="2:15" ht="30">
      <c r="B1053" s="1" t="s">
        <v>1478</v>
      </c>
      <c r="C1053" s="1" t="s">
        <v>2460</v>
      </c>
      <c r="D1053" s="1" t="s">
        <v>2957</v>
      </c>
      <c r="E1053" s="1" t="s">
        <v>3695</v>
      </c>
      <c r="F1053" s="1" t="s">
        <v>16</v>
      </c>
      <c r="G1053" s="1" t="s">
        <v>782</v>
      </c>
      <c r="H1053" s="1" t="s">
        <v>16</v>
      </c>
      <c r="I1053" s="1" t="s">
        <v>1199</v>
      </c>
      <c r="J1053" s="1" t="s">
        <v>16</v>
      </c>
      <c r="K1053" s="1" t="s">
        <v>16</v>
      </c>
      <c r="L1053" s="1" t="s">
        <v>16</v>
      </c>
      <c r="M1053" s="1" t="s">
        <v>16</v>
      </c>
      <c r="N1053" s="1" t="s">
        <v>16</v>
      </c>
      <c r="O1053" s="1" t="s">
        <v>16</v>
      </c>
    </row>
    <row r="1054" spans="2:15" ht="30">
      <c r="B1054" s="662" t="s">
        <v>4123</v>
      </c>
      <c r="C1054" s="1" t="s">
        <v>2461</v>
      </c>
      <c r="D1054" s="1" t="s">
        <v>2958</v>
      </c>
      <c r="E1054" s="1" t="s">
        <v>3696</v>
      </c>
      <c r="F1054" s="1" t="s">
        <v>16</v>
      </c>
      <c r="G1054" s="1" t="s">
        <v>783</v>
      </c>
      <c r="H1054" s="1" t="s">
        <v>16</v>
      </c>
      <c r="I1054" s="1" t="s">
        <v>1200</v>
      </c>
      <c r="J1054" s="1" t="s">
        <v>16</v>
      </c>
      <c r="K1054" s="1" t="s">
        <v>16</v>
      </c>
      <c r="L1054" s="1" t="s">
        <v>16</v>
      </c>
      <c r="M1054" s="1" t="s">
        <v>16</v>
      </c>
      <c r="N1054" s="1" t="s">
        <v>16</v>
      </c>
      <c r="O1054" s="1" t="s">
        <v>16</v>
      </c>
    </row>
    <row r="1055" spans="2:15" ht="30">
      <c r="B1055" s="662" t="s">
        <v>4124</v>
      </c>
      <c r="C1055" s="1" t="s">
        <v>2462</v>
      </c>
      <c r="D1055" s="1" t="s">
        <v>2959</v>
      </c>
      <c r="E1055" s="1" t="s">
        <v>3697</v>
      </c>
      <c r="F1055" s="1" t="s">
        <v>16</v>
      </c>
      <c r="G1055" s="1" t="s">
        <v>784</v>
      </c>
      <c r="H1055" s="1" t="s">
        <v>16</v>
      </c>
      <c r="I1055" s="1" t="s">
        <v>1201</v>
      </c>
      <c r="J1055" s="1" t="s">
        <v>16</v>
      </c>
      <c r="K1055" s="1" t="s">
        <v>16</v>
      </c>
      <c r="L1055" s="1" t="s">
        <v>16</v>
      </c>
      <c r="M1055" s="1" t="s">
        <v>16</v>
      </c>
      <c r="N1055" s="1" t="s">
        <v>16</v>
      </c>
      <c r="O1055" s="1" t="s">
        <v>16</v>
      </c>
    </row>
    <row r="1056" spans="2:15" ht="30">
      <c r="B1056" s="1" t="s">
        <v>1675</v>
      </c>
      <c r="C1056" s="1" t="s">
        <v>2463</v>
      </c>
      <c r="D1056" s="1" t="s">
        <v>2960</v>
      </c>
      <c r="E1056" s="1" t="s">
        <v>3698</v>
      </c>
      <c r="F1056" s="1" t="s">
        <v>16</v>
      </c>
      <c r="G1056" s="1" t="s">
        <v>785</v>
      </c>
      <c r="H1056" s="1" t="s">
        <v>16</v>
      </c>
      <c r="I1056" s="1" t="s">
        <v>1202</v>
      </c>
      <c r="J1056" s="1" t="s">
        <v>16</v>
      </c>
      <c r="K1056" s="1" t="s">
        <v>16</v>
      </c>
      <c r="L1056" s="1" t="s">
        <v>16</v>
      </c>
      <c r="M1056" s="1" t="s">
        <v>16</v>
      </c>
      <c r="N1056" s="1" t="s">
        <v>16</v>
      </c>
      <c r="O1056" s="1" t="s">
        <v>16</v>
      </c>
    </row>
    <row r="1057" spans="2:15" ht="30">
      <c r="B1057" s="1" t="s">
        <v>1461</v>
      </c>
      <c r="C1057" s="1" t="s">
        <v>2413</v>
      </c>
      <c r="D1057" s="1" t="s">
        <v>2750</v>
      </c>
      <c r="E1057" s="1" t="s">
        <v>3638</v>
      </c>
      <c r="F1057" s="1" t="s">
        <v>16</v>
      </c>
      <c r="G1057" s="1" t="s">
        <v>786</v>
      </c>
      <c r="H1057" s="1" t="s">
        <v>16</v>
      </c>
      <c r="I1057" s="1" t="s">
        <v>1203</v>
      </c>
      <c r="J1057" s="1" t="s">
        <v>16</v>
      </c>
      <c r="K1057" s="1" t="s">
        <v>16</v>
      </c>
      <c r="L1057" s="1" t="s">
        <v>16</v>
      </c>
      <c r="M1057" s="1" t="s">
        <v>16</v>
      </c>
      <c r="N1057" s="1" t="s">
        <v>16</v>
      </c>
      <c r="O1057" s="1" t="s">
        <v>16</v>
      </c>
    </row>
    <row r="1058" spans="2:15" ht="30">
      <c r="D1058" s="1" t="s">
        <v>787</v>
      </c>
      <c r="F1058" s="1" t="s">
        <v>16</v>
      </c>
      <c r="G1058" s="1" t="s">
        <v>788</v>
      </c>
      <c r="H1058" s="1" t="s">
        <v>16</v>
      </c>
      <c r="I1058" s="1" t="s">
        <v>1204</v>
      </c>
      <c r="J1058" s="1" t="s">
        <v>16</v>
      </c>
      <c r="K1058" s="1" t="s">
        <v>16</v>
      </c>
      <c r="L1058" s="1" t="s">
        <v>16</v>
      </c>
      <c r="M1058" s="1" t="s">
        <v>16</v>
      </c>
      <c r="N1058" s="1" t="s">
        <v>16</v>
      </c>
      <c r="O1058" s="1" t="s">
        <v>16</v>
      </c>
    </row>
    <row r="1059" spans="2:15" ht="15">
      <c r="D1059" s="1" t="s">
        <v>789</v>
      </c>
      <c r="F1059" s="1" t="s">
        <v>16</v>
      </c>
      <c r="G1059" s="1" t="s">
        <v>790</v>
      </c>
      <c r="H1059" s="1" t="s">
        <v>16</v>
      </c>
      <c r="I1059" s="1" t="s">
        <v>1205</v>
      </c>
      <c r="J1059" s="1" t="s">
        <v>16</v>
      </c>
      <c r="K1059" s="1" t="s">
        <v>16</v>
      </c>
      <c r="L1059" s="1" t="s">
        <v>16</v>
      </c>
      <c r="M1059" s="1" t="s">
        <v>16</v>
      </c>
      <c r="N1059" s="1" t="s">
        <v>16</v>
      </c>
      <c r="O1059" s="1" t="s">
        <v>16</v>
      </c>
    </row>
    <row r="1060" spans="2:15" ht="15">
      <c r="B1060" s="1" t="s">
        <v>1480</v>
      </c>
      <c r="C1060" s="1" t="s">
        <v>2464</v>
      </c>
      <c r="D1060" s="1" t="s">
        <v>2961</v>
      </c>
      <c r="E1060" s="1" t="s">
        <v>878</v>
      </c>
      <c r="F1060" s="1" t="s">
        <v>16</v>
      </c>
      <c r="G1060" s="1" t="s">
        <v>791</v>
      </c>
      <c r="H1060" s="1" t="s">
        <v>16</v>
      </c>
      <c r="I1060" s="1" t="s">
        <v>1206</v>
      </c>
      <c r="J1060" s="1" t="s">
        <v>16</v>
      </c>
      <c r="K1060" s="1" t="s">
        <v>16</v>
      </c>
      <c r="L1060" s="1" t="s">
        <v>16</v>
      </c>
      <c r="M1060" s="1" t="s">
        <v>16</v>
      </c>
      <c r="N1060" s="1" t="s">
        <v>16</v>
      </c>
      <c r="O1060" s="1" t="s">
        <v>16</v>
      </c>
    </row>
    <row r="1061" spans="2:15" ht="30">
      <c r="B1061" s="1" t="s">
        <v>1483</v>
      </c>
      <c r="C1061" s="1" t="s">
        <v>2465</v>
      </c>
      <c r="D1061" s="1" t="s">
        <v>2962</v>
      </c>
      <c r="E1061" s="1" t="s">
        <v>3699</v>
      </c>
      <c r="F1061" s="1" t="s">
        <v>16</v>
      </c>
      <c r="G1061" s="1" t="s">
        <v>792</v>
      </c>
      <c r="H1061" s="1" t="s">
        <v>16</v>
      </c>
      <c r="I1061" s="1" t="s">
        <v>1207</v>
      </c>
      <c r="J1061" s="1" t="s">
        <v>16</v>
      </c>
      <c r="K1061" s="1" t="s">
        <v>16</v>
      </c>
      <c r="L1061" s="1" t="s">
        <v>16</v>
      </c>
      <c r="M1061" s="1" t="s">
        <v>16</v>
      </c>
      <c r="N1061" s="1" t="s">
        <v>16</v>
      </c>
      <c r="O1061" s="1" t="s">
        <v>16</v>
      </c>
    </row>
    <row r="1062" spans="2:15" ht="30">
      <c r="B1062" s="1" t="s">
        <v>1481</v>
      </c>
      <c r="C1062" s="1" t="s">
        <v>2466</v>
      </c>
      <c r="D1062" s="1" t="s">
        <v>2963</v>
      </c>
      <c r="E1062" s="1" t="s">
        <v>3700</v>
      </c>
      <c r="F1062" s="1" t="s">
        <v>16</v>
      </c>
      <c r="G1062" s="1" t="s">
        <v>793</v>
      </c>
      <c r="H1062" s="1" t="s">
        <v>16</v>
      </c>
      <c r="I1062" s="1" t="s">
        <v>1208</v>
      </c>
      <c r="J1062" s="1" t="s">
        <v>16</v>
      </c>
      <c r="K1062" s="1" t="s">
        <v>16</v>
      </c>
      <c r="L1062" s="1" t="s">
        <v>16</v>
      </c>
      <c r="M1062" s="1" t="s">
        <v>16</v>
      </c>
      <c r="N1062" s="1" t="s">
        <v>16</v>
      </c>
      <c r="O1062" s="1" t="s">
        <v>16</v>
      </c>
    </row>
    <row r="1063" spans="2:15" ht="30">
      <c r="B1063" s="662" t="s">
        <v>4125</v>
      </c>
      <c r="C1063" s="117" t="s">
        <v>2520</v>
      </c>
      <c r="D1063" s="1" t="s">
        <v>2964</v>
      </c>
      <c r="E1063" s="1" t="s">
        <v>3702</v>
      </c>
      <c r="F1063" s="1" t="s">
        <v>16</v>
      </c>
      <c r="G1063" s="1" t="s">
        <v>794</v>
      </c>
      <c r="H1063" s="1" t="s">
        <v>16</v>
      </c>
      <c r="I1063" s="1" t="s">
        <v>1209</v>
      </c>
      <c r="J1063" s="1" t="s">
        <v>16</v>
      </c>
      <c r="K1063" s="1" t="s">
        <v>16</v>
      </c>
      <c r="L1063" s="1" t="s">
        <v>16</v>
      </c>
      <c r="M1063" s="1" t="s">
        <v>16</v>
      </c>
      <c r="N1063" s="1" t="s">
        <v>16</v>
      </c>
      <c r="O1063" s="1" t="s">
        <v>16</v>
      </c>
    </row>
    <row r="1064" spans="2:15" ht="15">
      <c r="B1064" s="1" t="s">
        <v>16</v>
      </c>
      <c r="C1064" s="1" t="s">
        <v>1977</v>
      </c>
      <c r="D1064" s="1" t="s">
        <v>16</v>
      </c>
      <c r="F1064" s="1" t="s">
        <v>16</v>
      </c>
      <c r="G1064" s="1" t="s">
        <v>16</v>
      </c>
      <c r="H1064" s="1" t="s">
        <v>16</v>
      </c>
      <c r="I1064" s="1" t="s">
        <v>16</v>
      </c>
      <c r="J1064" s="1" t="s">
        <v>16</v>
      </c>
      <c r="K1064" s="1" t="s">
        <v>16</v>
      </c>
      <c r="L1064" s="1" t="s">
        <v>16</v>
      </c>
      <c r="M1064" s="1" t="s">
        <v>16</v>
      </c>
      <c r="N1064" s="1" t="s">
        <v>16</v>
      </c>
      <c r="O1064" s="1" t="s">
        <v>16</v>
      </c>
    </row>
    <row r="1065" spans="2:15" ht="30">
      <c r="B1065" s="662" t="s">
        <v>4126</v>
      </c>
      <c r="C1065" s="1" t="s">
        <v>2467</v>
      </c>
      <c r="D1065" s="1" t="s">
        <v>2965</v>
      </c>
      <c r="E1065" s="1" t="s">
        <v>3703</v>
      </c>
      <c r="F1065" s="1" t="s">
        <v>16</v>
      </c>
      <c r="G1065" s="1" t="s">
        <v>795</v>
      </c>
      <c r="H1065" s="1" t="s">
        <v>16</v>
      </c>
      <c r="I1065" s="1" t="s">
        <v>1210</v>
      </c>
      <c r="J1065" s="1" t="s">
        <v>16</v>
      </c>
      <c r="K1065" s="1" t="s">
        <v>16</v>
      </c>
      <c r="L1065" s="1" t="s">
        <v>16</v>
      </c>
      <c r="M1065" s="1" t="s">
        <v>16</v>
      </c>
      <c r="N1065" s="1" t="s">
        <v>16</v>
      </c>
      <c r="O1065" s="1" t="s">
        <v>16</v>
      </c>
    </row>
    <row r="1066" spans="2:15" ht="30">
      <c r="B1066" s="1" t="s">
        <v>1484</v>
      </c>
      <c r="C1066" s="1" t="s">
        <v>2468</v>
      </c>
      <c r="D1066" s="1" t="s">
        <v>2966</v>
      </c>
      <c r="E1066" s="1" t="s">
        <v>3646</v>
      </c>
      <c r="F1066" s="1" t="s">
        <v>16</v>
      </c>
      <c r="G1066" s="1" t="s">
        <v>796</v>
      </c>
      <c r="H1066" s="1" t="s">
        <v>16</v>
      </c>
      <c r="I1066" s="1" t="s">
        <v>1211</v>
      </c>
      <c r="J1066" s="1" t="s">
        <v>16</v>
      </c>
      <c r="K1066" s="1" t="s">
        <v>16</v>
      </c>
      <c r="L1066" s="1" t="s">
        <v>16</v>
      </c>
      <c r="M1066" s="1" t="s">
        <v>16</v>
      </c>
      <c r="N1066" s="1" t="s">
        <v>16</v>
      </c>
      <c r="O1066" s="1" t="s">
        <v>16</v>
      </c>
    </row>
    <row r="1067" spans="2:15" ht="30">
      <c r="B1067" s="115" t="s">
        <v>1464</v>
      </c>
      <c r="C1067" s="115" t="s">
        <v>2418</v>
      </c>
      <c r="D1067" s="1" t="s">
        <v>2967</v>
      </c>
      <c r="E1067" s="1" t="s">
        <v>3649</v>
      </c>
    </row>
    <row r="1068" spans="2:15" ht="30">
      <c r="B1068" s="1" t="s">
        <v>1465</v>
      </c>
      <c r="C1068" s="1" t="s">
        <v>2419</v>
      </c>
      <c r="D1068" s="1" t="s">
        <v>2757</v>
      </c>
      <c r="E1068" s="1" t="s">
        <v>3650</v>
      </c>
    </row>
    <row r="1069" spans="2:15" ht="15">
      <c r="B1069" s="1" t="s">
        <v>1485</v>
      </c>
      <c r="C1069" s="117" t="s">
        <v>2521</v>
      </c>
      <c r="D1069" s="1" t="s">
        <v>2968</v>
      </c>
      <c r="E1069" s="1" t="s">
        <v>3647</v>
      </c>
    </row>
    <row r="1070" spans="2:15" ht="30">
      <c r="B1070" s="1" t="s">
        <v>1472</v>
      </c>
      <c r="C1070" s="1" t="s">
        <v>2420</v>
      </c>
      <c r="D1070" s="1" t="s">
        <v>3723</v>
      </c>
      <c r="E1070" s="1" t="s">
        <v>3704</v>
      </c>
    </row>
    <row r="1071" spans="2:15" ht="15">
      <c r="B1071" s="1" t="s">
        <v>797</v>
      </c>
      <c r="C1071" s="1" t="s">
        <v>2469</v>
      </c>
      <c r="D1071" s="1" t="s">
        <v>798</v>
      </c>
      <c r="E1071" s="1" t="s">
        <v>3714</v>
      </c>
      <c r="F1071" s="1" t="s">
        <v>16</v>
      </c>
      <c r="G1071" s="1" t="s">
        <v>799</v>
      </c>
      <c r="H1071" s="1" t="s">
        <v>16</v>
      </c>
      <c r="I1071" s="1" t="s">
        <v>1212</v>
      </c>
      <c r="J1071" s="1" t="s">
        <v>16</v>
      </c>
      <c r="K1071" s="1" t="s">
        <v>16</v>
      </c>
      <c r="L1071" s="1" t="s">
        <v>16</v>
      </c>
      <c r="M1071" s="1" t="s">
        <v>16</v>
      </c>
      <c r="N1071" s="1" t="s">
        <v>16</v>
      </c>
      <c r="O1071" s="1" t="s">
        <v>16</v>
      </c>
    </row>
    <row r="1072" spans="2:15" ht="30">
      <c r="B1072" s="1" t="s">
        <v>1487</v>
      </c>
      <c r="C1072" s="1" t="s">
        <v>2470</v>
      </c>
      <c r="D1072" s="1" t="s">
        <v>800</v>
      </c>
      <c r="E1072" s="1" t="s">
        <v>3701</v>
      </c>
      <c r="F1072" s="1" t="s">
        <v>16</v>
      </c>
      <c r="G1072" s="1" t="s">
        <v>801</v>
      </c>
      <c r="H1072" s="1" t="s">
        <v>16</v>
      </c>
      <c r="I1072" s="1" t="s">
        <v>1213</v>
      </c>
      <c r="J1072" s="1" t="s">
        <v>16</v>
      </c>
      <c r="K1072" s="1" t="s">
        <v>16</v>
      </c>
      <c r="L1072" s="1" t="s">
        <v>16</v>
      </c>
      <c r="M1072" s="1" t="s">
        <v>16</v>
      </c>
      <c r="N1072" s="1" t="s">
        <v>16</v>
      </c>
      <c r="O1072" s="1" t="s">
        <v>16</v>
      </c>
    </row>
    <row r="1073" spans="2:15" ht="30">
      <c r="B1073" s="662" t="s">
        <v>802</v>
      </c>
      <c r="C1073" s="1" t="s">
        <v>2471</v>
      </c>
      <c r="D1073" s="1" t="s">
        <v>2969</v>
      </c>
      <c r="E1073" s="1" t="s">
        <v>3756</v>
      </c>
      <c r="F1073" s="1" t="s">
        <v>16</v>
      </c>
      <c r="G1073" s="1" t="s">
        <v>803</v>
      </c>
      <c r="H1073" s="1" t="s">
        <v>16</v>
      </c>
      <c r="I1073" s="1" t="s">
        <v>1214</v>
      </c>
      <c r="J1073" s="1" t="s">
        <v>16</v>
      </c>
      <c r="K1073" s="1" t="s">
        <v>16</v>
      </c>
      <c r="L1073" s="1" t="s">
        <v>16</v>
      </c>
      <c r="N1073" s="1" t="s">
        <v>16</v>
      </c>
      <c r="O1073" s="1" t="s">
        <v>16</v>
      </c>
    </row>
    <row r="1074" spans="2:15" ht="15">
      <c r="B1074" s="1" t="s">
        <v>16</v>
      </c>
      <c r="C1074" s="1" t="s">
        <v>1977</v>
      </c>
      <c r="F1074" s="1" t="s">
        <v>16</v>
      </c>
      <c r="G1074" s="1" t="s">
        <v>16</v>
      </c>
      <c r="H1074" s="1" t="s">
        <v>16</v>
      </c>
      <c r="J1074" s="1" t="s">
        <v>16</v>
      </c>
      <c r="K1074" s="1" t="s">
        <v>16</v>
      </c>
      <c r="L1074" s="1" t="s">
        <v>16</v>
      </c>
      <c r="M1074" s="1" t="s">
        <v>16</v>
      </c>
      <c r="N1074" s="1" t="s">
        <v>16</v>
      </c>
      <c r="O1074" s="1" t="s">
        <v>16</v>
      </c>
    </row>
    <row r="1075" spans="2:15" ht="30">
      <c r="B1075" s="662" t="s">
        <v>1333</v>
      </c>
      <c r="C1075" s="1" t="s">
        <v>2472</v>
      </c>
      <c r="D1075" s="1" t="s">
        <v>2970</v>
      </c>
      <c r="E1075" s="1" t="s">
        <v>3750</v>
      </c>
      <c r="F1075" s="1" t="s">
        <v>16</v>
      </c>
      <c r="G1075" s="1" t="s">
        <v>804</v>
      </c>
      <c r="H1075" s="1" t="s">
        <v>16</v>
      </c>
      <c r="I1075" s="1" t="s">
        <v>1215</v>
      </c>
    </row>
    <row r="1076" spans="2:15" ht="15">
      <c r="B1076" s="1" t="s">
        <v>1488</v>
      </c>
      <c r="C1076" s="1" t="s">
        <v>2473</v>
      </c>
      <c r="D1076" s="1" t="s">
        <v>2971</v>
      </c>
      <c r="E1076" s="1" t="s">
        <v>3705</v>
      </c>
    </row>
    <row r="1077" spans="2:15" ht="15">
      <c r="B1077" s="1" t="s">
        <v>1489</v>
      </c>
      <c r="C1077" s="1" t="s">
        <v>2474</v>
      </c>
      <c r="D1077" s="1" t="s">
        <v>2972</v>
      </c>
      <c r="E1077" s="1" t="s">
        <v>3706</v>
      </c>
    </row>
    <row r="1078" spans="2:15" ht="30">
      <c r="B1078" s="1" t="s">
        <v>1490</v>
      </c>
      <c r="C1078" s="1" t="s">
        <v>2475</v>
      </c>
      <c r="D1078" s="1" t="s">
        <v>2973</v>
      </c>
      <c r="E1078" s="1" t="s">
        <v>3707</v>
      </c>
    </row>
    <row r="1079" spans="2:15" ht="30">
      <c r="B1079" s="1" t="s">
        <v>1469</v>
      </c>
      <c r="C1079" s="1" t="s">
        <v>2428</v>
      </c>
      <c r="D1079" s="1" t="s">
        <v>2762</v>
      </c>
      <c r="E1079" s="1" t="s">
        <v>3708</v>
      </c>
    </row>
    <row r="1080" spans="2:15" ht="30">
      <c r="B1080" s="1" t="s">
        <v>1491</v>
      </c>
      <c r="C1080" s="1" t="s">
        <v>2476</v>
      </c>
      <c r="D1080" s="1" t="s">
        <v>2974</v>
      </c>
      <c r="E1080" s="1" t="s">
        <v>3709</v>
      </c>
    </row>
    <row r="1081" spans="2:15" ht="30">
      <c r="B1081" s="1" t="s">
        <v>1471</v>
      </c>
      <c r="C1081" s="1" t="s">
        <v>2430</v>
      </c>
      <c r="D1081" s="1" t="s">
        <v>2975</v>
      </c>
      <c r="E1081" s="1" t="s">
        <v>3710</v>
      </c>
      <c r="F1081" s="1" t="s">
        <v>16</v>
      </c>
      <c r="G1081" s="1" t="s">
        <v>16</v>
      </c>
      <c r="H1081" s="1" t="s">
        <v>16</v>
      </c>
    </row>
    <row r="1082" spans="2:15" ht="15"/>
    <row r="1083" spans="2:15" ht="15">
      <c r="B1083" s="1" t="s">
        <v>757</v>
      </c>
      <c r="C1083" s="1" t="s">
        <v>2431</v>
      </c>
      <c r="D1083" s="1" t="s">
        <v>757</v>
      </c>
      <c r="E1083" s="1" t="s">
        <v>866</v>
      </c>
      <c r="F1083" s="1" t="s">
        <v>16</v>
      </c>
      <c r="G1083" s="1" t="s">
        <v>805</v>
      </c>
      <c r="H1083" s="1" t="s">
        <v>16</v>
      </c>
      <c r="I1083" s="1" t="s">
        <v>855</v>
      </c>
    </row>
    <row r="1084" spans="2:15" ht="15">
      <c r="E1084" s="1" t="s">
        <v>16</v>
      </c>
      <c r="F1084" s="1" t="s">
        <v>16</v>
      </c>
      <c r="G1084" s="1" t="s">
        <v>16</v>
      </c>
      <c r="H1084" s="1" t="s">
        <v>16</v>
      </c>
      <c r="I1084" s="1" t="s">
        <v>16</v>
      </c>
    </row>
    <row r="1085" spans="2:15" ht="15">
      <c r="E1085" s="1" t="s">
        <v>16</v>
      </c>
      <c r="F1085" s="1" t="s">
        <v>16</v>
      </c>
      <c r="G1085" s="1" t="s">
        <v>16</v>
      </c>
      <c r="H1085" s="1" t="s">
        <v>16</v>
      </c>
      <c r="I1085" s="1" t="s">
        <v>16</v>
      </c>
    </row>
    <row r="1086" spans="2:15" ht="15">
      <c r="B1086" s="1" t="s">
        <v>806</v>
      </c>
      <c r="C1086" s="1" t="s">
        <v>2477</v>
      </c>
      <c r="D1086" s="595" t="s">
        <v>807</v>
      </c>
      <c r="E1086" s="1" t="s">
        <v>880</v>
      </c>
      <c r="F1086" s="1" t="s">
        <v>16</v>
      </c>
      <c r="G1086" s="1" t="s">
        <v>16</v>
      </c>
      <c r="H1086" s="1" t="s">
        <v>16</v>
      </c>
      <c r="I1086" s="1" t="s">
        <v>958</v>
      </c>
    </row>
    <row r="1087" spans="2:15" ht="15">
      <c r="E1087" s="1" t="s">
        <v>16</v>
      </c>
      <c r="F1087" s="1" t="s">
        <v>16</v>
      </c>
      <c r="G1087" s="1" t="s">
        <v>16</v>
      </c>
      <c r="H1087" s="1" t="s">
        <v>16</v>
      </c>
      <c r="I1087" s="1" t="s">
        <v>16</v>
      </c>
    </row>
    <row r="1088" spans="2:15" ht="15">
      <c r="B1088" s="1" t="s">
        <v>2</v>
      </c>
      <c r="C1088" s="117" t="s">
        <v>1790</v>
      </c>
      <c r="D1088" s="1" t="s">
        <v>3</v>
      </c>
      <c r="E1088" s="1" t="s">
        <v>4</v>
      </c>
      <c r="F1088" s="1" t="s">
        <v>5</v>
      </c>
      <c r="G1088" s="1" t="s">
        <v>6</v>
      </c>
      <c r="H1088" s="1" t="s">
        <v>7</v>
      </c>
      <c r="I1088" s="1" t="s">
        <v>8</v>
      </c>
      <c r="J1088" s="1" t="s">
        <v>1231</v>
      </c>
    </row>
    <row r="1089" spans="2:9" ht="15">
      <c r="E1089" s="1" t="s">
        <v>16</v>
      </c>
      <c r="F1089" s="1" t="s">
        <v>16</v>
      </c>
      <c r="G1089" s="1" t="s">
        <v>16</v>
      </c>
      <c r="H1089" s="1" t="s">
        <v>16</v>
      </c>
      <c r="I1089" s="1" t="s">
        <v>16</v>
      </c>
    </row>
    <row r="1090" spans="2:9" ht="15">
      <c r="B1090" s="116" t="s">
        <v>808</v>
      </c>
      <c r="C1090" s="116" t="s">
        <v>2478</v>
      </c>
      <c r="D1090" s="596" t="s">
        <v>807</v>
      </c>
      <c r="E1090" s="1" t="s">
        <v>881</v>
      </c>
      <c r="F1090" s="1" t="s">
        <v>16</v>
      </c>
      <c r="G1090" s="1" t="s">
        <v>16</v>
      </c>
      <c r="H1090" s="1" t="s">
        <v>16</v>
      </c>
      <c r="I1090" s="1" t="s">
        <v>1216</v>
      </c>
    </row>
    <row r="1091" spans="2:9" ht="15">
      <c r="B1091" s="116" t="s">
        <v>808</v>
      </c>
      <c r="C1091" s="116" t="s">
        <v>2478</v>
      </c>
      <c r="D1091" s="596" t="s">
        <v>807</v>
      </c>
      <c r="E1091" s="1" t="s">
        <v>881</v>
      </c>
      <c r="F1091" s="1" t="s">
        <v>16</v>
      </c>
      <c r="G1091" s="1" t="s">
        <v>16</v>
      </c>
      <c r="H1091" s="1" t="s">
        <v>16</v>
      </c>
      <c r="I1091" s="1" t="s">
        <v>1216</v>
      </c>
    </row>
    <row r="1092" spans="2:9" ht="15">
      <c r="B1092" s="116" t="s">
        <v>809</v>
      </c>
      <c r="C1092" s="116" t="s">
        <v>2479</v>
      </c>
      <c r="D1092" s="596" t="s">
        <v>810</v>
      </c>
      <c r="E1092" s="1" t="s">
        <v>882</v>
      </c>
      <c r="F1092" s="1" t="s">
        <v>16</v>
      </c>
      <c r="G1092" s="1" t="s">
        <v>16</v>
      </c>
      <c r="H1092" s="1" t="s">
        <v>16</v>
      </c>
      <c r="I1092" s="1" t="s">
        <v>1217</v>
      </c>
    </row>
    <row r="1093" spans="2:9" ht="15">
      <c r="B1093" s="116" t="s">
        <v>811</v>
      </c>
      <c r="C1093" s="116" t="s">
        <v>2478</v>
      </c>
      <c r="D1093" s="596" t="s">
        <v>812</v>
      </c>
      <c r="E1093" s="1" t="s">
        <v>881</v>
      </c>
      <c r="F1093" s="1" t="s">
        <v>16</v>
      </c>
      <c r="G1093" s="1" t="s">
        <v>16</v>
      </c>
      <c r="H1093" s="1" t="s">
        <v>16</v>
      </c>
      <c r="I1093" s="1" t="s">
        <v>1216</v>
      </c>
    </row>
    <row r="1094" spans="2:9" ht="15">
      <c r="B1094" s="116" t="s">
        <v>813</v>
      </c>
      <c r="C1094" s="116" t="s">
        <v>2480</v>
      </c>
      <c r="D1094" s="596" t="s">
        <v>814</v>
      </c>
      <c r="E1094" s="1" t="s">
        <v>883</v>
      </c>
      <c r="F1094" s="1" t="s">
        <v>16</v>
      </c>
      <c r="G1094" s="1" t="s">
        <v>16</v>
      </c>
      <c r="H1094" s="1" t="s">
        <v>16</v>
      </c>
      <c r="I1094" s="1" t="s">
        <v>1218</v>
      </c>
    </row>
    <row r="1095" spans="2:9" ht="15">
      <c r="B1095" s="116" t="s">
        <v>815</v>
      </c>
      <c r="C1095" s="116" t="s">
        <v>2481</v>
      </c>
      <c r="D1095" s="596" t="s">
        <v>816</v>
      </c>
      <c r="E1095" s="1" t="s">
        <v>884</v>
      </c>
      <c r="F1095" s="1" t="s">
        <v>16</v>
      </c>
      <c r="G1095" s="1" t="s">
        <v>16</v>
      </c>
      <c r="H1095" s="1" t="s">
        <v>16</v>
      </c>
      <c r="I1095" s="1" t="s">
        <v>1219</v>
      </c>
    </row>
    <row r="1096" spans="2:9" ht="15">
      <c r="B1096" s="116" t="s">
        <v>75</v>
      </c>
      <c r="C1096" s="116" t="s">
        <v>2482</v>
      </c>
      <c r="D1096" s="596" t="s">
        <v>76</v>
      </c>
      <c r="E1096" s="1" t="s">
        <v>885</v>
      </c>
      <c r="F1096" s="1" t="s">
        <v>16</v>
      </c>
      <c r="G1096" s="1" t="s">
        <v>16</v>
      </c>
      <c r="H1096" s="1" t="s">
        <v>16</v>
      </c>
      <c r="I1096" s="1" t="s">
        <v>964</v>
      </c>
    </row>
    <row r="1097" spans="2:9" ht="15">
      <c r="B1097" s="116" t="s">
        <v>817</v>
      </c>
      <c r="C1097" s="116" t="s">
        <v>2483</v>
      </c>
      <c r="D1097" s="596" t="s">
        <v>818</v>
      </c>
      <c r="E1097" s="117" t="s">
        <v>886</v>
      </c>
      <c r="F1097" s="1" t="s">
        <v>16</v>
      </c>
      <c r="G1097" s="1" t="s">
        <v>16</v>
      </c>
      <c r="H1097" s="1" t="s">
        <v>16</v>
      </c>
      <c r="I1097" s="1" t="s">
        <v>1220</v>
      </c>
    </row>
    <row r="1098" spans="2:9" ht="15">
      <c r="B1098" s="1" t="s">
        <v>1319</v>
      </c>
      <c r="C1098" s="1" t="s">
        <v>2484</v>
      </c>
      <c r="E1098" s="1" t="s">
        <v>16</v>
      </c>
      <c r="F1098" s="1" t="s">
        <v>16</v>
      </c>
      <c r="G1098" s="1" t="s">
        <v>16</v>
      </c>
      <c r="H1098" s="1" t="s">
        <v>16</v>
      </c>
      <c r="I1098" s="1" t="s">
        <v>1318</v>
      </c>
    </row>
    <row r="1099" spans="2:9" ht="15"/>
    <row r="1100" spans="2:9" ht="15"/>
    <row r="1101" spans="2:9" ht="15">
      <c r="B1101" s="222"/>
      <c r="D1101" s="589"/>
    </row>
    <row r="1102" spans="2:9" ht="15">
      <c r="B1102" s="1" t="s">
        <v>1781</v>
      </c>
      <c r="C1102" s="1" t="s">
        <v>2485</v>
      </c>
      <c r="D1102" s="589"/>
    </row>
    <row r="1103" spans="2:9" ht="15">
      <c r="B1103" s="1" t="s">
        <v>1527</v>
      </c>
      <c r="C1103" s="1" t="s">
        <v>2203</v>
      </c>
      <c r="D1103" s="589"/>
    </row>
    <row r="1104" spans="2:9" ht="30">
      <c r="B1104" s="1" t="s">
        <v>1526</v>
      </c>
      <c r="C1104" s="1" t="s">
        <v>2204</v>
      </c>
      <c r="D1104" s="589"/>
    </row>
    <row r="1105" spans="2:4" ht="15">
      <c r="B1105" s="1" t="s">
        <v>1528</v>
      </c>
      <c r="C1105" s="1" t="s">
        <v>2207</v>
      </c>
      <c r="D1105" s="589"/>
    </row>
    <row r="1106" spans="2:4" ht="30">
      <c r="B1106" s="1" t="s">
        <v>1534</v>
      </c>
      <c r="C1106" s="1" t="s">
        <v>2486</v>
      </c>
      <c r="D1106" s="589"/>
    </row>
    <row r="1107" spans="2:4" ht="15">
      <c r="B1107" s="1" t="s">
        <v>1529</v>
      </c>
      <c r="C1107" s="1" t="s">
        <v>2209</v>
      </c>
      <c r="D1107" s="589"/>
    </row>
    <row r="1108" spans="2:4" ht="30">
      <c r="B1108" s="1" t="s">
        <v>1535</v>
      </c>
      <c r="C1108" s="1" t="s">
        <v>2210</v>
      </c>
      <c r="D1108" s="589"/>
    </row>
    <row r="1109" spans="2:4" ht="15">
      <c r="B1109" s="1" t="s">
        <v>1530</v>
      </c>
      <c r="C1109" s="1" t="s">
        <v>2213</v>
      </c>
      <c r="D1109" s="589"/>
    </row>
    <row r="1110" spans="2:4" ht="30">
      <c r="B1110" s="1" t="s">
        <v>1536</v>
      </c>
      <c r="C1110" s="1" t="s">
        <v>2214</v>
      </c>
      <c r="D1110" s="589"/>
    </row>
    <row r="1111" spans="2:4" ht="15">
      <c r="B1111" s="1" t="s">
        <v>1531</v>
      </c>
      <c r="C1111" s="1" t="s">
        <v>2218</v>
      </c>
      <c r="D1111" s="589"/>
    </row>
    <row r="1112" spans="2:4" ht="30">
      <c r="B1112" s="1" t="s">
        <v>1537</v>
      </c>
      <c r="C1112" s="1" t="s">
        <v>2487</v>
      </c>
      <c r="D1112" s="589"/>
    </row>
    <row r="1113" spans="2:4" ht="15">
      <c r="B1113" s="1" t="s">
        <v>1532</v>
      </c>
      <c r="C1113" s="1" t="s">
        <v>2220</v>
      </c>
      <c r="D1113" s="589"/>
    </row>
    <row r="1114" spans="2:4" ht="30">
      <c r="B1114" s="1" t="s">
        <v>1538</v>
      </c>
      <c r="C1114" s="1" t="s">
        <v>2488</v>
      </c>
      <c r="D1114" s="589"/>
    </row>
    <row r="1115" spans="2:4" ht="15">
      <c r="B1115" s="1" t="s">
        <v>1533</v>
      </c>
      <c r="C1115" s="1" t="s">
        <v>2224</v>
      </c>
      <c r="D1115" s="589"/>
    </row>
    <row r="1116" spans="2:4" ht="30">
      <c r="B1116" s="1" t="s">
        <v>1539</v>
      </c>
      <c r="C1116" s="1" t="s">
        <v>2225</v>
      </c>
      <c r="D1116" s="589"/>
    </row>
    <row r="1117" spans="2:4" ht="15">
      <c r="B1117" s="1" t="s">
        <v>1553</v>
      </c>
      <c r="C1117" s="1" t="s">
        <v>2489</v>
      </c>
      <c r="D1117" s="589"/>
    </row>
    <row r="1118" spans="2:4" ht="15">
      <c r="B1118" s="1" t="s">
        <v>1554</v>
      </c>
      <c r="C1118" s="1" t="s">
        <v>2490</v>
      </c>
      <c r="D1118" s="589"/>
    </row>
    <row r="1119" spans="2:4" ht="15">
      <c r="B1119" s="1" t="s">
        <v>1555</v>
      </c>
      <c r="C1119" s="1" t="s">
        <v>2491</v>
      </c>
      <c r="D1119" s="589"/>
    </row>
    <row r="1120" spans="2:4" ht="15">
      <c r="B1120" s="1" t="s">
        <v>1556</v>
      </c>
      <c r="C1120" s="1" t="s">
        <v>2492</v>
      </c>
      <c r="D1120" s="589"/>
    </row>
    <row r="1121" spans="2:5" ht="15">
      <c r="B1121" s="1" t="s">
        <v>1557</v>
      </c>
      <c r="C1121" s="1" t="s">
        <v>2493</v>
      </c>
      <c r="D1121" s="589"/>
    </row>
    <row r="1122" spans="2:5" ht="15">
      <c r="B1122" s="1" t="s">
        <v>1559</v>
      </c>
      <c r="C1122" s="1" t="s">
        <v>2494</v>
      </c>
      <c r="D1122" s="589"/>
    </row>
    <row r="1123" spans="2:5" ht="15">
      <c r="B1123" s="1" t="s">
        <v>1565</v>
      </c>
      <c r="C1123" s="1" t="s">
        <v>2495</v>
      </c>
      <c r="D1123" s="589"/>
    </row>
    <row r="1124" spans="2:5" ht="15">
      <c r="B1124" s="1" t="s">
        <v>1558</v>
      </c>
      <c r="C1124" s="1" t="s">
        <v>2496</v>
      </c>
      <c r="D1124" s="589"/>
    </row>
    <row r="1125" spans="2:5" ht="15">
      <c r="B1125" s="1" t="s">
        <v>1701</v>
      </c>
      <c r="C1125" s="1" t="s">
        <v>2497</v>
      </c>
      <c r="D1125" s="589"/>
    </row>
    <row r="1126" spans="2:5" ht="15">
      <c r="D1126" s="589"/>
    </row>
    <row r="1127" spans="2:5" ht="15">
      <c r="B1127" s="524" t="s">
        <v>1789</v>
      </c>
      <c r="C1127" s="588" t="s">
        <v>2498</v>
      </c>
    </row>
    <row r="1128" spans="2:5" ht="409.5" customHeight="1">
      <c r="B1128" s="516" t="s">
        <v>3192</v>
      </c>
      <c r="C1128" s="516" t="s">
        <v>1780</v>
      </c>
      <c r="D1128" s="516" t="s">
        <v>3192</v>
      </c>
      <c r="E1128" s="516" t="s">
        <v>3192</v>
      </c>
    </row>
    <row r="1129" spans="2:5" ht="15"/>
    <row r="1130" spans="2:5" ht="15">
      <c r="B1130" s="1" t="s">
        <v>1454</v>
      </c>
      <c r="C1130" s="1" t="s">
        <v>1303</v>
      </c>
      <c r="D1130" s="1" t="s">
        <v>1303</v>
      </c>
      <c r="E1130" s="1" t="s">
        <v>1303</v>
      </c>
    </row>
    <row r="1131" spans="2:5" ht="15">
      <c r="B1131" s="1" t="s">
        <v>1303</v>
      </c>
    </row>
    <row r="1132" spans="2:5" ht="12.75" customHeight="1">
      <c r="B1132" s="1" t="s">
        <v>1304</v>
      </c>
      <c r="C1132" s="1" t="s">
        <v>1304</v>
      </c>
      <c r="D1132" s="1" t="s">
        <v>1304</v>
      </c>
      <c r="E1132" s="1" t="s">
        <v>1304</v>
      </c>
    </row>
    <row r="1133" spans="2:5" ht="12.75" customHeight="1">
      <c r="B1133" s="1" t="s">
        <v>1305</v>
      </c>
      <c r="C1133" s="1" t="s">
        <v>1305</v>
      </c>
      <c r="D1133" s="1" t="s">
        <v>1305</v>
      </c>
      <c r="E1133" s="1" t="s">
        <v>1305</v>
      </c>
    </row>
    <row r="1134" spans="2:5" ht="12.75" customHeight="1">
      <c r="B1134" s="1" t="s">
        <v>1306</v>
      </c>
      <c r="C1134" s="1" t="s">
        <v>1306</v>
      </c>
      <c r="D1134" s="1" t="s">
        <v>1306</v>
      </c>
      <c r="E1134" s="1" t="s">
        <v>1306</v>
      </c>
    </row>
    <row r="1135" spans="2:5" ht="12.75" customHeight="1">
      <c r="B1135" s="1" t="s">
        <v>605</v>
      </c>
      <c r="C1135" s="1" t="s">
        <v>605</v>
      </c>
      <c r="D1135" s="1" t="s">
        <v>605</v>
      </c>
      <c r="E1135" s="1" t="s">
        <v>605</v>
      </c>
    </row>
    <row r="1136" spans="2:5" ht="12.75" customHeight="1">
      <c r="B1136" s="1" t="s">
        <v>1308</v>
      </c>
      <c r="C1136" s="1" t="s">
        <v>1308</v>
      </c>
      <c r="D1136" s="1" t="s">
        <v>1308</v>
      </c>
      <c r="E1136" s="1" t="s">
        <v>1308</v>
      </c>
    </row>
    <row r="1137" spans="1:5" ht="12.75" customHeight="1">
      <c r="B1137" s="1" t="s">
        <v>1309</v>
      </c>
      <c r="C1137" s="1" t="s">
        <v>2584</v>
      </c>
      <c r="D1137" s="1" t="s">
        <v>1309</v>
      </c>
      <c r="E1137" s="1" t="s">
        <v>3483</v>
      </c>
    </row>
    <row r="1138" spans="1:5" ht="12.75" customHeight="1">
      <c r="B1138" s="1" t="s">
        <v>1310</v>
      </c>
      <c r="C1138" s="1" t="s">
        <v>2585</v>
      </c>
      <c r="D1138" s="1" t="s">
        <v>1310</v>
      </c>
      <c r="E1138" s="1" t="s">
        <v>3485</v>
      </c>
    </row>
    <row r="1139" spans="1:5" ht="12.75" customHeight="1">
      <c r="B1139" s="1" t="s">
        <v>1311</v>
      </c>
      <c r="C1139" s="1" t="s">
        <v>2586</v>
      </c>
      <c r="D1139" s="1" t="s">
        <v>1311</v>
      </c>
      <c r="E1139" s="1" t="s">
        <v>3484</v>
      </c>
    </row>
    <row r="1140" spans="1:5" ht="12.75" customHeight="1"/>
    <row r="1141" spans="1:5" ht="12.75" customHeight="1"/>
    <row r="1142" spans="1:5" ht="12.75" customHeight="1">
      <c r="B1142" s="646" t="s">
        <v>3781</v>
      </c>
    </row>
    <row r="1143" spans="1:5" ht="12.75" customHeight="1">
      <c r="B1143" s="1" t="s">
        <v>3783</v>
      </c>
      <c r="C1143" s="387" t="s">
        <v>3848</v>
      </c>
      <c r="D1143" s="1" t="s">
        <v>3783</v>
      </c>
      <c r="E1143" s="117" t="s">
        <v>3871</v>
      </c>
    </row>
    <row r="1144" spans="1:5" ht="30.75" customHeight="1">
      <c r="B1144" s="1" t="s">
        <v>3758</v>
      </c>
      <c r="C1144" s="652" t="s">
        <v>3841</v>
      </c>
      <c r="D1144" s="652" t="s">
        <v>3784</v>
      </c>
      <c r="E1144" s="652" t="s">
        <v>3802</v>
      </c>
    </row>
    <row r="1145" spans="1:5" ht="30.75" customHeight="1">
      <c r="B1145" s="1" t="s">
        <v>3759</v>
      </c>
      <c r="C1145" s="652" t="s">
        <v>3842</v>
      </c>
      <c r="D1145" s="652" t="s">
        <v>3785</v>
      </c>
      <c r="E1145" s="652" t="s">
        <v>3803</v>
      </c>
    </row>
    <row r="1146" spans="1:5" ht="30" customHeight="1">
      <c r="B1146" s="1" t="s">
        <v>3922</v>
      </c>
      <c r="C1146" s="117" t="s">
        <v>3818</v>
      </c>
      <c r="D1146" s="1" t="s">
        <v>3787</v>
      </c>
      <c r="E1146" s="1" t="s">
        <v>3805</v>
      </c>
    </row>
    <row r="1147" spans="1:5" ht="33.75" customHeight="1">
      <c r="B1147" s="1" t="s">
        <v>3763</v>
      </c>
      <c r="C1147" s="117" t="s">
        <v>3817</v>
      </c>
      <c r="D1147" s="1" t="s">
        <v>3788</v>
      </c>
      <c r="E1147" s="1" t="s">
        <v>3806</v>
      </c>
    </row>
    <row r="1148" spans="1:5" ht="27.75" customHeight="1">
      <c r="B1148" s="1" t="s">
        <v>3762</v>
      </c>
      <c r="C1148" s="1" t="s">
        <v>3843</v>
      </c>
      <c r="D1148" s="1" t="s">
        <v>3786</v>
      </c>
      <c r="E1148" s="1" t="s">
        <v>3804</v>
      </c>
    </row>
    <row r="1149" spans="1:5" ht="12.75" customHeight="1"/>
    <row r="1150" spans="1:5" ht="12.75" customHeight="1">
      <c r="A1150" s="312" t="s">
        <v>1495</v>
      </c>
      <c r="B1150" s="1" t="s">
        <v>3769</v>
      </c>
      <c r="C1150" s="1" t="s">
        <v>3819</v>
      </c>
      <c r="D1150" s="1" t="s">
        <v>3793</v>
      </c>
      <c r="E1150" s="132" t="s">
        <v>3855</v>
      </c>
    </row>
    <row r="1151" spans="1:5" ht="12.75" customHeight="1">
      <c r="A1151" s="312" t="s">
        <v>1495</v>
      </c>
      <c r="B1151" s="1" t="s">
        <v>3770</v>
      </c>
      <c r="C1151" s="1" t="s">
        <v>3849</v>
      </c>
      <c r="D1151" s="387" t="s">
        <v>3807</v>
      </c>
      <c r="E1151" s="132" t="s">
        <v>3856</v>
      </c>
    </row>
    <row r="1152" spans="1:5" ht="12.75" customHeight="1">
      <c r="A1152" s="312" t="s">
        <v>1495</v>
      </c>
      <c r="B1152" s="1" t="s">
        <v>3771</v>
      </c>
      <c r="C1152" s="1" t="s">
        <v>3820</v>
      </c>
      <c r="D1152" s="1" t="s">
        <v>3794</v>
      </c>
      <c r="E1152" s="132" t="s">
        <v>3857</v>
      </c>
    </row>
    <row r="1153" spans="1:5" ht="47.25" customHeight="1">
      <c r="A1153" s="312" t="s">
        <v>1495</v>
      </c>
      <c r="B1153" s="1" t="s">
        <v>3991</v>
      </c>
      <c r="C1153" s="1" t="s">
        <v>3821</v>
      </c>
      <c r="D1153" s="103" t="s">
        <v>3992</v>
      </c>
      <c r="E1153" s="163" t="s">
        <v>3993</v>
      </c>
    </row>
    <row r="1154" spans="1:5" ht="12.75" customHeight="1">
      <c r="A1154" s="312" t="s">
        <v>1495</v>
      </c>
      <c r="B1154" s="1" t="s">
        <v>3772</v>
      </c>
      <c r="C1154" s="1" t="s">
        <v>3822</v>
      </c>
      <c r="D1154" s="1" t="s">
        <v>3795</v>
      </c>
      <c r="E1154" s="132" t="s">
        <v>3858</v>
      </c>
    </row>
    <row r="1155" spans="1:5" ht="67.5" customHeight="1">
      <c r="A1155" s="312" t="s">
        <v>1495</v>
      </c>
      <c r="B1155" s="1" t="s">
        <v>3994</v>
      </c>
      <c r="C1155" s="1" t="s">
        <v>3823</v>
      </c>
      <c r="D1155" s="1" t="s">
        <v>3995</v>
      </c>
      <c r="E1155" s="163" t="s">
        <v>3859</v>
      </c>
    </row>
    <row r="1156" spans="1:5" ht="12.75" customHeight="1">
      <c r="A1156" s="312" t="s">
        <v>1495</v>
      </c>
      <c r="B1156" s="1" t="s">
        <v>3773</v>
      </c>
      <c r="C1156" s="1" t="s">
        <v>3824</v>
      </c>
      <c r="D1156" s="1" t="s">
        <v>3796</v>
      </c>
      <c r="E1156" s="132" t="s">
        <v>3814</v>
      </c>
    </row>
    <row r="1157" spans="1:5" ht="51.75" customHeight="1">
      <c r="A1157" s="312" t="s">
        <v>1495</v>
      </c>
      <c r="B1157" s="1" t="s">
        <v>3996</v>
      </c>
      <c r="C1157" s="1" t="s">
        <v>3825</v>
      </c>
      <c r="D1157" s="103" t="s">
        <v>3997</v>
      </c>
      <c r="E1157" s="163" t="s">
        <v>3860</v>
      </c>
    </row>
    <row r="1158" spans="1:5" ht="12.75" customHeight="1">
      <c r="A1158" s="312" t="s">
        <v>1495</v>
      </c>
      <c r="B1158" s="1" t="s">
        <v>3774</v>
      </c>
      <c r="C1158" s="1" t="s">
        <v>3826</v>
      </c>
      <c r="D1158" s="1" t="s">
        <v>3797</v>
      </c>
      <c r="E1158" s="132" t="s">
        <v>3861</v>
      </c>
    </row>
    <row r="1159" spans="1:5" ht="49.5" customHeight="1">
      <c r="A1159" s="312" t="s">
        <v>1495</v>
      </c>
      <c r="B1159" s="1" t="s">
        <v>3998</v>
      </c>
      <c r="C1159" s="1" t="s">
        <v>3827</v>
      </c>
      <c r="D1159" s="103" t="s">
        <v>3999</v>
      </c>
      <c r="E1159" s="163" t="s">
        <v>3862</v>
      </c>
    </row>
    <row r="1160" spans="1:5" ht="12.75" customHeight="1">
      <c r="A1160" s="312" t="s">
        <v>1495</v>
      </c>
      <c r="B1160" s="1" t="s">
        <v>3775</v>
      </c>
      <c r="C1160" s="1" t="s">
        <v>3828</v>
      </c>
      <c r="D1160" s="1" t="s">
        <v>3798</v>
      </c>
      <c r="E1160" s="132" t="s">
        <v>3863</v>
      </c>
    </row>
    <row r="1161" spans="1:5" ht="60.75" customHeight="1">
      <c r="A1161" s="312" t="s">
        <v>1495</v>
      </c>
      <c r="B1161" s="1" t="s">
        <v>3776</v>
      </c>
      <c r="C1161" s="1" t="s">
        <v>3829</v>
      </c>
      <c r="D1161" s="103" t="s">
        <v>3853</v>
      </c>
      <c r="E1161" s="656" t="s">
        <v>3864</v>
      </c>
    </row>
    <row r="1162" spans="1:5" ht="12.75" customHeight="1">
      <c r="A1162" s="312" t="s">
        <v>1495</v>
      </c>
      <c r="B1162" s="1" t="s">
        <v>3777</v>
      </c>
      <c r="C1162" s="1" t="s">
        <v>3830</v>
      </c>
      <c r="D1162" s="1" t="s">
        <v>3799</v>
      </c>
      <c r="E1162" s="132" t="s">
        <v>3865</v>
      </c>
    </row>
    <row r="1163" spans="1:5" ht="60.75" customHeight="1">
      <c r="A1163" s="312" t="s">
        <v>1495</v>
      </c>
      <c r="B1163" s="1" t="s">
        <v>3851</v>
      </c>
      <c r="C1163" s="1" t="s">
        <v>3831</v>
      </c>
      <c r="D1163" s="103" t="s">
        <v>3808</v>
      </c>
      <c r="E1163" s="132" t="s">
        <v>3866</v>
      </c>
    </row>
    <row r="1164" spans="1:5" ht="12.75" customHeight="1">
      <c r="A1164" s="312" t="s">
        <v>1495</v>
      </c>
      <c r="B1164" s="1" t="s">
        <v>3778</v>
      </c>
      <c r="C1164" s="1" t="s">
        <v>3832</v>
      </c>
      <c r="D1164" s="1" t="s">
        <v>3800</v>
      </c>
      <c r="E1164" s="132" t="s">
        <v>3867</v>
      </c>
    </row>
    <row r="1165" spans="1:5" ht="75.75" customHeight="1">
      <c r="A1165" s="312" t="s">
        <v>1495</v>
      </c>
      <c r="B1165" s="1" t="s">
        <v>3779</v>
      </c>
      <c r="C1165" s="1" t="s">
        <v>3833</v>
      </c>
      <c r="D1165" s="103" t="s">
        <v>3809</v>
      </c>
      <c r="E1165" s="163" t="s">
        <v>3868</v>
      </c>
    </row>
    <row r="1166" spans="1:5" ht="34.5" customHeight="1">
      <c r="A1166" s="312" t="s">
        <v>1495</v>
      </c>
      <c r="B1166" s="1" t="s">
        <v>3780</v>
      </c>
      <c r="C1166" s="1" t="s">
        <v>3834</v>
      </c>
      <c r="D1166" s="1" t="s">
        <v>3801</v>
      </c>
      <c r="E1166" s="132" t="s">
        <v>3869</v>
      </c>
    </row>
    <row r="1167" spans="1:5" ht="63" customHeight="1">
      <c r="A1167" s="312" t="s">
        <v>1495</v>
      </c>
      <c r="B1167" s="1" t="s">
        <v>3852</v>
      </c>
      <c r="C1167" s="1" t="s">
        <v>3835</v>
      </c>
      <c r="D1167" s="103" t="s">
        <v>3854</v>
      </c>
      <c r="E1167" s="1" t="s">
        <v>3870</v>
      </c>
    </row>
    <row r="1168" spans="1:5"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row r="1211" ht="12.75" customHeight="1"/>
    <row r="1212" ht="12.75" customHeight="1"/>
    <row r="1213" ht="12.75" customHeight="1"/>
    <row r="1214" ht="12.75" customHeight="1"/>
    <row r="1215" ht="12.75" customHeight="1"/>
    <row r="1216" ht="12.75" customHeight="1"/>
    <row r="1217" ht="12.75" customHeight="1"/>
    <row r="1218" ht="12.75" customHeight="1"/>
  </sheetData>
  <hyperlinks>
    <hyperlink ref="B3" location="Lexicon!M1" display="Click here for formatting notes:" xr:uid="{00000000-0004-0000-0C00-000000000000}"/>
    <hyperlink ref="B6" location="Lexicon!A1072" display="license text - see row 1072 " xr:uid="{00000000-0004-0000-0C00-000001000000}"/>
    <hyperlink ref="B1127" location="Lexicon!A1" display="back to top" xr:uid="{00000000-0004-0000-0C00-000002000000}"/>
    <hyperlink ref="C1127" location="Lexicon!A1" display="back to top" xr:uid="{00000000-0004-0000-0C00-000003000000}"/>
    <hyperlink ref="B260" location="Lexicon!B1123" display="Additional IM terms" xr:uid="{00000000-0004-0000-0C00-000004000000}"/>
    <hyperlink ref="B1142" location="Lexicon!B221" display="Standard IM Terms" xr:uid="{00000000-0004-0000-0C00-000005000000}"/>
  </hyperlinks>
  <pageMargins left="0.7" right="0.7" top="0.75" bottom="0.75" header="0.3" footer="0.3"/>
  <pageSetup paperSize="9"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FX84"/>
  <sheetViews>
    <sheetView showGridLines="0" zoomScaleNormal="100" zoomScaleSheetLayoutView="100" workbookViewId="0">
      <selection sqref="A1:F1048576"/>
    </sheetView>
  </sheetViews>
  <sheetFormatPr defaultColWidth="11.42578125" defaultRowHeight="12"/>
  <cols>
    <col min="1" max="1" width="1.42578125" style="203" customWidth="1"/>
    <col min="2" max="2" width="4.140625" style="203" customWidth="1"/>
    <col min="3" max="3" width="58" style="203" customWidth="1"/>
    <col min="4" max="4" width="3" style="203" customWidth="1"/>
    <col min="5" max="5" width="61.28515625" style="203" customWidth="1"/>
    <col min="6" max="6" width="1.5703125" style="203" customWidth="1"/>
    <col min="7" max="7" width="2.85546875" style="203" customWidth="1"/>
    <col min="8" max="8" width="37" style="203" customWidth="1"/>
    <col min="9" max="9" width="3" style="203" customWidth="1"/>
    <col min="10" max="10" width="16.5703125" style="203" customWidth="1"/>
    <col min="11" max="11" width="56.140625" style="203" customWidth="1"/>
    <col min="12" max="13" width="1.5703125" style="203" customWidth="1"/>
    <col min="14" max="16384" width="11.42578125" style="203"/>
  </cols>
  <sheetData>
    <row r="1" spans="1:180" ht="7.5" customHeight="1">
      <c r="A1" s="208"/>
      <c r="B1" s="208"/>
      <c r="C1" s="208"/>
      <c r="D1" s="208"/>
      <c r="E1" s="208"/>
      <c r="F1" s="208"/>
    </row>
    <row r="2" spans="1:180" ht="41.25" customHeight="1">
      <c r="A2" s="208"/>
      <c r="B2" s="336"/>
      <c r="C2" s="627" t="str">
        <f ca="1">OFFSET(Lexicon!B996,0,$B$3)</f>
        <v>Maximize Future Opportunities</v>
      </c>
      <c r="D2" s="337"/>
      <c r="E2" s="338"/>
      <c r="F2" s="208"/>
      <c r="G2" s="242"/>
      <c r="H2" s="243"/>
      <c r="I2" s="242"/>
      <c r="K2" s="242"/>
    </row>
    <row r="3" spans="1:180" ht="4.5" customHeight="1">
      <c r="A3" s="208"/>
      <c r="B3" s="527">
        <f>Home!BA21</f>
        <v>0</v>
      </c>
      <c r="C3" s="207"/>
      <c r="D3" s="207"/>
      <c r="E3" s="207"/>
      <c r="F3" s="208"/>
      <c r="G3" s="242"/>
      <c r="H3" s="242"/>
      <c r="I3" s="242"/>
      <c r="J3" s="243"/>
      <c r="K3" s="242"/>
    </row>
    <row r="4" spans="1:180" ht="19.5" customHeight="1">
      <c r="A4" s="208"/>
      <c r="B4" s="1271" t="str">
        <f ca="1">OFFSET(Lexicon!B998,0,$B$3)</f>
        <v xml:space="preserve"> Identify Potential Opportunities</v>
      </c>
      <c r="C4" s="1272"/>
      <c r="D4" s="1272"/>
      <c r="E4" s="1273"/>
      <c r="F4" s="208"/>
      <c r="G4" s="247"/>
      <c r="H4" s="246"/>
      <c r="I4" s="250"/>
      <c r="J4" s="250"/>
      <c r="K4" s="250"/>
    </row>
    <row r="5" spans="1:180" ht="15" customHeight="1">
      <c r="A5" s="208"/>
      <c r="B5" s="1265" t="str">
        <f ca="1">OFFSET(Lexicon!B988,0,$B$3)</f>
        <v>When to use Maximize Future Opportunities?</v>
      </c>
      <c r="C5" s="1266"/>
      <c r="D5" s="1266"/>
      <c r="E5" s="1267"/>
      <c r="F5" s="208"/>
      <c r="G5" s="246"/>
      <c r="H5" s="246"/>
      <c r="I5" s="250"/>
      <c r="J5" s="250"/>
      <c r="K5" s="250"/>
    </row>
    <row r="6" spans="1:180" s="124" customFormat="1" ht="12" customHeight="1">
      <c r="A6" s="236"/>
      <c r="B6" s="1274" t="str">
        <f ca="1">OFFSET(Lexicon!B989,0,$B$3)</f>
        <v>Do we have a decision, an action, or plan that could be leveraged?</v>
      </c>
      <c r="C6" s="1274"/>
      <c r="D6" s="1274"/>
      <c r="E6" s="1274"/>
      <c r="F6" s="236"/>
      <c r="G6" s="251"/>
      <c r="H6" s="251"/>
      <c r="I6" s="251"/>
      <c r="J6" s="251"/>
      <c r="K6" s="125"/>
    </row>
    <row r="7" spans="1:180" s="124" customFormat="1" ht="12" customHeight="1">
      <c r="A7" s="236"/>
      <c r="B7" s="1031" t="str">
        <f ca="1">OFFSET(Lexicon!B990,0,$B$3)</f>
        <v>Do we need to know the likely causes to cultivate or enhance the benefit?</v>
      </c>
      <c r="C7" s="1031"/>
      <c r="D7" s="1031"/>
      <c r="E7" s="1031"/>
      <c r="F7" s="236"/>
      <c r="G7" s="238"/>
      <c r="H7" s="238"/>
      <c r="I7" s="238"/>
      <c r="J7" s="251"/>
      <c r="K7" s="125"/>
    </row>
    <row r="8" spans="1:180" s="124" customFormat="1" ht="12" customHeight="1">
      <c r="A8" s="236"/>
      <c r="B8" s="1031" t="str">
        <f ca="1">OFFSET(Lexicon!B991,0,$B$3)</f>
        <v>Do we need to have actions in place ready for deployment to maximize the impact?</v>
      </c>
      <c r="C8" s="1031"/>
      <c r="D8" s="1031"/>
      <c r="E8" s="1031"/>
      <c r="F8" s="236"/>
      <c r="G8" s="123"/>
      <c r="H8" s="123"/>
      <c r="I8" s="123"/>
      <c r="J8" s="251"/>
      <c r="K8" s="125"/>
    </row>
    <row r="9" spans="1:180" s="124" customFormat="1" ht="12" customHeight="1">
      <c r="A9" s="236"/>
      <c r="F9" s="236"/>
      <c r="G9" s="245"/>
      <c r="H9" s="245"/>
      <c r="I9" s="245"/>
      <c r="J9" s="251"/>
      <c r="K9" s="125"/>
    </row>
    <row r="10" spans="1:180" s="124" customFormat="1" ht="12" customHeight="1">
      <c r="A10" s="236"/>
      <c r="B10" s="1031" t="str">
        <f ca="1">OFFSET(Lexicon!B992,0,$B$3)</f>
        <v xml:space="preserve">Yes to any of the above = use Maximize Future Opportunities </v>
      </c>
      <c r="C10" s="1031"/>
      <c r="D10" s="1031"/>
      <c r="E10" s="1031"/>
      <c r="F10" s="236"/>
      <c r="G10" s="123"/>
      <c r="H10" s="123"/>
      <c r="I10" s="123"/>
      <c r="J10" s="251"/>
      <c r="K10" s="125"/>
    </row>
    <row r="11" spans="1:180" s="124" customFormat="1" ht="12" customHeight="1">
      <c r="A11" s="236"/>
      <c r="B11" s="1264"/>
      <c r="C11" s="1264"/>
      <c r="D11" s="1264"/>
      <c r="E11" s="1264"/>
      <c r="F11" s="239"/>
      <c r="G11" s="252"/>
      <c r="H11" s="252"/>
      <c r="I11" s="253"/>
      <c r="J11" s="252"/>
      <c r="K11" s="252"/>
      <c r="N11" s="125"/>
      <c r="P11" s="238"/>
      <c r="Q11" s="125"/>
      <c r="R11" s="125"/>
      <c r="T11" s="238"/>
      <c r="U11" s="125"/>
      <c r="V11" s="125"/>
      <c r="X11" s="238"/>
      <c r="Y11" s="125"/>
      <c r="Z11" s="125"/>
      <c r="AB11" s="238"/>
      <c r="AC11" s="125"/>
      <c r="AD11" s="125"/>
      <c r="AF11" s="238"/>
      <c r="AG11" s="125"/>
      <c r="AH11" s="125"/>
      <c r="AJ11" s="238"/>
      <c r="AK11" s="125"/>
      <c r="AL11" s="125"/>
      <c r="AN11" s="238"/>
      <c r="AO11" s="125"/>
      <c r="AP11" s="125"/>
      <c r="AR11" s="238"/>
      <c r="AS11" s="125"/>
      <c r="AT11" s="125"/>
      <c r="AV11" s="238"/>
      <c r="AW11" s="125"/>
      <c r="AX11" s="125"/>
      <c r="AZ11" s="238"/>
      <c r="BA11" s="125"/>
      <c r="BB11" s="125"/>
      <c r="BD11" s="238"/>
      <c r="BE11" s="125"/>
      <c r="BF11" s="125"/>
      <c r="BH11" s="238"/>
      <c r="BI11" s="125"/>
      <c r="BJ11" s="125"/>
      <c r="BL11" s="238"/>
      <c r="BM11" s="125"/>
      <c r="BN11" s="125"/>
      <c r="BP11" s="238"/>
      <c r="BQ11" s="125"/>
      <c r="BR11" s="125"/>
      <c r="BT11" s="238"/>
      <c r="BU11" s="125"/>
      <c r="BV11" s="125"/>
      <c r="BX11" s="238"/>
      <c r="BY11" s="125"/>
      <c r="BZ11" s="125"/>
      <c r="CB11" s="238"/>
      <c r="CC11" s="125"/>
      <c r="CD11" s="125"/>
      <c r="CF11" s="238"/>
      <c r="CG11" s="125"/>
      <c r="CH11" s="125"/>
      <c r="CJ11" s="238"/>
      <c r="CK11" s="125"/>
      <c r="CL11" s="125"/>
      <c r="CN11" s="238"/>
      <c r="CO11" s="125"/>
      <c r="CP11" s="125"/>
      <c r="CR11" s="238"/>
      <c r="CS11" s="125"/>
      <c r="CT11" s="125"/>
      <c r="CV11" s="238"/>
      <c r="CW11" s="125"/>
      <c r="CX11" s="125"/>
      <c r="CZ11" s="238"/>
      <c r="DA11" s="125"/>
      <c r="DB11" s="125"/>
      <c r="DD11" s="238"/>
      <c r="DE11" s="125"/>
      <c r="DF11" s="125"/>
      <c r="DH11" s="238"/>
      <c r="DI11" s="125"/>
      <c r="DJ11" s="125"/>
      <c r="DL11" s="238"/>
      <c r="DM11" s="125"/>
      <c r="DN11" s="125"/>
      <c r="DP11" s="238"/>
      <c r="DQ11" s="125"/>
      <c r="DR11" s="125"/>
      <c r="DT11" s="238"/>
      <c r="DU11" s="125"/>
      <c r="DV11" s="125"/>
      <c r="DX11" s="238"/>
      <c r="DY11" s="125"/>
      <c r="DZ11" s="125"/>
      <c r="EB11" s="238"/>
      <c r="EC11" s="125"/>
      <c r="ED11" s="125"/>
      <c r="EF11" s="238"/>
      <c r="EG11" s="125"/>
      <c r="EH11" s="125"/>
      <c r="EJ11" s="238"/>
      <c r="EK11" s="125"/>
      <c r="EL11" s="125"/>
      <c r="EN11" s="238"/>
      <c r="EO11" s="125"/>
      <c r="EP11" s="125"/>
      <c r="ER11" s="238"/>
      <c r="ES11" s="125"/>
      <c r="ET11" s="125"/>
      <c r="EV11" s="238"/>
      <c r="EW11" s="125"/>
      <c r="EX11" s="125"/>
      <c r="EZ11" s="238"/>
      <c r="FA11" s="125"/>
      <c r="FB11" s="125"/>
      <c r="FD11" s="238"/>
      <c r="FE11" s="125"/>
      <c r="FF11" s="125"/>
      <c r="FH11" s="238"/>
      <c r="FI11" s="125"/>
      <c r="FJ11" s="125"/>
      <c r="FL11" s="238"/>
      <c r="FM11" s="125"/>
      <c r="FN11" s="125"/>
      <c r="FP11" s="238"/>
      <c r="FQ11" s="125"/>
      <c r="FR11" s="125"/>
      <c r="FT11" s="238"/>
      <c r="FU11" s="125"/>
      <c r="FV11" s="125"/>
      <c r="FX11" s="238"/>
    </row>
    <row r="12" spans="1:180" ht="15" customHeight="1">
      <c r="A12" s="208"/>
      <c r="B12" s="213"/>
      <c r="C12" s="328" t="str">
        <f ca="1">OFFSET(Lexicon!B999,0,$B$3)</f>
        <v>State the Action</v>
      </c>
      <c r="D12" s="211"/>
      <c r="E12" s="212" t="str">
        <f ca="1">OFFSET(Lexicon!B1007,0,$B$3)</f>
        <v>List Potential Opportunities</v>
      </c>
      <c r="F12" s="209"/>
      <c r="G12" s="215"/>
      <c r="H12" s="215"/>
      <c r="J12" s="215"/>
      <c r="K12" s="215"/>
      <c r="M12" s="254"/>
    </row>
    <row r="13" spans="1:180" ht="22.5" customHeight="1">
      <c r="A13" s="208"/>
      <c r="B13" s="1268" t="str">
        <f ca="1">OFFSET(Lexicon!B1000,0,$B$3)</f>
        <v>What do we need to do?</v>
      </c>
      <c r="C13" s="1269"/>
      <c r="D13" s="240"/>
      <c r="E13" s="194" t="str">
        <f ca="1">OFFSET(Lexicon!B1008,0,$B$3)</f>
        <v>If we do this, what could go right?</v>
      </c>
      <c r="F13" s="208"/>
      <c r="G13" s="215"/>
      <c r="H13" s="215"/>
      <c r="J13" s="215"/>
      <c r="K13" s="215"/>
      <c r="M13" s="254"/>
    </row>
    <row r="14" spans="1:180" ht="12" customHeight="1">
      <c r="A14" s="208"/>
      <c r="B14" s="1028" t="str">
        <f ca="1">OFFSET(Lexicon!B1001,0,$B$3)</f>
        <v>What fix do we need to make?</v>
      </c>
      <c r="C14" s="1227"/>
      <c r="D14" s="194"/>
      <c r="E14" s="194" t="str">
        <f ca="1">OFFSET(Lexicon!B1009,0,$B$3)</f>
        <v>What opportunities could this fix cause?</v>
      </c>
      <c r="F14" s="208"/>
      <c r="G14" s="215"/>
      <c r="H14" s="215"/>
      <c r="J14" s="215"/>
      <c r="K14" s="215"/>
      <c r="M14" s="254"/>
    </row>
    <row r="15" spans="1:180" ht="12" customHeight="1">
      <c r="A15" s="208"/>
      <c r="B15" s="1028"/>
      <c r="C15" s="1227"/>
      <c r="D15" s="1270" t="str">
        <f ca="1">OFFSET(Lexicon!B1010,0,$B$3)</f>
        <v>Visualize what opportunities could occur while taking the action</v>
      </c>
      <c r="E15" s="1028"/>
      <c r="F15" s="208"/>
      <c r="G15" s="215"/>
      <c r="H15" s="215"/>
      <c r="J15" s="215"/>
      <c r="K15" s="215"/>
      <c r="M15" s="254"/>
    </row>
    <row r="16" spans="1:180" ht="12" customHeight="1">
      <c r="A16" s="208"/>
      <c r="C16" s="326" t="str">
        <f ca="1">OFFSET(Lexicon!B1003,0,$B$3)</f>
        <v>Document a short, clear statement</v>
      </c>
      <c r="D16" s="1270"/>
      <c r="E16" s="1028"/>
      <c r="F16" s="208"/>
      <c r="G16" s="214"/>
      <c r="H16" s="214"/>
      <c r="I16" s="205"/>
      <c r="J16" s="214"/>
      <c r="K16" s="214"/>
      <c r="M16" s="205"/>
    </row>
    <row r="17" spans="1:180" ht="12" customHeight="1">
      <c r="A17" s="208"/>
      <c r="C17" s="326" t="str">
        <f ca="1">OFFSET(Lexicon!B1004,0,$B$3)</f>
        <v>Include action, end result, modifiers</v>
      </c>
      <c r="D17" s="194"/>
      <c r="E17" s="194" t="str">
        <f ca="1">OFFSET(Lexicon!B1012,0,$B$3)</f>
        <v>List quickly without discussion</v>
      </c>
      <c r="F17" s="208"/>
      <c r="G17" s="214"/>
      <c r="H17" s="214"/>
      <c r="I17" s="205"/>
      <c r="J17" s="214"/>
      <c r="K17" s="214"/>
      <c r="M17" s="205"/>
    </row>
    <row r="18" spans="1:180" ht="12" customHeight="1">
      <c r="A18" s="208"/>
      <c r="C18" s="326" t="str">
        <f ca="1">OFFSET(Lexicon!B1005,0,$B$3)</f>
        <v>Time frame and cost are optional</v>
      </c>
      <c r="D18" s="194"/>
      <c r="E18" s="194" t="str">
        <f ca="1">OFFSET(Lexicon!B1013,0,$B$3)</f>
        <v xml:space="preserve">Revise into thing/positive defect format </v>
      </c>
      <c r="F18" s="208"/>
      <c r="G18" s="214"/>
      <c r="H18" s="214"/>
      <c r="I18" s="205"/>
      <c r="J18" s="214"/>
      <c r="K18" s="214"/>
      <c r="M18" s="205"/>
    </row>
    <row r="19" spans="1:180" ht="12" customHeight="1">
      <c r="A19" s="208"/>
      <c r="C19" s="326"/>
      <c r="D19" s="194"/>
      <c r="E19" s="194"/>
      <c r="F19" s="208"/>
      <c r="G19" s="214"/>
      <c r="H19" s="214"/>
      <c r="I19" s="205"/>
      <c r="J19" s="214"/>
      <c r="K19" s="214"/>
      <c r="M19" s="205"/>
    </row>
    <row r="20" spans="1:180" ht="12" customHeight="1">
      <c r="A20" s="208"/>
      <c r="B20" s="123"/>
      <c r="C20" s="327"/>
      <c r="D20" s="123"/>
      <c r="E20" s="1028" t="str">
        <f ca="1">OFFSET(Lexicon!B1014,0,$B$3)</f>
        <v>If difficult to identify the thing and positive defect, separate and clarify the potential opportunity</v>
      </c>
      <c r="F20" s="208"/>
      <c r="G20" s="214"/>
      <c r="H20" s="214"/>
      <c r="I20" s="216"/>
      <c r="J20" s="215"/>
      <c r="K20" s="214"/>
      <c r="M20" s="205"/>
      <c r="N20" s="125"/>
      <c r="P20" s="204"/>
      <c r="Q20" s="125"/>
      <c r="R20" s="125"/>
      <c r="T20" s="204"/>
      <c r="U20" s="125"/>
      <c r="V20" s="125"/>
      <c r="X20" s="204"/>
      <c r="Y20" s="125"/>
      <c r="Z20" s="125"/>
      <c r="AB20" s="204"/>
      <c r="AC20" s="125"/>
      <c r="AD20" s="125"/>
      <c r="AF20" s="204"/>
      <c r="AG20" s="125"/>
      <c r="AH20" s="125"/>
      <c r="AJ20" s="204"/>
      <c r="AK20" s="125"/>
      <c r="AL20" s="125"/>
      <c r="AN20" s="204"/>
      <c r="AO20" s="125"/>
      <c r="AP20" s="125"/>
      <c r="AR20" s="204"/>
      <c r="AS20" s="125"/>
      <c r="AT20" s="125"/>
      <c r="AV20" s="204"/>
      <c r="AW20" s="125"/>
      <c r="AX20" s="125"/>
      <c r="AZ20" s="204"/>
      <c r="BA20" s="125"/>
      <c r="BB20" s="125"/>
      <c r="BD20" s="204"/>
      <c r="BE20" s="125"/>
      <c r="BF20" s="125"/>
      <c r="BH20" s="204"/>
      <c r="BI20" s="125"/>
      <c r="BJ20" s="125"/>
      <c r="BL20" s="204"/>
      <c r="BM20" s="125"/>
      <c r="BN20" s="125"/>
      <c r="BP20" s="204"/>
      <c r="BQ20" s="125"/>
      <c r="BR20" s="125"/>
      <c r="BT20" s="204"/>
      <c r="BU20" s="125"/>
      <c r="BV20" s="125"/>
      <c r="BX20" s="204"/>
      <c r="BY20" s="125"/>
      <c r="BZ20" s="125"/>
      <c r="CB20" s="204"/>
      <c r="CC20" s="125"/>
      <c r="CD20" s="125"/>
      <c r="CF20" s="204"/>
      <c r="CG20" s="125"/>
      <c r="CH20" s="125"/>
      <c r="CJ20" s="204"/>
      <c r="CK20" s="125"/>
      <c r="CL20" s="125"/>
      <c r="CN20" s="204"/>
      <c r="CO20" s="125"/>
      <c r="CP20" s="125"/>
      <c r="CR20" s="204"/>
      <c r="CS20" s="125"/>
      <c r="CT20" s="125"/>
      <c r="CV20" s="204"/>
      <c r="CW20" s="125"/>
      <c r="CX20" s="125"/>
      <c r="CZ20" s="204"/>
      <c r="DA20" s="125"/>
      <c r="DB20" s="125"/>
      <c r="DD20" s="204"/>
      <c r="DE20" s="125"/>
      <c r="DF20" s="125"/>
      <c r="DH20" s="204"/>
      <c r="DI20" s="125"/>
      <c r="DJ20" s="125"/>
      <c r="DL20" s="204"/>
      <c r="DM20" s="125"/>
      <c r="DN20" s="125"/>
      <c r="DP20" s="204"/>
      <c r="DQ20" s="125"/>
      <c r="DR20" s="125"/>
      <c r="DT20" s="204"/>
      <c r="DU20" s="125"/>
      <c r="DV20" s="125"/>
      <c r="DX20" s="204"/>
      <c r="DY20" s="125"/>
      <c r="DZ20" s="125"/>
      <c r="EB20" s="204"/>
      <c r="EC20" s="125"/>
      <c r="ED20" s="125"/>
      <c r="EF20" s="204"/>
      <c r="EG20" s="125"/>
      <c r="EH20" s="125"/>
      <c r="EJ20" s="204"/>
      <c r="EK20" s="125"/>
      <c r="EL20" s="125"/>
      <c r="EN20" s="204"/>
      <c r="EO20" s="125"/>
      <c r="EP20" s="125"/>
      <c r="ER20" s="204"/>
      <c r="ES20" s="125"/>
      <c r="ET20" s="125"/>
      <c r="EV20" s="204"/>
      <c r="EW20" s="125"/>
      <c r="EX20" s="125"/>
      <c r="EZ20" s="204"/>
      <c r="FA20" s="125"/>
      <c r="FB20" s="125"/>
      <c r="FD20" s="204"/>
      <c r="FE20" s="125"/>
      <c r="FF20" s="125"/>
      <c r="FH20" s="204"/>
      <c r="FI20" s="125"/>
      <c r="FJ20" s="125"/>
      <c r="FL20" s="204"/>
      <c r="FM20" s="125"/>
      <c r="FN20" s="125"/>
      <c r="FP20" s="204"/>
      <c r="FQ20" s="125"/>
      <c r="FR20" s="125"/>
      <c r="FT20" s="204"/>
      <c r="FU20" s="125"/>
      <c r="FV20" s="125"/>
      <c r="FX20" s="204"/>
    </row>
    <row r="21" spans="1:180" ht="12" customHeight="1">
      <c r="A21" s="208"/>
      <c r="B21" s="123"/>
      <c r="C21" s="327"/>
      <c r="D21" s="123"/>
      <c r="E21" s="1028"/>
      <c r="F21" s="208"/>
      <c r="G21" s="214"/>
      <c r="H21" s="214"/>
      <c r="I21" s="216"/>
      <c r="J21" s="215"/>
      <c r="K21" s="214"/>
      <c r="M21" s="205"/>
      <c r="N21" s="125"/>
      <c r="P21" s="204"/>
      <c r="Q21" s="125"/>
      <c r="R21" s="125"/>
      <c r="T21" s="204"/>
      <c r="U21" s="125"/>
      <c r="V21" s="125"/>
      <c r="X21" s="204"/>
      <c r="Y21" s="125"/>
      <c r="Z21" s="125"/>
      <c r="AB21" s="204"/>
      <c r="AC21" s="125"/>
      <c r="AD21" s="125"/>
      <c r="AF21" s="204"/>
      <c r="AG21" s="125"/>
      <c r="AH21" s="125"/>
      <c r="AJ21" s="204"/>
      <c r="AK21" s="125"/>
      <c r="AL21" s="125"/>
      <c r="AN21" s="204"/>
      <c r="AO21" s="125"/>
      <c r="AP21" s="125"/>
      <c r="AR21" s="204"/>
      <c r="AS21" s="125"/>
      <c r="AT21" s="125"/>
      <c r="AV21" s="204"/>
      <c r="AW21" s="125"/>
      <c r="AX21" s="125"/>
      <c r="AZ21" s="204"/>
      <c r="BA21" s="125"/>
      <c r="BB21" s="125"/>
      <c r="BD21" s="204"/>
      <c r="BE21" s="125"/>
      <c r="BF21" s="125"/>
      <c r="BH21" s="204"/>
      <c r="BI21" s="125"/>
      <c r="BJ21" s="125"/>
      <c r="BL21" s="204"/>
      <c r="BM21" s="125"/>
      <c r="BN21" s="125"/>
      <c r="BP21" s="204"/>
      <c r="BQ21" s="125"/>
      <c r="BR21" s="125"/>
      <c r="BT21" s="204"/>
      <c r="BU21" s="125"/>
      <c r="BV21" s="125"/>
      <c r="BX21" s="204"/>
      <c r="BY21" s="125"/>
      <c r="BZ21" s="125"/>
      <c r="CB21" s="204"/>
      <c r="CC21" s="125"/>
      <c r="CD21" s="125"/>
      <c r="CF21" s="204"/>
      <c r="CG21" s="125"/>
      <c r="CH21" s="125"/>
      <c r="CJ21" s="204"/>
      <c r="CK21" s="125"/>
      <c r="CL21" s="125"/>
      <c r="CN21" s="204"/>
      <c r="CO21" s="125"/>
      <c r="CP21" s="125"/>
      <c r="CR21" s="204"/>
      <c r="CS21" s="125"/>
      <c r="CT21" s="125"/>
      <c r="CV21" s="204"/>
      <c r="CW21" s="125"/>
      <c r="CX21" s="125"/>
      <c r="CZ21" s="204"/>
      <c r="DA21" s="125"/>
      <c r="DB21" s="125"/>
      <c r="DD21" s="204"/>
      <c r="DE21" s="125"/>
      <c r="DF21" s="125"/>
      <c r="DH21" s="204"/>
      <c r="DI21" s="125"/>
      <c r="DJ21" s="125"/>
      <c r="DL21" s="204"/>
      <c r="DM21" s="125"/>
      <c r="DN21" s="125"/>
      <c r="DP21" s="204"/>
      <c r="DQ21" s="125"/>
      <c r="DR21" s="125"/>
      <c r="DT21" s="204"/>
      <c r="DU21" s="125"/>
      <c r="DV21" s="125"/>
      <c r="DX21" s="204"/>
      <c r="DY21" s="125"/>
      <c r="DZ21" s="125"/>
      <c r="EB21" s="204"/>
      <c r="EC21" s="125"/>
      <c r="ED21" s="125"/>
      <c r="EF21" s="204"/>
      <c r="EG21" s="125"/>
      <c r="EH21" s="125"/>
      <c r="EJ21" s="204"/>
      <c r="EK21" s="125"/>
      <c r="EL21" s="125"/>
      <c r="EN21" s="204"/>
      <c r="EO21" s="125"/>
      <c r="EP21" s="125"/>
      <c r="ER21" s="204"/>
      <c r="ES21" s="125"/>
      <c r="ET21" s="125"/>
      <c r="EV21" s="204"/>
      <c r="EW21" s="125"/>
      <c r="EX21" s="125"/>
      <c r="EZ21" s="204"/>
      <c r="FA21" s="125"/>
      <c r="FB21" s="125"/>
      <c r="FD21" s="204"/>
      <c r="FE21" s="125"/>
      <c r="FF21" s="125"/>
      <c r="FH21" s="204"/>
      <c r="FI21" s="125"/>
      <c r="FJ21" s="125"/>
      <c r="FL21" s="204"/>
      <c r="FM21" s="125"/>
      <c r="FN21" s="125"/>
      <c r="FP21" s="204"/>
      <c r="FQ21" s="125"/>
      <c r="FR21" s="125"/>
      <c r="FT21" s="204"/>
      <c r="FU21" s="125"/>
      <c r="FV21" s="125"/>
      <c r="FX21" s="204"/>
    </row>
    <row r="22" spans="1:180" ht="12" customHeight="1">
      <c r="A22" s="208"/>
      <c r="B22" s="123"/>
      <c r="C22" s="327"/>
      <c r="D22" s="123"/>
      <c r="E22" s="194"/>
      <c r="F22" s="208"/>
      <c r="G22" s="214"/>
      <c r="H22" s="214"/>
      <c r="I22" s="216"/>
      <c r="J22" s="215"/>
      <c r="K22" s="214"/>
      <c r="M22" s="205"/>
      <c r="N22" s="125"/>
      <c r="P22" s="204"/>
      <c r="Q22" s="125"/>
      <c r="R22" s="125"/>
      <c r="T22" s="204"/>
      <c r="U22" s="125"/>
      <c r="V22" s="125"/>
      <c r="X22" s="204"/>
      <c r="Y22" s="125"/>
      <c r="Z22" s="125"/>
      <c r="AB22" s="204"/>
      <c r="AC22" s="125"/>
      <c r="AD22" s="125"/>
      <c r="AF22" s="204"/>
      <c r="AG22" s="125"/>
      <c r="AH22" s="125"/>
      <c r="AJ22" s="204"/>
      <c r="AK22" s="125"/>
      <c r="AL22" s="125"/>
      <c r="AN22" s="204"/>
      <c r="AO22" s="125"/>
      <c r="AP22" s="125"/>
      <c r="AR22" s="204"/>
      <c r="AS22" s="125"/>
      <c r="AT22" s="125"/>
      <c r="AV22" s="204"/>
      <c r="AW22" s="125"/>
      <c r="AX22" s="125"/>
      <c r="AZ22" s="204"/>
      <c r="BA22" s="125"/>
      <c r="BB22" s="125"/>
      <c r="BD22" s="204"/>
      <c r="BE22" s="125"/>
      <c r="BF22" s="125"/>
      <c r="BH22" s="204"/>
      <c r="BI22" s="125"/>
      <c r="BJ22" s="125"/>
      <c r="BL22" s="204"/>
      <c r="BM22" s="125"/>
      <c r="BN22" s="125"/>
      <c r="BP22" s="204"/>
      <c r="BQ22" s="125"/>
      <c r="BR22" s="125"/>
      <c r="BT22" s="204"/>
      <c r="BU22" s="125"/>
      <c r="BV22" s="125"/>
      <c r="BX22" s="204"/>
      <c r="BY22" s="125"/>
      <c r="BZ22" s="125"/>
      <c r="CB22" s="204"/>
      <c r="CC22" s="125"/>
      <c r="CD22" s="125"/>
      <c r="CF22" s="204"/>
      <c r="CG22" s="125"/>
      <c r="CH22" s="125"/>
      <c r="CJ22" s="204"/>
      <c r="CK22" s="125"/>
      <c r="CL22" s="125"/>
      <c r="CN22" s="204"/>
      <c r="CO22" s="125"/>
      <c r="CP22" s="125"/>
      <c r="CR22" s="204"/>
      <c r="CS22" s="125"/>
      <c r="CT22" s="125"/>
      <c r="CV22" s="204"/>
      <c r="CW22" s="125"/>
      <c r="CX22" s="125"/>
      <c r="CZ22" s="204"/>
      <c r="DA22" s="125"/>
      <c r="DB22" s="125"/>
      <c r="DD22" s="204"/>
      <c r="DE22" s="125"/>
      <c r="DF22" s="125"/>
      <c r="DH22" s="204"/>
      <c r="DI22" s="125"/>
      <c r="DJ22" s="125"/>
      <c r="DL22" s="204"/>
      <c r="DM22" s="125"/>
      <c r="DN22" s="125"/>
      <c r="DP22" s="204"/>
      <c r="DQ22" s="125"/>
      <c r="DR22" s="125"/>
      <c r="DT22" s="204"/>
      <c r="DU22" s="125"/>
      <c r="DV22" s="125"/>
      <c r="DX22" s="204"/>
      <c r="DY22" s="125"/>
      <c r="DZ22" s="125"/>
      <c r="EB22" s="204"/>
      <c r="EC22" s="125"/>
      <c r="ED22" s="125"/>
      <c r="EF22" s="204"/>
      <c r="EG22" s="125"/>
      <c r="EH22" s="125"/>
      <c r="EJ22" s="204"/>
      <c r="EK22" s="125"/>
      <c r="EL22" s="125"/>
      <c r="EN22" s="204"/>
      <c r="EO22" s="125"/>
      <c r="EP22" s="125"/>
      <c r="ER22" s="204"/>
      <c r="ES22" s="125"/>
      <c r="ET22" s="125"/>
      <c r="EV22" s="204"/>
      <c r="EW22" s="125"/>
      <c r="EX22" s="125"/>
      <c r="EZ22" s="204"/>
      <c r="FA22" s="125"/>
      <c r="FB22" s="125"/>
      <c r="FD22" s="204"/>
      <c r="FE22" s="125"/>
      <c r="FF22" s="125"/>
      <c r="FH22" s="204"/>
      <c r="FI22" s="125"/>
      <c r="FJ22" s="125"/>
      <c r="FL22" s="204"/>
      <c r="FM22" s="125"/>
      <c r="FN22" s="125"/>
      <c r="FP22" s="204"/>
      <c r="FQ22" s="125"/>
      <c r="FR22" s="125"/>
      <c r="FT22" s="204"/>
      <c r="FU22" s="125"/>
      <c r="FV22" s="125"/>
      <c r="FX22" s="204"/>
    </row>
    <row r="23" spans="1:180" ht="15" customHeight="1">
      <c r="A23" s="208"/>
      <c r="B23" s="1265" t="str">
        <f ca="1">OFFSET(Lexicon!B1017,0,$B$3)</f>
        <v>Use Knowledge and Experience….OR</v>
      </c>
      <c r="C23" s="1266"/>
      <c r="D23" s="1266"/>
      <c r="E23" s="1267"/>
      <c r="F23" s="208"/>
      <c r="G23" s="214"/>
      <c r="H23" s="214"/>
      <c r="I23" s="216"/>
      <c r="J23" s="215"/>
      <c r="K23" s="214"/>
      <c r="M23" s="205"/>
      <c r="N23" s="125"/>
      <c r="P23" s="204"/>
      <c r="Q23" s="125"/>
      <c r="R23" s="125"/>
      <c r="T23" s="204"/>
      <c r="U23" s="125"/>
      <c r="V23" s="125"/>
      <c r="X23" s="204"/>
      <c r="Y23" s="125"/>
      <c r="Z23" s="125"/>
      <c r="AB23" s="204"/>
      <c r="AC23" s="125"/>
      <c r="AD23" s="125"/>
      <c r="AF23" s="204"/>
      <c r="AG23" s="125"/>
      <c r="AH23" s="125"/>
      <c r="AJ23" s="204"/>
      <c r="AK23" s="125"/>
      <c r="AL23" s="125"/>
      <c r="AN23" s="204"/>
      <c r="AO23" s="125"/>
      <c r="AP23" s="125"/>
      <c r="AR23" s="204"/>
      <c r="AS23" s="125"/>
      <c r="AT23" s="125"/>
      <c r="AV23" s="204"/>
      <c r="AW23" s="125"/>
      <c r="AX23" s="125"/>
      <c r="AZ23" s="204"/>
      <c r="BA23" s="125"/>
      <c r="BB23" s="125"/>
      <c r="BD23" s="204"/>
      <c r="BE23" s="125"/>
      <c r="BF23" s="125"/>
      <c r="BH23" s="204"/>
      <c r="BI23" s="125"/>
      <c r="BJ23" s="125"/>
      <c r="BL23" s="204"/>
      <c r="BM23" s="125"/>
      <c r="BN23" s="125"/>
      <c r="BP23" s="204"/>
      <c r="BQ23" s="125"/>
      <c r="BR23" s="125"/>
      <c r="BT23" s="204"/>
      <c r="BU23" s="125"/>
      <c r="BV23" s="125"/>
      <c r="BX23" s="204"/>
      <c r="BY23" s="125"/>
      <c r="BZ23" s="125"/>
      <c r="CB23" s="204"/>
      <c r="CC23" s="125"/>
      <c r="CD23" s="125"/>
      <c r="CF23" s="204"/>
      <c r="CG23" s="125"/>
      <c r="CH23" s="125"/>
      <c r="CJ23" s="204"/>
      <c r="CK23" s="125"/>
      <c r="CL23" s="125"/>
      <c r="CN23" s="204"/>
      <c r="CO23" s="125"/>
      <c r="CP23" s="125"/>
      <c r="CR23" s="204"/>
      <c r="CS23" s="125"/>
      <c r="CT23" s="125"/>
      <c r="CV23" s="204"/>
      <c r="CW23" s="125"/>
      <c r="CX23" s="125"/>
      <c r="CZ23" s="204"/>
      <c r="DA23" s="125"/>
      <c r="DB23" s="125"/>
      <c r="DD23" s="204"/>
      <c r="DE23" s="125"/>
      <c r="DF23" s="125"/>
      <c r="DH23" s="204"/>
      <c r="DI23" s="125"/>
      <c r="DJ23" s="125"/>
      <c r="DL23" s="204"/>
      <c r="DM23" s="125"/>
      <c r="DN23" s="125"/>
      <c r="DP23" s="204"/>
      <c r="DQ23" s="125"/>
      <c r="DR23" s="125"/>
      <c r="DT23" s="204"/>
      <c r="DU23" s="125"/>
      <c r="DV23" s="125"/>
      <c r="DX23" s="204"/>
      <c r="DY23" s="125"/>
      <c r="DZ23" s="125"/>
      <c r="EB23" s="204"/>
      <c r="EC23" s="125"/>
      <c r="ED23" s="125"/>
      <c r="EF23" s="204"/>
      <c r="EG23" s="125"/>
      <c r="EH23" s="125"/>
      <c r="EJ23" s="204"/>
      <c r="EK23" s="125"/>
      <c r="EL23" s="125"/>
      <c r="EN23" s="204"/>
      <c r="EO23" s="125"/>
      <c r="EP23" s="125"/>
      <c r="ER23" s="204"/>
      <c r="ES23" s="125"/>
      <c r="ET23" s="125"/>
      <c r="EV23" s="204"/>
      <c r="EW23" s="125"/>
      <c r="EX23" s="125"/>
      <c r="EZ23" s="204"/>
      <c r="FA23" s="125"/>
      <c r="FB23" s="125"/>
      <c r="FD23" s="204"/>
      <c r="FE23" s="125"/>
      <c r="FF23" s="125"/>
      <c r="FH23" s="204"/>
      <c r="FI23" s="125"/>
      <c r="FJ23" s="125"/>
      <c r="FL23" s="204"/>
      <c r="FM23" s="125"/>
      <c r="FN23" s="125"/>
      <c r="FP23" s="204"/>
      <c r="FQ23" s="125"/>
      <c r="FR23" s="125"/>
      <c r="FT23" s="204"/>
      <c r="FU23" s="125"/>
      <c r="FV23" s="125"/>
      <c r="FX23" s="204"/>
    </row>
    <row r="24" spans="1:180" ht="12" customHeight="1">
      <c r="A24" s="208"/>
      <c r="B24" s="123"/>
      <c r="C24" s="123"/>
      <c r="D24" s="256" t="str">
        <f ca="1">OFFSET(Lexicon!B1018,0,$B$3)</f>
        <v>Looking at the list of opportunities problems, ask:</v>
      </c>
      <c r="E24" s="194"/>
      <c r="F24" s="208"/>
      <c r="G24" s="214"/>
      <c r="H24" s="214"/>
      <c r="I24" s="216"/>
      <c r="J24" s="215"/>
      <c r="K24" s="214"/>
      <c r="M24" s="205"/>
      <c r="N24" s="125"/>
      <c r="P24" s="204"/>
      <c r="Q24" s="125"/>
      <c r="R24" s="125"/>
      <c r="T24" s="204"/>
      <c r="U24" s="125"/>
      <c r="V24" s="125"/>
      <c r="X24" s="204"/>
      <c r="Y24" s="125"/>
      <c r="Z24" s="125"/>
      <c r="AB24" s="204"/>
      <c r="AC24" s="125"/>
      <c r="AD24" s="125"/>
      <c r="AF24" s="204"/>
      <c r="AG24" s="125"/>
      <c r="AH24" s="125"/>
      <c r="AJ24" s="204"/>
      <c r="AK24" s="125"/>
      <c r="AL24" s="125"/>
      <c r="AN24" s="204"/>
      <c r="AO24" s="125"/>
      <c r="AP24" s="125"/>
      <c r="AR24" s="204"/>
      <c r="AS24" s="125"/>
      <c r="AT24" s="125"/>
      <c r="AV24" s="204"/>
      <c r="AW24" s="125"/>
      <c r="AX24" s="125"/>
      <c r="AZ24" s="204"/>
      <c r="BA24" s="125"/>
      <c r="BB24" s="125"/>
      <c r="BD24" s="204"/>
      <c r="BE24" s="125"/>
      <c r="BF24" s="125"/>
      <c r="BH24" s="204"/>
      <c r="BI24" s="125"/>
      <c r="BJ24" s="125"/>
      <c r="BL24" s="204"/>
      <c r="BM24" s="125"/>
      <c r="BN24" s="125"/>
      <c r="BP24" s="204"/>
      <c r="BQ24" s="125"/>
      <c r="BR24" s="125"/>
      <c r="BT24" s="204"/>
      <c r="BU24" s="125"/>
      <c r="BV24" s="125"/>
      <c r="BX24" s="204"/>
      <c r="BY24" s="125"/>
      <c r="BZ24" s="125"/>
      <c r="CB24" s="204"/>
      <c r="CC24" s="125"/>
      <c r="CD24" s="125"/>
      <c r="CF24" s="204"/>
      <c r="CG24" s="125"/>
      <c r="CH24" s="125"/>
      <c r="CJ24" s="204"/>
      <c r="CK24" s="125"/>
      <c r="CL24" s="125"/>
      <c r="CN24" s="204"/>
      <c r="CO24" s="125"/>
      <c r="CP24" s="125"/>
      <c r="CR24" s="204"/>
      <c r="CS24" s="125"/>
      <c r="CT24" s="125"/>
      <c r="CV24" s="204"/>
      <c r="CW24" s="125"/>
      <c r="CX24" s="125"/>
      <c r="CZ24" s="204"/>
      <c r="DA24" s="125"/>
      <c r="DB24" s="125"/>
      <c r="DD24" s="204"/>
      <c r="DE24" s="125"/>
      <c r="DF24" s="125"/>
      <c r="DH24" s="204"/>
      <c r="DI24" s="125"/>
      <c r="DJ24" s="125"/>
      <c r="DL24" s="204"/>
      <c r="DM24" s="125"/>
      <c r="DN24" s="125"/>
      <c r="DP24" s="204"/>
      <c r="DQ24" s="125"/>
      <c r="DR24" s="125"/>
      <c r="DT24" s="204"/>
      <c r="DU24" s="125"/>
      <c r="DV24" s="125"/>
      <c r="DX24" s="204"/>
      <c r="DY24" s="125"/>
      <c r="DZ24" s="125"/>
      <c r="EB24" s="204"/>
      <c r="EC24" s="125"/>
      <c r="ED24" s="125"/>
      <c r="EF24" s="204"/>
      <c r="EG24" s="125"/>
      <c r="EH24" s="125"/>
      <c r="EJ24" s="204"/>
      <c r="EK24" s="125"/>
      <c r="EL24" s="125"/>
      <c r="EN24" s="204"/>
      <c r="EO24" s="125"/>
      <c r="EP24" s="125"/>
      <c r="ER24" s="204"/>
      <c r="ES24" s="125"/>
      <c r="ET24" s="125"/>
      <c r="EV24" s="204"/>
      <c r="EW24" s="125"/>
      <c r="EX24" s="125"/>
      <c r="EZ24" s="204"/>
      <c r="FA24" s="125"/>
      <c r="FB24" s="125"/>
      <c r="FD24" s="204"/>
      <c r="FE24" s="125"/>
      <c r="FF24" s="125"/>
      <c r="FH24" s="204"/>
      <c r="FI24" s="125"/>
      <c r="FJ24" s="125"/>
      <c r="FL24" s="204"/>
      <c r="FM24" s="125"/>
      <c r="FN24" s="125"/>
      <c r="FP24" s="204"/>
      <c r="FQ24" s="125"/>
      <c r="FR24" s="125"/>
      <c r="FT24" s="204"/>
      <c r="FU24" s="125"/>
      <c r="FV24" s="125"/>
      <c r="FX24" s="204"/>
    </row>
    <row r="25" spans="1:180" ht="12" customHeight="1">
      <c r="A25" s="208"/>
      <c r="B25" s="123"/>
      <c r="C25" s="123"/>
      <c r="D25" s="256" t="str">
        <f ca="1">OFFSET(Lexicon!B1019,0,$B$3)</f>
        <v>Which should we work on first? Mark with *</v>
      </c>
      <c r="E25" s="194"/>
      <c r="F25" s="208"/>
      <c r="G25" s="214"/>
      <c r="H25" s="214"/>
      <c r="I25" s="216"/>
      <c r="J25" s="215"/>
      <c r="K25" s="214"/>
      <c r="M25" s="205"/>
      <c r="N25" s="125"/>
      <c r="P25" s="204"/>
      <c r="Q25" s="125"/>
      <c r="R25" s="125"/>
      <c r="T25" s="204"/>
      <c r="U25" s="125"/>
      <c r="V25" s="125"/>
      <c r="X25" s="204"/>
      <c r="Y25" s="125"/>
      <c r="Z25" s="125"/>
      <c r="AB25" s="204"/>
      <c r="AC25" s="125"/>
      <c r="AD25" s="125"/>
      <c r="AF25" s="204"/>
      <c r="AG25" s="125"/>
      <c r="AH25" s="125"/>
      <c r="AJ25" s="204"/>
      <c r="AK25" s="125"/>
      <c r="AL25" s="125"/>
      <c r="AN25" s="204"/>
      <c r="AO25" s="125"/>
      <c r="AP25" s="125"/>
      <c r="AR25" s="204"/>
      <c r="AS25" s="125"/>
      <c r="AT25" s="125"/>
      <c r="AV25" s="204"/>
      <c r="AW25" s="125"/>
      <c r="AX25" s="125"/>
      <c r="AZ25" s="204"/>
      <c r="BA25" s="125"/>
      <c r="BB25" s="125"/>
      <c r="BD25" s="204"/>
      <c r="BE25" s="125"/>
      <c r="BF25" s="125"/>
      <c r="BH25" s="204"/>
      <c r="BI25" s="125"/>
      <c r="BJ25" s="125"/>
      <c r="BL25" s="204"/>
      <c r="BM25" s="125"/>
      <c r="BN25" s="125"/>
      <c r="BP25" s="204"/>
      <c r="BQ25" s="125"/>
      <c r="BR25" s="125"/>
      <c r="BT25" s="204"/>
      <c r="BU25" s="125"/>
      <c r="BV25" s="125"/>
      <c r="BX25" s="204"/>
      <c r="BY25" s="125"/>
      <c r="BZ25" s="125"/>
      <c r="CB25" s="204"/>
      <c r="CC25" s="125"/>
      <c r="CD25" s="125"/>
      <c r="CF25" s="204"/>
      <c r="CG25" s="125"/>
      <c r="CH25" s="125"/>
      <c r="CJ25" s="204"/>
      <c r="CK25" s="125"/>
      <c r="CL25" s="125"/>
      <c r="CN25" s="204"/>
      <c r="CO25" s="125"/>
      <c r="CP25" s="125"/>
      <c r="CR25" s="204"/>
      <c r="CS25" s="125"/>
      <c r="CT25" s="125"/>
      <c r="CV25" s="204"/>
      <c r="CW25" s="125"/>
      <c r="CX25" s="125"/>
      <c r="CZ25" s="204"/>
      <c r="DA25" s="125"/>
      <c r="DB25" s="125"/>
      <c r="DD25" s="204"/>
      <c r="DE25" s="125"/>
      <c r="DF25" s="125"/>
      <c r="DH25" s="204"/>
      <c r="DI25" s="125"/>
      <c r="DJ25" s="125"/>
      <c r="DL25" s="204"/>
      <c r="DM25" s="125"/>
      <c r="DN25" s="125"/>
      <c r="DP25" s="204"/>
      <c r="DQ25" s="125"/>
      <c r="DR25" s="125"/>
      <c r="DT25" s="204"/>
      <c r="DU25" s="125"/>
      <c r="DV25" s="125"/>
      <c r="DX25" s="204"/>
      <c r="DY25" s="125"/>
      <c r="DZ25" s="125"/>
      <c r="EB25" s="204"/>
      <c r="EC25" s="125"/>
      <c r="ED25" s="125"/>
      <c r="EF25" s="204"/>
      <c r="EG25" s="125"/>
      <c r="EH25" s="125"/>
      <c r="EJ25" s="204"/>
      <c r="EK25" s="125"/>
      <c r="EL25" s="125"/>
      <c r="EN25" s="204"/>
      <c r="EO25" s="125"/>
      <c r="EP25" s="125"/>
      <c r="ER25" s="204"/>
      <c r="ES25" s="125"/>
      <c r="ET25" s="125"/>
      <c r="EV25" s="204"/>
      <c r="EW25" s="125"/>
      <c r="EX25" s="125"/>
      <c r="EZ25" s="204"/>
      <c r="FA25" s="125"/>
      <c r="FB25" s="125"/>
      <c r="FD25" s="204"/>
      <c r="FE25" s="125"/>
      <c r="FF25" s="125"/>
      <c r="FH25" s="204"/>
      <c r="FI25" s="125"/>
      <c r="FJ25" s="125"/>
      <c r="FL25" s="204"/>
      <c r="FM25" s="125"/>
      <c r="FN25" s="125"/>
      <c r="FP25" s="204"/>
      <c r="FQ25" s="125"/>
      <c r="FR25" s="125"/>
      <c r="FT25" s="204"/>
      <c r="FU25" s="125"/>
      <c r="FV25" s="125"/>
      <c r="FX25" s="204"/>
    </row>
    <row r="26" spans="1:180" ht="12" customHeight="1">
      <c r="A26" s="208"/>
      <c r="C26" s="309"/>
      <c r="D26" s="256" t="str">
        <f ca="1">OFFSET(Lexicon!B1020,0,$B$3)</f>
        <v>Which is likely to offer the greatest benefit?</v>
      </c>
      <c r="F26" s="208"/>
      <c r="G26" s="214"/>
      <c r="H26" s="214"/>
      <c r="I26" s="205"/>
      <c r="J26" s="215"/>
      <c r="K26" s="214"/>
      <c r="M26" s="205"/>
      <c r="N26" s="125"/>
      <c r="P26" s="204"/>
      <c r="Q26" s="125"/>
      <c r="R26" s="125"/>
      <c r="T26" s="204"/>
      <c r="U26" s="125"/>
      <c r="V26" s="125"/>
      <c r="X26" s="204"/>
      <c r="Y26" s="125"/>
      <c r="Z26" s="125"/>
      <c r="AB26" s="204"/>
      <c r="AC26" s="125"/>
      <c r="AD26" s="125"/>
      <c r="AF26" s="204"/>
      <c r="AG26" s="125"/>
      <c r="AH26" s="125"/>
      <c r="AJ26" s="204"/>
      <c r="AK26" s="125"/>
      <c r="AL26" s="125"/>
      <c r="AN26" s="204"/>
      <c r="AO26" s="125"/>
      <c r="AP26" s="125"/>
      <c r="AR26" s="204"/>
      <c r="AS26" s="125"/>
      <c r="AT26" s="125"/>
      <c r="AV26" s="204"/>
      <c r="AW26" s="125"/>
      <c r="AX26" s="125"/>
      <c r="AZ26" s="204"/>
      <c r="BA26" s="125"/>
      <c r="BB26" s="125"/>
      <c r="BD26" s="204"/>
      <c r="BE26" s="125"/>
      <c r="BF26" s="125"/>
      <c r="BH26" s="204"/>
      <c r="BI26" s="125"/>
      <c r="BJ26" s="125"/>
      <c r="BL26" s="204"/>
      <c r="BM26" s="125"/>
      <c r="BN26" s="125"/>
      <c r="BP26" s="204"/>
      <c r="BQ26" s="125"/>
      <c r="BR26" s="125"/>
      <c r="BT26" s="204"/>
      <c r="BU26" s="125"/>
      <c r="BV26" s="125"/>
      <c r="BX26" s="204"/>
      <c r="BY26" s="125"/>
      <c r="BZ26" s="125"/>
      <c r="CB26" s="204"/>
      <c r="CC26" s="125"/>
      <c r="CD26" s="125"/>
      <c r="CF26" s="204"/>
      <c r="CG26" s="125"/>
      <c r="CH26" s="125"/>
      <c r="CJ26" s="204"/>
      <c r="CK26" s="125"/>
      <c r="CL26" s="125"/>
      <c r="CN26" s="204"/>
      <c r="CO26" s="125"/>
      <c r="CP26" s="125"/>
      <c r="CR26" s="204"/>
      <c r="CS26" s="125"/>
      <c r="CT26" s="125"/>
      <c r="CV26" s="204"/>
      <c r="CW26" s="125"/>
      <c r="CX26" s="125"/>
      <c r="CZ26" s="204"/>
      <c r="DA26" s="125"/>
      <c r="DB26" s="125"/>
      <c r="DD26" s="204"/>
      <c r="DE26" s="125"/>
      <c r="DF26" s="125"/>
      <c r="DH26" s="204"/>
      <c r="DI26" s="125"/>
      <c r="DJ26" s="125"/>
      <c r="DL26" s="204"/>
      <c r="DM26" s="125"/>
      <c r="DN26" s="125"/>
      <c r="DP26" s="204"/>
      <c r="DQ26" s="125"/>
      <c r="DR26" s="125"/>
      <c r="DT26" s="204"/>
      <c r="DU26" s="125"/>
      <c r="DV26" s="125"/>
      <c r="DX26" s="204"/>
      <c r="DY26" s="125"/>
      <c r="DZ26" s="125"/>
      <c r="EB26" s="204"/>
      <c r="EC26" s="125"/>
      <c r="ED26" s="125"/>
      <c r="EF26" s="204"/>
      <c r="EG26" s="125"/>
      <c r="EH26" s="125"/>
      <c r="EJ26" s="204"/>
      <c r="EK26" s="125"/>
      <c r="EL26" s="125"/>
      <c r="EN26" s="204"/>
      <c r="EO26" s="125"/>
      <c r="EP26" s="125"/>
      <c r="ER26" s="204"/>
      <c r="ES26" s="125"/>
      <c r="ET26" s="125"/>
      <c r="EV26" s="204"/>
      <c r="EW26" s="125"/>
      <c r="EX26" s="125"/>
      <c r="EZ26" s="204"/>
      <c r="FA26" s="125"/>
      <c r="FB26" s="125"/>
      <c r="FD26" s="204"/>
      <c r="FE26" s="125"/>
      <c r="FF26" s="125"/>
      <c r="FH26" s="204"/>
      <c r="FI26" s="125"/>
      <c r="FJ26" s="125"/>
      <c r="FL26" s="204"/>
      <c r="FM26" s="125"/>
      <c r="FN26" s="125"/>
      <c r="FP26" s="204"/>
      <c r="FQ26" s="125"/>
      <c r="FR26" s="125"/>
      <c r="FT26" s="204"/>
      <c r="FU26" s="125"/>
      <c r="FV26" s="125"/>
      <c r="FX26" s="204"/>
    </row>
    <row r="27" spans="1:180" ht="12" customHeight="1">
      <c r="A27" s="208"/>
      <c r="C27" s="309"/>
      <c r="F27" s="208"/>
      <c r="G27" s="214"/>
      <c r="H27" s="214"/>
      <c r="I27" s="205"/>
      <c r="J27" s="215"/>
      <c r="K27" s="214"/>
      <c r="M27" s="205"/>
      <c r="N27" s="125"/>
      <c r="P27" s="123"/>
      <c r="Q27" s="125"/>
      <c r="R27" s="125"/>
      <c r="T27" s="123"/>
      <c r="U27" s="125"/>
      <c r="V27" s="125"/>
      <c r="X27" s="123"/>
      <c r="Y27" s="125"/>
      <c r="Z27" s="125"/>
      <c r="AB27" s="123"/>
      <c r="AC27" s="125"/>
      <c r="AD27" s="125"/>
      <c r="AF27" s="123"/>
      <c r="AG27" s="125"/>
      <c r="AH27" s="125"/>
      <c r="AJ27" s="123"/>
      <c r="AK27" s="125"/>
      <c r="AL27" s="125"/>
      <c r="AN27" s="123"/>
      <c r="AO27" s="125"/>
      <c r="AP27" s="125"/>
      <c r="AR27" s="123"/>
      <c r="AS27" s="125"/>
      <c r="AT27" s="125"/>
      <c r="AV27" s="123"/>
      <c r="AW27" s="125"/>
      <c r="AX27" s="125"/>
      <c r="AZ27" s="123"/>
      <c r="BA27" s="125"/>
      <c r="BB27" s="125"/>
      <c r="BD27" s="123"/>
      <c r="BE27" s="125"/>
      <c r="BF27" s="125"/>
      <c r="BH27" s="123"/>
      <c r="BI27" s="125"/>
      <c r="BJ27" s="125"/>
      <c r="BL27" s="123"/>
      <c r="BM27" s="125"/>
      <c r="BN27" s="125"/>
      <c r="BP27" s="123"/>
      <c r="BQ27" s="125"/>
      <c r="BR27" s="125"/>
      <c r="BT27" s="123"/>
      <c r="BU27" s="125"/>
      <c r="BV27" s="125"/>
      <c r="BX27" s="123"/>
      <c r="BY27" s="125"/>
      <c r="BZ27" s="125"/>
      <c r="CB27" s="123"/>
      <c r="CC27" s="125"/>
      <c r="CD27" s="125"/>
      <c r="CF27" s="123"/>
      <c r="CG27" s="125"/>
      <c r="CH27" s="125"/>
      <c r="CJ27" s="123"/>
      <c r="CK27" s="125"/>
      <c r="CL27" s="125"/>
      <c r="CN27" s="123"/>
      <c r="CO27" s="125"/>
      <c r="CP27" s="125"/>
      <c r="CR27" s="123"/>
      <c r="CS27" s="125"/>
      <c r="CT27" s="125"/>
      <c r="CV27" s="123"/>
      <c r="CW27" s="125"/>
      <c r="CX27" s="125"/>
      <c r="CZ27" s="123"/>
      <c r="DA27" s="125"/>
      <c r="DB27" s="125"/>
      <c r="DD27" s="123"/>
      <c r="DE27" s="125"/>
      <c r="DF27" s="125"/>
      <c r="DH27" s="123"/>
      <c r="DI27" s="125"/>
      <c r="DJ27" s="125"/>
      <c r="DL27" s="123"/>
      <c r="DM27" s="125"/>
      <c r="DN27" s="125"/>
      <c r="DP27" s="123"/>
      <c r="DQ27" s="125"/>
      <c r="DR27" s="125"/>
      <c r="DT27" s="123"/>
      <c r="DU27" s="125"/>
      <c r="DV27" s="125"/>
      <c r="DX27" s="123"/>
      <c r="DY27" s="125"/>
      <c r="DZ27" s="125"/>
      <c r="EB27" s="123"/>
      <c r="EC27" s="125"/>
      <c r="ED27" s="125"/>
      <c r="EF27" s="123"/>
      <c r="EG27" s="125"/>
      <c r="EH27" s="125"/>
      <c r="EJ27" s="123"/>
      <c r="EK27" s="125"/>
      <c r="EL27" s="125"/>
      <c r="EN27" s="123"/>
      <c r="EO27" s="125"/>
      <c r="EP27" s="125"/>
      <c r="ER27" s="123"/>
      <c r="ES27" s="125"/>
      <c r="ET27" s="125"/>
      <c r="EV27" s="123"/>
      <c r="EW27" s="125"/>
      <c r="EX27" s="125"/>
      <c r="EZ27" s="123"/>
      <c r="FA27" s="125"/>
      <c r="FB27" s="125"/>
      <c r="FD27" s="123"/>
      <c r="FE27" s="125"/>
      <c r="FF27" s="125"/>
      <c r="FH27" s="123"/>
      <c r="FI27" s="125"/>
      <c r="FJ27" s="125"/>
      <c r="FL27" s="123"/>
      <c r="FM27" s="125"/>
      <c r="FN27" s="125"/>
      <c r="FP27" s="123"/>
      <c r="FQ27" s="125"/>
      <c r="FR27" s="125"/>
      <c r="FT27" s="123"/>
      <c r="FU27" s="125"/>
      <c r="FV27" s="125"/>
      <c r="FX27" s="123"/>
    </row>
    <row r="28" spans="1:180" ht="12" customHeight="1">
      <c r="A28" s="208"/>
      <c r="C28" s="309"/>
      <c r="D28" s="256" t="str">
        <f ca="1">OFFSET(Lexicon!B1021,0,$B$3)</f>
        <v>If priority order is clear, mark the potential opportunities to work on first with an asterisk (*)</v>
      </c>
      <c r="E28" s="309"/>
      <c r="F28" s="208"/>
      <c r="G28" s="214"/>
      <c r="H28" s="214"/>
      <c r="I28" s="215"/>
      <c r="J28" s="215"/>
      <c r="K28" s="214"/>
      <c r="M28" s="205"/>
      <c r="N28" s="125"/>
      <c r="P28" s="123"/>
      <c r="Q28" s="125"/>
      <c r="R28" s="125"/>
      <c r="T28" s="123"/>
      <c r="U28" s="125"/>
      <c r="V28" s="125"/>
      <c r="X28" s="123"/>
      <c r="Y28" s="125"/>
      <c r="Z28" s="125"/>
      <c r="AB28" s="123"/>
      <c r="AC28" s="125"/>
      <c r="AD28" s="125"/>
      <c r="AF28" s="123"/>
      <c r="AG28" s="125"/>
      <c r="AH28" s="125"/>
      <c r="AJ28" s="123"/>
      <c r="AK28" s="125"/>
      <c r="AL28" s="125"/>
      <c r="AN28" s="123"/>
      <c r="AO28" s="125"/>
      <c r="AP28" s="125"/>
      <c r="AR28" s="123"/>
      <c r="AS28" s="125"/>
      <c r="AT28" s="125"/>
      <c r="AV28" s="123"/>
      <c r="AW28" s="125"/>
      <c r="AX28" s="125"/>
      <c r="AZ28" s="123"/>
      <c r="BA28" s="125"/>
      <c r="BB28" s="125"/>
      <c r="BD28" s="123"/>
      <c r="BE28" s="125"/>
      <c r="BF28" s="125"/>
      <c r="BH28" s="123"/>
      <c r="BI28" s="125"/>
      <c r="BJ28" s="125"/>
      <c r="BL28" s="123"/>
      <c r="BM28" s="125"/>
      <c r="BN28" s="125"/>
      <c r="BP28" s="123"/>
      <c r="BQ28" s="125"/>
      <c r="BR28" s="125"/>
      <c r="BT28" s="123"/>
      <c r="BU28" s="125"/>
      <c r="BV28" s="125"/>
      <c r="BX28" s="123"/>
      <c r="BY28" s="125"/>
      <c r="BZ28" s="125"/>
      <c r="CB28" s="123"/>
      <c r="CC28" s="125"/>
      <c r="CD28" s="125"/>
      <c r="CF28" s="123"/>
      <c r="CG28" s="125"/>
      <c r="CH28" s="125"/>
      <c r="CJ28" s="123"/>
      <c r="CK28" s="125"/>
      <c r="CL28" s="125"/>
      <c r="CN28" s="123"/>
      <c r="CO28" s="125"/>
      <c r="CP28" s="125"/>
      <c r="CR28" s="123"/>
      <c r="CS28" s="125"/>
      <c r="CT28" s="125"/>
      <c r="CV28" s="123"/>
      <c r="CW28" s="125"/>
      <c r="CX28" s="125"/>
      <c r="CZ28" s="123"/>
      <c r="DA28" s="125"/>
      <c r="DB28" s="125"/>
      <c r="DD28" s="123"/>
      <c r="DE28" s="125"/>
      <c r="DF28" s="125"/>
      <c r="DH28" s="123"/>
      <c r="DI28" s="125"/>
      <c r="DJ28" s="125"/>
      <c r="DL28" s="123"/>
      <c r="DM28" s="125"/>
      <c r="DN28" s="125"/>
      <c r="DP28" s="123"/>
      <c r="DQ28" s="125"/>
      <c r="DR28" s="125"/>
      <c r="DT28" s="123"/>
      <c r="DU28" s="125"/>
      <c r="DV28" s="125"/>
      <c r="DX28" s="123"/>
      <c r="DY28" s="125"/>
      <c r="DZ28" s="125"/>
      <c r="EB28" s="123"/>
      <c r="EC28" s="125"/>
      <c r="ED28" s="125"/>
      <c r="EF28" s="123"/>
      <c r="EG28" s="125"/>
      <c r="EH28" s="125"/>
      <c r="EJ28" s="123"/>
      <c r="EK28" s="125"/>
      <c r="EL28" s="125"/>
      <c r="EN28" s="123"/>
      <c r="EO28" s="125"/>
      <c r="EP28" s="125"/>
      <c r="ER28" s="123"/>
      <c r="ES28" s="125"/>
      <c r="ET28" s="125"/>
      <c r="EV28" s="123"/>
      <c r="EW28" s="125"/>
      <c r="EX28" s="125"/>
      <c r="EZ28" s="123"/>
      <c r="FA28" s="125"/>
      <c r="FB28" s="125"/>
      <c r="FD28" s="123"/>
      <c r="FE28" s="125"/>
      <c r="FF28" s="125"/>
      <c r="FH28" s="123"/>
      <c r="FI28" s="125"/>
      <c r="FJ28" s="125"/>
      <c r="FL28" s="123"/>
      <c r="FM28" s="125"/>
      <c r="FN28" s="125"/>
      <c r="FP28" s="123"/>
      <c r="FQ28" s="125"/>
      <c r="FR28" s="125"/>
      <c r="FT28" s="123"/>
      <c r="FU28" s="125"/>
      <c r="FV28" s="125"/>
      <c r="FX28" s="123"/>
    </row>
    <row r="29" spans="1:180" ht="12" customHeight="1">
      <c r="A29" s="208"/>
      <c r="C29" s="309"/>
      <c r="D29" s="256" t="str">
        <f ca="1">OFFSET(Lexicon!B1022,0,$B$3)</f>
        <v>Continue the analysis starting with the highest priority potential opportunities</v>
      </c>
      <c r="E29" s="309"/>
      <c r="F29" s="208"/>
      <c r="G29" s="214"/>
      <c r="H29" s="214"/>
      <c r="I29" s="215"/>
      <c r="J29" s="205"/>
      <c r="K29" s="214"/>
      <c r="M29" s="205"/>
      <c r="N29" s="125"/>
      <c r="P29" s="123"/>
      <c r="Q29" s="125"/>
      <c r="R29" s="125"/>
      <c r="T29" s="123"/>
      <c r="U29" s="125"/>
      <c r="V29" s="125"/>
      <c r="X29" s="123"/>
      <c r="Y29" s="125"/>
      <c r="Z29" s="125"/>
      <c r="AB29" s="123"/>
      <c r="AC29" s="125"/>
      <c r="AD29" s="125"/>
      <c r="AF29" s="123"/>
      <c r="AG29" s="125"/>
      <c r="AH29" s="125"/>
      <c r="AJ29" s="123"/>
      <c r="AK29" s="125"/>
      <c r="AL29" s="125"/>
      <c r="AN29" s="123"/>
      <c r="AO29" s="125"/>
      <c r="AP29" s="125"/>
      <c r="AR29" s="123"/>
      <c r="AS29" s="125"/>
      <c r="AT29" s="125"/>
      <c r="AV29" s="123"/>
      <c r="AW29" s="125"/>
      <c r="AX29" s="125"/>
      <c r="AZ29" s="123"/>
      <c r="BA29" s="125"/>
      <c r="BB29" s="125"/>
      <c r="BD29" s="123"/>
      <c r="BE29" s="125"/>
      <c r="BF29" s="125"/>
      <c r="BH29" s="123"/>
      <c r="BI29" s="125"/>
      <c r="BJ29" s="125"/>
      <c r="BL29" s="123"/>
      <c r="BM29" s="125"/>
      <c r="BN29" s="125"/>
      <c r="BP29" s="123"/>
      <c r="BQ29" s="125"/>
      <c r="BR29" s="125"/>
      <c r="BT29" s="123"/>
      <c r="BU29" s="125"/>
      <c r="BV29" s="125"/>
      <c r="BX29" s="123"/>
      <c r="BY29" s="125"/>
      <c r="BZ29" s="125"/>
      <c r="CB29" s="123"/>
      <c r="CC29" s="125"/>
      <c r="CD29" s="125"/>
      <c r="CF29" s="123"/>
      <c r="CG29" s="125"/>
      <c r="CH29" s="125"/>
      <c r="CJ29" s="123"/>
      <c r="CK29" s="125"/>
      <c r="CL29" s="125"/>
      <c r="CN29" s="123"/>
      <c r="CO29" s="125"/>
      <c r="CP29" s="125"/>
      <c r="CR29" s="123"/>
      <c r="CS29" s="125"/>
      <c r="CT29" s="125"/>
      <c r="CV29" s="123"/>
      <c r="CW29" s="125"/>
      <c r="CX29" s="125"/>
      <c r="CZ29" s="123"/>
      <c r="DA29" s="125"/>
      <c r="DB29" s="125"/>
      <c r="DD29" s="123"/>
      <c r="DE29" s="125"/>
      <c r="DF29" s="125"/>
      <c r="DH29" s="123"/>
      <c r="DI29" s="125"/>
      <c r="DJ29" s="125"/>
      <c r="DL29" s="123"/>
      <c r="DM29" s="125"/>
      <c r="DN29" s="125"/>
      <c r="DP29" s="123"/>
      <c r="DQ29" s="125"/>
      <c r="DR29" s="125"/>
      <c r="DT29" s="123"/>
      <c r="DU29" s="125"/>
      <c r="DV29" s="125"/>
      <c r="DX29" s="123"/>
      <c r="DY29" s="125"/>
      <c r="DZ29" s="125"/>
      <c r="EB29" s="123"/>
      <c r="EC29" s="125"/>
      <c r="ED29" s="125"/>
      <c r="EF29" s="123"/>
      <c r="EG29" s="125"/>
      <c r="EH29" s="125"/>
      <c r="EJ29" s="123"/>
      <c r="EK29" s="125"/>
      <c r="EL29" s="125"/>
      <c r="EN29" s="123"/>
      <c r="EO29" s="125"/>
      <c r="EP29" s="125"/>
      <c r="ER29" s="123"/>
      <c r="ES29" s="125"/>
      <c r="ET29" s="125"/>
      <c r="EV29" s="123"/>
      <c r="EW29" s="125"/>
      <c r="EX29" s="125"/>
      <c r="EZ29" s="123"/>
      <c r="FA29" s="125"/>
      <c r="FB29" s="125"/>
      <c r="FD29" s="123"/>
      <c r="FE29" s="125"/>
      <c r="FF29" s="125"/>
      <c r="FH29" s="123"/>
      <c r="FI29" s="125"/>
      <c r="FJ29" s="125"/>
      <c r="FL29" s="123"/>
      <c r="FM29" s="125"/>
      <c r="FN29" s="125"/>
      <c r="FP29" s="123"/>
      <c r="FQ29" s="125"/>
      <c r="FR29" s="125"/>
      <c r="FT29" s="123"/>
      <c r="FU29" s="125"/>
      <c r="FV29" s="125"/>
      <c r="FX29" s="123"/>
    </row>
    <row r="30" spans="1:180" ht="12" customHeight="1">
      <c r="A30" s="208"/>
      <c r="C30" s="309"/>
      <c r="E30" s="309"/>
      <c r="F30" s="208"/>
      <c r="G30" s="255"/>
      <c r="H30" s="255"/>
      <c r="J30" s="244"/>
      <c r="K30" s="255"/>
      <c r="M30" s="205"/>
      <c r="N30" s="125"/>
      <c r="P30" s="123"/>
      <c r="Q30" s="125"/>
      <c r="R30" s="125"/>
      <c r="T30" s="123"/>
      <c r="U30" s="125"/>
      <c r="V30" s="125"/>
      <c r="X30" s="123"/>
      <c r="Y30" s="125"/>
      <c r="Z30" s="125"/>
      <c r="AB30" s="123"/>
      <c r="AC30" s="125"/>
      <c r="AD30" s="125"/>
      <c r="AF30" s="123"/>
      <c r="AG30" s="125"/>
      <c r="AH30" s="125"/>
      <c r="AJ30" s="123"/>
      <c r="AK30" s="125"/>
      <c r="AL30" s="125"/>
      <c r="AN30" s="123"/>
      <c r="AO30" s="125"/>
      <c r="AP30" s="125"/>
      <c r="AR30" s="123"/>
      <c r="AS30" s="125"/>
      <c r="AT30" s="125"/>
      <c r="AV30" s="123"/>
      <c r="AW30" s="125"/>
      <c r="AX30" s="125"/>
      <c r="AZ30" s="123"/>
      <c r="BA30" s="125"/>
      <c r="BB30" s="125"/>
      <c r="BD30" s="123"/>
      <c r="BE30" s="125"/>
      <c r="BF30" s="125"/>
      <c r="BH30" s="123"/>
      <c r="BI30" s="125"/>
      <c r="BJ30" s="125"/>
      <c r="BL30" s="123"/>
      <c r="BM30" s="125"/>
      <c r="BN30" s="125"/>
      <c r="BP30" s="123"/>
      <c r="BQ30" s="125"/>
      <c r="BR30" s="125"/>
      <c r="BT30" s="123"/>
      <c r="BU30" s="125"/>
      <c r="BV30" s="125"/>
      <c r="BX30" s="123"/>
      <c r="BY30" s="125"/>
      <c r="BZ30" s="125"/>
      <c r="CB30" s="123"/>
      <c r="CC30" s="125"/>
      <c r="CD30" s="125"/>
      <c r="CF30" s="123"/>
      <c r="CG30" s="125"/>
      <c r="CH30" s="125"/>
      <c r="CJ30" s="123"/>
      <c r="CK30" s="125"/>
      <c r="CL30" s="125"/>
      <c r="CN30" s="123"/>
      <c r="CO30" s="125"/>
      <c r="CP30" s="125"/>
      <c r="CR30" s="123"/>
      <c r="CS30" s="125"/>
      <c r="CT30" s="125"/>
      <c r="CV30" s="123"/>
      <c r="CW30" s="125"/>
      <c r="CX30" s="125"/>
      <c r="CZ30" s="123"/>
      <c r="DA30" s="125"/>
      <c r="DB30" s="125"/>
      <c r="DD30" s="123"/>
      <c r="DE30" s="125"/>
      <c r="DF30" s="125"/>
      <c r="DH30" s="123"/>
      <c r="DI30" s="125"/>
      <c r="DJ30" s="125"/>
      <c r="DL30" s="123"/>
      <c r="DM30" s="125"/>
      <c r="DN30" s="125"/>
      <c r="DP30" s="123"/>
      <c r="DQ30" s="125"/>
      <c r="DR30" s="125"/>
      <c r="DT30" s="123"/>
      <c r="DU30" s="125"/>
      <c r="DV30" s="125"/>
      <c r="DX30" s="123"/>
      <c r="DY30" s="125"/>
      <c r="DZ30" s="125"/>
      <c r="EB30" s="123"/>
      <c r="EC30" s="125"/>
      <c r="ED30" s="125"/>
      <c r="EF30" s="123"/>
      <c r="EG30" s="125"/>
      <c r="EH30" s="125"/>
      <c r="EJ30" s="123"/>
      <c r="EK30" s="125"/>
      <c r="EL30" s="125"/>
      <c r="EN30" s="123"/>
      <c r="EO30" s="125"/>
      <c r="EP30" s="125"/>
      <c r="ER30" s="123"/>
      <c r="ES30" s="125"/>
      <c r="ET30" s="125"/>
      <c r="EV30" s="123"/>
      <c r="EW30" s="125"/>
      <c r="EX30" s="125"/>
      <c r="EZ30" s="123"/>
      <c r="FA30" s="125"/>
      <c r="FB30" s="125"/>
      <c r="FD30" s="123"/>
      <c r="FE30" s="125"/>
      <c r="FF30" s="125"/>
      <c r="FH30" s="123"/>
      <c r="FI30" s="125"/>
      <c r="FJ30" s="125"/>
      <c r="FL30" s="123"/>
      <c r="FM30" s="125"/>
      <c r="FN30" s="125"/>
      <c r="FP30" s="123"/>
      <c r="FQ30" s="125"/>
      <c r="FR30" s="125"/>
      <c r="FT30" s="123"/>
      <c r="FU30" s="125"/>
      <c r="FV30" s="125"/>
      <c r="FX30" s="123"/>
    </row>
    <row r="31" spans="1:180" ht="12" customHeight="1">
      <c r="A31" s="208"/>
      <c r="D31" s="256" t="str">
        <f ca="1">OFFSET(Lexicon!B1023,0,$B$3)</f>
        <v>If priority order is not clear, then Use Assess the Benefit to determine the priority before proceeding with the analysis</v>
      </c>
      <c r="E31" s="309"/>
      <c r="F31" s="208"/>
      <c r="G31" s="214"/>
      <c r="H31" s="214"/>
      <c r="I31" s="215"/>
      <c r="J31" s="214"/>
      <c r="K31" s="214"/>
      <c r="M31" s="205"/>
      <c r="N31" s="125"/>
      <c r="P31" s="123"/>
      <c r="Q31" s="125"/>
      <c r="R31" s="125"/>
      <c r="T31" s="123"/>
      <c r="U31" s="125"/>
      <c r="V31" s="125"/>
      <c r="X31" s="123"/>
      <c r="Y31" s="125"/>
      <c r="Z31" s="125"/>
      <c r="AB31" s="123"/>
      <c r="AC31" s="125"/>
      <c r="AD31" s="125"/>
      <c r="AF31" s="123"/>
      <c r="AG31" s="125"/>
      <c r="AH31" s="125"/>
      <c r="AJ31" s="123"/>
      <c r="AK31" s="125"/>
      <c r="AL31" s="125"/>
      <c r="AN31" s="123"/>
      <c r="AO31" s="125"/>
      <c r="AP31" s="125"/>
      <c r="AR31" s="123"/>
      <c r="AS31" s="125"/>
      <c r="AT31" s="125"/>
      <c r="AV31" s="123"/>
      <c r="AW31" s="125"/>
      <c r="AX31" s="125"/>
      <c r="AZ31" s="123"/>
      <c r="BA31" s="125"/>
      <c r="BB31" s="125"/>
      <c r="BD31" s="123"/>
      <c r="BE31" s="125"/>
      <c r="BF31" s="125"/>
      <c r="BH31" s="123"/>
      <c r="BI31" s="125"/>
      <c r="BJ31" s="125"/>
      <c r="BL31" s="123"/>
      <c r="BM31" s="125"/>
      <c r="BN31" s="125"/>
      <c r="BP31" s="123"/>
      <c r="BQ31" s="125"/>
      <c r="BR31" s="125"/>
      <c r="BT31" s="123"/>
      <c r="BU31" s="125"/>
      <c r="BV31" s="125"/>
      <c r="BX31" s="123"/>
      <c r="BY31" s="125"/>
      <c r="BZ31" s="125"/>
      <c r="CB31" s="123"/>
      <c r="CC31" s="125"/>
      <c r="CD31" s="125"/>
      <c r="CF31" s="123"/>
      <c r="CG31" s="125"/>
      <c r="CH31" s="125"/>
      <c r="CJ31" s="123"/>
      <c r="CK31" s="125"/>
      <c r="CL31" s="125"/>
      <c r="CN31" s="123"/>
      <c r="CO31" s="125"/>
      <c r="CP31" s="125"/>
      <c r="CR31" s="123"/>
      <c r="CS31" s="125"/>
      <c r="CT31" s="125"/>
      <c r="CV31" s="123"/>
      <c r="CW31" s="125"/>
      <c r="CX31" s="125"/>
      <c r="CZ31" s="123"/>
      <c r="DA31" s="125"/>
      <c r="DB31" s="125"/>
      <c r="DD31" s="123"/>
      <c r="DE31" s="125"/>
      <c r="DF31" s="125"/>
      <c r="DH31" s="123"/>
      <c r="DI31" s="125"/>
      <c r="DJ31" s="125"/>
      <c r="DL31" s="123"/>
      <c r="DM31" s="125"/>
      <c r="DN31" s="125"/>
      <c r="DP31" s="123"/>
      <c r="DQ31" s="125"/>
      <c r="DR31" s="125"/>
      <c r="DT31" s="123"/>
      <c r="DU31" s="125"/>
      <c r="DV31" s="125"/>
      <c r="DX31" s="123"/>
      <c r="DY31" s="125"/>
      <c r="DZ31" s="125"/>
      <c r="EB31" s="123"/>
      <c r="EC31" s="125"/>
      <c r="ED31" s="125"/>
      <c r="EF31" s="123"/>
      <c r="EG31" s="125"/>
      <c r="EH31" s="125"/>
      <c r="EJ31" s="123"/>
      <c r="EK31" s="125"/>
      <c r="EL31" s="125"/>
      <c r="EN31" s="123"/>
      <c r="EO31" s="125"/>
      <c r="EP31" s="125"/>
      <c r="ER31" s="123"/>
      <c r="ES31" s="125"/>
      <c r="ET31" s="125"/>
      <c r="EV31" s="123"/>
      <c r="EW31" s="125"/>
      <c r="EX31" s="125"/>
      <c r="EZ31" s="123"/>
      <c r="FA31" s="125"/>
      <c r="FB31" s="125"/>
      <c r="FD31" s="123"/>
      <c r="FE31" s="125"/>
      <c r="FF31" s="125"/>
      <c r="FH31" s="123"/>
      <c r="FI31" s="125"/>
      <c r="FJ31" s="125"/>
      <c r="FL31" s="123"/>
      <c r="FM31" s="125"/>
      <c r="FN31" s="125"/>
      <c r="FP31" s="123"/>
      <c r="FQ31" s="125"/>
      <c r="FR31" s="125"/>
      <c r="FT31" s="123"/>
      <c r="FU31" s="125"/>
      <c r="FV31" s="125"/>
      <c r="FX31" s="123"/>
    </row>
    <row r="32" spans="1:180" ht="12" customHeight="1">
      <c r="A32" s="208"/>
      <c r="C32" s="309"/>
      <c r="D32" s="329"/>
      <c r="E32" s="329"/>
      <c r="F32" s="208"/>
      <c r="G32" s="214"/>
      <c r="H32" s="245"/>
      <c r="I32" s="216"/>
      <c r="J32" s="256"/>
      <c r="M32" s="205"/>
      <c r="N32" s="125"/>
      <c r="P32" s="123"/>
      <c r="Q32" s="125"/>
      <c r="R32" s="125"/>
      <c r="T32" s="123"/>
      <c r="U32" s="125"/>
      <c r="V32" s="125"/>
      <c r="X32" s="123"/>
      <c r="Y32" s="125"/>
      <c r="Z32" s="125"/>
      <c r="AB32" s="123"/>
      <c r="AC32" s="125"/>
      <c r="AD32" s="125"/>
      <c r="AF32" s="123"/>
      <c r="AG32" s="125"/>
      <c r="AH32" s="125"/>
      <c r="AJ32" s="123"/>
      <c r="AK32" s="125"/>
      <c r="AL32" s="125"/>
      <c r="AN32" s="123"/>
      <c r="AO32" s="125"/>
      <c r="AP32" s="125"/>
      <c r="AR32" s="123"/>
      <c r="AS32" s="125"/>
      <c r="AT32" s="125"/>
      <c r="AV32" s="123"/>
      <c r="AW32" s="125"/>
      <c r="AX32" s="125"/>
      <c r="AZ32" s="123"/>
      <c r="BA32" s="125"/>
      <c r="BB32" s="125"/>
      <c r="BD32" s="123"/>
      <c r="BE32" s="125"/>
      <c r="BF32" s="125"/>
      <c r="BH32" s="123"/>
      <c r="BI32" s="125"/>
      <c r="BJ32" s="125"/>
      <c r="BL32" s="123"/>
      <c r="BM32" s="125"/>
      <c r="BN32" s="125"/>
      <c r="BP32" s="123"/>
      <c r="BQ32" s="125"/>
      <c r="BR32" s="125"/>
      <c r="BT32" s="123"/>
      <c r="BU32" s="125"/>
      <c r="BV32" s="125"/>
      <c r="BX32" s="123"/>
      <c r="BY32" s="125"/>
      <c r="BZ32" s="125"/>
      <c r="CB32" s="123"/>
      <c r="CC32" s="125"/>
      <c r="CD32" s="125"/>
      <c r="CF32" s="123"/>
      <c r="CG32" s="125"/>
      <c r="CH32" s="125"/>
      <c r="CJ32" s="123"/>
      <c r="CK32" s="125"/>
      <c r="CL32" s="125"/>
      <c r="CN32" s="123"/>
      <c r="CO32" s="125"/>
      <c r="CP32" s="125"/>
      <c r="CR32" s="123"/>
      <c r="CS32" s="125"/>
      <c r="CT32" s="125"/>
      <c r="CV32" s="123"/>
      <c r="CW32" s="125"/>
      <c r="CX32" s="125"/>
      <c r="CZ32" s="123"/>
      <c r="DA32" s="125"/>
      <c r="DB32" s="125"/>
      <c r="DD32" s="123"/>
      <c r="DE32" s="125"/>
      <c r="DF32" s="125"/>
      <c r="DH32" s="123"/>
      <c r="DI32" s="125"/>
      <c r="DJ32" s="125"/>
      <c r="DL32" s="123"/>
      <c r="DM32" s="125"/>
      <c r="DN32" s="125"/>
      <c r="DP32" s="123"/>
      <c r="DQ32" s="125"/>
      <c r="DR32" s="125"/>
      <c r="DT32" s="123"/>
      <c r="DU32" s="125"/>
      <c r="DV32" s="125"/>
      <c r="DX32" s="123"/>
      <c r="DY32" s="125"/>
      <c r="DZ32" s="125"/>
      <c r="EB32" s="123"/>
      <c r="EC32" s="125"/>
      <c r="ED32" s="125"/>
      <c r="EF32" s="123"/>
      <c r="EG32" s="125"/>
      <c r="EH32" s="125"/>
      <c r="EJ32" s="123"/>
      <c r="EK32" s="125"/>
      <c r="EL32" s="125"/>
      <c r="EN32" s="123"/>
      <c r="EO32" s="125"/>
      <c r="EP32" s="125"/>
      <c r="ER32" s="123"/>
      <c r="ES32" s="125"/>
      <c r="ET32" s="125"/>
      <c r="EV32" s="123"/>
      <c r="EW32" s="125"/>
      <c r="EX32" s="125"/>
      <c r="EZ32" s="123"/>
      <c r="FA32" s="125"/>
      <c r="FB32" s="125"/>
      <c r="FD32" s="123"/>
      <c r="FE32" s="125"/>
      <c r="FF32" s="125"/>
      <c r="FH32" s="123"/>
      <c r="FI32" s="125"/>
      <c r="FJ32" s="125"/>
      <c r="FL32" s="123"/>
      <c r="FM32" s="125"/>
      <c r="FN32" s="125"/>
      <c r="FP32" s="123"/>
      <c r="FQ32" s="125"/>
      <c r="FR32" s="125"/>
      <c r="FT32" s="123"/>
      <c r="FU32" s="125"/>
      <c r="FV32" s="125"/>
      <c r="FX32" s="123"/>
    </row>
    <row r="33" spans="1:180" ht="15" customHeight="1">
      <c r="A33" s="208"/>
      <c r="B33" s="1265" t="str">
        <f ca="1">OFFSET(Lexicon!B1026,0,$B$3)</f>
        <v>Use Assess the Benefit to Set Priority</v>
      </c>
      <c r="C33" s="1266"/>
      <c r="D33" s="1266"/>
      <c r="E33" s="1267"/>
      <c r="F33" s="208"/>
      <c r="G33" s="214"/>
      <c r="H33" s="245"/>
      <c r="I33" s="216"/>
      <c r="J33" s="256"/>
      <c r="M33" s="205"/>
      <c r="N33" s="125"/>
      <c r="P33" s="123"/>
      <c r="Q33" s="125"/>
      <c r="R33" s="125"/>
      <c r="T33" s="123"/>
      <c r="U33" s="125"/>
      <c r="V33" s="125"/>
      <c r="X33" s="123"/>
      <c r="Y33" s="125"/>
      <c r="Z33" s="125"/>
      <c r="AB33" s="123"/>
      <c r="AC33" s="125"/>
      <c r="AD33" s="125"/>
      <c r="AF33" s="123"/>
      <c r="AG33" s="125"/>
      <c r="AH33" s="125"/>
      <c r="AJ33" s="123"/>
      <c r="AK33" s="125"/>
      <c r="AL33" s="125"/>
      <c r="AN33" s="123"/>
      <c r="AO33" s="125"/>
      <c r="AP33" s="125"/>
      <c r="AR33" s="123"/>
      <c r="AS33" s="125"/>
      <c r="AT33" s="125"/>
      <c r="AV33" s="123"/>
      <c r="AW33" s="125"/>
      <c r="AX33" s="125"/>
      <c r="AZ33" s="123"/>
      <c r="BA33" s="125"/>
      <c r="BB33" s="125"/>
      <c r="BD33" s="123"/>
      <c r="BE33" s="125"/>
      <c r="BF33" s="125"/>
      <c r="BH33" s="123"/>
      <c r="BI33" s="125"/>
      <c r="BJ33" s="125"/>
      <c r="BL33" s="123"/>
      <c r="BM33" s="125"/>
      <c r="BN33" s="125"/>
      <c r="BP33" s="123"/>
      <c r="BQ33" s="125"/>
      <c r="BR33" s="125"/>
      <c r="BT33" s="123"/>
      <c r="BU33" s="125"/>
      <c r="BV33" s="125"/>
      <c r="BX33" s="123"/>
      <c r="BY33" s="125"/>
      <c r="BZ33" s="125"/>
      <c r="CB33" s="123"/>
      <c r="CC33" s="125"/>
      <c r="CD33" s="125"/>
      <c r="CF33" s="123"/>
      <c r="CG33" s="125"/>
      <c r="CH33" s="125"/>
      <c r="CJ33" s="123"/>
      <c r="CK33" s="125"/>
      <c r="CL33" s="125"/>
      <c r="CN33" s="123"/>
      <c r="CO33" s="125"/>
      <c r="CP33" s="125"/>
      <c r="CR33" s="123"/>
      <c r="CS33" s="125"/>
      <c r="CT33" s="125"/>
      <c r="CV33" s="123"/>
      <c r="CW33" s="125"/>
      <c r="CX33" s="125"/>
      <c r="CZ33" s="123"/>
      <c r="DA33" s="125"/>
      <c r="DB33" s="125"/>
      <c r="DD33" s="123"/>
      <c r="DE33" s="125"/>
      <c r="DF33" s="125"/>
      <c r="DH33" s="123"/>
      <c r="DI33" s="125"/>
      <c r="DJ33" s="125"/>
      <c r="DL33" s="123"/>
      <c r="DM33" s="125"/>
      <c r="DN33" s="125"/>
      <c r="DP33" s="123"/>
      <c r="DQ33" s="125"/>
      <c r="DR33" s="125"/>
      <c r="DT33" s="123"/>
      <c r="DU33" s="125"/>
      <c r="DV33" s="125"/>
      <c r="DX33" s="123"/>
      <c r="DY33" s="125"/>
      <c r="DZ33" s="125"/>
      <c r="EB33" s="123"/>
      <c r="EC33" s="125"/>
      <c r="ED33" s="125"/>
      <c r="EF33" s="123"/>
      <c r="EG33" s="125"/>
      <c r="EH33" s="125"/>
      <c r="EJ33" s="123"/>
      <c r="EK33" s="125"/>
      <c r="EL33" s="125"/>
      <c r="EN33" s="123"/>
      <c r="EO33" s="125"/>
      <c r="EP33" s="125"/>
      <c r="ER33" s="123"/>
      <c r="ES33" s="125"/>
      <c r="ET33" s="125"/>
      <c r="EV33" s="123"/>
      <c r="EW33" s="125"/>
      <c r="EX33" s="125"/>
      <c r="EZ33" s="123"/>
      <c r="FA33" s="125"/>
      <c r="FB33" s="125"/>
      <c r="FD33" s="123"/>
      <c r="FE33" s="125"/>
      <c r="FF33" s="125"/>
      <c r="FH33" s="123"/>
      <c r="FI33" s="125"/>
      <c r="FJ33" s="125"/>
      <c r="FL33" s="123"/>
      <c r="FM33" s="125"/>
      <c r="FN33" s="125"/>
      <c r="FP33" s="123"/>
      <c r="FQ33" s="125"/>
      <c r="FR33" s="125"/>
      <c r="FT33" s="123"/>
      <c r="FU33" s="125"/>
      <c r="FV33" s="125"/>
      <c r="FX33" s="123"/>
    </row>
    <row r="34" spans="1:180" ht="11.25" customHeight="1">
      <c r="A34" s="208"/>
      <c r="C34" s="124"/>
      <c r="D34" s="237" t="str">
        <f ca="1">OFFSET(Lexicon!B1027,0,$B$3)</f>
        <v>How likely is this potential opportunity? (probability)</v>
      </c>
      <c r="E34" s="124"/>
      <c r="F34" s="208"/>
      <c r="G34" s="214"/>
      <c r="H34" s="245"/>
      <c r="I34" s="216"/>
      <c r="J34" s="256"/>
      <c r="M34" s="205"/>
      <c r="N34" s="125"/>
      <c r="P34" s="123"/>
      <c r="Q34" s="125"/>
      <c r="R34" s="125"/>
      <c r="T34" s="123"/>
      <c r="U34" s="125"/>
      <c r="V34" s="125"/>
      <c r="X34" s="123"/>
      <c r="Y34" s="125"/>
      <c r="Z34" s="125"/>
      <c r="AB34" s="123"/>
      <c r="AC34" s="125"/>
      <c r="AD34" s="125"/>
      <c r="AF34" s="123"/>
      <c r="AG34" s="125"/>
      <c r="AH34" s="125"/>
      <c r="AJ34" s="123"/>
      <c r="AK34" s="125"/>
      <c r="AL34" s="125"/>
      <c r="AN34" s="123"/>
      <c r="AO34" s="125"/>
      <c r="AP34" s="125"/>
      <c r="AR34" s="123"/>
      <c r="AS34" s="125"/>
      <c r="AT34" s="125"/>
      <c r="AV34" s="123"/>
      <c r="AW34" s="125"/>
      <c r="AX34" s="125"/>
      <c r="AZ34" s="123"/>
      <c r="BA34" s="125"/>
      <c r="BB34" s="125"/>
      <c r="BD34" s="123"/>
      <c r="BE34" s="125"/>
      <c r="BF34" s="125"/>
      <c r="BH34" s="123"/>
      <c r="BI34" s="125"/>
      <c r="BJ34" s="125"/>
      <c r="BL34" s="123"/>
      <c r="BM34" s="125"/>
      <c r="BN34" s="125"/>
      <c r="BP34" s="123"/>
      <c r="BQ34" s="125"/>
      <c r="BR34" s="125"/>
      <c r="BT34" s="123"/>
      <c r="BU34" s="125"/>
      <c r="BV34" s="125"/>
      <c r="BX34" s="123"/>
      <c r="BY34" s="125"/>
      <c r="BZ34" s="125"/>
      <c r="CB34" s="123"/>
      <c r="CC34" s="125"/>
      <c r="CD34" s="125"/>
      <c r="CF34" s="123"/>
      <c r="CG34" s="125"/>
      <c r="CH34" s="125"/>
      <c r="CJ34" s="123"/>
      <c r="CK34" s="125"/>
      <c r="CL34" s="125"/>
      <c r="CN34" s="123"/>
      <c r="CO34" s="125"/>
      <c r="CP34" s="125"/>
      <c r="CR34" s="123"/>
      <c r="CS34" s="125"/>
      <c r="CT34" s="125"/>
      <c r="CV34" s="123"/>
      <c r="CW34" s="125"/>
      <c r="CX34" s="125"/>
      <c r="CZ34" s="123"/>
      <c r="DA34" s="125"/>
      <c r="DB34" s="125"/>
      <c r="DD34" s="123"/>
      <c r="DE34" s="125"/>
      <c r="DF34" s="125"/>
      <c r="DH34" s="123"/>
      <c r="DI34" s="125"/>
      <c r="DJ34" s="125"/>
      <c r="DL34" s="123"/>
      <c r="DM34" s="125"/>
      <c r="DN34" s="125"/>
      <c r="DP34" s="123"/>
      <c r="DQ34" s="125"/>
      <c r="DR34" s="125"/>
      <c r="DT34" s="123"/>
      <c r="DU34" s="125"/>
      <c r="DV34" s="125"/>
      <c r="DX34" s="123"/>
      <c r="DY34" s="125"/>
      <c r="DZ34" s="125"/>
      <c r="EB34" s="123"/>
      <c r="EC34" s="125"/>
      <c r="ED34" s="125"/>
      <c r="EF34" s="123"/>
      <c r="EG34" s="125"/>
      <c r="EH34" s="125"/>
      <c r="EJ34" s="123"/>
      <c r="EK34" s="125"/>
      <c r="EL34" s="125"/>
      <c r="EN34" s="123"/>
      <c r="EO34" s="125"/>
      <c r="EP34" s="125"/>
      <c r="ER34" s="123"/>
      <c r="ES34" s="125"/>
      <c r="ET34" s="125"/>
      <c r="EV34" s="123"/>
      <c r="EW34" s="125"/>
      <c r="EX34" s="125"/>
      <c r="EZ34" s="123"/>
      <c r="FA34" s="125"/>
      <c r="FB34" s="125"/>
      <c r="FD34" s="123"/>
      <c r="FE34" s="125"/>
      <c r="FF34" s="125"/>
      <c r="FH34" s="123"/>
      <c r="FI34" s="125"/>
      <c r="FJ34" s="125"/>
      <c r="FL34" s="123"/>
      <c r="FM34" s="125"/>
      <c r="FN34" s="125"/>
      <c r="FP34" s="123"/>
      <c r="FQ34" s="125"/>
      <c r="FR34" s="125"/>
      <c r="FT34" s="123"/>
      <c r="FU34" s="125"/>
      <c r="FV34" s="125"/>
      <c r="FX34" s="123"/>
    </row>
    <row r="35" spans="1:180" ht="11.25" customHeight="1">
      <c r="A35" s="208"/>
      <c r="C35" s="124"/>
      <c r="D35" s="237" t="str">
        <f ca="1">OFFSET(Lexicon!B1028,0,$B$3)</f>
        <v>How beneficial is it likely to be? (benefit)</v>
      </c>
      <c r="E35" s="624"/>
      <c r="F35" s="208"/>
      <c r="G35" s="214"/>
      <c r="H35" s="245"/>
      <c r="I35" s="216"/>
      <c r="J35" s="256"/>
      <c r="M35" s="205"/>
      <c r="N35" s="125"/>
      <c r="P35" s="123"/>
      <c r="Q35" s="125"/>
      <c r="R35" s="125"/>
      <c r="T35" s="123"/>
      <c r="U35" s="125"/>
      <c r="V35" s="125"/>
      <c r="X35" s="123"/>
      <c r="Y35" s="125"/>
      <c r="Z35" s="125"/>
      <c r="AB35" s="123"/>
      <c r="AC35" s="125"/>
      <c r="AD35" s="125"/>
      <c r="AF35" s="123"/>
      <c r="AG35" s="125"/>
      <c r="AH35" s="125"/>
      <c r="AJ35" s="123"/>
      <c r="AK35" s="125"/>
      <c r="AL35" s="125"/>
      <c r="AN35" s="123"/>
      <c r="AO35" s="125"/>
      <c r="AP35" s="125"/>
      <c r="AR35" s="123"/>
      <c r="AS35" s="125"/>
      <c r="AT35" s="125"/>
      <c r="AV35" s="123"/>
      <c r="AW35" s="125"/>
      <c r="AX35" s="125"/>
      <c r="AZ35" s="123"/>
      <c r="BA35" s="125"/>
      <c r="BB35" s="125"/>
      <c r="BD35" s="123"/>
      <c r="BE35" s="125"/>
      <c r="BF35" s="125"/>
      <c r="BH35" s="123"/>
      <c r="BI35" s="125"/>
      <c r="BJ35" s="125"/>
      <c r="BL35" s="123"/>
      <c r="BM35" s="125"/>
      <c r="BN35" s="125"/>
      <c r="BP35" s="123"/>
      <c r="BQ35" s="125"/>
      <c r="BR35" s="125"/>
      <c r="BT35" s="123"/>
      <c r="BU35" s="125"/>
      <c r="BV35" s="125"/>
      <c r="BX35" s="123"/>
      <c r="BY35" s="125"/>
      <c r="BZ35" s="125"/>
      <c r="CB35" s="123"/>
      <c r="CC35" s="125"/>
      <c r="CD35" s="125"/>
      <c r="CF35" s="123"/>
      <c r="CG35" s="125"/>
      <c r="CH35" s="125"/>
      <c r="CJ35" s="123"/>
      <c r="CK35" s="125"/>
      <c r="CL35" s="125"/>
      <c r="CN35" s="123"/>
      <c r="CO35" s="125"/>
      <c r="CP35" s="125"/>
      <c r="CR35" s="123"/>
      <c r="CS35" s="125"/>
      <c r="CT35" s="125"/>
      <c r="CV35" s="123"/>
      <c r="CW35" s="125"/>
      <c r="CX35" s="125"/>
      <c r="CZ35" s="123"/>
      <c r="DA35" s="125"/>
      <c r="DB35" s="125"/>
      <c r="DD35" s="123"/>
      <c r="DE35" s="125"/>
      <c r="DF35" s="125"/>
      <c r="DH35" s="123"/>
      <c r="DI35" s="125"/>
      <c r="DJ35" s="125"/>
      <c r="DL35" s="123"/>
      <c r="DM35" s="125"/>
      <c r="DN35" s="125"/>
      <c r="DP35" s="123"/>
      <c r="DQ35" s="125"/>
      <c r="DR35" s="125"/>
      <c r="DT35" s="123"/>
      <c r="DU35" s="125"/>
      <c r="DV35" s="125"/>
      <c r="DX35" s="123"/>
      <c r="DY35" s="125"/>
      <c r="DZ35" s="125"/>
      <c r="EB35" s="123"/>
      <c r="EC35" s="125"/>
      <c r="ED35" s="125"/>
      <c r="EF35" s="123"/>
      <c r="EG35" s="125"/>
      <c r="EH35" s="125"/>
      <c r="EJ35" s="123"/>
      <c r="EK35" s="125"/>
      <c r="EL35" s="125"/>
      <c r="EN35" s="123"/>
      <c r="EO35" s="125"/>
      <c r="EP35" s="125"/>
      <c r="ER35" s="123"/>
      <c r="ES35" s="125"/>
      <c r="ET35" s="125"/>
      <c r="EV35" s="123"/>
      <c r="EW35" s="125"/>
      <c r="EX35" s="125"/>
      <c r="EZ35" s="123"/>
      <c r="FA35" s="125"/>
      <c r="FB35" s="125"/>
      <c r="FD35" s="123"/>
      <c r="FE35" s="125"/>
      <c r="FF35" s="125"/>
      <c r="FH35" s="123"/>
      <c r="FI35" s="125"/>
      <c r="FJ35" s="125"/>
      <c r="FL35" s="123"/>
      <c r="FM35" s="125"/>
      <c r="FN35" s="125"/>
      <c r="FP35" s="123"/>
      <c r="FQ35" s="125"/>
      <c r="FR35" s="125"/>
      <c r="FT35" s="123"/>
      <c r="FU35" s="125"/>
      <c r="FV35" s="125"/>
      <c r="FX35" s="123"/>
    </row>
    <row r="36" spans="1:180" ht="11.25" customHeight="1">
      <c r="A36" s="208"/>
      <c r="C36" s="237"/>
      <c r="D36" s="124"/>
      <c r="E36" s="624"/>
      <c r="F36" s="208"/>
      <c r="G36" s="214"/>
      <c r="H36" s="245"/>
      <c r="I36" s="216"/>
      <c r="J36" s="256"/>
      <c r="M36" s="205"/>
      <c r="N36" s="125"/>
      <c r="P36" s="123"/>
      <c r="Q36" s="125"/>
      <c r="R36" s="125"/>
      <c r="T36" s="123"/>
      <c r="U36" s="125"/>
      <c r="V36" s="125"/>
      <c r="X36" s="123"/>
      <c r="Y36" s="125"/>
      <c r="Z36" s="125"/>
      <c r="AB36" s="123"/>
      <c r="AC36" s="125"/>
      <c r="AD36" s="125"/>
      <c r="AF36" s="123"/>
      <c r="AG36" s="125"/>
      <c r="AH36" s="125"/>
      <c r="AJ36" s="123"/>
      <c r="AK36" s="125"/>
      <c r="AL36" s="125"/>
      <c r="AN36" s="123"/>
      <c r="AO36" s="125"/>
      <c r="AP36" s="125"/>
      <c r="AR36" s="123"/>
      <c r="AS36" s="125"/>
      <c r="AT36" s="125"/>
      <c r="AV36" s="123"/>
      <c r="AW36" s="125"/>
      <c r="AX36" s="125"/>
      <c r="AZ36" s="123"/>
      <c r="BA36" s="125"/>
      <c r="BB36" s="125"/>
      <c r="BD36" s="123"/>
      <c r="BE36" s="125"/>
      <c r="BF36" s="125"/>
      <c r="BH36" s="123"/>
      <c r="BI36" s="125"/>
      <c r="BJ36" s="125"/>
      <c r="BL36" s="123"/>
      <c r="BM36" s="125"/>
      <c r="BN36" s="125"/>
      <c r="BP36" s="123"/>
      <c r="BQ36" s="125"/>
      <c r="BR36" s="125"/>
      <c r="BT36" s="123"/>
      <c r="BU36" s="125"/>
      <c r="BV36" s="125"/>
      <c r="BX36" s="123"/>
      <c r="BY36" s="125"/>
      <c r="BZ36" s="125"/>
      <c r="CB36" s="123"/>
      <c r="CC36" s="125"/>
      <c r="CD36" s="125"/>
      <c r="CF36" s="123"/>
      <c r="CG36" s="125"/>
      <c r="CH36" s="125"/>
      <c r="CJ36" s="123"/>
      <c r="CK36" s="125"/>
      <c r="CL36" s="125"/>
      <c r="CN36" s="123"/>
      <c r="CO36" s="125"/>
      <c r="CP36" s="125"/>
      <c r="CR36" s="123"/>
      <c r="CS36" s="125"/>
      <c r="CT36" s="125"/>
      <c r="CV36" s="123"/>
      <c r="CW36" s="125"/>
      <c r="CX36" s="125"/>
      <c r="CZ36" s="123"/>
      <c r="DA36" s="125"/>
      <c r="DB36" s="125"/>
      <c r="DD36" s="123"/>
      <c r="DE36" s="125"/>
      <c r="DF36" s="125"/>
      <c r="DH36" s="123"/>
      <c r="DI36" s="125"/>
      <c r="DJ36" s="125"/>
      <c r="DL36" s="123"/>
      <c r="DM36" s="125"/>
      <c r="DN36" s="125"/>
      <c r="DP36" s="123"/>
      <c r="DQ36" s="125"/>
      <c r="DR36" s="125"/>
      <c r="DT36" s="123"/>
      <c r="DU36" s="125"/>
      <c r="DV36" s="125"/>
      <c r="DX36" s="123"/>
      <c r="DY36" s="125"/>
      <c r="DZ36" s="125"/>
      <c r="EB36" s="123"/>
      <c r="EC36" s="125"/>
      <c r="ED36" s="125"/>
      <c r="EF36" s="123"/>
      <c r="EG36" s="125"/>
      <c r="EH36" s="125"/>
      <c r="EJ36" s="123"/>
      <c r="EK36" s="125"/>
      <c r="EL36" s="125"/>
      <c r="EN36" s="123"/>
      <c r="EO36" s="125"/>
      <c r="EP36" s="125"/>
      <c r="ER36" s="123"/>
      <c r="ES36" s="125"/>
      <c r="ET36" s="125"/>
      <c r="EV36" s="123"/>
      <c r="EW36" s="125"/>
      <c r="EX36" s="125"/>
      <c r="EZ36" s="123"/>
      <c r="FA36" s="125"/>
      <c r="FB36" s="125"/>
      <c r="FD36" s="123"/>
      <c r="FE36" s="125"/>
      <c r="FF36" s="125"/>
      <c r="FH36" s="123"/>
      <c r="FI36" s="125"/>
      <c r="FJ36" s="125"/>
      <c r="FL36" s="123"/>
      <c r="FM36" s="125"/>
      <c r="FN36" s="125"/>
      <c r="FP36" s="123"/>
      <c r="FQ36" s="125"/>
      <c r="FR36" s="125"/>
      <c r="FT36" s="123"/>
      <c r="FU36" s="125"/>
      <c r="FV36" s="125"/>
      <c r="FX36" s="123"/>
    </row>
    <row r="37" spans="1:180" ht="11.25" customHeight="1">
      <c r="A37" s="208"/>
      <c r="C37" s="1184" t="str">
        <f ca="1">OFFSET(Lexicon!B1031,0,$B$3)</f>
        <v xml:space="preserve">Assess overall probability of the potential opportunities and mark High, Medium, or Low (H/M/L) </v>
      </c>
      <c r="D37" s="237"/>
      <c r="E37" s="1185" t="str">
        <f ca="1">OFFSET(Lexicon!B1034,0,$B$3)</f>
        <v>Select highest combination of probability and benefit (H-H, M-H) to work on first</v>
      </c>
      <c r="F37" s="208"/>
      <c r="G37" s="214"/>
      <c r="H37" s="245"/>
      <c r="I37" s="216"/>
      <c r="J37" s="256"/>
      <c r="M37" s="205"/>
      <c r="N37" s="125"/>
      <c r="P37" s="123"/>
      <c r="Q37" s="125"/>
      <c r="R37" s="125"/>
      <c r="T37" s="123"/>
      <c r="U37" s="125"/>
      <c r="V37" s="125"/>
      <c r="X37" s="123"/>
      <c r="Y37" s="125"/>
      <c r="Z37" s="125"/>
      <c r="AB37" s="123"/>
      <c r="AC37" s="125"/>
      <c r="AD37" s="125"/>
      <c r="AF37" s="123"/>
      <c r="AG37" s="125"/>
      <c r="AH37" s="125"/>
      <c r="AJ37" s="123"/>
      <c r="AK37" s="125"/>
      <c r="AL37" s="125"/>
      <c r="AN37" s="123"/>
      <c r="AO37" s="125"/>
      <c r="AP37" s="125"/>
      <c r="AR37" s="123"/>
      <c r="AS37" s="125"/>
      <c r="AT37" s="125"/>
      <c r="AV37" s="123"/>
      <c r="AW37" s="125"/>
      <c r="AX37" s="125"/>
      <c r="AZ37" s="123"/>
      <c r="BA37" s="125"/>
      <c r="BB37" s="125"/>
      <c r="BD37" s="123"/>
      <c r="BE37" s="125"/>
      <c r="BF37" s="125"/>
      <c r="BH37" s="123"/>
      <c r="BI37" s="125"/>
      <c r="BJ37" s="125"/>
      <c r="BL37" s="123"/>
      <c r="BM37" s="125"/>
      <c r="BN37" s="125"/>
      <c r="BP37" s="123"/>
      <c r="BQ37" s="125"/>
      <c r="BR37" s="125"/>
      <c r="BT37" s="123"/>
      <c r="BU37" s="125"/>
      <c r="BV37" s="125"/>
      <c r="BX37" s="123"/>
      <c r="BY37" s="125"/>
      <c r="BZ37" s="125"/>
      <c r="CB37" s="123"/>
      <c r="CC37" s="125"/>
      <c r="CD37" s="125"/>
      <c r="CF37" s="123"/>
      <c r="CG37" s="125"/>
      <c r="CH37" s="125"/>
      <c r="CJ37" s="123"/>
      <c r="CK37" s="125"/>
      <c r="CL37" s="125"/>
      <c r="CN37" s="123"/>
      <c r="CO37" s="125"/>
      <c r="CP37" s="125"/>
      <c r="CR37" s="123"/>
      <c r="CS37" s="125"/>
      <c r="CT37" s="125"/>
      <c r="CV37" s="123"/>
      <c r="CW37" s="125"/>
      <c r="CX37" s="125"/>
      <c r="CZ37" s="123"/>
      <c r="DA37" s="125"/>
      <c r="DB37" s="125"/>
      <c r="DD37" s="123"/>
      <c r="DE37" s="125"/>
      <c r="DF37" s="125"/>
      <c r="DH37" s="123"/>
      <c r="DI37" s="125"/>
      <c r="DJ37" s="125"/>
      <c r="DL37" s="123"/>
      <c r="DM37" s="125"/>
      <c r="DN37" s="125"/>
      <c r="DP37" s="123"/>
      <c r="DQ37" s="125"/>
      <c r="DR37" s="125"/>
      <c r="DT37" s="123"/>
      <c r="DU37" s="125"/>
      <c r="DV37" s="125"/>
      <c r="DX37" s="123"/>
      <c r="DY37" s="125"/>
      <c r="DZ37" s="125"/>
      <c r="EB37" s="123"/>
      <c r="EC37" s="125"/>
      <c r="ED37" s="125"/>
      <c r="EF37" s="123"/>
      <c r="EG37" s="125"/>
      <c r="EH37" s="125"/>
      <c r="EJ37" s="123"/>
      <c r="EK37" s="125"/>
      <c r="EL37" s="125"/>
      <c r="EN37" s="123"/>
      <c r="EO37" s="125"/>
      <c r="EP37" s="125"/>
      <c r="ER37" s="123"/>
      <c r="ES37" s="125"/>
      <c r="ET37" s="125"/>
      <c r="EV37" s="123"/>
      <c r="EW37" s="125"/>
      <c r="EX37" s="125"/>
      <c r="EZ37" s="123"/>
      <c r="FA37" s="125"/>
      <c r="FB37" s="125"/>
      <c r="FD37" s="123"/>
      <c r="FE37" s="125"/>
      <c r="FF37" s="125"/>
      <c r="FH37" s="123"/>
      <c r="FI37" s="125"/>
      <c r="FJ37" s="125"/>
      <c r="FL37" s="123"/>
      <c r="FM37" s="125"/>
      <c r="FN37" s="125"/>
      <c r="FP37" s="123"/>
      <c r="FQ37" s="125"/>
      <c r="FR37" s="125"/>
      <c r="FT37" s="123"/>
      <c r="FU37" s="125"/>
      <c r="FV37" s="125"/>
      <c r="FX37" s="123"/>
    </row>
    <row r="38" spans="1:180" ht="11.25" customHeight="1">
      <c r="A38" s="208"/>
      <c r="C38" s="1184"/>
      <c r="D38" s="237"/>
      <c r="E38" s="1185"/>
      <c r="F38" s="208"/>
      <c r="G38" s="214"/>
      <c r="H38" s="245"/>
      <c r="I38" s="216"/>
      <c r="J38" s="256"/>
      <c r="M38" s="205"/>
      <c r="N38" s="125"/>
      <c r="P38" s="123"/>
      <c r="Q38" s="125"/>
      <c r="R38" s="125"/>
      <c r="T38" s="123"/>
      <c r="U38" s="125"/>
      <c r="V38" s="125"/>
      <c r="X38" s="123"/>
      <c r="Y38" s="125"/>
      <c r="Z38" s="125"/>
      <c r="AB38" s="123"/>
      <c r="AC38" s="125"/>
      <c r="AD38" s="125"/>
      <c r="AF38" s="123"/>
      <c r="AG38" s="125"/>
      <c r="AH38" s="125"/>
      <c r="AJ38" s="123"/>
      <c r="AK38" s="125"/>
      <c r="AL38" s="125"/>
      <c r="AN38" s="123"/>
      <c r="AO38" s="125"/>
      <c r="AP38" s="125"/>
      <c r="AR38" s="123"/>
      <c r="AS38" s="125"/>
      <c r="AT38" s="125"/>
      <c r="AV38" s="123"/>
      <c r="AW38" s="125"/>
      <c r="AX38" s="125"/>
      <c r="AZ38" s="123"/>
      <c r="BA38" s="125"/>
      <c r="BB38" s="125"/>
      <c r="BD38" s="123"/>
      <c r="BE38" s="125"/>
      <c r="BF38" s="125"/>
      <c r="BH38" s="123"/>
      <c r="BI38" s="125"/>
      <c r="BJ38" s="125"/>
      <c r="BL38" s="123"/>
      <c r="BM38" s="125"/>
      <c r="BN38" s="125"/>
      <c r="BP38" s="123"/>
      <c r="BQ38" s="125"/>
      <c r="BR38" s="125"/>
      <c r="BT38" s="123"/>
      <c r="BU38" s="125"/>
      <c r="BV38" s="125"/>
      <c r="BX38" s="123"/>
      <c r="BY38" s="125"/>
      <c r="BZ38" s="125"/>
      <c r="CB38" s="123"/>
      <c r="CC38" s="125"/>
      <c r="CD38" s="125"/>
      <c r="CF38" s="123"/>
      <c r="CG38" s="125"/>
      <c r="CH38" s="125"/>
      <c r="CJ38" s="123"/>
      <c r="CK38" s="125"/>
      <c r="CL38" s="125"/>
      <c r="CN38" s="123"/>
      <c r="CO38" s="125"/>
      <c r="CP38" s="125"/>
      <c r="CR38" s="123"/>
      <c r="CS38" s="125"/>
      <c r="CT38" s="125"/>
      <c r="CV38" s="123"/>
      <c r="CW38" s="125"/>
      <c r="CX38" s="125"/>
      <c r="CZ38" s="123"/>
      <c r="DA38" s="125"/>
      <c r="DB38" s="125"/>
      <c r="DD38" s="123"/>
      <c r="DE38" s="125"/>
      <c r="DF38" s="125"/>
      <c r="DH38" s="123"/>
      <c r="DI38" s="125"/>
      <c r="DJ38" s="125"/>
      <c r="DL38" s="123"/>
      <c r="DM38" s="125"/>
      <c r="DN38" s="125"/>
      <c r="DP38" s="123"/>
      <c r="DQ38" s="125"/>
      <c r="DR38" s="125"/>
      <c r="DT38" s="123"/>
      <c r="DU38" s="125"/>
      <c r="DV38" s="125"/>
      <c r="DX38" s="123"/>
      <c r="DY38" s="125"/>
      <c r="DZ38" s="125"/>
      <c r="EB38" s="123"/>
      <c r="EC38" s="125"/>
      <c r="ED38" s="125"/>
      <c r="EF38" s="123"/>
      <c r="EG38" s="125"/>
      <c r="EH38" s="125"/>
      <c r="EJ38" s="123"/>
      <c r="EK38" s="125"/>
      <c r="EL38" s="125"/>
      <c r="EN38" s="123"/>
      <c r="EO38" s="125"/>
      <c r="EP38" s="125"/>
      <c r="ER38" s="123"/>
      <c r="ES38" s="125"/>
      <c r="ET38" s="125"/>
      <c r="EV38" s="123"/>
      <c r="EW38" s="125"/>
      <c r="EX38" s="125"/>
      <c r="EZ38" s="123"/>
      <c r="FA38" s="125"/>
      <c r="FB38" s="125"/>
      <c r="FD38" s="123"/>
      <c r="FE38" s="125"/>
      <c r="FF38" s="125"/>
      <c r="FH38" s="123"/>
      <c r="FI38" s="125"/>
      <c r="FJ38" s="125"/>
      <c r="FL38" s="123"/>
      <c r="FM38" s="125"/>
      <c r="FN38" s="125"/>
      <c r="FP38" s="123"/>
      <c r="FQ38" s="125"/>
      <c r="FR38" s="125"/>
      <c r="FT38" s="123"/>
      <c r="FU38" s="125"/>
      <c r="FV38" s="125"/>
      <c r="FX38" s="123"/>
    </row>
    <row r="39" spans="1:180" ht="11.25" customHeight="1">
      <c r="A39" s="208"/>
      <c r="C39" s="334"/>
      <c r="D39" s="237"/>
      <c r="E39" s="624"/>
      <c r="F39" s="208"/>
      <c r="G39" s="214"/>
      <c r="H39" s="245"/>
      <c r="I39" s="216"/>
      <c r="J39" s="256"/>
      <c r="M39" s="205"/>
      <c r="N39" s="125"/>
      <c r="P39" s="123"/>
      <c r="Q39" s="125"/>
      <c r="R39" s="125"/>
      <c r="T39" s="123"/>
      <c r="U39" s="125"/>
      <c r="V39" s="125"/>
      <c r="X39" s="123"/>
      <c r="Y39" s="125"/>
      <c r="Z39" s="125"/>
      <c r="AB39" s="123"/>
      <c r="AC39" s="125"/>
      <c r="AD39" s="125"/>
      <c r="AF39" s="123"/>
      <c r="AG39" s="125"/>
      <c r="AH39" s="125"/>
      <c r="AJ39" s="123"/>
      <c r="AK39" s="125"/>
      <c r="AL39" s="125"/>
      <c r="AN39" s="123"/>
      <c r="AO39" s="125"/>
      <c r="AP39" s="125"/>
      <c r="AR39" s="123"/>
      <c r="AS39" s="125"/>
      <c r="AT39" s="125"/>
      <c r="AV39" s="123"/>
      <c r="AW39" s="125"/>
      <c r="AX39" s="125"/>
      <c r="AZ39" s="123"/>
      <c r="BA39" s="125"/>
      <c r="BB39" s="125"/>
      <c r="BD39" s="123"/>
      <c r="BE39" s="125"/>
      <c r="BF39" s="125"/>
      <c r="BH39" s="123"/>
      <c r="BI39" s="125"/>
      <c r="BJ39" s="125"/>
      <c r="BL39" s="123"/>
      <c r="BM39" s="125"/>
      <c r="BN39" s="125"/>
      <c r="BP39" s="123"/>
      <c r="BQ39" s="125"/>
      <c r="BR39" s="125"/>
      <c r="BT39" s="123"/>
      <c r="BU39" s="125"/>
      <c r="BV39" s="125"/>
      <c r="BX39" s="123"/>
      <c r="BY39" s="125"/>
      <c r="BZ39" s="125"/>
      <c r="CB39" s="123"/>
      <c r="CC39" s="125"/>
      <c r="CD39" s="125"/>
      <c r="CF39" s="123"/>
      <c r="CG39" s="125"/>
      <c r="CH39" s="125"/>
      <c r="CJ39" s="123"/>
      <c r="CK39" s="125"/>
      <c r="CL39" s="125"/>
      <c r="CN39" s="123"/>
      <c r="CO39" s="125"/>
      <c r="CP39" s="125"/>
      <c r="CR39" s="123"/>
      <c r="CS39" s="125"/>
      <c r="CT39" s="125"/>
      <c r="CV39" s="123"/>
      <c r="CW39" s="125"/>
      <c r="CX39" s="125"/>
      <c r="CZ39" s="123"/>
      <c r="DA39" s="125"/>
      <c r="DB39" s="125"/>
      <c r="DD39" s="123"/>
      <c r="DE39" s="125"/>
      <c r="DF39" s="125"/>
      <c r="DH39" s="123"/>
      <c r="DI39" s="125"/>
      <c r="DJ39" s="125"/>
      <c r="DL39" s="123"/>
      <c r="DM39" s="125"/>
      <c r="DN39" s="125"/>
      <c r="DP39" s="123"/>
      <c r="DQ39" s="125"/>
      <c r="DR39" s="125"/>
      <c r="DT39" s="123"/>
      <c r="DU39" s="125"/>
      <c r="DV39" s="125"/>
      <c r="DX39" s="123"/>
      <c r="DY39" s="125"/>
      <c r="DZ39" s="125"/>
      <c r="EB39" s="123"/>
      <c r="EC39" s="125"/>
      <c r="ED39" s="125"/>
      <c r="EF39" s="123"/>
      <c r="EG39" s="125"/>
      <c r="EH39" s="125"/>
      <c r="EJ39" s="123"/>
      <c r="EK39" s="125"/>
      <c r="EL39" s="125"/>
      <c r="EN39" s="123"/>
      <c r="EO39" s="125"/>
      <c r="EP39" s="125"/>
      <c r="ER39" s="123"/>
      <c r="ES39" s="125"/>
      <c r="ET39" s="125"/>
      <c r="EV39" s="123"/>
      <c r="EW39" s="125"/>
      <c r="EX39" s="125"/>
      <c r="EZ39" s="123"/>
      <c r="FA39" s="125"/>
      <c r="FB39" s="125"/>
      <c r="FD39" s="123"/>
      <c r="FE39" s="125"/>
      <c r="FF39" s="125"/>
      <c r="FH39" s="123"/>
      <c r="FI39" s="125"/>
      <c r="FJ39" s="125"/>
      <c r="FL39" s="123"/>
      <c r="FM39" s="125"/>
      <c r="FN39" s="125"/>
      <c r="FP39" s="123"/>
      <c r="FQ39" s="125"/>
      <c r="FR39" s="125"/>
      <c r="FT39" s="123"/>
      <c r="FU39" s="125"/>
      <c r="FV39" s="125"/>
      <c r="FX39" s="123"/>
    </row>
    <row r="40" spans="1:180" ht="11.25" customHeight="1">
      <c r="A40" s="208"/>
      <c r="C40" s="1184" t="str">
        <f ca="1">OFFSET(Lexicon!B1032,0,$B$3)</f>
        <v>Assess overall benefit of the potential opportunities and mark High, Medium, or Low (H/M/L)</v>
      </c>
      <c r="D40" s="237"/>
      <c r="E40" s="1186" t="str">
        <f ca="1">OFFSET(Lexicon!B1035,0,$B$3)</f>
        <v>If it is difficult to assess probability, then first identify likely causes</v>
      </c>
      <c r="F40" s="208"/>
      <c r="G40" s="214"/>
      <c r="H40" s="245"/>
      <c r="I40" s="216"/>
      <c r="J40" s="256"/>
      <c r="M40" s="205"/>
      <c r="N40" s="125"/>
      <c r="P40" s="123"/>
      <c r="Q40" s="125"/>
      <c r="R40" s="125"/>
      <c r="T40" s="123"/>
      <c r="U40" s="125"/>
      <c r="V40" s="125"/>
      <c r="X40" s="123"/>
      <c r="Y40" s="125"/>
      <c r="Z40" s="125"/>
      <c r="AB40" s="123"/>
      <c r="AC40" s="125"/>
      <c r="AD40" s="125"/>
      <c r="AF40" s="123"/>
      <c r="AG40" s="125"/>
      <c r="AH40" s="125"/>
      <c r="AJ40" s="123"/>
      <c r="AK40" s="125"/>
      <c r="AL40" s="125"/>
      <c r="AN40" s="123"/>
      <c r="AO40" s="125"/>
      <c r="AP40" s="125"/>
      <c r="AR40" s="123"/>
      <c r="AS40" s="125"/>
      <c r="AT40" s="125"/>
      <c r="AV40" s="123"/>
      <c r="AW40" s="125"/>
      <c r="AX40" s="125"/>
      <c r="AZ40" s="123"/>
      <c r="BA40" s="125"/>
      <c r="BB40" s="125"/>
      <c r="BD40" s="123"/>
      <c r="BE40" s="125"/>
      <c r="BF40" s="125"/>
      <c r="BH40" s="123"/>
      <c r="BI40" s="125"/>
      <c r="BJ40" s="125"/>
      <c r="BL40" s="123"/>
      <c r="BM40" s="125"/>
      <c r="BN40" s="125"/>
      <c r="BP40" s="123"/>
      <c r="BQ40" s="125"/>
      <c r="BR40" s="125"/>
      <c r="BT40" s="123"/>
      <c r="BU40" s="125"/>
      <c r="BV40" s="125"/>
      <c r="BX40" s="123"/>
      <c r="BY40" s="125"/>
      <c r="BZ40" s="125"/>
      <c r="CB40" s="123"/>
      <c r="CC40" s="125"/>
      <c r="CD40" s="125"/>
      <c r="CF40" s="123"/>
      <c r="CG40" s="125"/>
      <c r="CH40" s="125"/>
      <c r="CJ40" s="123"/>
      <c r="CK40" s="125"/>
      <c r="CL40" s="125"/>
      <c r="CN40" s="123"/>
      <c r="CO40" s="125"/>
      <c r="CP40" s="125"/>
      <c r="CR40" s="123"/>
      <c r="CS40" s="125"/>
      <c r="CT40" s="125"/>
      <c r="CV40" s="123"/>
      <c r="CW40" s="125"/>
      <c r="CX40" s="125"/>
      <c r="CZ40" s="123"/>
      <c r="DA40" s="125"/>
      <c r="DB40" s="125"/>
      <c r="DD40" s="123"/>
      <c r="DE40" s="125"/>
      <c r="DF40" s="125"/>
      <c r="DH40" s="123"/>
      <c r="DI40" s="125"/>
      <c r="DJ40" s="125"/>
      <c r="DL40" s="123"/>
      <c r="DM40" s="125"/>
      <c r="DN40" s="125"/>
      <c r="DP40" s="123"/>
      <c r="DQ40" s="125"/>
      <c r="DR40" s="125"/>
      <c r="DT40" s="123"/>
      <c r="DU40" s="125"/>
      <c r="DV40" s="125"/>
      <c r="DX40" s="123"/>
      <c r="DY40" s="125"/>
      <c r="DZ40" s="125"/>
      <c r="EB40" s="123"/>
      <c r="EC40" s="125"/>
      <c r="ED40" s="125"/>
      <c r="EF40" s="123"/>
      <c r="EG40" s="125"/>
      <c r="EH40" s="125"/>
      <c r="EJ40" s="123"/>
      <c r="EK40" s="125"/>
      <c r="EL40" s="125"/>
      <c r="EN40" s="123"/>
      <c r="EO40" s="125"/>
      <c r="EP40" s="125"/>
      <c r="ER40" s="123"/>
      <c r="ES40" s="125"/>
      <c r="ET40" s="125"/>
      <c r="EV40" s="123"/>
      <c r="EW40" s="125"/>
      <c r="EX40" s="125"/>
      <c r="EZ40" s="123"/>
      <c r="FA40" s="125"/>
      <c r="FB40" s="125"/>
      <c r="FD40" s="123"/>
      <c r="FE40" s="125"/>
      <c r="FF40" s="125"/>
      <c r="FH40" s="123"/>
      <c r="FI40" s="125"/>
      <c r="FJ40" s="125"/>
      <c r="FL40" s="123"/>
      <c r="FM40" s="125"/>
      <c r="FN40" s="125"/>
      <c r="FP40" s="123"/>
      <c r="FQ40" s="125"/>
      <c r="FR40" s="125"/>
      <c r="FT40" s="123"/>
      <c r="FU40" s="125"/>
      <c r="FV40" s="125"/>
      <c r="FX40" s="123"/>
    </row>
    <row r="41" spans="1:180" ht="15.75" customHeight="1">
      <c r="A41" s="208"/>
      <c r="C41" s="1184"/>
      <c r="D41" s="237"/>
      <c r="E41" s="1186"/>
      <c r="F41" s="208"/>
      <c r="G41" s="214"/>
      <c r="H41" s="245"/>
      <c r="I41" s="216"/>
      <c r="J41" s="256"/>
      <c r="M41" s="205"/>
      <c r="N41" s="125"/>
      <c r="P41" s="123"/>
      <c r="Q41" s="125"/>
      <c r="R41" s="125"/>
      <c r="T41" s="123"/>
      <c r="U41" s="125"/>
      <c r="V41" s="125"/>
      <c r="X41" s="123"/>
      <c r="Y41" s="125"/>
      <c r="Z41" s="125"/>
      <c r="AB41" s="123"/>
      <c r="AC41" s="125"/>
      <c r="AD41" s="125"/>
      <c r="AF41" s="123"/>
      <c r="AG41" s="125"/>
      <c r="AH41" s="125"/>
      <c r="AJ41" s="123"/>
      <c r="AK41" s="125"/>
      <c r="AL41" s="125"/>
      <c r="AN41" s="123"/>
      <c r="AO41" s="125"/>
      <c r="AP41" s="125"/>
      <c r="AR41" s="123"/>
      <c r="AS41" s="125"/>
      <c r="AT41" s="125"/>
      <c r="AV41" s="123"/>
      <c r="AW41" s="125"/>
      <c r="AX41" s="125"/>
      <c r="AZ41" s="123"/>
      <c r="BA41" s="125"/>
      <c r="BB41" s="125"/>
      <c r="BD41" s="123"/>
      <c r="BE41" s="125"/>
      <c r="BF41" s="125"/>
      <c r="BH41" s="123"/>
      <c r="BI41" s="125"/>
      <c r="BJ41" s="125"/>
      <c r="BL41" s="123"/>
      <c r="BM41" s="125"/>
      <c r="BN41" s="125"/>
      <c r="BP41" s="123"/>
      <c r="BQ41" s="125"/>
      <c r="BR41" s="125"/>
      <c r="BT41" s="123"/>
      <c r="BU41" s="125"/>
      <c r="BV41" s="125"/>
      <c r="BX41" s="123"/>
      <c r="BY41" s="125"/>
      <c r="BZ41" s="125"/>
      <c r="CB41" s="123"/>
      <c r="CC41" s="125"/>
      <c r="CD41" s="125"/>
      <c r="CF41" s="123"/>
      <c r="CG41" s="125"/>
      <c r="CH41" s="125"/>
      <c r="CJ41" s="123"/>
      <c r="CK41" s="125"/>
      <c r="CL41" s="125"/>
      <c r="CN41" s="123"/>
      <c r="CO41" s="125"/>
      <c r="CP41" s="125"/>
      <c r="CR41" s="123"/>
      <c r="CS41" s="125"/>
      <c r="CT41" s="125"/>
      <c r="CV41" s="123"/>
      <c r="CW41" s="125"/>
      <c r="CX41" s="125"/>
      <c r="CZ41" s="123"/>
      <c r="DA41" s="125"/>
      <c r="DB41" s="125"/>
      <c r="DD41" s="123"/>
      <c r="DE41" s="125"/>
      <c r="DF41" s="125"/>
      <c r="DH41" s="123"/>
      <c r="DI41" s="125"/>
      <c r="DJ41" s="125"/>
      <c r="DL41" s="123"/>
      <c r="DM41" s="125"/>
      <c r="DN41" s="125"/>
      <c r="DP41" s="123"/>
      <c r="DQ41" s="125"/>
      <c r="DR41" s="125"/>
      <c r="DT41" s="123"/>
      <c r="DU41" s="125"/>
      <c r="DV41" s="125"/>
      <c r="DX41" s="123"/>
      <c r="DY41" s="125"/>
      <c r="DZ41" s="125"/>
      <c r="EB41" s="123"/>
      <c r="EC41" s="125"/>
      <c r="ED41" s="125"/>
      <c r="EF41" s="123"/>
      <c r="EG41" s="125"/>
      <c r="EH41" s="125"/>
      <c r="EJ41" s="123"/>
      <c r="EK41" s="125"/>
      <c r="EL41" s="125"/>
      <c r="EN41" s="123"/>
      <c r="EO41" s="125"/>
      <c r="EP41" s="125"/>
      <c r="ER41" s="123"/>
      <c r="ES41" s="125"/>
      <c r="ET41" s="125"/>
      <c r="EV41" s="123"/>
      <c r="EW41" s="125"/>
      <c r="EX41" s="125"/>
      <c r="EZ41" s="123"/>
      <c r="FA41" s="125"/>
      <c r="FB41" s="125"/>
      <c r="FD41" s="123"/>
      <c r="FE41" s="125"/>
      <c r="FF41" s="125"/>
      <c r="FH41" s="123"/>
      <c r="FI41" s="125"/>
      <c r="FJ41" s="125"/>
      <c r="FL41" s="123"/>
      <c r="FM41" s="125"/>
      <c r="FN41" s="125"/>
      <c r="FP41" s="123"/>
      <c r="FQ41" s="125"/>
      <c r="FR41" s="125"/>
      <c r="FT41" s="123"/>
      <c r="FU41" s="125"/>
      <c r="FV41" s="125"/>
      <c r="FX41" s="123"/>
    </row>
    <row r="42" spans="1:180" ht="11.25" customHeight="1">
      <c r="A42" s="208"/>
      <c r="C42" s="621"/>
      <c r="D42" s="237"/>
      <c r="E42" s="1186" t="str">
        <f ca="1">OFFSET(Lexicon!B1036,0,$B$3)</f>
        <v>If it is difficult to assess benefit then first identify likely impact</v>
      </c>
      <c r="F42" s="208"/>
      <c r="G42" s="214"/>
      <c r="H42" s="245"/>
      <c r="I42" s="216"/>
      <c r="J42" s="256"/>
      <c r="M42" s="205"/>
      <c r="N42" s="125"/>
      <c r="P42" s="123"/>
      <c r="Q42" s="125"/>
      <c r="R42" s="125"/>
      <c r="T42" s="123"/>
      <c r="U42" s="125"/>
      <c r="V42" s="125"/>
      <c r="X42" s="123"/>
      <c r="Y42" s="125"/>
      <c r="Z42" s="125"/>
      <c r="AB42" s="123"/>
      <c r="AC42" s="125"/>
      <c r="AD42" s="125"/>
      <c r="AF42" s="123"/>
      <c r="AG42" s="125"/>
      <c r="AH42" s="125"/>
      <c r="AJ42" s="123"/>
      <c r="AK42" s="125"/>
      <c r="AL42" s="125"/>
      <c r="AN42" s="123"/>
      <c r="AO42" s="125"/>
      <c r="AP42" s="125"/>
      <c r="AR42" s="123"/>
      <c r="AS42" s="125"/>
      <c r="AT42" s="125"/>
      <c r="AV42" s="123"/>
      <c r="AW42" s="125"/>
      <c r="AX42" s="125"/>
      <c r="AZ42" s="123"/>
      <c r="BA42" s="125"/>
      <c r="BB42" s="125"/>
      <c r="BD42" s="123"/>
      <c r="BE42" s="125"/>
      <c r="BF42" s="125"/>
      <c r="BH42" s="123"/>
      <c r="BI42" s="125"/>
      <c r="BJ42" s="125"/>
      <c r="BL42" s="123"/>
      <c r="BM42" s="125"/>
      <c r="BN42" s="125"/>
      <c r="BP42" s="123"/>
      <c r="BQ42" s="125"/>
      <c r="BR42" s="125"/>
      <c r="BT42" s="123"/>
      <c r="BU42" s="125"/>
      <c r="BV42" s="125"/>
      <c r="BX42" s="123"/>
      <c r="BY42" s="125"/>
      <c r="BZ42" s="125"/>
      <c r="CB42" s="123"/>
      <c r="CC42" s="125"/>
      <c r="CD42" s="125"/>
      <c r="CF42" s="123"/>
      <c r="CG42" s="125"/>
      <c r="CH42" s="125"/>
      <c r="CJ42" s="123"/>
      <c r="CK42" s="125"/>
      <c r="CL42" s="125"/>
      <c r="CN42" s="123"/>
      <c r="CO42" s="125"/>
      <c r="CP42" s="125"/>
      <c r="CR42" s="123"/>
      <c r="CS42" s="125"/>
      <c r="CT42" s="125"/>
      <c r="CV42" s="123"/>
      <c r="CW42" s="125"/>
      <c r="CX42" s="125"/>
      <c r="CZ42" s="123"/>
      <c r="DA42" s="125"/>
      <c r="DB42" s="125"/>
      <c r="DD42" s="123"/>
      <c r="DE42" s="125"/>
      <c r="DF42" s="125"/>
      <c r="DH42" s="123"/>
      <c r="DI42" s="125"/>
      <c r="DJ42" s="125"/>
      <c r="DL42" s="123"/>
      <c r="DM42" s="125"/>
      <c r="DN42" s="125"/>
      <c r="DP42" s="123"/>
      <c r="DQ42" s="125"/>
      <c r="DR42" s="125"/>
      <c r="DT42" s="123"/>
      <c r="DU42" s="125"/>
      <c r="DV42" s="125"/>
      <c r="DX42" s="123"/>
      <c r="DY42" s="125"/>
      <c r="DZ42" s="125"/>
      <c r="EB42" s="123"/>
      <c r="EC42" s="125"/>
      <c r="ED42" s="125"/>
      <c r="EF42" s="123"/>
      <c r="EG42" s="125"/>
      <c r="EH42" s="125"/>
      <c r="EJ42" s="123"/>
      <c r="EK42" s="125"/>
      <c r="EL42" s="125"/>
      <c r="EN42" s="123"/>
      <c r="EO42" s="125"/>
      <c r="EP42" s="125"/>
      <c r="ER42" s="123"/>
      <c r="ES42" s="125"/>
      <c r="ET42" s="125"/>
      <c r="EV42" s="123"/>
      <c r="EW42" s="125"/>
      <c r="EX42" s="125"/>
      <c r="EZ42" s="123"/>
      <c r="FA42" s="125"/>
      <c r="FB42" s="125"/>
      <c r="FD42" s="123"/>
      <c r="FE42" s="125"/>
      <c r="FF42" s="125"/>
      <c r="FH42" s="123"/>
      <c r="FI42" s="125"/>
      <c r="FJ42" s="125"/>
      <c r="FL42" s="123"/>
      <c r="FM42" s="125"/>
      <c r="FN42" s="125"/>
      <c r="FP42" s="123"/>
      <c r="FQ42" s="125"/>
      <c r="FR42" s="125"/>
      <c r="FT42" s="123"/>
      <c r="FU42" s="125"/>
      <c r="FV42" s="125"/>
      <c r="FX42" s="123"/>
    </row>
    <row r="43" spans="1:180" ht="11.25" customHeight="1">
      <c r="A43" s="208"/>
      <c r="C43" s="334" t="str">
        <f ca="1">OFFSET(Lexicon!B1033,0,$B$3)</f>
        <v>Use “+” or “-” to further refine the ratings</v>
      </c>
      <c r="D43" s="237"/>
      <c r="E43" s="1186"/>
      <c r="F43" s="208"/>
      <c r="G43" s="214"/>
      <c r="H43" s="245"/>
      <c r="I43" s="216"/>
      <c r="J43" s="256"/>
      <c r="M43" s="205"/>
      <c r="N43" s="125"/>
      <c r="P43" s="123"/>
      <c r="Q43" s="125"/>
      <c r="R43" s="125"/>
      <c r="T43" s="123"/>
      <c r="U43" s="125"/>
      <c r="V43" s="125"/>
      <c r="X43" s="123"/>
      <c r="Y43" s="125"/>
      <c r="Z43" s="125"/>
      <c r="AB43" s="123"/>
      <c r="AC43" s="125"/>
      <c r="AD43" s="125"/>
      <c r="AF43" s="123"/>
      <c r="AG43" s="125"/>
      <c r="AH43" s="125"/>
      <c r="AJ43" s="123"/>
      <c r="AK43" s="125"/>
      <c r="AL43" s="125"/>
      <c r="AN43" s="123"/>
      <c r="AO43" s="125"/>
      <c r="AP43" s="125"/>
      <c r="AR43" s="123"/>
      <c r="AS43" s="125"/>
      <c r="AT43" s="125"/>
      <c r="AV43" s="123"/>
      <c r="AW43" s="125"/>
      <c r="AX43" s="125"/>
      <c r="AZ43" s="123"/>
      <c r="BA43" s="125"/>
      <c r="BB43" s="125"/>
      <c r="BD43" s="123"/>
      <c r="BE43" s="125"/>
      <c r="BF43" s="125"/>
      <c r="BH43" s="123"/>
      <c r="BI43" s="125"/>
      <c r="BJ43" s="125"/>
      <c r="BL43" s="123"/>
      <c r="BM43" s="125"/>
      <c r="BN43" s="125"/>
      <c r="BP43" s="123"/>
      <c r="BQ43" s="125"/>
      <c r="BR43" s="125"/>
      <c r="BT43" s="123"/>
      <c r="BU43" s="125"/>
      <c r="BV43" s="125"/>
      <c r="BX43" s="123"/>
      <c r="BY43" s="125"/>
      <c r="BZ43" s="125"/>
      <c r="CB43" s="123"/>
      <c r="CC43" s="125"/>
      <c r="CD43" s="125"/>
      <c r="CF43" s="123"/>
      <c r="CG43" s="125"/>
      <c r="CH43" s="125"/>
      <c r="CJ43" s="123"/>
      <c r="CK43" s="125"/>
      <c r="CL43" s="125"/>
      <c r="CN43" s="123"/>
      <c r="CO43" s="125"/>
      <c r="CP43" s="125"/>
      <c r="CR43" s="123"/>
      <c r="CS43" s="125"/>
      <c r="CT43" s="125"/>
      <c r="CV43" s="123"/>
      <c r="CW43" s="125"/>
      <c r="CX43" s="125"/>
      <c r="CZ43" s="123"/>
      <c r="DA43" s="125"/>
      <c r="DB43" s="125"/>
      <c r="DD43" s="123"/>
      <c r="DE43" s="125"/>
      <c r="DF43" s="125"/>
      <c r="DH43" s="123"/>
      <c r="DI43" s="125"/>
      <c r="DJ43" s="125"/>
      <c r="DL43" s="123"/>
      <c r="DM43" s="125"/>
      <c r="DN43" s="125"/>
      <c r="DP43" s="123"/>
      <c r="DQ43" s="125"/>
      <c r="DR43" s="125"/>
      <c r="DT43" s="123"/>
      <c r="DU43" s="125"/>
      <c r="DV43" s="125"/>
      <c r="DX43" s="123"/>
      <c r="DY43" s="125"/>
      <c r="DZ43" s="125"/>
      <c r="EB43" s="123"/>
      <c r="EC43" s="125"/>
      <c r="ED43" s="125"/>
      <c r="EF43" s="123"/>
      <c r="EG43" s="125"/>
      <c r="EH43" s="125"/>
      <c r="EJ43" s="123"/>
      <c r="EK43" s="125"/>
      <c r="EL43" s="125"/>
      <c r="EN43" s="123"/>
      <c r="EO43" s="125"/>
      <c r="EP43" s="125"/>
      <c r="ER43" s="123"/>
      <c r="ES43" s="125"/>
      <c r="ET43" s="125"/>
      <c r="EV43" s="123"/>
      <c r="EW43" s="125"/>
      <c r="EX43" s="125"/>
      <c r="EZ43" s="123"/>
      <c r="FA43" s="125"/>
      <c r="FB43" s="125"/>
      <c r="FD43" s="123"/>
      <c r="FE43" s="125"/>
      <c r="FF43" s="125"/>
      <c r="FH43" s="123"/>
      <c r="FI43" s="125"/>
      <c r="FJ43" s="125"/>
      <c r="FL43" s="123"/>
      <c r="FM43" s="125"/>
      <c r="FN43" s="125"/>
      <c r="FP43" s="123"/>
      <c r="FQ43" s="125"/>
      <c r="FR43" s="125"/>
      <c r="FT43" s="123"/>
      <c r="FU43" s="125"/>
      <c r="FV43" s="125"/>
      <c r="FX43" s="123"/>
    </row>
    <row r="44" spans="1:180" ht="11.25" customHeight="1">
      <c r="A44" s="208"/>
      <c r="B44" s="204"/>
      <c r="C44" s="204"/>
      <c r="D44" s="330"/>
      <c r="E44" s="330"/>
      <c r="F44" s="209"/>
      <c r="G44" s="205"/>
      <c r="H44" s="205"/>
      <c r="I44" s="205"/>
      <c r="J44" s="214"/>
      <c r="K44" s="125"/>
      <c r="M44" s="205"/>
    </row>
    <row r="45" spans="1:180" ht="19.5" customHeight="1">
      <c r="A45" s="208"/>
      <c r="B45" s="629" t="str">
        <f ca="1">OFFSET(Lexicon!B1042,0,$B$3)</f>
        <v xml:space="preserve"> Identify Likely Causes</v>
      </c>
      <c r="C45" s="628"/>
      <c r="D45" s="628"/>
      <c r="E45" s="340"/>
      <c r="F45" s="210"/>
      <c r="G45" s="245"/>
      <c r="H45" s="245"/>
      <c r="I45" s="245"/>
      <c r="J45" s="251"/>
      <c r="K45" s="125"/>
    </row>
    <row r="46" spans="1:180" ht="15" customHeight="1">
      <c r="A46" s="208"/>
      <c r="B46" s="323" t="str">
        <f ca="1">OFFSET(Lexicon!B1043,0,$B$3)</f>
        <v>Consider causes for the potential opportunity</v>
      </c>
      <c r="C46" s="324"/>
      <c r="D46" s="324"/>
      <c r="E46" s="325"/>
      <c r="F46" s="208"/>
      <c r="G46" s="123"/>
      <c r="H46" s="123"/>
      <c r="I46" s="123"/>
      <c r="J46" s="251"/>
      <c r="K46" s="125"/>
    </row>
    <row r="47" spans="1:180" ht="12" customHeight="1">
      <c r="A47" s="208"/>
      <c r="B47" s="214"/>
      <c r="D47" s="321" t="str">
        <f ca="1">OFFSET(Lexicon!B1044,0,$B$3)</f>
        <v>What could cause this potential opportunity?</v>
      </c>
      <c r="E47" s="331"/>
      <c r="F47" s="208"/>
      <c r="G47" s="123"/>
      <c r="H47" s="123"/>
      <c r="I47" s="125"/>
      <c r="K47" s="125"/>
    </row>
    <row r="48" spans="1:180" ht="12" customHeight="1">
      <c r="A48" s="208"/>
      <c r="B48" s="214"/>
      <c r="C48" s="216"/>
      <c r="D48" s="216" t="str">
        <f ca="1">OFFSET(Lexicon!B1045,0,$B$3)</f>
        <v>What else…?</v>
      </c>
      <c r="E48" s="311"/>
      <c r="F48" s="208"/>
      <c r="G48" s="123"/>
      <c r="H48" s="123"/>
      <c r="I48" s="123"/>
      <c r="J48" s="251"/>
      <c r="K48" s="125"/>
    </row>
    <row r="49" spans="1:11">
      <c r="A49" s="208"/>
      <c r="B49" s="214"/>
      <c r="C49" s="216"/>
      <c r="D49" s="216"/>
      <c r="E49" s="311"/>
      <c r="F49" s="208"/>
      <c r="G49" s="123"/>
      <c r="H49" s="123"/>
      <c r="I49" s="123"/>
      <c r="J49" s="251"/>
      <c r="K49" s="125"/>
    </row>
    <row r="50" spans="1:11">
      <c r="A50" s="208"/>
      <c r="B50" s="214"/>
      <c r="C50" s="216"/>
      <c r="D50" s="216" t="str">
        <f ca="1">OFFSET(Lexicon!B1046,0,$B$3)</f>
        <v xml:space="preserve">Review similar experiences </v>
      </c>
      <c r="E50" s="311"/>
      <c r="F50" s="208"/>
      <c r="G50" s="123"/>
      <c r="H50" s="123"/>
      <c r="I50" s="214"/>
      <c r="J50" s="205"/>
      <c r="K50" s="125"/>
    </row>
    <row r="51" spans="1:11" ht="15.75">
      <c r="A51" s="208"/>
      <c r="B51" s="214"/>
      <c r="C51" s="216"/>
      <c r="D51" s="216" t="str">
        <f ca="1">OFFSET(Lexicon!B1047,0,$B$3)</f>
        <v>List many likely causes for each potential opportunity</v>
      </c>
      <c r="E51" s="311"/>
      <c r="F51" s="208"/>
      <c r="G51" s="247"/>
      <c r="H51" s="247"/>
      <c r="I51" s="205"/>
      <c r="J51" s="214"/>
      <c r="K51" s="249"/>
    </row>
    <row r="52" spans="1:11" ht="15.75">
      <c r="A52" s="208"/>
      <c r="B52" s="214"/>
      <c r="C52" s="216"/>
      <c r="D52" s="216" t="str">
        <f ca="1">OFFSET(Lexicon!B1048,0,$B$3)</f>
        <v>Explain how each cause could create the potential opportunity</v>
      </c>
      <c r="E52" s="311"/>
      <c r="F52" s="208"/>
      <c r="G52" s="247"/>
      <c r="H52" s="247"/>
      <c r="I52" s="205"/>
      <c r="J52" s="214"/>
      <c r="K52" s="249"/>
    </row>
    <row r="53" spans="1:11" ht="12.75">
      <c r="A53" s="208"/>
      <c r="B53" s="214"/>
      <c r="D53" s="205"/>
      <c r="E53" s="205"/>
      <c r="F53" s="208"/>
      <c r="G53" s="246"/>
      <c r="H53" s="246"/>
      <c r="I53" s="205"/>
      <c r="J53" s="214"/>
      <c r="K53" s="250"/>
    </row>
    <row r="54" spans="1:11" ht="19.5" customHeight="1">
      <c r="A54" s="208"/>
      <c r="B54" s="629" t="str">
        <f ca="1">OFFSET(Lexicon!B1052,0,$B$3)</f>
        <v xml:space="preserve"> Take Promoting Action</v>
      </c>
      <c r="C54" s="339"/>
      <c r="D54" s="339"/>
      <c r="E54" s="340"/>
      <c r="F54" s="210"/>
      <c r="G54" s="245"/>
      <c r="H54" s="245"/>
      <c r="I54" s="245"/>
      <c r="J54" s="251"/>
      <c r="K54" s="125"/>
    </row>
    <row r="55" spans="1:11" ht="15" customHeight="1">
      <c r="A55" s="208"/>
      <c r="B55" s="213" t="str">
        <f ca="1">OFFSET(Lexicon!B1053,0,$B$3)</f>
        <v>Take Actions to Encourage Likely Causes</v>
      </c>
      <c r="C55" s="211"/>
      <c r="D55" s="211"/>
      <c r="E55" s="212"/>
      <c r="F55" s="208"/>
      <c r="G55" s="123"/>
      <c r="H55" s="123"/>
      <c r="I55" s="123"/>
      <c r="J55" s="251"/>
      <c r="K55" s="125"/>
    </row>
    <row r="56" spans="1:11" s="205" customFormat="1">
      <c r="A56" s="208"/>
      <c r="B56" s="214"/>
      <c r="D56" s="216" t="str">
        <f ca="1">OFFSET(Lexicon!B1054,0,$B$3)</f>
        <v>What can we do to promote this likely cause happening?</v>
      </c>
      <c r="E56" s="216"/>
      <c r="F56" s="208"/>
      <c r="G56" s="251"/>
      <c r="H56" s="251"/>
      <c r="J56" s="214"/>
      <c r="K56" s="125"/>
    </row>
    <row r="57" spans="1:11" s="205" customFormat="1">
      <c r="A57" s="208"/>
      <c r="B57" s="214"/>
      <c r="D57" s="216" t="str">
        <f ca="1">OFFSET(Lexicon!B1055,0,$B$3)</f>
        <v>How can we make this likely cause more likely?</v>
      </c>
      <c r="E57" s="216"/>
      <c r="F57" s="208"/>
      <c r="G57" s="257"/>
      <c r="H57" s="257"/>
      <c r="I57" s="214"/>
      <c r="K57" s="125"/>
    </row>
    <row r="58" spans="1:11" s="205" customFormat="1">
      <c r="A58" s="208"/>
      <c r="B58" s="214"/>
      <c r="D58" s="216"/>
      <c r="E58" s="216"/>
      <c r="F58" s="208"/>
      <c r="G58" s="257"/>
      <c r="H58" s="257"/>
      <c r="I58" s="214"/>
      <c r="K58" s="125"/>
    </row>
    <row r="59" spans="1:11" s="205" customFormat="1">
      <c r="A59" s="208"/>
      <c r="B59" s="214"/>
      <c r="D59" s="216" t="str">
        <f ca="1">OFFSET(Lexicon!B1056,0,$B$3)</f>
        <v>List many promoting actions</v>
      </c>
      <c r="E59" s="216"/>
      <c r="F59" s="208"/>
      <c r="G59" s="123"/>
      <c r="H59" s="123"/>
      <c r="K59" s="125"/>
    </row>
    <row r="60" spans="1:11" s="205" customFormat="1">
      <c r="A60" s="208"/>
      <c r="B60" s="214"/>
      <c r="D60" s="216" t="str">
        <f ca="1">OFFSET(Lexicon!B1057,0,$B$3)</f>
        <v xml:space="preserve">Assign responsibility, resources, and time frame for each </v>
      </c>
      <c r="E60" s="216"/>
      <c r="F60" s="208"/>
      <c r="G60" s="123"/>
      <c r="H60" s="123"/>
      <c r="K60" s="125"/>
    </row>
    <row r="61" spans="1:11" s="205" customFormat="1">
      <c r="A61" s="208"/>
      <c r="B61" s="214"/>
      <c r="F61" s="208"/>
      <c r="G61" s="123"/>
      <c r="H61" s="123"/>
      <c r="K61" s="125"/>
    </row>
    <row r="62" spans="1:11" ht="19.5" customHeight="1">
      <c r="A62" s="208"/>
      <c r="B62" s="629" t="str">
        <f ca="1">OFFSET(Lexicon!B1061,0,$B$3)</f>
        <v xml:space="preserve">  Prepare Capitalizing Action and Set Triggers</v>
      </c>
      <c r="C62" s="339"/>
      <c r="D62" s="339"/>
      <c r="E62" s="340"/>
      <c r="F62" s="210"/>
      <c r="G62" s="245"/>
      <c r="H62" s="245"/>
      <c r="I62" s="245"/>
      <c r="J62" s="251"/>
      <c r="K62" s="125"/>
    </row>
    <row r="63" spans="1:11" ht="15" customHeight="1">
      <c r="A63" s="208"/>
      <c r="B63" s="213" t="str">
        <f ca="1">OFFSET(Lexicon!B1062,0,$B$3)</f>
        <v>Prepare Actions to Enhance Likely Effects</v>
      </c>
      <c r="C63" s="211"/>
      <c r="D63" s="211"/>
      <c r="E63" s="212"/>
      <c r="F63" s="208"/>
      <c r="G63" s="123"/>
      <c r="H63" s="123"/>
      <c r="I63" s="123"/>
      <c r="J63" s="251"/>
      <c r="K63" s="125"/>
    </row>
    <row r="64" spans="1:11" s="205" customFormat="1">
      <c r="A64" s="208"/>
      <c r="B64" s="214"/>
      <c r="D64" s="216" t="str">
        <f ca="1">OFFSET(Lexicon!B1063,0,$B$3)</f>
        <v>What will we do if the potential opportunity happens?</v>
      </c>
      <c r="F64" s="208"/>
      <c r="G64" s="249"/>
      <c r="H64" s="249"/>
      <c r="I64" s="214"/>
      <c r="K64" s="249"/>
    </row>
    <row r="65" spans="1:11" s="205" customFormat="1">
      <c r="A65" s="208"/>
      <c r="B65" s="214"/>
      <c r="D65" s="216" t="str">
        <f ca="1">OFFSET(Lexicon!B1065,0,$B$3)</f>
        <v>What will maximize the benefits if this happens?</v>
      </c>
      <c r="F65" s="208"/>
      <c r="G65" s="249"/>
      <c r="H65" s="249"/>
      <c r="K65" s="249"/>
    </row>
    <row r="66" spans="1:11" s="205" customFormat="1">
      <c r="A66" s="208"/>
      <c r="B66" s="214"/>
      <c r="D66" s="216" t="str">
        <f ca="1">OFFSET(Lexicon!B1066,0,$B$3)</f>
        <v>What can we do to respond as quickly, cheaply, and effectively as possible?</v>
      </c>
      <c r="E66" s="332"/>
      <c r="F66" s="208"/>
      <c r="G66" s="249"/>
      <c r="H66" s="1177"/>
      <c r="I66" s="214"/>
      <c r="K66" s="249"/>
    </row>
    <row r="67" spans="1:11" s="205" customFormat="1">
      <c r="A67" s="208"/>
      <c r="B67" s="214"/>
      <c r="C67" s="315"/>
      <c r="E67" s="332"/>
      <c r="F67" s="208"/>
      <c r="G67" s="249"/>
      <c r="H67" s="1177"/>
      <c r="K67" s="249"/>
    </row>
    <row r="68" spans="1:11" s="205" customFormat="1">
      <c r="A68" s="208"/>
      <c r="B68" s="214"/>
      <c r="C68" s="315"/>
      <c r="D68" s="216" t="str">
        <f ca="1">OFFSET(Lexicon!B1067,0,$B$3)</f>
        <v>Brainstorm a list of contingent actions</v>
      </c>
      <c r="F68" s="208"/>
      <c r="G68" s="249"/>
      <c r="I68" s="214"/>
      <c r="K68" s="249"/>
    </row>
    <row r="69" spans="1:11" s="205" customFormat="1">
      <c r="A69" s="208"/>
      <c r="B69" s="214"/>
      <c r="D69" s="216" t="str">
        <f ca="1">OFFSET(Lexicon!B1068,0,$B$3)</f>
        <v>Involve others who will complete or judge the action or plan</v>
      </c>
      <c r="F69" s="208"/>
      <c r="G69" s="249"/>
      <c r="K69" s="249"/>
    </row>
    <row r="70" spans="1:11" s="205" customFormat="1">
      <c r="A70" s="208"/>
      <c r="B70" s="214"/>
      <c r="F70" s="208"/>
      <c r="G70" s="249"/>
      <c r="K70" s="249"/>
    </row>
    <row r="71" spans="1:11" s="205" customFormat="1" ht="15" customHeight="1">
      <c r="A71" s="208"/>
      <c r="B71" s="214"/>
      <c r="C71" s="311" t="str">
        <f ca="1">OFFSET(Lexicon!B1069,0,$B$3)</f>
        <v xml:space="preserve">Prepare capitalizing actions in advance                                                                                            </v>
      </c>
      <c r="D71" s="216"/>
      <c r="E71" s="311" t="str">
        <f ca="1">OFFSET(Lexicon!B1070,0,$B$3)</f>
        <v>Assign responsibility, resources, and time frame for each</v>
      </c>
      <c r="F71" s="208"/>
      <c r="G71" s="249"/>
      <c r="I71" s="214"/>
      <c r="K71" s="249"/>
    </row>
    <row r="72" spans="1:11" s="205" customFormat="1">
      <c r="A72" s="208"/>
      <c r="B72" s="214"/>
      <c r="E72" s="625"/>
      <c r="F72" s="208"/>
      <c r="G72" s="249"/>
      <c r="K72" s="249"/>
    </row>
    <row r="73" spans="1:11" ht="15" customHeight="1">
      <c r="A73" s="208"/>
      <c r="B73" s="213" t="str">
        <f ca="1">OFFSET(Lexicon!B1072,0,$B$3)</f>
        <v>Set Triggers for Capitalizing Actions</v>
      </c>
      <c r="C73" s="211"/>
      <c r="D73" s="211"/>
      <c r="E73" s="212"/>
      <c r="F73" s="208"/>
      <c r="G73" s="123"/>
      <c r="H73" s="123"/>
      <c r="I73" s="123"/>
      <c r="J73" s="251"/>
      <c r="K73" s="125"/>
    </row>
    <row r="74" spans="1:11" s="205" customFormat="1">
      <c r="A74" s="208"/>
      <c r="B74" s="214"/>
      <c r="D74" s="216" t="str">
        <f ca="1">OFFSET(Lexicon!B1073,0,$B$3)</f>
        <v>How will we know the potential opportunity has occurred?</v>
      </c>
      <c r="F74" s="208"/>
      <c r="G74" s="249"/>
      <c r="I74" s="214"/>
      <c r="K74" s="249"/>
    </row>
    <row r="75" spans="1:11" s="205" customFormat="1">
      <c r="A75" s="208"/>
      <c r="B75" s="214"/>
      <c r="C75" s="214"/>
      <c r="D75" s="216" t="str">
        <f ca="1">OFFSET(Lexicon!B1075,0,$B$3)</f>
        <v>What will cause the capitalizing action to start?</v>
      </c>
      <c r="F75" s="208"/>
      <c r="G75" s="249"/>
      <c r="K75" s="249"/>
    </row>
    <row r="76" spans="1:11" s="205" customFormat="1">
      <c r="A76" s="208"/>
      <c r="B76" s="214"/>
      <c r="C76" s="214"/>
      <c r="F76" s="208"/>
      <c r="G76" s="249"/>
      <c r="K76" s="249"/>
    </row>
    <row r="77" spans="1:11" s="205" customFormat="1">
      <c r="A77" s="208"/>
      <c r="B77" s="214"/>
      <c r="C77" s="214"/>
      <c r="D77" s="216" t="str">
        <f ca="1">OFFSET(Lexicon!B1076,0,$B$3)</f>
        <v>Set a trigger for each capitalizing action</v>
      </c>
      <c r="F77" s="208"/>
      <c r="G77" s="249"/>
      <c r="K77" s="249"/>
    </row>
    <row r="78" spans="1:11" s="205" customFormat="1">
      <c r="A78" s="208"/>
      <c r="B78" s="214"/>
      <c r="C78" s="214"/>
      <c r="D78" s="216" t="str">
        <f ca="1">OFFSET(Lexicon!B1077,0,$B$3)</f>
        <v>One trigger can initiate more than one capitalizing action</v>
      </c>
      <c r="F78" s="208"/>
      <c r="G78" s="249"/>
      <c r="K78" s="249"/>
    </row>
    <row r="79" spans="1:11" s="205" customFormat="1">
      <c r="A79" s="208"/>
      <c r="B79" s="214"/>
      <c r="C79" s="214"/>
      <c r="D79" s="216" t="str">
        <f ca="1">OFFSET(Lexicon!B1078,0,$B$3)</f>
        <v>Identify the system or person that will initiate the capitalizing action</v>
      </c>
      <c r="F79" s="208"/>
      <c r="G79" s="249"/>
      <c r="K79" s="249"/>
    </row>
    <row r="80" spans="1:11" s="205" customFormat="1">
      <c r="A80" s="208"/>
      <c r="B80" s="214"/>
      <c r="C80" s="214"/>
      <c r="D80" s="216" t="str">
        <f ca="1">OFFSET(Lexicon!B1079,0,$B$3)</f>
        <v>Automatic triggers are preferable—they do not require judgment</v>
      </c>
      <c r="F80" s="208"/>
      <c r="G80" s="249"/>
      <c r="K80" s="249"/>
    </row>
    <row r="81" spans="1:11" s="205" customFormat="1">
      <c r="A81" s="208"/>
      <c r="B81" s="214"/>
      <c r="C81" s="214"/>
      <c r="D81" s="216" t="str">
        <f ca="1">OFFSET(Lexicon!B1080,0,$B$3)</f>
        <v xml:space="preserve">Use manual triggers when there is a choice of capitalizing actions </v>
      </c>
      <c r="F81" s="208"/>
      <c r="G81" s="249"/>
      <c r="K81" s="249"/>
    </row>
    <row r="82" spans="1:11" s="205" customFormat="1">
      <c r="A82" s="208"/>
      <c r="B82" s="214"/>
      <c r="C82" s="214"/>
      <c r="D82" s="216" t="str">
        <f ca="1">OFFSET(Lexicon!B1081,0,$B$3)</f>
        <v>or when the need for action has to be assessed</v>
      </c>
      <c r="F82" s="208"/>
      <c r="G82" s="249"/>
      <c r="K82" s="249"/>
    </row>
    <row r="83" spans="1:11" s="205" customFormat="1">
      <c r="A83" s="208"/>
      <c r="B83" s="214"/>
      <c r="C83" s="214"/>
      <c r="D83" s="216"/>
      <c r="F83" s="208"/>
      <c r="G83" s="249"/>
      <c r="K83" s="249"/>
    </row>
    <row r="84" spans="1:11">
      <c r="A84" s="208"/>
      <c r="B84" s="208"/>
      <c r="C84" s="208"/>
      <c r="D84" s="208"/>
      <c r="E84" s="208"/>
      <c r="F84" s="208"/>
    </row>
  </sheetData>
  <mergeCells count="19">
    <mergeCell ref="B10:E10"/>
    <mergeCell ref="B4:E4"/>
    <mergeCell ref="B5:E5"/>
    <mergeCell ref="B6:E6"/>
    <mergeCell ref="B7:E7"/>
    <mergeCell ref="B8:E8"/>
    <mergeCell ref="C40:C41"/>
    <mergeCell ref="H66:H67"/>
    <mergeCell ref="B11:E11"/>
    <mergeCell ref="E20:E21"/>
    <mergeCell ref="B23:E23"/>
    <mergeCell ref="B33:E33"/>
    <mergeCell ref="C37:C38"/>
    <mergeCell ref="E37:E38"/>
    <mergeCell ref="B13:C13"/>
    <mergeCell ref="B14:C15"/>
    <mergeCell ref="D15:E16"/>
    <mergeCell ref="E40:E41"/>
    <mergeCell ref="E42:E43"/>
  </mergeCells>
  <printOptions horizontalCentered="1" verticalCentered="1"/>
  <pageMargins left="0.75" right="0.75" top="0.4" bottom="0.5" header="0.43" footer="0.5"/>
  <pageSetup scale="66" orientation="portrait" horizontalDpi="4294967292" verticalDpi="4294967292" r:id="rId1"/>
  <headerFooter alignWithMargins="0">
    <oddFooter>&amp;CCopyright © 2012  Kepner-Tregoe, Inc. All Rights Reserved.&amp;RPage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B1:I32"/>
  <sheetViews>
    <sheetView showGridLines="0" showZeros="0" zoomScaleNormal="100" workbookViewId="0"/>
  </sheetViews>
  <sheetFormatPr defaultColWidth="9.140625" defaultRowHeight="15"/>
  <cols>
    <col min="1" max="1" width="1.7109375" customWidth="1"/>
    <col min="2" max="2" width="17.5703125" customWidth="1"/>
    <col min="3" max="3" width="7" customWidth="1"/>
    <col min="4" max="4" width="18.140625" customWidth="1"/>
    <col min="5" max="5" width="2.42578125" customWidth="1"/>
    <col min="6" max="6" width="2.140625" customWidth="1"/>
    <col min="7" max="7" width="13.85546875" customWidth="1"/>
    <col min="8" max="8" width="68.5703125" customWidth="1"/>
    <col min="9" max="9" width="4.7109375" customWidth="1"/>
  </cols>
  <sheetData>
    <row r="1" spans="2:9" ht="20.25" customHeight="1">
      <c r="B1" s="1275" t="str">
        <f ca="1">OFFSET(Lexicon!B238,0,$B$2)</f>
        <v>Incident Mapping</v>
      </c>
      <c r="C1" s="1276"/>
      <c r="D1" s="1276"/>
      <c r="E1" s="22"/>
      <c r="F1" s="22"/>
      <c r="G1" s="631" t="str">
        <f ca="1">OFFSET(Lexicon!B239,0,$B$2)</f>
        <v xml:space="preserve">Subject: </v>
      </c>
      <c r="H1" s="32">
        <f>Home!D9</f>
        <v>0</v>
      </c>
      <c r="I1" s="23"/>
    </row>
    <row r="2" spans="2:9">
      <c r="B2" s="34">
        <f>Home!BA21</f>
        <v>0</v>
      </c>
      <c r="C2" s="24"/>
      <c r="D2" s="24"/>
      <c r="E2" s="24"/>
      <c r="F2" s="24"/>
      <c r="G2" s="631" t="str">
        <f ca="1">OFFSET(Lexicon!B1143,0,$B$2)</f>
        <v>Team:</v>
      </c>
      <c r="H2" s="33">
        <f>Home!D10</f>
        <v>0</v>
      </c>
      <c r="I2" s="25"/>
    </row>
    <row r="3" spans="2:9" ht="4.5" customHeight="1">
      <c r="B3" s="26"/>
      <c r="C3" s="27"/>
      <c r="D3" s="27"/>
      <c r="E3" s="27"/>
      <c r="F3" s="27"/>
      <c r="G3" s="27"/>
      <c r="H3" s="27"/>
      <c r="I3" s="28"/>
    </row>
    <row r="4" spans="2:9" ht="0.75" customHeight="1"/>
    <row r="5" spans="2:9" ht="14.25" customHeight="1">
      <c r="B5" s="21" t="str">
        <f ca="1">OFFSET(Lexicon!B240,0,$B$2)</f>
        <v xml:space="preserve"> Where:</v>
      </c>
      <c r="C5" s="1277"/>
      <c r="D5" s="1278"/>
      <c r="E5" s="14"/>
      <c r="F5" s="14"/>
      <c r="G5" s="14"/>
      <c r="H5" s="14"/>
      <c r="I5" s="15"/>
    </row>
    <row r="6" spans="2:9" ht="12" customHeight="1">
      <c r="B6" s="1279"/>
      <c r="C6" s="1280"/>
      <c r="D6" s="1281"/>
      <c r="I6" s="17"/>
    </row>
    <row r="7" spans="2:9" ht="12" customHeight="1">
      <c r="B7" s="1282"/>
      <c r="C7" s="1283"/>
      <c r="D7" s="1284"/>
      <c r="I7" s="17"/>
    </row>
    <row r="8" spans="2:9" ht="14.25" customHeight="1">
      <c r="B8" s="21" t="str">
        <f ca="1">OFFSET(Lexicon!B241,0,$B$2)</f>
        <v xml:space="preserve"> When:</v>
      </c>
      <c r="C8" s="1277"/>
      <c r="D8" s="1278"/>
      <c r="I8" s="17"/>
    </row>
    <row r="9" spans="2:9" ht="12" customHeight="1">
      <c r="B9" s="1279"/>
      <c r="C9" s="1280"/>
      <c r="D9" s="1281"/>
      <c r="I9" s="17"/>
    </row>
    <row r="10" spans="2:9" ht="12" customHeight="1">
      <c r="B10" s="1282"/>
      <c r="C10" s="1283"/>
      <c r="D10" s="1284"/>
      <c r="I10" s="17"/>
    </row>
    <row r="11" spans="2:9" ht="14.25" customHeight="1">
      <c r="B11" s="21" t="str">
        <f ca="1">OFFSET(Lexicon!B242,0,$B$2)</f>
        <v xml:space="preserve"> Extent:</v>
      </c>
      <c r="C11" s="1277"/>
      <c r="D11" s="1278"/>
      <c r="I11" s="17"/>
    </row>
    <row r="12" spans="2:9" ht="12" customHeight="1">
      <c r="B12" s="1279"/>
      <c r="C12" s="1280"/>
      <c r="D12" s="1281"/>
      <c r="I12" s="17"/>
    </row>
    <row r="13" spans="2:9" ht="12" customHeight="1">
      <c r="B13" s="1282"/>
      <c r="C13" s="1283"/>
      <c r="D13" s="1284"/>
      <c r="I13" s="17"/>
    </row>
    <row r="14" spans="2:9" ht="14.25" customHeight="1">
      <c r="B14" s="21" t="str">
        <f ca="1">OFFSET(Lexicon!B243,0,$B$2)</f>
        <v xml:space="preserve"> Comments:</v>
      </c>
      <c r="C14" s="1277"/>
      <c r="D14" s="1278"/>
      <c r="I14" s="17"/>
    </row>
    <row r="15" spans="2:9" ht="12" customHeight="1">
      <c r="B15" s="1279"/>
      <c r="C15" s="1280"/>
      <c r="D15" s="1281"/>
      <c r="I15" s="17"/>
    </row>
    <row r="16" spans="2:9" ht="12" customHeight="1">
      <c r="B16" s="1282"/>
      <c r="C16" s="1283"/>
      <c r="D16" s="1284"/>
      <c r="I16" s="17"/>
    </row>
    <row r="17" spans="2:9" ht="15.75">
      <c r="B17" s="21" t="str">
        <f ca="1">OFFSET(Lexicon!B244,0,$B$2)</f>
        <v xml:space="preserve"> Legend</v>
      </c>
      <c r="D17" s="29" t="str">
        <f ca="1">OFFSET(Lexicon!B245,0,$B$2)</f>
        <v>Cause - Effect</v>
      </c>
      <c r="I17" s="17"/>
    </row>
    <row r="18" spans="2:9">
      <c r="B18" s="16"/>
      <c r="D18" s="30" t="str">
        <f ca="1">OFFSET(Lexicon!B246,0,$B$2)</f>
        <v>Breached Barrier</v>
      </c>
      <c r="I18" s="17"/>
    </row>
    <row r="19" spans="2:9">
      <c r="B19" s="16"/>
      <c r="D19" s="30" t="str">
        <f ca="1">OFFSET(Lexicon!B247,0,$B$2)</f>
        <v>Action</v>
      </c>
      <c r="I19" s="17"/>
    </row>
    <row r="20" spans="2:9">
      <c r="B20" s="16"/>
      <c r="D20" s="30" t="str">
        <f ca="1">OFFSET(Lexicon!B248,0,$B$2)</f>
        <v>New Barrier</v>
      </c>
      <c r="I20" s="17"/>
    </row>
    <row r="21" spans="2:9" ht="27" customHeight="1">
      <c r="B21" s="16"/>
      <c r="D21" s="35" t="str">
        <f ca="1">OFFSET(Lexicon!B249,0,$B$2)</f>
        <v>Primary Event</v>
      </c>
      <c r="I21" s="17"/>
    </row>
    <row r="22" spans="2:9" ht="27" customHeight="1">
      <c r="B22" s="16"/>
      <c r="D22" s="35" t="str">
        <f ca="1">OFFSET(Lexicon!B250,0,$B$2)</f>
        <v>Known Cause</v>
      </c>
      <c r="I22" s="17"/>
    </row>
    <row r="23" spans="2:9" ht="27" customHeight="1">
      <c r="B23" s="16"/>
      <c r="D23" s="35" t="str">
        <f ca="1">OFFSET(Lexicon!B251,0,$B$2)</f>
        <v>Circumstance</v>
      </c>
      <c r="I23" s="17"/>
    </row>
    <row r="24" spans="2:9" ht="27" customHeight="1">
      <c r="B24" s="16"/>
      <c r="D24" s="35" t="str">
        <f ca="1">OFFSET(Lexicon!B252,0,$B$2)</f>
        <v>Breached Barrier</v>
      </c>
      <c r="I24" s="17"/>
    </row>
    <row r="25" spans="2:9" ht="27" customHeight="1">
      <c r="B25" s="16"/>
      <c r="D25" s="35" t="str">
        <f ca="1">OFFSET(Lexicon!B253,0,$B$2)</f>
        <v>Issue Owner</v>
      </c>
      <c r="I25" s="17"/>
    </row>
    <row r="26" spans="2:9" ht="46.5" customHeight="1">
      <c r="B26" s="16"/>
      <c r="D26" s="36" t="str">
        <f ca="1">OFFSET(Lexicon!B254,0,$B$2)</f>
        <v>Known cause after Problem--or Performance System--Analysis</v>
      </c>
      <c r="I26" s="17"/>
    </row>
    <row r="27" spans="2:9" ht="12.75" customHeight="1">
      <c r="B27" s="16"/>
      <c r="D27" s="35" t="str">
        <f ca="1">OFFSET(Lexicon!B255,0,$B$2)</f>
        <v>Unknown Problem</v>
      </c>
      <c r="I27" s="17"/>
    </row>
    <row r="28" spans="2:9" ht="27" customHeight="1">
      <c r="B28" s="16"/>
      <c r="D28" s="35" t="str">
        <f ca="1">OFFSET(Lexicon!B256,0,$B$2)</f>
        <v>Possible Barrier</v>
      </c>
      <c r="I28" s="17"/>
    </row>
    <row r="29" spans="2:9" ht="27" customHeight="1">
      <c r="B29" s="16"/>
      <c r="D29" s="35" t="str">
        <f ca="1">OFFSET(Lexicon!B257,0,$B$2)</f>
        <v>Possible Action</v>
      </c>
      <c r="I29" s="17"/>
    </row>
    <row r="30" spans="2:9" ht="27" customHeight="1">
      <c r="B30" s="16"/>
      <c r="D30" s="35" t="str">
        <f ca="1">OFFSET(Lexicon!B258,0,$B$2)</f>
        <v>Chosen Barrier</v>
      </c>
      <c r="I30" s="17"/>
    </row>
    <row r="31" spans="2:9" ht="27" customHeight="1">
      <c r="B31" s="16"/>
      <c r="D31" s="35" t="str">
        <f ca="1">OFFSET(Lexicon!B259,0,$B$2)</f>
        <v>Chosen Action</v>
      </c>
      <c r="I31" s="17"/>
    </row>
    <row r="32" spans="2:9" ht="4.5" customHeight="1">
      <c r="B32" s="18"/>
      <c r="C32" s="19"/>
      <c r="D32" s="31"/>
      <c r="E32" s="19"/>
      <c r="F32" s="19"/>
      <c r="G32" s="19"/>
      <c r="H32" s="19"/>
      <c r="I32" s="20"/>
    </row>
  </sheetData>
  <mergeCells count="13">
    <mergeCell ref="B16:D16"/>
    <mergeCell ref="C14:D14"/>
    <mergeCell ref="C11:D11"/>
    <mergeCell ref="B9:D9"/>
    <mergeCell ref="B10:D10"/>
    <mergeCell ref="B12:D12"/>
    <mergeCell ref="B13:D13"/>
    <mergeCell ref="B15:D15"/>
    <mergeCell ref="B1:D1"/>
    <mergeCell ref="C5:D5"/>
    <mergeCell ref="B6:D6"/>
    <mergeCell ref="B7:D7"/>
    <mergeCell ref="C8:D8"/>
  </mergeCells>
  <pageMargins left="0.3" right="0.49" top="0.35" bottom="0.37" header="0.3" footer="0.3"/>
  <pageSetup paperSize="9" orientation="landscape" r:id="rId1"/>
  <headerFooter>
    <oddFooter>&amp;CCopyright © 1987-2011 Kepner-Tregoe, Inc. All Rights Reserved. Reproduction and use subject to License.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A1:AX83"/>
  <sheetViews>
    <sheetView showGridLines="0" zoomScaleNormal="100" workbookViewId="0"/>
  </sheetViews>
  <sheetFormatPr defaultRowHeight="15"/>
  <cols>
    <col min="1" max="1" width="1.42578125" style="636" customWidth="1"/>
    <col min="2" max="2" width="3.5703125" style="203" customWidth="1"/>
    <col min="3" max="3" width="41.42578125" style="203" customWidth="1"/>
    <col min="4" max="4" width="3" style="203" customWidth="1"/>
    <col min="5" max="5" width="43.42578125" style="203" customWidth="1"/>
    <col min="6" max="6" width="1.5703125" style="636" customWidth="1"/>
    <col min="50" max="50" width="20.140625" customWidth="1"/>
  </cols>
  <sheetData>
    <row r="1" spans="1:50" ht="8.25" customHeight="1">
      <c r="A1" s="208"/>
      <c r="B1" s="208"/>
      <c r="C1" s="208"/>
      <c r="D1" s="208"/>
      <c r="E1" s="208"/>
      <c r="F1" s="208"/>
    </row>
    <row r="2" spans="1:50" ht="38.25" customHeight="1">
      <c r="A2" s="208"/>
      <c r="B2" s="632"/>
      <c r="C2" s="633" t="str">
        <f ca="1">OFFSET(Lexicon!B238,0,$B$3)</f>
        <v>Incident Mapping</v>
      </c>
      <c r="D2" s="634"/>
      <c r="E2" s="635"/>
      <c r="F2" s="208"/>
    </row>
    <row r="3" spans="1:50" ht="6.75" customHeight="1">
      <c r="A3" s="208"/>
      <c r="B3" s="640">
        <f>Home!BA21</f>
        <v>0</v>
      </c>
      <c r="C3" s="637"/>
      <c r="D3" s="637"/>
      <c r="E3" s="637"/>
      <c r="F3" s="208"/>
    </row>
    <row r="4" spans="1:50" ht="15.75">
      <c r="A4" s="208"/>
      <c r="B4" s="1288"/>
      <c r="C4" s="1288"/>
      <c r="D4" s="1288"/>
      <c r="E4" s="1288"/>
      <c r="F4" s="208"/>
    </row>
    <row r="5" spans="1:50">
      <c r="A5" s="208"/>
      <c r="B5" s="1287"/>
      <c r="C5" s="1287"/>
      <c r="D5" s="1287"/>
      <c r="E5" s="1287"/>
      <c r="F5" s="208"/>
    </row>
    <row r="6" spans="1:50">
      <c r="A6" s="236"/>
      <c r="B6" s="1289"/>
      <c r="C6" s="1289"/>
      <c r="D6" s="1289"/>
      <c r="E6" s="1289"/>
      <c r="F6" s="236"/>
      <c r="AX6" t="str">
        <f ca="1">OFFSET(Lexicon!B1144,0,$B3)</f>
        <v xml:space="preserve"> + Circumstance</v>
      </c>
    </row>
    <row r="7" spans="1:50">
      <c r="A7" s="236"/>
      <c r="B7" s="1289"/>
      <c r="C7" s="1289"/>
      <c r="D7" s="1289"/>
      <c r="E7" s="1289"/>
      <c r="F7" s="236"/>
      <c r="AX7" t="str">
        <f ca="1">OFFSET(Lexicon!B1145,0,$B$3)</f>
        <v xml:space="preserve"> - Circumstance</v>
      </c>
    </row>
    <row r="8" spans="1:50">
      <c r="A8" s="236"/>
      <c r="B8" s="1289"/>
      <c r="C8" s="1289"/>
      <c r="D8" s="1289"/>
      <c r="E8" s="1289"/>
      <c r="F8" s="236"/>
      <c r="AX8" t="str">
        <f ca="1">OFFSET(Lexicon!B256,0,$B$3)</f>
        <v>Possible Barrier</v>
      </c>
    </row>
    <row r="9" spans="1:50">
      <c r="A9" s="236"/>
      <c r="B9" s="641"/>
      <c r="C9" s="641"/>
      <c r="D9" s="641"/>
      <c r="E9" s="641"/>
      <c r="F9" s="236"/>
      <c r="AX9" t="str">
        <f ca="1">OFFSET(Lexicon!B257,0,$B$3)</f>
        <v>Possible Action</v>
      </c>
    </row>
    <row r="10" spans="1:50">
      <c r="A10" s="236"/>
      <c r="B10" s="1289"/>
      <c r="C10" s="1289"/>
      <c r="D10" s="1289"/>
      <c r="E10" s="1289"/>
      <c r="F10" s="236"/>
      <c r="AX10" t="str">
        <f ca="1">OFFSET(Lexicon!B249,0,$B$3)</f>
        <v>Primary Event</v>
      </c>
    </row>
    <row r="11" spans="1:50" ht="15.75">
      <c r="A11" s="236"/>
      <c r="B11" s="1289"/>
      <c r="C11" s="1289"/>
      <c r="D11" s="1289"/>
      <c r="E11" s="1289"/>
      <c r="F11" s="239"/>
      <c r="AX11" t="str">
        <f ca="1">OFFSET(Lexicon!B250,0,$B$3)</f>
        <v>Known Cause</v>
      </c>
    </row>
    <row r="12" spans="1:50" ht="15.75">
      <c r="A12" s="208"/>
      <c r="B12" s="642"/>
      <c r="C12" s="643"/>
      <c r="D12" s="643"/>
      <c r="E12" s="643"/>
      <c r="F12" s="209"/>
      <c r="AX12" t="str">
        <f ca="1">OFFSET(Lexicon!B1146,0,$B$3)</f>
        <v>Known Cause After Find True Cause</v>
      </c>
    </row>
    <row r="13" spans="1:50">
      <c r="A13" s="208"/>
      <c r="B13" s="1290"/>
      <c r="C13" s="1290"/>
      <c r="D13" s="644"/>
      <c r="E13" s="645"/>
      <c r="F13" s="208"/>
      <c r="AX13" t="str">
        <f ca="1">OFFSET(Lexicon!B1147,0,$B$3)</f>
        <v>Unknown Problem</v>
      </c>
    </row>
    <row r="14" spans="1:50">
      <c r="A14" s="208"/>
      <c r="B14" s="1290"/>
      <c r="C14" s="1290"/>
      <c r="D14" s="645"/>
      <c r="E14" s="645"/>
      <c r="F14" s="208"/>
      <c r="AX14" t="str">
        <f ca="1">OFFSET(Lexicon!B252,0,$B$3)</f>
        <v>Breached Barrier</v>
      </c>
    </row>
    <row r="15" spans="1:50">
      <c r="A15" s="208"/>
      <c r="B15" s="1290"/>
      <c r="C15" s="1290"/>
      <c r="D15" s="1290"/>
      <c r="E15" s="1290"/>
      <c r="F15" s="208"/>
      <c r="AX15" t="str">
        <f ca="1">OFFSET(Lexicon!B259,0,$B$3)</f>
        <v>Chosen Action</v>
      </c>
    </row>
    <row r="16" spans="1:50">
      <c r="A16" s="208"/>
      <c r="B16" s="636"/>
      <c r="C16" s="645"/>
      <c r="D16" s="1290"/>
      <c r="E16" s="1290"/>
      <c r="F16" s="208"/>
      <c r="AX16" t="str">
        <f ca="1">OFFSET(Lexicon!B258,0,$B$3)</f>
        <v>Chosen Barrier</v>
      </c>
    </row>
    <row r="17" spans="1:50">
      <c r="A17" s="208"/>
      <c r="B17" s="636"/>
      <c r="C17" s="645"/>
      <c r="D17" s="645"/>
      <c r="E17" s="645"/>
      <c r="F17" s="208"/>
      <c r="AX17" t="str">
        <f ca="1">OFFSET(Lexicon!B1148,0,$B$3)</f>
        <v>Owner</v>
      </c>
    </row>
    <row r="18" spans="1:50">
      <c r="A18" s="208"/>
      <c r="B18" s="636"/>
      <c r="C18" s="645"/>
      <c r="D18" s="645"/>
      <c r="E18" s="645"/>
      <c r="F18" s="208"/>
    </row>
    <row r="19" spans="1:50">
      <c r="A19" s="208"/>
      <c r="B19" s="636"/>
      <c r="C19" s="645"/>
      <c r="D19" s="645"/>
      <c r="E19" s="645"/>
      <c r="F19" s="208"/>
    </row>
    <row r="20" spans="1:50">
      <c r="A20" s="208"/>
      <c r="B20" s="639"/>
      <c r="C20" s="639"/>
      <c r="D20" s="639"/>
      <c r="E20" s="1290"/>
      <c r="F20" s="208"/>
    </row>
    <row r="21" spans="1:50">
      <c r="A21" s="208"/>
      <c r="B21" s="639"/>
      <c r="C21" s="639"/>
      <c r="D21" s="639"/>
      <c r="E21" s="1290"/>
      <c r="F21" s="208"/>
    </row>
    <row r="22" spans="1:50">
      <c r="A22" s="208"/>
      <c r="B22" s="639"/>
      <c r="C22" s="639"/>
      <c r="D22" s="639"/>
      <c r="E22" s="645"/>
      <c r="F22" s="208"/>
    </row>
    <row r="23" spans="1:50">
      <c r="A23" s="208"/>
      <c r="B23" s="1287"/>
      <c r="C23" s="1287"/>
      <c r="D23" s="1287"/>
      <c r="E23" s="1287"/>
      <c r="F23" s="208"/>
    </row>
    <row r="24" spans="1:50">
      <c r="A24" s="208"/>
      <c r="B24" s="123"/>
      <c r="C24" s="123"/>
      <c r="D24" s="256"/>
      <c r="E24" s="194"/>
      <c r="F24" s="208"/>
    </row>
    <row r="25" spans="1:50">
      <c r="A25" s="208"/>
      <c r="B25" s="123"/>
      <c r="C25" s="649" t="str">
        <f ca="1">OFFSET(Lexicon!B1150,0,$B$3)</f>
        <v>Prepare for Incident Mapping</v>
      </c>
      <c r="D25" s="256"/>
      <c r="E25" s="649" t="str">
        <f ca="1">OFFSET(Lexicon!B1160,0,$B$3)</f>
        <v>Identify Issue Owner(s)</v>
      </c>
      <c r="F25" s="208"/>
    </row>
    <row r="26" spans="1:50" ht="18.75" customHeight="1">
      <c r="A26" s="208"/>
      <c r="C26" s="653" t="str">
        <f ca="1">OFFSET(Lexicon!B1151,0,$B$3)</f>
        <v>Who should be involved or informed?</v>
      </c>
      <c r="D26" s="256"/>
      <c r="E26" s="1285" t="str">
        <f ca="1">OFFSET(Lexicon!B1161,0,$B$3)</f>
        <v>Who has the accountability and
authority for which issues
in the cause-effect chain?</v>
      </c>
      <c r="F26" s="208"/>
    </row>
    <row r="27" spans="1:50" ht="29.25" customHeight="1">
      <c r="A27" s="208"/>
      <c r="C27" s="624"/>
      <c r="E27" s="1285"/>
      <c r="F27" s="208"/>
    </row>
    <row r="28" spans="1:50">
      <c r="A28" s="208"/>
      <c r="C28" s="649" t="str">
        <f ca="1">OFFSET(Lexicon!B1152,0,$B$3)</f>
        <v>Describe the Incident</v>
      </c>
      <c r="D28" s="256"/>
      <c r="E28" s="649" t="str">
        <f ca="1">OFFSET(Lexicon!B1162,0,$B$3)</f>
        <v>Perform Root Cause Analysis</v>
      </c>
      <c r="F28" s="208"/>
    </row>
    <row r="29" spans="1:50" ht="45" customHeight="1">
      <c r="A29" s="208"/>
      <c r="C29" s="653" t="str">
        <f ca="1">OFFSET(Lexicon!B1153,0,$B$3)</f>
        <v>What is the primary event (thing
and defect), location (Where),
time (When), and size (Extent)?</v>
      </c>
      <c r="D29" s="256"/>
      <c r="E29" s="1285" t="str">
        <f ca="1">OFFSET(Lexicon!B1163,0,$B$3)</f>
        <v>What problems are still to be analyzed?
What causes have yet to be found?</v>
      </c>
      <c r="F29" s="208"/>
    </row>
    <row r="30" spans="1:50" ht="15" customHeight="1">
      <c r="A30" s="208"/>
      <c r="C30" s="309"/>
      <c r="E30" s="1285"/>
      <c r="F30" s="208"/>
    </row>
    <row r="31" spans="1:50">
      <c r="A31" s="208"/>
      <c r="C31" s="649" t="str">
        <f ca="1">OFFSET(Lexicon!B1154,0,$B$3)</f>
        <v>Map Incident Causes</v>
      </c>
      <c r="D31" s="256"/>
      <c r="E31" s="649" t="str">
        <f ca="1">OFFSET(Lexicon!B1164,0,$B$3)</f>
        <v>Develop and Select Solutions</v>
      </c>
      <c r="F31" s="208"/>
    </row>
    <row r="32" spans="1:50" ht="61.5" customHeight="1">
      <c r="A32" s="208"/>
      <c r="C32" s="653" t="str">
        <f ca="1">OFFSET(Lexicon!B1155,0,$B$3)</f>
        <v>What are the direct, tangible, factual
causes (thing and defect) of this
event (Stairstepping/5 Why’s)? Do
we have evidence?</v>
      </c>
      <c r="D32" s="329"/>
      <c r="E32" s="653" t="str">
        <f ca="1">OFFSET(Lexicon!B1165,0,$B$3)</f>
        <v>What actions (preventive, containment,
corrective, contingent) will fix
the primary event and make it less
likely in the future? Which actions
will be most effective and efficient?</v>
      </c>
      <c r="F32" s="208"/>
    </row>
    <row r="33" spans="1:7">
      <c r="A33" s="208"/>
      <c r="B33" s="1286"/>
      <c r="C33" s="1286"/>
      <c r="D33" s="1286"/>
      <c r="E33" s="1286"/>
      <c r="F33" s="208"/>
    </row>
    <row r="34" spans="1:7">
      <c r="A34" s="208"/>
      <c r="C34" s="649" t="str">
        <f ca="1">OFFSET(Lexicon!B1156,0,$B$3)</f>
        <v>Identify Circumstances</v>
      </c>
      <c r="D34" s="237"/>
      <c r="E34" s="649" t="str">
        <f ca="1">OFFSET(Lexicon!B1166,0,$B$3)</f>
        <v>Protect and Recommend Actions</v>
      </c>
      <c r="F34" s="208"/>
    </row>
    <row r="35" spans="1:7" ht="50.25" customHeight="1">
      <c r="A35" s="208"/>
      <c r="C35" s="653" t="str">
        <f ca="1">OFFSET(Lexicon!B1157,0,$B$3)</f>
        <v>How did circumstances (thing and
State) accelerate (+) or limit (-) the
effects and by how much?</v>
      </c>
      <c r="D35" s="237"/>
      <c r="E35" s="654" t="str">
        <f ca="1">OFFSET(Lexicon!B1167,0,$B$3)</f>
        <v>What could block successful
implementation?
How will actions be protected?</v>
      </c>
      <c r="F35" s="208"/>
    </row>
    <row r="36" spans="1:7">
      <c r="A36" s="208"/>
      <c r="C36" s="649" t="str">
        <f ca="1">OFFSET(Lexicon!B1158,0,$B$3)</f>
        <v>Identify Breached Barriers</v>
      </c>
      <c r="D36" s="124"/>
      <c r="E36" s="624"/>
      <c r="F36" s="208"/>
    </row>
    <row r="37" spans="1:7" ht="43.5" customHeight="1">
      <c r="A37" s="208"/>
      <c r="C37" s="655" t="str">
        <f ca="1">OFFSET(Lexicon!B1159,0,$B$3)</f>
        <v>What barriers (thing and defect)
were meant to break the cause-effect
chain, but did not?</v>
      </c>
      <c r="D37" s="237"/>
      <c r="E37" s="626"/>
      <c r="F37" s="651"/>
      <c r="G37" s="626"/>
    </row>
    <row r="38" spans="1:7" ht="6.75" customHeight="1">
      <c r="A38" s="208"/>
      <c r="B38" s="208"/>
      <c r="C38" s="208"/>
      <c r="D38" s="650"/>
      <c r="E38" s="651"/>
      <c r="F38" s="651"/>
      <c r="G38" s="626"/>
    </row>
    <row r="39" spans="1:7">
      <c r="C39" s="334"/>
      <c r="D39" s="237"/>
      <c r="E39" s="626"/>
      <c r="F39" s="626"/>
      <c r="G39" s="626"/>
    </row>
    <row r="40" spans="1:7">
      <c r="C40" s="1184"/>
      <c r="D40" s="237"/>
      <c r="E40" s="624"/>
    </row>
    <row r="41" spans="1:7">
      <c r="C41" s="1184"/>
      <c r="D41" s="237"/>
      <c r="E41" s="624"/>
    </row>
    <row r="42" spans="1:7">
      <c r="C42" s="621"/>
      <c r="D42" s="237"/>
      <c r="E42" s="1186"/>
    </row>
    <row r="43" spans="1:7">
      <c r="C43" s="334"/>
      <c r="D43" s="237"/>
      <c r="E43" s="1186"/>
    </row>
    <row r="44" spans="1:7" ht="15.75">
      <c r="B44" s="204"/>
      <c r="C44" s="204"/>
      <c r="D44" s="647"/>
      <c r="E44" s="647"/>
      <c r="F44" s="638"/>
    </row>
    <row r="45" spans="1:7" ht="15.75">
      <c r="B45" s="648"/>
      <c r="C45" s="648"/>
      <c r="D45" s="648"/>
      <c r="E45" s="248"/>
      <c r="F45" s="639"/>
    </row>
    <row r="46" spans="1:7">
      <c r="B46" s="246"/>
      <c r="C46" s="250"/>
      <c r="D46" s="250"/>
      <c r="E46" s="250"/>
    </row>
    <row r="47" spans="1:7">
      <c r="B47" s="214"/>
      <c r="D47" s="216"/>
      <c r="E47" s="205"/>
    </row>
    <row r="48" spans="1:7">
      <c r="B48" s="214"/>
      <c r="C48" s="216"/>
      <c r="D48" s="216"/>
      <c r="E48" s="311"/>
    </row>
    <row r="49" spans="2:6">
      <c r="B49" s="214"/>
      <c r="C49" s="216"/>
      <c r="D49" s="216"/>
      <c r="E49" s="311"/>
    </row>
    <row r="50" spans="2:6">
      <c r="B50" s="214"/>
      <c r="C50" s="216"/>
      <c r="D50" s="216"/>
      <c r="E50" s="311"/>
    </row>
    <row r="51" spans="2:6">
      <c r="B51" s="214"/>
      <c r="C51" s="216"/>
      <c r="D51" s="216"/>
      <c r="E51" s="311"/>
    </row>
    <row r="52" spans="2:6">
      <c r="B52" s="214"/>
      <c r="C52" s="216"/>
      <c r="D52" s="216"/>
      <c r="E52" s="311"/>
    </row>
    <row r="53" spans="2:6">
      <c r="B53" s="214"/>
      <c r="D53" s="205"/>
      <c r="E53" s="205"/>
    </row>
    <row r="54" spans="2:6" ht="15.75">
      <c r="B54" s="648"/>
      <c r="C54" s="247"/>
      <c r="D54" s="247"/>
      <c r="E54" s="248"/>
      <c r="F54" s="639"/>
    </row>
    <row r="55" spans="2:6">
      <c r="B55" s="246"/>
      <c r="C55" s="250"/>
      <c r="D55" s="250"/>
      <c r="E55" s="250"/>
    </row>
    <row r="56" spans="2:6">
      <c r="B56" s="214"/>
      <c r="C56" s="205"/>
      <c r="D56" s="216"/>
      <c r="E56" s="216"/>
    </row>
    <row r="57" spans="2:6">
      <c r="B57" s="214"/>
      <c r="C57" s="205"/>
      <c r="D57" s="216"/>
      <c r="E57" s="216"/>
    </row>
    <row r="58" spans="2:6">
      <c r="B58" s="214"/>
      <c r="C58" s="205"/>
      <c r="D58" s="216"/>
      <c r="E58" s="216"/>
    </row>
    <row r="59" spans="2:6">
      <c r="B59" s="214"/>
      <c r="C59" s="205"/>
      <c r="D59" s="216"/>
      <c r="E59" s="216"/>
    </row>
    <row r="60" spans="2:6">
      <c r="B60" s="214"/>
      <c r="C60" s="205"/>
      <c r="D60" s="216"/>
      <c r="E60" s="216"/>
    </row>
    <row r="61" spans="2:6">
      <c r="B61" s="214"/>
      <c r="C61" s="205"/>
      <c r="D61" s="205"/>
      <c r="E61" s="205"/>
    </row>
    <row r="62" spans="2:6" ht="15.75">
      <c r="B62" s="648"/>
      <c r="C62" s="247"/>
      <c r="D62" s="247"/>
      <c r="E62" s="248"/>
      <c r="F62" s="639"/>
    </row>
    <row r="63" spans="2:6">
      <c r="B63" s="246"/>
      <c r="C63" s="250"/>
      <c r="D63" s="250"/>
      <c r="E63" s="250"/>
    </row>
    <row r="64" spans="2:6">
      <c r="B64" s="214"/>
      <c r="C64" s="205"/>
      <c r="D64" s="216"/>
      <c r="E64" s="205"/>
    </row>
    <row r="65" spans="2:5">
      <c r="B65" s="214"/>
      <c r="C65" s="205"/>
      <c r="D65" s="216"/>
      <c r="E65" s="205"/>
    </row>
    <row r="66" spans="2:5">
      <c r="B66" s="214"/>
      <c r="C66" s="205"/>
      <c r="D66" s="216"/>
      <c r="E66" s="332"/>
    </row>
    <row r="67" spans="2:5">
      <c r="B67" s="214"/>
      <c r="C67" s="315"/>
      <c r="D67" s="205"/>
      <c r="E67" s="332"/>
    </row>
    <row r="68" spans="2:5">
      <c r="B68" s="214"/>
      <c r="C68" s="315"/>
      <c r="D68" s="216"/>
      <c r="E68" s="205"/>
    </row>
    <row r="69" spans="2:5">
      <c r="B69" s="214"/>
      <c r="C69" s="205"/>
      <c r="D69" s="216"/>
      <c r="E69" s="205"/>
    </row>
    <row r="70" spans="2:5">
      <c r="B70" s="214"/>
      <c r="C70" s="205"/>
      <c r="D70" s="205"/>
      <c r="E70" s="205"/>
    </row>
    <row r="71" spans="2:5">
      <c r="B71" s="214"/>
      <c r="C71" s="311"/>
      <c r="D71" s="216"/>
      <c r="E71" s="311"/>
    </row>
    <row r="72" spans="2:5">
      <c r="B72" s="214"/>
      <c r="C72" s="205"/>
      <c r="D72" s="205"/>
      <c r="E72" s="606"/>
    </row>
    <row r="73" spans="2:5">
      <c r="B73" s="246"/>
      <c r="C73" s="250"/>
      <c r="D73" s="250"/>
      <c r="E73" s="250"/>
    </row>
    <row r="74" spans="2:5">
      <c r="B74" s="214"/>
      <c r="C74" s="205"/>
      <c r="D74" s="216"/>
      <c r="E74" s="205"/>
    </row>
    <row r="75" spans="2:5">
      <c r="B75" s="214"/>
      <c r="C75" s="214"/>
      <c r="D75" s="216"/>
      <c r="E75" s="205"/>
    </row>
    <row r="76" spans="2:5">
      <c r="B76" s="214"/>
      <c r="C76" s="214"/>
      <c r="D76" s="205"/>
      <c r="E76" s="205"/>
    </row>
    <row r="77" spans="2:5">
      <c r="B77" s="214"/>
      <c r="C77" s="214"/>
      <c r="D77" s="216"/>
      <c r="E77" s="205"/>
    </row>
    <row r="78" spans="2:5">
      <c r="B78" s="214"/>
      <c r="C78" s="214"/>
      <c r="D78" s="216"/>
      <c r="E78" s="205"/>
    </row>
    <row r="79" spans="2:5">
      <c r="B79" s="214"/>
      <c r="C79" s="214"/>
      <c r="D79" s="216"/>
      <c r="E79" s="205"/>
    </row>
    <row r="80" spans="2:5">
      <c r="B80" s="214"/>
      <c r="C80" s="214"/>
      <c r="D80" s="216"/>
      <c r="E80" s="205"/>
    </row>
    <row r="81" spans="2:5">
      <c r="B81" s="214"/>
      <c r="C81" s="214"/>
      <c r="D81" s="216"/>
      <c r="E81" s="205"/>
    </row>
    <row r="82" spans="2:5">
      <c r="B82" s="214"/>
      <c r="C82" s="214"/>
      <c r="D82" s="216"/>
      <c r="E82" s="205"/>
    </row>
    <row r="83" spans="2:5">
      <c r="B83" s="214"/>
      <c r="C83" s="214"/>
      <c r="D83" s="216"/>
      <c r="E83" s="205"/>
    </row>
  </sheetData>
  <mergeCells count="17">
    <mergeCell ref="B23:E23"/>
    <mergeCell ref="B4:E4"/>
    <mergeCell ref="B5:E5"/>
    <mergeCell ref="B6:E6"/>
    <mergeCell ref="B7:E7"/>
    <mergeCell ref="B8:E8"/>
    <mergeCell ref="B10:E10"/>
    <mergeCell ref="B11:E11"/>
    <mergeCell ref="B13:C13"/>
    <mergeCell ref="B14:C15"/>
    <mergeCell ref="D15:E16"/>
    <mergeCell ref="E20:E21"/>
    <mergeCell ref="E26:E27"/>
    <mergeCell ref="E29:E30"/>
    <mergeCell ref="B33:E33"/>
    <mergeCell ref="C40:C41"/>
    <mergeCell ref="E42:E43"/>
  </mergeCells>
  <pageMargins left="0.7" right="0.7" top="0.75" bottom="0.75" header="0.3" footer="0.3"/>
  <pageSetup paperSize="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U220"/>
  <sheetViews>
    <sheetView topLeftCell="A2" zoomScale="90" zoomScaleNormal="90" workbookViewId="0">
      <selection activeCell="B2" sqref="B2:T2"/>
    </sheetView>
  </sheetViews>
  <sheetFormatPr defaultColWidth="9.140625" defaultRowHeight="18.75"/>
  <cols>
    <col min="1" max="1" width="1.7109375" style="437" customWidth="1"/>
    <col min="2" max="6" width="7.7109375" style="460" customWidth="1"/>
    <col min="7" max="7" width="7.7109375" style="437" customWidth="1"/>
    <col min="8" max="8" width="9.7109375" style="437" customWidth="1"/>
    <col min="9" max="10" width="7.7109375" style="437" customWidth="1"/>
    <col min="11" max="11" width="5.42578125" style="458" customWidth="1"/>
    <col min="12" max="12" width="7.7109375" style="437" customWidth="1"/>
    <col min="13" max="14" width="11.7109375" style="437" customWidth="1"/>
    <col min="15" max="18" width="7.7109375" style="437" customWidth="1"/>
    <col min="19" max="19" width="7.7109375" style="459" customWidth="1"/>
    <col min="20" max="20" width="7.7109375" style="437" customWidth="1"/>
    <col min="21" max="21" width="1.7109375" style="437" customWidth="1"/>
    <col min="22" max="16384" width="9.140625" style="437"/>
  </cols>
  <sheetData>
    <row r="1" spans="1:21" ht="8.25" customHeight="1">
      <c r="A1" s="466"/>
      <c r="B1" s="467"/>
      <c r="C1" s="467"/>
      <c r="D1" s="467"/>
      <c r="E1" s="467"/>
      <c r="F1" s="467"/>
      <c r="G1" s="468"/>
      <c r="H1" s="468"/>
      <c r="I1" s="468"/>
      <c r="J1" s="468"/>
      <c r="K1" s="469"/>
      <c r="L1" s="468"/>
      <c r="M1" s="468"/>
      <c r="N1" s="468"/>
      <c r="O1" s="468"/>
      <c r="P1" s="468"/>
      <c r="Q1" s="468"/>
      <c r="R1" s="468"/>
      <c r="S1" s="468"/>
      <c r="T1" s="468"/>
      <c r="U1" s="470"/>
    </row>
    <row r="2" spans="1:21" ht="41.25" customHeight="1">
      <c r="A2" s="471"/>
      <c r="B2" s="1342" t="str">
        <f ca="1">OFFSET(Lexicon!B548,0,$C$1)</f>
        <v>Performance System</v>
      </c>
      <c r="C2" s="1342"/>
      <c r="D2" s="1342"/>
      <c r="E2" s="1342"/>
      <c r="F2" s="1342"/>
      <c r="G2" s="1342"/>
      <c r="H2" s="1342"/>
      <c r="I2" s="1342"/>
      <c r="J2" s="1342"/>
      <c r="K2" s="1342"/>
      <c r="L2" s="1342"/>
      <c r="M2" s="1342"/>
      <c r="N2" s="1342"/>
      <c r="O2" s="1342"/>
      <c r="P2" s="1342"/>
      <c r="Q2" s="1342"/>
      <c r="R2" s="1342"/>
      <c r="S2" s="1342"/>
      <c r="T2" s="1343"/>
      <c r="U2" s="472"/>
    </row>
    <row r="3" spans="1:21" ht="6.75" customHeight="1">
      <c r="A3" s="471"/>
      <c r="B3" s="1344"/>
      <c r="C3" s="1344"/>
      <c r="D3" s="1344"/>
      <c r="E3" s="1344"/>
      <c r="F3" s="1344"/>
      <c r="G3" s="1344"/>
      <c r="H3" s="1344"/>
      <c r="I3" s="1344"/>
      <c r="J3" s="1344"/>
      <c r="K3" s="1344"/>
      <c r="L3" s="1344"/>
      <c r="M3" s="1344"/>
      <c r="N3" s="1344"/>
      <c r="O3" s="1344"/>
      <c r="P3" s="1344"/>
      <c r="Q3" s="1344"/>
      <c r="R3" s="1344"/>
      <c r="S3" s="1344"/>
      <c r="T3" s="1344"/>
      <c r="U3" s="473"/>
    </row>
    <row r="4" spans="1:21" ht="19.5" customHeight="1">
      <c r="A4" s="471"/>
      <c r="B4" s="1292"/>
      <c r="C4" s="1292"/>
      <c r="D4" s="1292"/>
      <c r="E4" s="1292"/>
      <c r="F4" s="1292"/>
      <c r="G4" s="1292"/>
      <c r="H4" s="1292"/>
      <c r="I4" s="1292"/>
      <c r="J4" s="1292"/>
      <c r="K4" s="1292"/>
      <c r="L4" s="1292"/>
      <c r="M4" s="1292"/>
      <c r="N4" s="1292"/>
      <c r="O4" s="1292"/>
      <c r="P4" s="1292"/>
      <c r="Q4" s="1292"/>
      <c r="R4" s="1292"/>
      <c r="S4" s="1292"/>
      <c r="T4" s="1292"/>
      <c r="U4" s="473"/>
    </row>
    <row r="5" spans="1:21">
      <c r="A5" s="471"/>
      <c r="B5" s="438"/>
      <c r="C5" s="438"/>
      <c r="D5" s="438"/>
      <c r="E5" s="438"/>
      <c r="F5" s="438"/>
      <c r="G5" s="436"/>
      <c r="H5" s="436"/>
      <c r="I5" s="436"/>
      <c r="J5" s="436"/>
      <c r="K5" s="439"/>
      <c r="L5" s="436"/>
      <c r="M5" s="436"/>
      <c r="N5" s="436"/>
      <c r="O5" s="436"/>
      <c r="P5" s="436"/>
      <c r="Q5" s="436"/>
      <c r="R5" s="436"/>
      <c r="S5" s="436"/>
      <c r="T5" s="440"/>
      <c r="U5" s="473"/>
    </row>
    <row r="6" spans="1:21">
      <c r="A6" s="471"/>
      <c r="B6" s="438"/>
      <c r="C6" s="438"/>
      <c r="D6" s="438"/>
      <c r="E6" s="438"/>
      <c r="F6" s="438"/>
      <c r="G6" s="439"/>
      <c r="H6" s="439"/>
      <c r="I6" s="1324"/>
      <c r="J6" s="1325"/>
      <c r="K6" s="1325"/>
      <c r="L6" s="1325"/>
      <c r="M6" s="1326"/>
      <c r="N6" s="436"/>
      <c r="O6" s="436"/>
      <c r="P6" s="436"/>
      <c r="Q6" s="436"/>
      <c r="R6" s="436"/>
      <c r="S6" s="436"/>
      <c r="T6" s="440"/>
      <c r="U6" s="473"/>
    </row>
    <row r="7" spans="1:21">
      <c r="A7" s="471"/>
      <c r="B7" s="438"/>
      <c r="C7" s="438"/>
      <c r="D7" s="438"/>
      <c r="E7" s="438"/>
      <c r="F7" s="438"/>
      <c r="G7" s="436"/>
      <c r="H7" s="436"/>
      <c r="I7" s="1327"/>
      <c r="J7" s="1328"/>
      <c r="K7" s="1328"/>
      <c r="L7" s="1328"/>
      <c r="M7" s="1329"/>
      <c r="N7" s="436"/>
      <c r="O7" s="436"/>
      <c r="P7" s="436"/>
      <c r="Q7" s="436"/>
      <c r="R7" s="436"/>
      <c r="S7" s="436"/>
      <c r="T7" s="440"/>
      <c r="U7" s="473"/>
    </row>
    <row r="8" spans="1:21">
      <c r="A8" s="471"/>
      <c r="B8" s="438"/>
      <c r="C8" s="438"/>
      <c r="D8" s="438"/>
      <c r="E8" s="438"/>
      <c r="F8" s="438"/>
      <c r="G8" s="439"/>
      <c r="H8" s="439"/>
      <c r="I8" s="1327"/>
      <c r="J8" s="1328"/>
      <c r="K8" s="1328"/>
      <c r="L8" s="1328"/>
      <c r="M8" s="1329"/>
      <c r="N8" s="436"/>
      <c r="O8" s="436"/>
      <c r="P8" s="436"/>
      <c r="Q8" s="436"/>
      <c r="R8" s="439"/>
      <c r="S8" s="436"/>
      <c r="T8" s="441"/>
      <c r="U8" s="473"/>
    </row>
    <row r="9" spans="1:21">
      <c r="A9" s="471"/>
      <c r="B9" s="438"/>
      <c r="C9" s="438"/>
      <c r="D9" s="438"/>
      <c r="E9" s="438"/>
      <c r="F9" s="438"/>
      <c r="G9" s="442"/>
      <c r="H9" s="442"/>
      <c r="I9" s="1327"/>
      <c r="J9" s="1328"/>
      <c r="K9" s="1328"/>
      <c r="L9" s="1328"/>
      <c r="M9" s="1329"/>
      <c r="N9" s="443"/>
      <c r="O9" s="443"/>
      <c r="P9" s="443"/>
      <c r="Q9" s="443"/>
      <c r="R9" s="444"/>
      <c r="S9" s="445"/>
      <c r="T9" s="441"/>
      <c r="U9" s="473"/>
    </row>
    <row r="10" spans="1:21">
      <c r="A10" s="471"/>
      <c r="B10" s="438"/>
      <c r="C10" s="438"/>
      <c r="D10" s="438"/>
      <c r="E10" s="438"/>
      <c r="F10" s="438"/>
      <c r="G10" s="446"/>
      <c r="H10" s="446"/>
      <c r="I10" s="1327"/>
      <c r="J10" s="1328"/>
      <c r="K10" s="1328"/>
      <c r="L10" s="1328"/>
      <c r="M10" s="1329"/>
      <c r="N10" s="443"/>
      <c r="O10" s="443"/>
      <c r="P10" s="443"/>
      <c r="Q10" s="443"/>
      <c r="R10" s="444"/>
      <c r="S10" s="445"/>
      <c r="T10" s="441"/>
      <c r="U10" s="473"/>
    </row>
    <row r="11" spans="1:21">
      <c r="A11" s="471"/>
      <c r="B11" s="438"/>
      <c r="C11" s="438"/>
      <c r="D11" s="438"/>
      <c r="E11" s="438"/>
      <c r="F11" s="438"/>
      <c r="G11" s="446"/>
      <c r="H11" s="446"/>
      <c r="I11" s="1327"/>
      <c r="J11" s="1328"/>
      <c r="K11" s="1328"/>
      <c r="L11" s="1328"/>
      <c r="M11" s="1329"/>
      <c r="N11" s="443"/>
      <c r="O11" s="443"/>
      <c r="P11" s="443"/>
      <c r="Q11" s="443"/>
      <c r="R11" s="444"/>
      <c r="S11" s="445"/>
      <c r="T11" s="436"/>
      <c r="U11" s="473"/>
    </row>
    <row r="12" spans="1:21">
      <c r="A12" s="471"/>
      <c r="B12" s="438"/>
      <c r="C12" s="438"/>
      <c r="D12" s="438"/>
      <c r="E12" s="438"/>
      <c r="F12" s="438"/>
      <c r="G12" s="446"/>
      <c r="H12" s="446"/>
      <c r="I12" s="1327"/>
      <c r="J12" s="1328"/>
      <c r="K12" s="1328"/>
      <c r="L12" s="1328"/>
      <c r="M12" s="1329"/>
      <c r="N12" s="443"/>
      <c r="O12" s="443"/>
      <c r="P12" s="443"/>
      <c r="Q12" s="443"/>
      <c r="R12" s="444"/>
      <c r="S12" s="445"/>
      <c r="T12" s="441"/>
      <c r="U12" s="473"/>
    </row>
    <row r="13" spans="1:21">
      <c r="A13" s="471"/>
      <c r="B13" s="438"/>
      <c r="C13" s="1333"/>
      <c r="D13" s="1334"/>
      <c r="E13" s="1334"/>
      <c r="F13" s="1334"/>
      <c r="G13" s="1335"/>
      <c r="H13" s="446"/>
      <c r="I13" s="1330"/>
      <c r="J13" s="1331"/>
      <c r="K13" s="1331"/>
      <c r="L13" s="1331"/>
      <c r="M13" s="1332"/>
      <c r="N13" s="443"/>
      <c r="O13" s="1324"/>
      <c r="P13" s="1325"/>
      <c r="Q13" s="1325"/>
      <c r="R13" s="1325"/>
      <c r="S13" s="1326"/>
      <c r="T13" s="441"/>
      <c r="U13" s="473"/>
    </row>
    <row r="14" spans="1:21">
      <c r="A14" s="471"/>
      <c r="B14" s="438"/>
      <c r="C14" s="1336"/>
      <c r="D14" s="1337"/>
      <c r="E14" s="1337"/>
      <c r="F14" s="1337"/>
      <c r="G14" s="1338"/>
      <c r="H14" s="446"/>
      <c r="I14" s="447"/>
      <c r="J14" s="447"/>
      <c r="K14" s="448"/>
      <c r="L14" s="443"/>
      <c r="M14" s="443"/>
      <c r="N14" s="443"/>
      <c r="O14" s="1327"/>
      <c r="P14" s="1328"/>
      <c r="Q14" s="1328"/>
      <c r="R14" s="1328"/>
      <c r="S14" s="1329"/>
      <c r="T14" s="441"/>
      <c r="U14" s="473"/>
    </row>
    <row r="15" spans="1:21" ht="55.5">
      <c r="A15" s="471"/>
      <c r="B15" s="449"/>
      <c r="C15" s="1336"/>
      <c r="D15" s="1337"/>
      <c r="E15" s="1337"/>
      <c r="F15" s="1337"/>
      <c r="G15" s="1338"/>
      <c r="H15" s="446"/>
      <c r="I15" s="447"/>
      <c r="J15" s="447"/>
      <c r="K15" s="434" t="str">
        <f ca="1">OFFSET(Lexicon!B600,0,$C$1)</f>
        <v>Fb</v>
      </c>
      <c r="L15" s="450"/>
      <c r="M15" s="450"/>
      <c r="N15" s="450"/>
      <c r="O15" s="1327"/>
      <c r="P15" s="1328"/>
      <c r="Q15" s="1328"/>
      <c r="R15" s="1328"/>
      <c r="S15" s="1329"/>
      <c r="T15" s="441"/>
      <c r="U15" s="473"/>
    </row>
    <row r="16" spans="1:21">
      <c r="A16" s="471"/>
      <c r="B16" s="449"/>
      <c r="C16" s="1336"/>
      <c r="D16" s="1337"/>
      <c r="E16" s="1337"/>
      <c r="F16" s="1337"/>
      <c r="G16" s="1338"/>
      <c r="H16" s="446"/>
      <c r="I16" s="447"/>
      <c r="J16" s="447"/>
      <c r="K16" s="448"/>
      <c r="L16" s="443"/>
      <c r="M16" s="443"/>
      <c r="N16" s="443"/>
      <c r="O16" s="1327"/>
      <c r="P16" s="1328"/>
      <c r="Q16" s="1328"/>
      <c r="R16" s="1328"/>
      <c r="S16" s="1329"/>
      <c r="T16" s="441"/>
      <c r="U16" s="473"/>
    </row>
    <row r="17" spans="1:21">
      <c r="A17" s="471"/>
      <c r="B17" s="449"/>
      <c r="C17" s="1339"/>
      <c r="D17" s="1340"/>
      <c r="E17" s="1340"/>
      <c r="F17" s="1340"/>
      <c r="G17" s="1341"/>
      <c r="H17" s="446"/>
      <c r="I17" s="444"/>
      <c r="J17" s="444"/>
      <c r="K17" s="451"/>
      <c r="L17" s="443"/>
      <c r="M17" s="443"/>
      <c r="N17" s="443"/>
      <c r="O17" s="1330"/>
      <c r="P17" s="1331"/>
      <c r="Q17" s="1331"/>
      <c r="R17" s="1331"/>
      <c r="S17" s="1332"/>
      <c r="T17" s="441"/>
      <c r="U17" s="473"/>
    </row>
    <row r="18" spans="1:21" ht="13.5" customHeight="1">
      <c r="A18" s="471"/>
      <c r="B18" s="449"/>
      <c r="C18" s="452"/>
      <c r="D18" s="453"/>
      <c r="E18" s="453"/>
      <c r="F18" s="453"/>
      <c r="G18" s="446"/>
      <c r="H18" s="446"/>
      <c r="I18" s="444"/>
      <c r="J18" s="444"/>
      <c r="K18" s="451"/>
      <c r="L18" s="454"/>
      <c r="M18" s="454"/>
      <c r="N18" s="454"/>
      <c r="O18" s="454"/>
      <c r="P18" s="454"/>
      <c r="Q18" s="454"/>
      <c r="R18" s="455"/>
      <c r="S18" s="445"/>
      <c r="T18" s="441"/>
      <c r="U18" s="473"/>
    </row>
    <row r="19" spans="1:21" ht="42" customHeight="1">
      <c r="A19" s="471"/>
      <c r="B19" s="449"/>
      <c r="C19" s="452"/>
      <c r="D19" s="453"/>
      <c r="E19" s="453"/>
      <c r="F19" s="464" t="str">
        <f ca="1">OFFSET(Lexicon!B594,0,$C$1)</f>
        <v>S</v>
      </c>
      <c r="G19" s="435"/>
      <c r="H19" s="446"/>
      <c r="I19" s="461" t="str">
        <f ca="1">OFFSET(Lexicon!B596,0,$C$1)</f>
        <v>P</v>
      </c>
      <c r="J19" s="435"/>
      <c r="K19" s="451"/>
      <c r="L19" s="435" t="str">
        <f ca="1">OFFSET(Lexicon!B598,0,$C$1)</f>
        <v>R</v>
      </c>
      <c r="M19" s="443"/>
      <c r="N19" s="435" t="str">
        <f ca="1">OFFSET(Lexicon!B602,0,$C$1)</f>
        <v>C</v>
      </c>
      <c r="O19" s="435"/>
      <c r="P19" s="443"/>
      <c r="Q19" s="443"/>
      <c r="R19" s="455"/>
      <c r="S19" s="445"/>
      <c r="T19" s="441"/>
      <c r="U19" s="473"/>
    </row>
    <row r="20" spans="1:21" ht="20.25">
      <c r="A20" s="471"/>
      <c r="B20" s="456"/>
      <c r="C20" s="452"/>
      <c r="D20" s="453"/>
      <c r="E20" s="1320" t="str">
        <f ca="1">OFFSET(Lexicon!B595,0,$C$1)</f>
        <v>Situation</v>
      </c>
      <c r="F20" s="1320"/>
      <c r="G20" s="1320"/>
      <c r="H20" s="1321" t="str">
        <f ca="1">OFFSET(Lexicon!B597,0,$C$1)</f>
        <v>Performer</v>
      </c>
      <c r="I20" s="1321"/>
      <c r="J20" s="1321"/>
      <c r="K20" s="1322" t="str">
        <f ca="1">OFFSET(Lexicon!B599,0,$C$1)</f>
        <v>Response</v>
      </c>
      <c r="L20" s="1322"/>
      <c r="M20" s="1322"/>
      <c r="N20" s="1323" t="str">
        <f ca="1">OFFSET(Lexicon!B603,0,$C$1)</f>
        <v>Consequences</v>
      </c>
      <c r="O20" s="1323"/>
      <c r="P20" s="1323"/>
      <c r="Q20" s="443"/>
      <c r="R20" s="455"/>
      <c r="S20" s="445"/>
      <c r="T20" s="441"/>
      <c r="U20" s="473"/>
    </row>
    <row r="21" spans="1:21">
      <c r="A21" s="471"/>
      <c r="B21" s="456"/>
      <c r="C21" s="452"/>
      <c r="D21" s="453"/>
      <c r="E21" s="453"/>
      <c r="F21" s="462"/>
      <c r="G21" s="462"/>
      <c r="H21" s="462"/>
      <c r="I21" s="463"/>
      <c r="J21" s="463"/>
      <c r="K21" s="451"/>
      <c r="L21" s="443"/>
      <c r="M21" s="443"/>
      <c r="N21" s="443"/>
      <c r="O21" s="443"/>
      <c r="P21" s="443"/>
      <c r="Q21" s="443"/>
      <c r="R21" s="455"/>
      <c r="S21" s="445"/>
      <c r="T21" s="441"/>
      <c r="U21" s="473"/>
    </row>
    <row r="22" spans="1:21">
      <c r="A22" s="471"/>
      <c r="B22" s="456"/>
      <c r="C22" s="452"/>
      <c r="D22" s="453"/>
      <c r="E22" s="453"/>
      <c r="F22" s="1333"/>
      <c r="G22" s="1334"/>
      <c r="H22" s="1334"/>
      <c r="I22" s="1334"/>
      <c r="J22" s="1335"/>
      <c r="K22" s="451"/>
      <c r="L22" s="1324"/>
      <c r="M22" s="1325"/>
      <c r="N22" s="1325"/>
      <c r="O22" s="1326"/>
      <c r="P22" s="465"/>
      <c r="Q22" s="443"/>
      <c r="R22" s="455"/>
      <c r="S22" s="445"/>
      <c r="T22" s="441"/>
      <c r="U22" s="473"/>
    </row>
    <row r="23" spans="1:21">
      <c r="A23" s="471"/>
      <c r="B23" s="449"/>
      <c r="C23" s="449"/>
      <c r="D23" s="449"/>
      <c r="E23" s="449"/>
      <c r="F23" s="1336"/>
      <c r="G23" s="1337"/>
      <c r="H23" s="1337"/>
      <c r="I23" s="1337"/>
      <c r="J23" s="1338"/>
      <c r="K23" s="451"/>
      <c r="L23" s="1327"/>
      <c r="M23" s="1328"/>
      <c r="N23" s="1328"/>
      <c r="O23" s="1329"/>
      <c r="P23" s="465"/>
      <c r="Q23" s="443"/>
      <c r="R23" s="457"/>
      <c r="S23" s="445"/>
      <c r="T23" s="441"/>
      <c r="U23" s="473"/>
    </row>
    <row r="24" spans="1:21">
      <c r="A24" s="471"/>
      <c r="B24" s="449"/>
      <c r="C24" s="449"/>
      <c r="D24" s="449"/>
      <c r="E24" s="449"/>
      <c r="F24" s="1336"/>
      <c r="G24" s="1337"/>
      <c r="H24" s="1337"/>
      <c r="I24" s="1337"/>
      <c r="J24" s="1338"/>
      <c r="K24" s="451"/>
      <c r="L24" s="1327"/>
      <c r="M24" s="1328"/>
      <c r="N24" s="1328"/>
      <c r="O24" s="1329"/>
      <c r="P24" s="465"/>
      <c r="Q24" s="443"/>
      <c r="R24" s="457"/>
      <c r="S24" s="445"/>
      <c r="T24" s="441"/>
      <c r="U24" s="473"/>
    </row>
    <row r="25" spans="1:21">
      <c r="A25" s="471"/>
      <c r="B25" s="449"/>
      <c r="C25" s="449"/>
      <c r="D25" s="449"/>
      <c r="E25" s="449"/>
      <c r="F25" s="1336"/>
      <c r="G25" s="1337"/>
      <c r="H25" s="1337"/>
      <c r="I25" s="1337"/>
      <c r="J25" s="1338"/>
      <c r="K25" s="439"/>
      <c r="L25" s="1327"/>
      <c r="M25" s="1328"/>
      <c r="N25" s="1328"/>
      <c r="O25" s="1329"/>
      <c r="P25" s="465"/>
      <c r="Q25" s="439"/>
      <c r="R25" s="439"/>
      <c r="S25" s="445"/>
      <c r="T25" s="441"/>
      <c r="U25" s="473"/>
    </row>
    <row r="26" spans="1:21">
      <c r="A26" s="471"/>
      <c r="B26" s="449"/>
      <c r="C26" s="449"/>
      <c r="D26" s="449"/>
      <c r="E26" s="449"/>
      <c r="F26" s="1336"/>
      <c r="G26" s="1337"/>
      <c r="H26" s="1337"/>
      <c r="I26" s="1337"/>
      <c r="J26" s="1338"/>
      <c r="K26" s="439"/>
      <c r="L26" s="1327"/>
      <c r="M26" s="1328"/>
      <c r="N26" s="1328"/>
      <c r="O26" s="1329"/>
      <c r="P26" s="465"/>
      <c r="Q26" s="436"/>
      <c r="R26" s="436"/>
      <c r="S26" s="445"/>
      <c r="T26" s="441"/>
      <c r="U26" s="473"/>
    </row>
    <row r="27" spans="1:21">
      <c r="A27" s="471"/>
      <c r="B27" s="449"/>
      <c r="C27" s="449"/>
      <c r="D27" s="449"/>
      <c r="E27" s="449"/>
      <c r="F27" s="1336"/>
      <c r="G27" s="1337"/>
      <c r="H27" s="1337"/>
      <c r="I27" s="1337"/>
      <c r="J27" s="1338"/>
      <c r="K27" s="439"/>
      <c r="L27" s="1327"/>
      <c r="M27" s="1328"/>
      <c r="N27" s="1328"/>
      <c r="O27" s="1329"/>
      <c r="P27" s="465"/>
      <c r="Q27" s="436"/>
      <c r="R27" s="439"/>
      <c r="S27" s="445"/>
      <c r="T27" s="441"/>
      <c r="U27" s="473"/>
    </row>
    <row r="28" spans="1:21">
      <c r="A28" s="471"/>
      <c r="B28" s="449"/>
      <c r="C28" s="449"/>
      <c r="D28" s="449"/>
      <c r="E28" s="449"/>
      <c r="F28" s="1339"/>
      <c r="G28" s="1340"/>
      <c r="H28" s="1340"/>
      <c r="I28" s="1340"/>
      <c r="J28" s="1341"/>
      <c r="K28" s="439"/>
      <c r="L28" s="1330"/>
      <c r="M28" s="1331"/>
      <c r="N28" s="1331"/>
      <c r="O28" s="1332"/>
      <c r="P28" s="465"/>
      <c r="Q28" s="436"/>
      <c r="R28" s="439"/>
      <c r="S28" s="436"/>
      <c r="T28" s="441"/>
      <c r="U28" s="473"/>
    </row>
    <row r="29" spans="1:21">
      <c r="A29" s="471"/>
      <c r="B29" s="449"/>
      <c r="C29" s="449"/>
      <c r="D29" s="449"/>
      <c r="E29" s="449"/>
      <c r="F29" s="449"/>
      <c r="G29" s="442"/>
      <c r="H29" s="442"/>
      <c r="I29" s="457"/>
      <c r="J29" s="457"/>
      <c r="K29" s="451"/>
      <c r="L29" s="1291" t="str">
        <f ca="1">OFFSET(Lexicon!B604,0,$C$1)</f>
        <v>Starting Point: Identify the Response</v>
      </c>
      <c r="M29" s="1291"/>
      <c r="N29" s="1291"/>
      <c r="O29" s="1291"/>
      <c r="P29" s="443"/>
      <c r="Q29" s="443"/>
      <c r="R29" s="444"/>
      <c r="S29" s="445"/>
      <c r="T29" s="441"/>
      <c r="U29" s="473"/>
    </row>
    <row r="30" spans="1:21">
      <c r="A30" s="471"/>
      <c r="B30" s="449"/>
      <c r="C30" s="449"/>
      <c r="D30" s="449"/>
      <c r="E30" s="449"/>
      <c r="F30" s="449"/>
      <c r="G30" s="446"/>
      <c r="H30" s="446"/>
      <c r="I30" s="457"/>
      <c r="J30" s="457"/>
      <c r="K30" s="451"/>
      <c r="L30" s="443"/>
      <c r="M30" s="443"/>
      <c r="N30" s="443"/>
      <c r="O30" s="443"/>
      <c r="P30" s="443"/>
      <c r="Q30" s="443"/>
      <c r="R30" s="444"/>
      <c r="S30" s="445"/>
      <c r="T30" s="441"/>
      <c r="U30" s="473"/>
    </row>
    <row r="31" spans="1:21" ht="19.5">
      <c r="A31" s="471"/>
      <c r="B31" s="1292"/>
      <c r="C31" s="1292"/>
      <c r="D31" s="1292"/>
      <c r="E31" s="1292"/>
      <c r="F31" s="1292"/>
      <c r="G31" s="1292"/>
      <c r="H31" s="1292"/>
      <c r="I31" s="1292"/>
      <c r="J31" s="1292"/>
      <c r="K31" s="1292"/>
      <c r="L31" s="1292"/>
      <c r="M31" s="1292"/>
      <c r="N31" s="1292"/>
      <c r="O31" s="1292"/>
      <c r="P31" s="1292"/>
      <c r="Q31" s="1292"/>
      <c r="R31" s="1292"/>
      <c r="S31" s="1292"/>
      <c r="T31" s="1292"/>
      <c r="U31" s="473"/>
    </row>
    <row r="32" spans="1:21">
      <c r="A32" s="471"/>
      <c r="B32" s="438"/>
      <c r="C32" s="438"/>
      <c r="D32" s="438"/>
      <c r="E32" s="438"/>
      <c r="F32" s="438"/>
      <c r="G32" s="436"/>
      <c r="H32" s="436"/>
      <c r="I32" s="436"/>
      <c r="J32" s="436"/>
      <c r="K32" s="439"/>
      <c r="L32" s="436"/>
      <c r="M32" s="436"/>
      <c r="N32" s="436"/>
      <c r="O32" s="436"/>
      <c r="P32" s="436"/>
      <c r="Q32" s="436"/>
      <c r="R32" s="436"/>
      <c r="S32" s="436"/>
      <c r="T32" s="440"/>
      <c r="U32" s="473"/>
    </row>
    <row r="33" spans="1:21">
      <c r="A33" s="471"/>
      <c r="B33" s="438"/>
      <c r="C33" s="438"/>
      <c r="D33" s="438"/>
      <c r="E33" s="438"/>
      <c r="F33" s="438"/>
      <c r="G33" s="439"/>
      <c r="H33" s="439"/>
      <c r="I33" s="1293"/>
      <c r="J33" s="1294"/>
      <c r="K33" s="1294"/>
      <c r="L33" s="1294"/>
      <c r="M33" s="1295"/>
      <c r="N33" s="436"/>
      <c r="O33" s="436"/>
      <c r="P33" s="436"/>
      <c r="Q33" s="436"/>
      <c r="R33" s="436"/>
      <c r="S33" s="436"/>
      <c r="T33" s="440"/>
      <c r="U33" s="473"/>
    </row>
    <row r="34" spans="1:21">
      <c r="A34" s="471"/>
      <c r="B34" s="438"/>
      <c r="C34" s="438"/>
      <c r="D34" s="438"/>
      <c r="E34" s="438"/>
      <c r="F34" s="438"/>
      <c r="G34" s="436"/>
      <c r="H34" s="436"/>
      <c r="I34" s="1296"/>
      <c r="J34" s="1297"/>
      <c r="K34" s="1297"/>
      <c r="L34" s="1297"/>
      <c r="M34" s="1298"/>
      <c r="N34" s="436"/>
      <c r="O34" s="436"/>
      <c r="P34" s="436"/>
      <c r="Q34" s="436"/>
      <c r="R34" s="436"/>
      <c r="S34" s="436"/>
      <c r="T34" s="440"/>
      <c r="U34" s="473"/>
    </row>
    <row r="35" spans="1:21">
      <c r="A35" s="471"/>
      <c r="B35" s="438"/>
      <c r="C35" s="438"/>
      <c r="D35" s="438"/>
      <c r="E35" s="438"/>
      <c r="F35" s="438"/>
      <c r="G35" s="439"/>
      <c r="H35" s="439"/>
      <c r="I35" s="1296"/>
      <c r="J35" s="1297"/>
      <c r="K35" s="1297"/>
      <c r="L35" s="1297"/>
      <c r="M35" s="1298"/>
      <c r="N35" s="436"/>
      <c r="O35" s="436"/>
      <c r="P35" s="436"/>
      <c r="Q35" s="436"/>
      <c r="R35" s="439"/>
      <c r="S35" s="436"/>
      <c r="T35" s="441"/>
      <c r="U35" s="473"/>
    </row>
    <row r="36" spans="1:21">
      <c r="A36" s="471"/>
      <c r="B36" s="438"/>
      <c r="C36" s="438"/>
      <c r="D36" s="438"/>
      <c r="E36" s="438"/>
      <c r="F36" s="438"/>
      <c r="G36" s="442"/>
      <c r="H36" s="442"/>
      <c r="I36" s="1296"/>
      <c r="J36" s="1297"/>
      <c r="K36" s="1297"/>
      <c r="L36" s="1297"/>
      <c r="M36" s="1298"/>
      <c r="N36" s="443"/>
      <c r="O36" s="443"/>
      <c r="P36" s="443"/>
      <c r="Q36" s="443"/>
      <c r="R36" s="444"/>
      <c r="S36" s="445"/>
      <c r="T36" s="441"/>
      <c r="U36" s="473"/>
    </row>
    <row r="37" spans="1:21">
      <c r="A37" s="471"/>
      <c r="B37" s="438"/>
      <c r="C37" s="438"/>
      <c r="D37" s="438"/>
      <c r="E37" s="438"/>
      <c r="F37" s="438"/>
      <c r="G37" s="446"/>
      <c r="H37" s="446"/>
      <c r="I37" s="1296"/>
      <c r="J37" s="1297"/>
      <c r="K37" s="1297"/>
      <c r="L37" s="1297"/>
      <c r="M37" s="1298"/>
      <c r="N37" s="443"/>
      <c r="O37" s="443"/>
      <c r="P37" s="443"/>
      <c r="Q37" s="443"/>
      <c r="R37" s="444"/>
      <c r="S37" s="445"/>
      <c r="T37" s="441"/>
      <c r="U37" s="473"/>
    </row>
    <row r="38" spans="1:21">
      <c r="A38" s="471"/>
      <c r="B38" s="438"/>
      <c r="C38" s="438"/>
      <c r="D38" s="438"/>
      <c r="E38" s="438"/>
      <c r="F38" s="438"/>
      <c r="G38" s="446"/>
      <c r="H38" s="446"/>
      <c r="I38" s="1296"/>
      <c r="J38" s="1297"/>
      <c r="K38" s="1297"/>
      <c r="L38" s="1297"/>
      <c r="M38" s="1298"/>
      <c r="N38" s="443"/>
      <c r="O38" s="443"/>
      <c r="P38" s="443"/>
      <c r="Q38" s="443"/>
      <c r="R38" s="444"/>
      <c r="S38" s="445"/>
      <c r="T38" s="436"/>
      <c r="U38" s="473"/>
    </row>
    <row r="39" spans="1:21">
      <c r="A39" s="471"/>
      <c r="B39" s="438"/>
      <c r="C39" s="438"/>
      <c r="D39" s="438"/>
      <c r="E39" s="438"/>
      <c r="F39" s="438"/>
      <c r="G39" s="446"/>
      <c r="H39" s="446"/>
      <c r="I39" s="1296"/>
      <c r="J39" s="1297"/>
      <c r="K39" s="1297"/>
      <c r="L39" s="1297"/>
      <c r="M39" s="1298"/>
      <c r="N39" s="443"/>
      <c r="O39" s="443"/>
      <c r="P39" s="443"/>
      <c r="Q39" s="443"/>
      <c r="R39" s="444"/>
      <c r="S39" s="445"/>
      <c r="T39" s="441"/>
      <c r="U39" s="473"/>
    </row>
    <row r="40" spans="1:21">
      <c r="A40" s="471"/>
      <c r="B40" s="438"/>
      <c r="C40" s="1302"/>
      <c r="D40" s="1303"/>
      <c r="E40" s="1303"/>
      <c r="F40" s="1303"/>
      <c r="G40" s="1304"/>
      <c r="H40" s="446"/>
      <c r="I40" s="1299"/>
      <c r="J40" s="1300"/>
      <c r="K40" s="1300"/>
      <c r="L40" s="1300"/>
      <c r="M40" s="1301"/>
      <c r="N40" s="443"/>
      <c r="O40" s="1311"/>
      <c r="P40" s="1312"/>
      <c r="Q40" s="1312"/>
      <c r="R40" s="1312"/>
      <c r="S40" s="1313"/>
      <c r="T40" s="441"/>
      <c r="U40" s="473"/>
    </row>
    <row r="41" spans="1:21">
      <c r="A41" s="471"/>
      <c r="B41" s="438"/>
      <c r="C41" s="1305"/>
      <c r="D41" s="1306"/>
      <c r="E41" s="1306"/>
      <c r="F41" s="1306"/>
      <c r="G41" s="1307"/>
      <c r="H41" s="446"/>
      <c r="I41" s="447"/>
      <c r="J41" s="447"/>
      <c r="K41" s="448"/>
      <c r="L41" s="443"/>
      <c r="M41" s="443"/>
      <c r="N41" s="443"/>
      <c r="O41" s="1314"/>
      <c r="P41" s="1315"/>
      <c r="Q41" s="1315"/>
      <c r="R41" s="1315"/>
      <c r="S41" s="1316"/>
      <c r="T41" s="441"/>
      <c r="U41" s="473"/>
    </row>
    <row r="42" spans="1:21" ht="55.5">
      <c r="A42" s="471"/>
      <c r="B42" s="449"/>
      <c r="C42" s="1305"/>
      <c r="D42" s="1306"/>
      <c r="E42" s="1306"/>
      <c r="F42" s="1306"/>
      <c r="G42" s="1307"/>
      <c r="H42" s="446"/>
      <c r="I42" s="447"/>
      <c r="J42" s="447"/>
      <c r="K42" s="434" t="str">
        <f ca="1">OFFSET(Lexicon!B600,0,$C$1)</f>
        <v>Fb</v>
      </c>
      <c r="L42" s="450"/>
      <c r="M42" s="450"/>
      <c r="N42" s="450"/>
      <c r="O42" s="1314"/>
      <c r="P42" s="1315"/>
      <c r="Q42" s="1315"/>
      <c r="R42" s="1315"/>
      <c r="S42" s="1316"/>
      <c r="T42" s="441"/>
      <c r="U42" s="473"/>
    </row>
    <row r="43" spans="1:21">
      <c r="A43" s="471"/>
      <c r="B43" s="449"/>
      <c r="C43" s="1305"/>
      <c r="D43" s="1306"/>
      <c r="E43" s="1306"/>
      <c r="F43" s="1306"/>
      <c r="G43" s="1307"/>
      <c r="H43" s="446"/>
      <c r="I43" s="447"/>
      <c r="J43" s="447"/>
      <c r="K43" s="448"/>
      <c r="L43" s="443"/>
      <c r="M43" s="443"/>
      <c r="N43" s="443"/>
      <c r="O43" s="1314"/>
      <c r="P43" s="1315"/>
      <c r="Q43" s="1315"/>
      <c r="R43" s="1315"/>
      <c r="S43" s="1316"/>
      <c r="T43" s="441"/>
      <c r="U43" s="473"/>
    </row>
    <row r="44" spans="1:21">
      <c r="A44" s="471"/>
      <c r="B44" s="449"/>
      <c r="C44" s="1308"/>
      <c r="D44" s="1309"/>
      <c r="E44" s="1309"/>
      <c r="F44" s="1309"/>
      <c r="G44" s="1310"/>
      <c r="H44" s="446"/>
      <c r="I44" s="444"/>
      <c r="J44" s="444"/>
      <c r="K44" s="451"/>
      <c r="L44" s="443"/>
      <c r="M44" s="443"/>
      <c r="N44" s="443"/>
      <c r="O44" s="1317"/>
      <c r="P44" s="1318"/>
      <c r="Q44" s="1318"/>
      <c r="R44" s="1318"/>
      <c r="S44" s="1319"/>
      <c r="T44" s="441"/>
      <c r="U44" s="473"/>
    </row>
    <row r="45" spans="1:21" ht="24.75">
      <c r="A45" s="471"/>
      <c r="B45" s="449"/>
      <c r="C45" s="452"/>
      <c r="D45" s="453"/>
      <c r="E45" s="453"/>
      <c r="F45" s="453"/>
      <c r="G45" s="446"/>
      <c r="H45" s="446"/>
      <c r="I45" s="444"/>
      <c r="J45" s="444"/>
      <c r="K45" s="451"/>
      <c r="L45" s="454"/>
      <c r="M45" s="454"/>
      <c r="N45" s="454"/>
      <c r="O45" s="454"/>
      <c r="P45" s="454"/>
      <c r="Q45" s="454"/>
      <c r="R45" s="455"/>
      <c r="S45" s="445"/>
      <c r="T45" s="441"/>
      <c r="U45" s="473"/>
    </row>
    <row r="46" spans="1:21" ht="55.5">
      <c r="A46" s="471"/>
      <c r="B46" s="449"/>
      <c r="C46" s="452"/>
      <c r="D46" s="453"/>
      <c r="E46" s="453"/>
      <c r="F46" s="464" t="str">
        <f ca="1">OFFSET(Lexicon!B594,0,$C$1)</f>
        <v>S</v>
      </c>
      <c r="G46" s="435"/>
      <c r="H46" s="446"/>
      <c r="I46" s="461" t="str">
        <f ca="1">OFFSET(Lexicon!B596,0,$C$1)</f>
        <v>P</v>
      </c>
      <c r="J46" s="435"/>
      <c r="K46" s="451"/>
      <c r="L46" s="435" t="str">
        <f ca="1">OFFSET(Lexicon!B598,0,$C$1)</f>
        <v>R</v>
      </c>
      <c r="M46" s="443"/>
      <c r="N46" s="435" t="str">
        <f ca="1">OFFSET(Lexicon!B602,0,$C$1)</f>
        <v>C</v>
      </c>
      <c r="O46" s="435"/>
      <c r="P46" s="443"/>
      <c r="Q46" s="443"/>
      <c r="R46" s="455"/>
      <c r="S46" s="445"/>
      <c r="T46" s="441"/>
      <c r="U46" s="473"/>
    </row>
    <row r="47" spans="1:21" ht="20.25">
      <c r="A47" s="471"/>
      <c r="B47" s="456"/>
      <c r="C47" s="452"/>
      <c r="D47" s="453"/>
      <c r="E47" s="1320" t="str">
        <f ca="1">OFFSET(Lexicon!B595,0,$C$1)</f>
        <v>Situation</v>
      </c>
      <c r="F47" s="1320"/>
      <c r="G47" s="1320"/>
      <c r="H47" s="1321" t="str">
        <f ca="1">OFFSET(Lexicon!B597,0,$C$1)</f>
        <v>Performer</v>
      </c>
      <c r="I47" s="1321"/>
      <c r="J47" s="1321"/>
      <c r="K47" s="1322" t="str">
        <f ca="1">OFFSET(Lexicon!B599,0,$C$1)</f>
        <v>Response</v>
      </c>
      <c r="L47" s="1322"/>
      <c r="M47" s="1322"/>
      <c r="N47" s="1323" t="str">
        <f ca="1">OFFSET(Lexicon!B603,0,$C$1)</f>
        <v>Consequences</v>
      </c>
      <c r="O47" s="1323"/>
      <c r="P47" s="1323"/>
      <c r="Q47" s="443"/>
      <c r="R47" s="455"/>
      <c r="S47" s="445"/>
      <c r="T47" s="441"/>
      <c r="U47" s="473"/>
    </row>
    <row r="48" spans="1:21">
      <c r="A48" s="471"/>
      <c r="B48" s="456"/>
      <c r="C48" s="452"/>
      <c r="D48" s="453"/>
      <c r="E48" s="453"/>
      <c r="F48" s="462"/>
      <c r="G48" s="462"/>
      <c r="H48" s="462"/>
      <c r="I48" s="463"/>
      <c r="J48" s="463"/>
      <c r="K48" s="451"/>
      <c r="L48" s="443"/>
      <c r="M48" s="443"/>
      <c r="N48" s="443"/>
      <c r="O48" s="443"/>
      <c r="P48" s="443"/>
      <c r="Q48" s="443"/>
      <c r="R48" s="455"/>
      <c r="S48" s="445"/>
      <c r="T48" s="441"/>
      <c r="U48" s="473"/>
    </row>
    <row r="49" spans="1:21">
      <c r="A49" s="471"/>
      <c r="B49" s="456"/>
      <c r="C49" s="452"/>
      <c r="D49" s="453"/>
      <c r="E49" s="453"/>
      <c r="F49" s="1302"/>
      <c r="G49" s="1303"/>
      <c r="H49" s="1303"/>
      <c r="I49" s="1303"/>
      <c r="J49" s="1304"/>
      <c r="K49" s="451"/>
      <c r="L49" s="1311"/>
      <c r="M49" s="1312"/>
      <c r="N49" s="1312"/>
      <c r="O49" s="1313"/>
      <c r="P49" s="465"/>
      <c r="Q49" s="443"/>
      <c r="R49" s="455"/>
      <c r="S49" s="445"/>
      <c r="T49" s="441"/>
      <c r="U49" s="473"/>
    </row>
    <row r="50" spans="1:21">
      <c r="A50" s="471"/>
      <c r="B50" s="449"/>
      <c r="C50" s="449"/>
      <c r="D50" s="449"/>
      <c r="E50" s="449"/>
      <c r="F50" s="1305"/>
      <c r="G50" s="1306"/>
      <c r="H50" s="1306"/>
      <c r="I50" s="1306"/>
      <c r="J50" s="1307"/>
      <c r="K50" s="451"/>
      <c r="L50" s="1314"/>
      <c r="M50" s="1315"/>
      <c r="N50" s="1315"/>
      <c r="O50" s="1316"/>
      <c r="P50" s="465"/>
      <c r="Q50" s="443"/>
      <c r="R50" s="457"/>
      <c r="S50" s="445"/>
      <c r="T50" s="441"/>
      <c r="U50" s="473"/>
    </row>
    <row r="51" spans="1:21">
      <c r="A51" s="471"/>
      <c r="B51" s="449"/>
      <c r="C51" s="449"/>
      <c r="D51" s="449"/>
      <c r="E51" s="449"/>
      <c r="F51" s="1305"/>
      <c r="G51" s="1306"/>
      <c r="H51" s="1306"/>
      <c r="I51" s="1306"/>
      <c r="J51" s="1307"/>
      <c r="K51" s="451"/>
      <c r="L51" s="1314"/>
      <c r="M51" s="1315"/>
      <c r="N51" s="1315"/>
      <c r="O51" s="1316"/>
      <c r="P51" s="465"/>
      <c r="Q51" s="443"/>
      <c r="R51" s="457"/>
      <c r="S51" s="445"/>
      <c r="T51" s="441"/>
      <c r="U51" s="473"/>
    </row>
    <row r="52" spans="1:21">
      <c r="A52" s="471"/>
      <c r="B52" s="449"/>
      <c r="C52" s="449"/>
      <c r="D52" s="449"/>
      <c r="E52" s="449"/>
      <c r="F52" s="1305"/>
      <c r="G52" s="1306"/>
      <c r="H52" s="1306"/>
      <c r="I52" s="1306"/>
      <c r="J52" s="1307"/>
      <c r="K52" s="439"/>
      <c r="L52" s="1314"/>
      <c r="M52" s="1315"/>
      <c r="N52" s="1315"/>
      <c r="O52" s="1316"/>
      <c r="P52" s="465"/>
      <c r="Q52" s="439"/>
      <c r="R52" s="439"/>
      <c r="S52" s="445"/>
      <c r="T52" s="441"/>
      <c r="U52" s="473"/>
    </row>
    <row r="53" spans="1:21">
      <c r="A53" s="471"/>
      <c r="B53" s="449"/>
      <c r="C53" s="449"/>
      <c r="D53" s="449"/>
      <c r="E53" s="449"/>
      <c r="F53" s="1305"/>
      <c r="G53" s="1306"/>
      <c r="H53" s="1306"/>
      <c r="I53" s="1306"/>
      <c r="J53" s="1307"/>
      <c r="K53" s="439"/>
      <c r="L53" s="1314"/>
      <c r="M53" s="1315"/>
      <c r="N53" s="1315"/>
      <c r="O53" s="1316"/>
      <c r="P53" s="465"/>
      <c r="Q53" s="436"/>
      <c r="R53" s="436"/>
      <c r="S53" s="445"/>
      <c r="T53" s="441"/>
      <c r="U53" s="473"/>
    </row>
    <row r="54" spans="1:21">
      <c r="A54" s="471"/>
      <c r="B54" s="449"/>
      <c r="C54" s="449"/>
      <c r="D54" s="449"/>
      <c r="E54" s="449"/>
      <c r="F54" s="1305"/>
      <c r="G54" s="1306"/>
      <c r="H54" s="1306"/>
      <c r="I54" s="1306"/>
      <c r="J54" s="1307"/>
      <c r="K54" s="439"/>
      <c r="L54" s="1314"/>
      <c r="M54" s="1315"/>
      <c r="N54" s="1315"/>
      <c r="O54" s="1316"/>
      <c r="P54" s="465"/>
      <c r="Q54" s="436"/>
      <c r="R54" s="439"/>
      <c r="S54" s="445"/>
      <c r="T54" s="441"/>
      <c r="U54" s="473"/>
    </row>
    <row r="55" spans="1:21">
      <c r="A55" s="471"/>
      <c r="B55" s="449"/>
      <c r="C55" s="449"/>
      <c r="D55" s="449"/>
      <c r="E55" s="449"/>
      <c r="F55" s="1308"/>
      <c r="G55" s="1309"/>
      <c r="H55" s="1309"/>
      <c r="I55" s="1309"/>
      <c r="J55" s="1310"/>
      <c r="K55" s="439"/>
      <c r="L55" s="1317"/>
      <c r="M55" s="1318"/>
      <c r="N55" s="1318"/>
      <c r="O55" s="1319"/>
      <c r="P55" s="465"/>
      <c r="Q55" s="436"/>
      <c r="R55" s="439"/>
      <c r="S55" s="436"/>
      <c r="T55" s="441"/>
      <c r="U55" s="473"/>
    </row>
    <row r="56" spans="1:21">
      <c r="A56" s="471"/>
      <c r="B56" s="449"/>
      <c r="C56" s="449"/>
      <c r="D56" s="449"/>
      <c r="E56" s="449"/>
      <c r="F56" s="449"/>
      <c r="G56" s="442"/>
      <c r="H56" s="442"/>
      <c r="I56" s="457"/>
      <c r="J56" s="457"/>
      <c r="K56" s="451"/>
      <c r="L56" s="1291" t="str">
        <f ca="1">OFFSET(Lexicon!B714,0,$C$1)</f>
        <v>What is the purpose and scope of this decision?</v>
      </c>
      <c r="M56" s="1291"/>
      <c r="N56" s="1291"/>
      <c r="O56" s="1291"/>
      <c r="P56" s="443"/>
      <c r="Q56" s="443"/>
      <c r="R56" s="444"/>
      <c r="S56" s="445"/>
      <c r="T56" s="441"/>
      <c r="U56" s="473"/>
    </row>
    <row r="57" spans="1:21">
      <c r="A57" s="474"/>
      <c r="B57" s="475"/>
      <c r="C57" s="475"/>
      <c r="D57" s="475"/>
      <c r="E57" s="475"/>
      <c r="F57" s="475"/>
      <c r="G57" s="476"/>
      <c r="H57" s="476"/>
      <c r="I57" s="477"/>
      <c r="J57" s="477"/>
      <c r="K57" s="478"/>
      <c r="L57" s="479"/>
      <c r="M57" s="479"/>
      <c r="N57" s="479"/>
      <c r="O57" s="479"/>
      <c r="P57" s="479"/>
      <c r="Q57" s="479"/>
      <c r="R57" s="480"/>
      <c r="S57" s="481"/>
      <c r="T57" s="482"/>
      <c r="U57" s="483"/>
    </row>
    <row r="58" spans="1:21">
      <c r="B58" s="437"/>
      <c r="C58" s="437"/>
      <c r="D58" s="437"/>
      <c r="E58" s="437"/>
      <c r="F58" s="437"/>
      <c r="K58" s="437"/>
      <c r="S58" s="437"/>
    </row>
    <row r="59" spans="1:21">
      <c r="B59" s="437"/>
      <c r="C59" s="437"/>
      <c r="D59" s="437"/>
      <c r="E59" s="437"/>
      <c r="F59" s="437"/>
      <c r="K59" s="437"/>
      <c r="S59" s="437"/>
    </row>
    <row r="60" spans="1:21">
      <c r="B60" s="437"/>
      <c r="C60" s="437"/>
      <c r="D60" s="437"/>
      <c r="E60" s="437"/>
      <c r="F60" s="437"/>
      <c r="K60" s="437"/>
      <c r="S60" s="437"/>
    </row>
    <row r="61" spans="1:21">
      <c r="B61" s="437"/>
      <c r="C61" s="437"/>
      <c r="D61" s="437"/>
      <c r="E61" s="437"/>
      <c r="F61" s="437"/>
      <c r="K61" s="437"/>
      <c r="S61" s="437"/>
    </row>
    <row r="62" spans="1:21">
      <c r="B62" s="437"/>
      <c r="C62" s="437"/>
      <c r="D62" s="437"/>
      <c r="E62" s="437"/>
      <c r="F62" s="437"/>
      <c r="K62" s="437"/>
      <c r="S62" s="437"/>
    </row>
    <row r="63" spans="1:21">
      <c r="B63" s="437"/>
      <c r="C63" s="437"/>
      <c r="D63" s="437"/>
      <c r="E63" s="437"/>
      <c r="F63" s="437"/>
      <c r="K63" s="437"/>
      <c r="S63" s="437"/>
    </row>
    <row r="64" spans="1:21">
      <c r="B64" s="437"/>
      <c r="C64" s="437"/>
      <c r="D64" s="437"/>
      <c r="E64" s="437"/>
      <c r="F64" s="437"/>
      <c r="K64" s="437"/>
      <c r="S64" s="437"/>
    </row>
    <row r="65" s="437" customFormat="1" ht="22.5" customHeight="1"/>
    <row r="66" s="437" customFormat="1"/>
    <row r="67" s="437" customFormat="1"/>
    <row r="68" s="437" customFormat="1" ht="24.75" customHeight="1"/>
    <row r="69" s="437" customFormat="1"/>
    <row r="70" s="437" customFormat="1"/>
    <row r="71" s="437" customFormat="1"/>
    <row r="72" s="437" customFormat="1"/>
    <row r="73" s="437" customFormat="1"/>
    <row r="74" s="437" customFormat="1" ht="15" customHeight="1"/>
    <row r="75" s="437" customFormat="1"/>
    <row r="76" s="437" customFormat="1"/>
    <row r="77" s="437" customFormat="1"/>
    <row r="78" s="437" customFormat="1"/>
    <row r="79" s="437" customFormat="1"/>
    <row r="80" s="437" customFormat="1"/>
    <row r="81" s="437" customFormat="1"/>
    <row r="82" s="437" customFormat="1"/>
    <row r="83" s="437" customFormat="1"/>
    <row r="84" s="437" customFormat="1"/>
    <row r="85" s="437" customFormat="1" ht="22.5" customHeight="1"/>
    <row r="86" s="437" customFormat="1" ht="22.5" customHeight="1"/>
    <row r="87" s="437" customFormat="1"/>
    <row r="88" s="437" customFormat="1"/>
    <row r="89" s="437" customFormat="1" ht="24.75" customHeight="1"/>
    <row r="90" s="437" customFormat="1"/>
    <row r="91" s="437" customFormat="1"/>
    <row r="92" s="437" customFormat="1"/>
    <row r="93" s="437" customFormat="1"/>
    <row r="94" s="437" customFormat="1"/>
    <row r="95" s="437" customFormat="1"/>
    <row r="96" s="437" customFormat="1"/>
    <row r="97" s="437" customFormat="1"/>
    <row r="98" s="437" customFormat="1"/>
    <row r="99" s="437" customFormat="1"/>
    <row r="100" s="437" customFormat="1"/>
    <row r="101" s="437" customFormat="1"/>
    <row r="102" s="437" customFormat="1"/>
    <row r="103" s="437" customFormat="1"/>
    <row r="104" s="437" customFormat="1"/>
    <row r="105" s="437" customFormat="1"/>
    <row r="106" s="437" customFormat="1"/>
    <row r="107" s="437" customFormat="1"/>
    <row r="108" s="437" customFormat="1" ht="24.75" customHeight="1"/>
    <row r="109" s="437" customFormat="1"/>
    <row r="110" s="437" customFormat="1"/>
    <row r="111" s="437" customFormat="1"/>
    <row r="112" s="437" customFormat="1"/>
    <row r="113" s="437" customFormat="1"/>
    <row r="114" s="437" customFormat="1"/>
    <row r="115" s="437" customFormat="1"/>
    <row r="116" s="437" customFormat="1"/>
    <row r="117" s="437" customFormat="1"/>
    <row r="118" s="437" customFormat="1"/>
    <row r="119" s="437" customFormat="1"/>
    <row r="120" s="437" customFormat="1"/>
    <row r="121" s="437" customFormat="1"/>
    <row r="122" s="437" customFormat="1"/>
    <row r="123" s="437" customFormat="1"/>
    <row r="124" s="437" customFormat="1"/>
    <row r="125" s="437" customFormat="1"/>
    <row r="126" s="437" customFormat="1"/>
    <row r="127" s="437" customFormat="1"/>
    <row r="128" s="437" customFormat="1"/>
    <row r="129" s="437" customFormat="1"/>
    <row r="130" s="437" customFormat="1"/>
    <row r="131" s="437" customFormat="1"/>
    <row r="132" s="437" customFormat="1"/>
    <row r="133" s="437" customFormat="1"/>
    <row r="134" s="437" customFormat="1"/>
    <row r="135" s="437" customFormat="1"/>
    <row r="136" s="437" customFormat="1"/>
    <row r="137" s="437" customFormat="1"/>
    <row r="138" s="437" customFormat="1"/>
    <row r="139" s="437" customFormat="1"/>
    <row r="140" s="437" customFormat="1"/>
    <row r="141" s="437" customFormat="1"/>
    <row r="142" s="437" customFormat="1"/>
    <row r="143" s="437" customFormat="1"/>
    <row r="144" s="437" customFormat="1"/>
    <row r="145" s="437" customFormat="1"/>
    <row r="146" s="437" customFormat="1"/>
    <row r="147" s="437" customFormat="1"/>
    <row r="148" s="437" customFormat="1"/>
    <row r="149" s="437" customFormat="1"/>
    <row r="150" s="437" customFormat="1"/>
    <row r="151" s="437" customFormat="1"/>
    <row r="152" s="437" customFormat="1"/>
    <row r="153" s="437" customFormat="1"/>
    <row r="154" s="437" customFormat="1"/>
    <row r="155" s="437" customFormat="1"/>
    <row r="156" s="437" customFormat="1"/>
    <row r="157" s="437" customFormat="1"/>
    <row r="158" s="437" customFormat="1"/>
    <row r="159" s="437" customFormat="1"/>
    <row r="160" s="437" customFormat="1"/>
    <row r="161" s="437" customFormat="1"/>
    <row r="162" s="437" customFormat="1" ht="24.75" customHeight="1"/>
    <row r="163" s="437" customFormat="1"/>
    <row r="164" s="437" customFormat="1"/>
    <row r="165" s="437" customFormat="1"/>
    <row r="166" s="437" customFormat="1"/>
    <row r="167" s="437" customFormat="1"/>
    <row r="168" s="437" customFormat="1"/>
    <row r="169" s="437" customFormat="1"/>
    <row r="170" s="437" customFormat="1"/>
    <row r="171" s="437" customFormat="1"/>
    <row r="172" s="437" customFormat="1"/>
    <row r="173" s="437" customFormat="1"/>
    <row r="174" s="437" customFormat="1" ht="22.5" customHeight="1"/>
    <row r="175" s="437" customFormat="1"/>
    <row r="176" s="437" customFormat="1"/>
    <row r="177" s="437" customFormat="1" ht="24.75" customHeight="1"/>
    <row r="178" s="437" customFormat="1"/>
    <row r="179" s="437" customFormat="1"/>
    <row r="180" s="437" customFormat="1"/>
    <row r="181" s="437" customFormat="1"/>
    <row r="182" s="437" customFormat="1"/>
    <row r="183" s="437" customFormat="1"/>
    <row r="184" s="437" customFormat="1"/>
    <row r="185" s="437" customFormat="1"/>
    <row r="186" s="437" customFormat="1"/>
    <row r="187" s="437" customFormat="1"/>
    <row r="188" s="437" customFormat="1"/>
    <row r="189" s="437" customFormat="1"/>
    <row r="190" s="437" customFormat="1"/>
    <row r="191" s="437" customFormat="1"/>
    <row r="192" s="437" customFormat="1"/>
    <row r="193" s="437" customFormat="1"/>
    <row r="194" s="437" customFormat="1" ht="22.5" customHeight="1"/>
    <row r="195" s="437" customFormat="1"/>
    <row r="196" s="437" customFormat="1"/>
    <row r="197" s="437" customFormat="1" ht="24.75" customHeight="1"/>
    <row r="198" s="437" customFormat="1"/>
    <row r="199" s="437" customFormat="1"/>
    <row r="200" s="437" customFormat="1"/>
    <row r="201" s="437" customFormat="1"/>
    <row r="202" s="437" customFormat="1"/>
    <row r="203" s="437" customFormat="1"/>
    <row r="204" s="437" customFormat="1"/>
    <row r="205" s="437" customFormat="1"/>
    <row r="206" s="437" customFormat="1"/>
    <row r="207" s="437" customFormat="1"/>
    <row r="208" s="437" customFormat="1"/>
    <row r="209" s="437" customFormat="1"/>
    <row r="210" s="437" customFormat="1"/>
    <row r="211" s="437" customFormat="1"/>
    <row r="212" s="437" customFormat="1"/>
    <row r="213" s="437" customFormat="1"/>
    <row r="214" s="437" customFormat="1"/>
    <row r="215" s="437" customFormat="1"/>
    <row r="216" s="437" customFormat="1"/>
    <row r="217" s="437" customFormat="1"/>
    <row r="218" s="437" customFormat="1"/>
    <row r="219" s="437" customFormat="1"/>
    <row r="220" s="437" customFormat="1"/>
  </sheetData>
  <mergeCells count="24">
    <mergeCell ref="L29:O29"/>
    <mergeCell ref="K20:M20"/>
    <mergeCell ref="N20:P20"/>
    <mergeCell ref="E20:G20"/>
    <mergeCell ref="F22:J28"/>
    <mergeCell ref="H20:J20"/>
    <mergeCell ref="L22:O28"/>
    <mergeCell ref="I6:M13"/>
    <mergeCell ref="C13:G17"/>
    <mergeCell ref="O13:S17"/>
    <mergeCell ref="B2:T2"/>
    <mergeCell ref="B3:T3"/>
    <mergeCell ref="B4:T4"/>
    <mergeCell ref="L56:O56"/>
    <mergeCell ref="B31:T31"/>
    <mergeCell ref="I33:M40"/>
    <mergeCell ref="C40:G44"/>
    <mergeCell ref="O40:S44"/>
    <mergeCell ref="E47:G47"/>
    <mergeCell ref="H47:J47"/>
    <mergeCell ref="K47:M47"/>
    <mergeCell ref="N47:P47"/>
    <mergeCell ref="F49:J55"/>
    <mergeCell ref="L49:O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dimension ref="A1:AW775"/>
  <sheetViews>
    <sheetView showGridLines="0" showZeros="0" view="pageBreakPreview" zoomScale="90" zoomScaleNormal="85" zoomScaleSheetLayoutView="90" workbookViewId="0">
      <selection activeCell="B2" sqref="B2:O2"/>
    </sheetView>
  </sheetViews>
  <sheetFormatPr defaultColWidth="9.140625" defaultRowHeight="15" zeroHeight="1"/>
  <cols>
    <col min="1" max="2" width="1.5703125" customWidth="1"/>
    <col min="3" max="3" width="3.85546875" style="262" customWidth="1"/>
    <col min="4" max="4" width="3.85546875" customWidth="1"/>
    <col min="5" max="5" width="7.7109375" customWidth="1"/>
    <col min="6" max="6" width="9.140625" customWidth="1"/>
    <col min="7" max="7" width="11.7109375" customWidth="1"/>
    <col min="8" max="8" width="31.42578125" customWidth="1"/>
    <col min="9" max="9" width="1" customWidth="1"/>
    <col min="10" max="10" width="8.140625" customWidth="1"/>
    <col min="11" max="11" width="1.7109375" customWidth="1"/>
    <col min="12" max="12" width="37" customWidth="1"/>
    <col min="13" max="13" width="4.85546875" customWidth="1"/>
    <col min="14" max="14" width="24.42578125" customWidth="1"/>
    <col min="15" max="15" width="4.140625" style="37" customWidth="1"/>
    <col min="16" max="16" width="1.42578125" customWidth="1"/>
    <col min="17" max="18" width="1.7109375" customWidth="1"/>
    <col min="19" max="19" width="5.85546875" style="262" customWidth="1"/>
    <col min="20" max="20" width="5.85546875" customWidth="1"/>
    <col min="21" max="21" width="7.7109375" customWidth="1"/>
    <col min="22" max="22" width="27.28515625" customWidth="1"/>
    <col min="23" max="23" width="10.42578125" customWidth="1"/>
    <col min="24" max="24" width="27.28515625" customWidth="1"/>
    <col min="25" max="25" width="1" customWidth="1"/>
    <col min="26" max="26" width="1.7109375" customWidth="1"/>
    <col min="27" max="27" width="27.28515625" customWidth="1"/>
    <col min="28" max="28" width="4.85546875" customWidth="1"/>
    <col min="29" max="29" width="23.5703125" customWidth="1"/>
    <col min="30" max="30" width="5.5703125" style="37" customWidth="1"/>
    <col min="31" max="32" width="1.7109375" customWidth="1"/>
    <col min="33" max="33" width="1.5703125" customWidth="1"/>
    <col min="34" max="273" width="9.140625" customWidth="1"/>
  </cols>
  <sheetData>
    <row r="1" spans="1:49" s="144" customFormat="1" ht="7.5" customHeight="1">
      <c r="C1" s="352"/>
      <c r="D1" s="351"/>
      <c r="E1" s="351"/>
      <c r="F1" s="351"/>
      <c r="G1" s="351"/>
      <c r="H1" s="351"/>
      <c r="I1" s="351"/>
      <c r="J1" s="351"/>
      <c r="K1" s="351"/>
      <c r="L1" s="351"/>
      <c r="M1" s="351"/>
      <c r="N1" s="351"/>
      <c r="O1" s="351"/>
      <c r="P1" s="351"/>
      <c r="S1" s="352"/>
      <c r="T1" s="351"/>
      <c r="U1" s="351"/>
      <c r="V1" s="351"/>
      <c r="W1" s="351"/>
      <c r="X1" s="351"/>
      <c r="Y1" s="351"/>
      <c r="Z1" s="351"/>
      <c r="AA1" s="351"/>
      <c r="AB1" s="351"/>
      <c r="AC1" s="351"/>
      <c r="AD1" s="351"/>
      <c r="AE1" s="351"/>
      <c r="AF1" s="351"/>
      <c r="AG1"/>
      <c r="AH1"/>
      <c r="AI1" s="390"/>
      <c r="AJ1" s="364"/>
      <c r="AK1" s="364"/>
      <c r="AL1" s="364"/>
      <c r="AM1" s="364"/>
      <c r="AN1" s="364"/>
      <c r="AO1" s="364"/>
      <c r="AP1" s="364"/>
      <c r="AQ1" s="364"/>
      <c r="AR1" s="364"/>
      <c r="AS1" s="364"/>
      <c r="AT1" s="364"/>
      <c r="AU1" s="364"/>
      <c r="AV1" s="364"/>
      <c r="AW1"/>
    </row>
    <row r="2" spans="1:49" ht="41.25" customHeight="1">
      <c r="A2" s="144"/>
      <c r="B2" s="1383" t="str">
        <f ca="1">OFFSET(Lexicon!B548,0,$C$1)</f>
        <v>Performance System</v>
      </c>
      <c r="C2" s="1384"/>
      <c r="D2" s="1384"/>
      <c r="E2" s="1384"/>
      <c r="F2" s="1384"/>
      <c r="G2" s="1384"/>
      <c r="H2" s="1384"/>
      <c r="I2" s="1384"/>
      <c r="J2" s="1384"/>
      <c r="K2" s="1384"/>
      <c r="L2" s="1384"/>
      <c r="M2" s="1384"/>
      <c r="N2" s="1384"/>
      <c r="O2" s="1385"/>
      <c r="P2" s="351"/>
      <c r="Q2" s="144"/>
      <c r="R2" s="1383" t="str">
        <f ca="1">OFFSET(Lexicon!B548,0,$C$1)</f>
        <v>Performance System</v>
      </c>
      <c r="S2" s="1384"/>
      <c r="T2" s="1384"/>
      <c r="U2" s="1384"/>
      <c r="V2" s="1384"/>
      <c r="W2" s="1384"/>
      <c r="X2" s="1384"/>
      <c r="Y2" s="1384"/>
      <c r="Z2" s="1384"/>
      <c r="AA2" s="1384"/>
      <c r="AB2" s="1384"/>
      <c r="AC2" s="1384"/>
      <c r="AD2" s="1384"/>
      <c r="AE2" s="1385"/>
      <c r="AF2" s="351"/>
      <c r="AH2" s="1386"/>
      <c r="AI2" s="1386"/>
      <c r="AJ2" s="1386"/>
      <c r="AK2" s="1386"/>
      <c r="AL2" s="1386"/>
      <c r="AM2" s="1386"/>
      <c r="AN2" s="1386"/>
      <c r="AO2" s="1386"/>
      <c r="AP2" s="1386"/>
      <c r="AQ2" s="1386"/>
      <c r="AR2" s="1386"/>
      <c r="AS2" s="1386"/>
      <c r="AT2" s="1386"/>
      <c r="AU2" s="1386"/>
      <c r="AV2" s="364"/>
    </row>
    <row r="3" spans="1:49" ht="6.75" customHeight="1">
      <c r="A3" s="144"/>
      <c r="B3" s="1387"/>
      <c r="C3" s="1387"/>
      <c r="D3" s="1387"/>
      <c r="E3" s="1387"/>
      <c r="F3" s="1387"/>
      <c r="G3" s="1387"/>
      <c r="H3" s="1387"/>
      <c r="I3" s="1387"/>
      <c r="J3" s="1387"/>
      <c r="K3" s="1387"/>
      <c r="L3" s="1387"/>
      <c r="M3" s="1387"/>
      <c r="N3" s="1387"/>
      <c r="O3" s="1387"/>
      <c r="P3" s="144"/>
      <c r="Q3" s="144"/>
      <c r="R3" s="1391"/>
      <c r="S3" s="1391"/>
      <c r="T3" s="1391"/>
      <c r="U3" s="1391"/>
      <c r="V3" s="1391"/>
      <c r="W3" s="1391"/>
      <c r="X3" s="1391"/>
      <c r="Y3" s="1391"/>
      <c r="Z3" s="1391"/>
      <c r="AA3" s="1391"/>
      <c r="AB3" s="1391"/>
      <c r="AC3" s="1391"/>
      <c r="AD3" s="1391"/>
      <c r="AE3" s="1391"/>
      <c r="AF3" s="144"/>
      <c r="AH3" s="1388"/>
      <c r="AI3" s="1388"/>
      <c r="AJ3" s="1388"/>
      <c r="AK3" s="1388"/>
      <c r="AL3" s="1388"/>
      <c r="AM3" s="1388"/>
      <c r="AN3" s="1388"/>
      <c r="AO3" s="1388"/>
      <c r="AP3" s="1388"/>
      <c r="AQ3" s="1388"/>
      <c r="AR3" s="1388"/>
      <c r="AS3" s="1388"/>
      <c r="AT3" s="1388"/>
      <c r="AU3" s="1388"/>
    </row>
    <row r="4" spans="1:49" ht="19.5" customHeight="1">
      <c r="A4" s="144"/>
      <c r="B4" s="1389" t="str">
        <f ca="1">OFFSET(Lexicon!B491,0,$C$1)</f>
        <v>ANALYSIS Checklist</v>
      </c>
      <c r="C4" s="1389"/>
      <c r="D4" s="1389"/>
      <c r="E4" s="1389"/>
      <c r="F4" s="1389"/>
      <c r="G4" s="1389"/>
      <c r="H4" s="1389"/>
      <c r="I4" s="1389"/>
      <c r="J4" s="1389"/>
      <c r="K4" s="1389"/>
      <c r="L4" s="1389"/>
      <c r="M4" s="1389"/>
      <c r="N4" s="1389"/>
      <c r="O4" s="1389"/>
      <c r="P4" s="144"/>
      <c r="Q4" s="144"/>
      <c r="R4" s="1389" t="str">
        <f ca="1">OFFSET(Lexicon!B588,0,$C$1)</f>
        <v xml:space="preserve"> Balance of Consequences</v>
      </c>
      <c r="S4" s="1389"/>
      <c r="T4" s="1389"/>
      <c r="U4" s="1389"/>
      <c r="V4" s="1389"/>
      <c r="W4" s="1389"/>
      <c r="X4" s="1389"/>
      <c r="Y4" s="1389"/>
      <c r="Z4" s="1389"/>
      <c r="AA4" s="1389"/>
      <c r="AB4" s="1389"/>
      <c r="AC4" s="1389"/>
      <c r="AD4" s="1389"/>
      <c r="AE4" s="1389"/>
      <c r="AF4" s="144"/>
      <c r="AH4" s="1390"/>
      <c r="AI4" s="1390"/>
      <c r="AJ4" s="1390"/>
      <c r="AK4" s="1390"/>
      <c r="AL4" s="1390"/>
      <c r="AM4" s="1390"/>
      <c r="AN4" s="1390"/>
      <c r="AO4" s="1390"/>
      <c r="AP4" s="1390"/>
      <c r="AQ4" s="1390"/>
      <c r="AR4" s="1390"/>
      <c r="AS4" s="1390"/>
      <c r="AT4" s="1390"/>
      <c r="AU4" s="1390"/>
    </row>
    <row r="5" spans="1:49" ht="23.25" customHeight="1" thickBot="1">
      <c r="A5" s="144"/>
      <c r="C5" s="353" t="str">
        <f ca="1">OFFSET(Lexicon!B493,0,$C$3)</f>
        <v>Identification questions</v>
      </c>
      <c r="D5" s="40"/>
      <c r="E5" s="40"/>
      <c r="F5" s="40"/>
      <c r="G5" s="40"/>
      <c r="H5" s="40"/>
      <c r="I5" s="40"/>
      <c r="J5" s="40"/>
      <c r="K5" s="39"/>
      <c r="L5" s="39"/>
      <c r="M5" s="39"/>
      <c r="N5" s="39"/>
      <c r="O5" s="41"/>
      <c r="P5" s="144"/>
      <c r="Q5" s="144"/>
      <c r="R5" s="373"/>
      <c r="U5" s="1030" t="str">
        <f ca="1">OFFSET(Lexicon!B532,0,$C$1)</f>
        <v>Starting point: Identify the Response</v>
      </c>
      <c r="V5" s="1030"/>
      <c r="W5" s="1030"/>
      <c r="AE5" s="38"/>
      <c r="AF5" s="144"/>
    </row>
    <row r="6" spans="1:49" ht="3.75" customHeight="1">
      <c r="A6" s="144"/>
      <c r="C6" s="354"/>
      <c r="D6" s="38"/>
      <c r="E6" s="38"/>
      <c r="F6" s="38"/>
      <c r="G6" s="38"/>
      <c r="H6" s="38"/>
      <c r="I6" s="38"/>
      <c r="J6" s="38"/>
      <c r="P6" s="144"/>
      <c r="Q6" s="144"/>
      <c r="R6" s="358"/>
      <c r="AE6" s="9"/>
      <c r="AF6" s="144"/>
    </row>
    <row r="7" spans="1:49" ht="15" customHeight="1">
      <c r="A7" s="144"/>
      <c r="C7" s="1399" t="str">
        <f ca="1">OFFSET(Lexicon!B494,0,$C$3)</f>
        <v xml:space="preserve">  Who is the Performer (individual or group)?</v>
      </c>
      <c r="D7" s="1399"/>
      <c r="E7" s="1399"/>
      <c r="F7" s="1399"/>
      <c r="G7" s="1399"/>
      <c r="H7" s="1399"/>
      <c r="I7" s="80"/>
      <c r="J7" s="1401"/>
      <c r="K7" s="1401"/>
      <c r="L7" s="1401"/>
      <c r="M7" s="1401"/>
      <c r="N7" s="1401"/>
      <c r="O7" s="1401"/>
      <c r="P7" s="144"/>
      <c r="Q7" s="144"/>
      <c r="R7" s="360"/>
      <c r="S7" s="359"/>
      <c r="V7" s="1030" t="str">
        <f ca="1">OFFSET(Lexicon!B531,0,$C$1)</f>
        <v>Desired Response</v>
      </c>
      <c r="X7" s="1030" t="str">
        <f ca="1">OFFSET(Lexicon!B534,0,$C$1)</f>
        <v>Consequences to Performer</v>
      </c>
      <c r="Y7" s="1030"/>
      <c r="Z7" s="1030"/>
      <c r="AA7" s="1030"/>
      <c r="AB7" s="1030" t="str">
        <f ca="1">OFFSET(Lexicon!B537,0,$C$1)</f>
        <v>Consequences to Organisation</v>
      </c>
      <c r="AC7" s="1030"/>
      <c r="AD7" s="1030"/>
      <c r="AE7" s="9"/>
      <c r="AF7" s="144"/>
    </row>
    <row r="8" spans="1:49" ht="5.25" customHeight="1">
      <c r="A8" s="144"/>
      <c r="C8" s="355"/>
      <c r="D8" s="5"/>
      <c r="E8" s="5"/>
      <c r="F8" s="5"/>
      <c r="G8" s="5"/>
      <c r="H8" s="5"/>
      <c r="I8" s="9"/>
      <c r="J8" s="9"/>
      <c r="K8" s="9"/>
      <c r="L8" s="9"/>
      <c r="M8" s="9"/>
      <c r="N8" s="9"/>
      <c r="O8" s="5"/>
      <c r="P8" s="144"/>
      <c r="Q8" s="144"/>
      <c r="R8" s="359"/>
      <c r="S8" s="359"/>
      <c r="V8" s="1346"/>
      <c r="W8" s="58"/>
      <c r="X8" s="1346"/>
      <c r="Y8" s="1346"/>
      <c r="Z8" s="1346"/>
      <c r="AA8" s="1346"/>
      <c r="AB8" s="1030"/>
      <c r="AC8" s="1030"/>
      <c r="AD8" s="1030"/>
      <c r="AE8" s="9"/>
      <c r="AF8" s="144"/>
    </row>
    <row r="9" spans="1:49">
      <c r="A9" s="144"/>
      <c r="C9" s="1399" t="str">
        <f ca="1">OFFSET(Lexicon!B495,0,$C$3)</f>
        <v xml:space="preserve">  What is the desired Response?</v>
      </c>
      <c r="D9" s="1399"/>
      <c r="E9" s="1399"/>
      <c r="F9" s="1399"/>
      <c r="G9" s="1399"/>
      <c r="H9" s="1399"/>
      <c r="I9" s="80"/>
      <c r="J9" s="1401"/>
      <c r="K9" s="1401"/>
      <c r="L9" s="1401"/>
      <c r="M9" s="1401"/>
      <c r="N9" s="1401"/>
      <c r="O9" s="1401"/>
      <c r="P9" s="144"/>
      <c r="Q9" s="144"/>
      <c r="R9" s="261"/>
      <c r="S9" s="359"/>
      <c r="V9" s="407">
        <f>G7</f>
        <v>0</v>
      </c>
      <c r="W9" s="53"/>
      <c r="X9" s="410"/>
      <c r="Y9" s="411"/>
      <c r="Z9" s="415"/>
      <c r="AA9" s="416"/>
      <c r="AB9" s="54"/>
      <c r="AC9" s="421"/>
      <c r="AF9" s="144"/>
    </row>
    <row r="10" spans="1:49" ht="4.5" customHeight="1">
      <c r="A10" s="144"/>
      <c r="C10" s="356"/>
      <c r="D10" s="42"/>
      <c r="E10" s="42"/>
      <c r="F10" s="42"/>
      <c r="G10" s="42"/>
      <c r="H10" s="42"/>
      <c r="I10" s="9"/>
      <c r="J10" s="42"/>
      <c r="K10" s="9"/>
      <c r="L10" s="9"/>
      <c r="M10" s="9"/>
      <c r="N10" s="9"/>
      <c r="O10" s="5"/>
      <c r="P10" s="144"/>
      <c r="Q10" s="144"/>
      <c r="R10" s="360"/>
      <c r="S10" s="359"/>
      <c r="V10" s="408"/>
      <c r="W10" s="53"/>
      <c r="X10" s="412"/>
      <c r="Y10" s="405"/>
      <c r="Z10" s="417"/>
      <c r="AA10" s="418"/>
      <c r="AB10" s="54"/>
      <c r="AC10" s="422"/>
      <c r="AE10" s="9"/>
      <c r="AF10" s="144"/>
    </row>
    <row r="11" spans="1:49" ht="15" customHeight="1">
      <c r="A11" s="144"/>
      <c r="C11" s="1399" t="str">
        <f ca="1">OFFSET(Lexicon!B496,0,$C$3)</f>
        <v xml:space="preserve">  What is the observed Response?</v>
      </c>
      <c r="D11" s="1399"/>
      <c r="E11" s="1399"/>
      <c r="F11" s="1399"/>
      <c r="G11" s="1399"/>
      <c r="H11" s="1399"/>
      <c r="I11" s="80"/>
      <c r="J11" s="1401"/>
      <c r="K11" s="1401"/>
      <c r="L11" s="1401"/>
      <c r="M11" s="1401"/>
      <c r="N11" s="1401"/>
      <c r="O11" s="1401"/>
      <c r="P11" s="144"/>
      <c r="Q11" s="144"/>
      <c r="R11" s="359"/>
      <c r="S11" s="359"/>
      <c r="V11" s="408"/>
      <c r="W11" s="53"/>
      <c r="X11" s="412"/>
      <c r="Y11" s="405"/>
      <c r="Z11" s="417"/>
      <c r="AA11" s="418"/>
      <c r="AB11" s="54"/>
      <c r="AC11" s="422"/>
      <c r="AE11" s="9"/>
      <c r="AF11" s="144"/>
    </row>
    <row r="12" spans="1:49" ht="6.75" customHeight="1">
      <c r="A12" s="144"/>
      <c r="C12" s="357"/>
      <c r="D12" s="42"/>
      <c r="E12" s="42"/>
      <c r="F12" s="42"/>
      <c r="G12" s="42"/>
      <c r="H12" s="42"/>
      <c r="I12" s="9"/>
      <c r="J12" s="42"/>
      <c r="K12" s="9"/>
      <c r="L12" s="9"/>
      <c r="M12" s="9"/>
      <c r="N12" s="9"/>
      <c r="O12" s="5"/>
      <c r="P12" s="144"/>
      <c r="Q12" s="144"/>
      <c r="R12" s="1352"/>
      <c r="S12" s="359"/>
      <c r="V12" s="408"/>
      <c r="W12" s="53"/>
      <c r="X12" s="412"/>
      <c r="Y12" s="405"/>
      <c r="Z12" s="417"/>
      <c r="AA12" s="418"/>
      <c r="AB12" s="54"/>
      <c r="AC12" s="422"/>
      <c r="AE12" s="9"/>
      <c r="AF12" s="144"/>
    </row>
    <row r="13" spans="1:49" ht="15.75" thickBot="1">
      <c r="A13" s="144"/>
      <c r="C13" s="353" t="str">
        <f ca="1">OFFSET(Lexicon!B497,0,$C$3)</f>
        <v>Analysis Questions</v>
      </c>
      <c r="D13" s="43"/>
      <c r="E13" s="43"/>
      <c r="F13" s="43"/>
      <c r="G13" s="43"/>
      <c r="H13" s="43"/>
      <c r="I13" s="9"/>
      <c r="J13" s="44" t="str">
        <f ca="1">OFFSET(Lexicon!B539,0,$C$3)</f>
        <v>Y / N / ?</v>
      </c>
      <c r="K13" s="9"/>
      <c r="L13" s="45" t="str">
        <f ca="1">OFFSET(Lexicon!B499,0,$C$3)</f>
        <v>Performance System Comments</v>
      </c>
      <c r="M13" s="45"/>
      <c r="N13" s="45"/>
      <c r="O13" s="46"/>
      <c r="P13" s="144"/>
      <c r="Q13" s="144"/>
      <c r="R13" s="1352"/>
      <c r="S13" s="359"/>
      <c r="V13" s="408"/>
      <c r="W13" s="53"/>
      <c r="X13" s="412"/>
      <c r="Y13" s="405"/>
      <c r="Z13" s="417"/>
      <c r="AA13" s="418"/>
      <c r="AB13" s="54"/>
      <c r="AC13" s="422"/>
      <c r="AE13" s="9"/>
      <c r="AF13" s="144"/>
    </row>
    <row r="14" spans="1:49" ht="4.5" customHeight="1">
      <c r="A14" s="144"/>
      <c r="D14" s="6"/>
      <c r="E14" s="6"/>
      <c r="F14" s="6"/>
      <c r="G14" s="6"/>
      <c r="H14" s="42"/>
      <c r="I14" s="42"/>
      <c r="J14" s="9"/>
      <c r="K14" s="42"/>
      <c r="L14" s="47"/>
      <c r="M14" s="47"/>
      <c r="N14" s="47"/>
      <c r="O14" s="9"/>
      <c r="P14" s="144"/>
      <c r="Q14" s="144"/>
      <c r="R14" s="359"/>
      <c r="S14" s="359"/>
      <c r="V14" s="408"/>
      <c r="W14" s="53"/>
      <c r="X14" s="412"/>
      <c r="Y14" s="405"/>
      <c r="Z14" s="417"/>
      <c r="AA14" s="418"/>
      <c r="AB14" s="54"/>
      <c r="AC14" s="422"/>
      <c r="AE14" s="9"/>
      <c r="AF14" s="144"/>
    </row>
    <row r="15" spans="1:49" ht="12" customHeight="1">
      <c r="A15" s="144"/>
      <c r="C15" s="358" t="str">
        <f ca="1">OFFSET(Lexicon!B500,0,$C$3)</f>
        <v>Situation</v>
      </c>
      <c r="H15" s="42"/>
      <c r="I15" s="42"/>
      <c r="J15" s="9"/>
      <c r="K15" s="42"/>
      <c r="L15" s="47"/>
      <c r="M15" s="47"/>
      <c r="N15" s="47"/>
      <c r="O15" s="9"/>
      <c r="P15" s="144"/>
      <c r="Q15" s="144"/>
      <c r="R15" s="359"/>
      <c r="V15" s="408"/>
      <c r="W15" s="55" t="s">
        <v>823</v>
      </c>
      <c r="X15" s="412"/>
      <c r="Y15" s="405"/>
      <c r="Z15" s="417"/>
      <c r="AA15" s="418"/>
      <c r="AB15" s="55" t="s">
        <v>823</v>
      </c>
      <c r="AC15" s="422"/>
      <c r="AE15" s="9"/>
      <c r="AF15" s="144"/>
    </row>
    <row r="16" spans="1:49" ht="4.5" customHeight="1">
      <c r="A16" s="144"/>
      <c r="D16" s="11"/>
      <c r="E16" s="11"/>
      <c r="F16" s="11"/>
      <c r="G16" s="11"/>
      <c r="H16" s="42"/>
      <c r="I16" s="42"/>
      <c r="J16" s="9"/>
      <c r="K16" s="42"/>
      <c r="L16" s="47"/>
      <c r="M16" s="47"/>
      <c r="N16" s="47"/>
      <c r="O16" s="9"/>
      <c r="P16" s="144"/>
      <c r="Q16" s="144"/>
      <c r="R16" s="358"/>
      <c r="V16" s="408"/>
      <c r="W16" s="55"/>
      <c r="X16" s="413"/>
      <c r="Y16" s="414"/>
      <c r="Z16" s="419"/>
      <c r="AA16" s="420"/>
      <c r="AB16" s="54"/>
      <c r="AC16" s="423"/>
      <c r="AE16" s="9"/>
      <c r="AF16" s="144"/>
    </row>
    <row r="17" spans="1:32" ht="15" customHeight="1">
      <c r="A17" s="144"/>
      <c r="C17" s="1394">
        <v>1</v>
      </c>
      <c r="D17" s="1395" t="str">
        <f ca="1">OFFSET(Lexicon!B501,0,$C$3)</f>
        <v>Have performance expectations, including measures and standards, been established for the desired Response?</v>
      </c>
      <c r="E17" s="1151"/>
      <c r="F17" s="1151"/>
      <c r="G17" s="1151"/>
      <c r="H17" s="1151"/>
      <c r="I17" s="42"/>
      <c r="J17" s="48"/>
      <c r="K17" s="42"/>
      <c r="L17" s="1392"/>
      <c r="M17" s="1392"/>
      <c r="N17" s="1392"/>
      <c r="O17" s="1392"/>
      <c r="P17" s="144"/>
      <c r="Q17" s="144"/>
      <c r="R17" s="359"/>
      <c r="V17" s="408"/>
      <c r="W17" s="56"/>
      <c r="X17" s="410"/>
      <c r="Y17" s="411"/>
      <c r="Z17" s="415"/>
      <c r="AA17" s="416"/>
      <c r="AB17" s="54"/>
      <c r="AC17" s="104"/>
      <c r="AE17" s="9"/>
      <c r="AF17" s="144"/>
    </row>
    <row r="18" spans="1:32" ht="15" customHeight="1">
      <c r="A18" s="144"/>
      <c r="C18" s="1394"/>
      <c r="D18" s="1151"/>
      <c r="E18" s="1151"/>
      <c r="F18" s="1151"/>
      <c r="G18" s="1151"/>
      <c r="H18" s="1151"/>
      <c r="I18" s="42"/>
      <c r="J18" s="9"/>
      <c r="K18" s="42"/>
      <c r="L18" s="1392"/>
      <c r="M18" s="1392"/>
      <c r="N18" s="1392"/>
      <c r="O18" s="1392"/>
      <c r="P18" s="144"/>
      <c r="Q18" s="144"/>
      <c r="R18" s="1352"/>
      <c r="V18" s="408"/>
      <c r="W18" s="57" t="s">
        <v>825</v>
      </c>
      <c r="X18" s="412"/>
      <c r="Y18" s="405"/>
      <c r="Z18" s="417"/>
      <c r="AA18" s="418"/>
      <c r="AB18" s="57" t="s">
        <v>825</v>
      </c>
      <c r="AC18" s="105"/>
      <c r="AE18" s="9"/>
      <c r="AF18" s="144"/>
    </row>
    <row r="19" spans="1:32" ht="4.5" customHeight="1">
      <c r="A19" s="144"/>
      <c r="C19" s="359"/>
      <c r="D19" s="1"/>
      <c r="E19" s="1"/>
      <c r="F19" s="1"/>
      <c r="G19" s="1"/>
      <c r="H19" s="1"/>
      <c r="I19" s="42"/>
      <c r="J19" s="9"/>
      <c r="K19" s="42"/>
      <c r="L19" s="49"/>
      <c r="M19" s="49"/>
      <c r="N19" s="49"/>
      <c r="O19" s="81"/>
      <c r="P19" s="144"/>
      <c r="Q19" s="144"/>
      <c r="R19" s="1352"/>
      <c r="V19" s="408"/>
      <c r="W19" s="57" t="s">
        <v>825</v>
      </c>
      <c r="X19" s="412"/>
      <c r="Y19" s="405"/>
      <c r="Z19" s="417"/>
      <c r="AA19" s="418"/>
      <c r="AB19" s="57" t="s">
        <v>825</v>
      </c>
      <c r="AC19" s="105"/>
      <c r="AE19" s="9"/>
      <c r="AF19" s="144"/>
    </row>
    <row r="20" spans="1:32" ht="15" customHeight="1">
      <c r="A20" s="144"/>
      <c r="C20" s="1352">
        <v>2</v>
      </c>
      <c r="D20" s="1353" t="str">
        <f ca="1">OFFSET(Lexicon!B502,0,$C$3)</f>
        <v>Have performance expectations been clarified with the Performer?</v>
      </c>
      <c r="E20" s="1400"/>
      <c r="F20" s="1400"/>
      <c r="G20" s="1400"/>
      <c r="H20" s="1400"/>
      <c r="I20" s="42"/>
      <c r="J20" s="48"/>
      <c r="K20" s="42"/>
      <c r="L20" s="1392"/>
      <c r="M20" s="1392"/>
      <c r="N20" s="1392"/>
      <c r="O20" s="1392"/>
      <c r="P20" s="144"/>
      <c r="Q20" s="144"/>
      <c r="R20" s="359"/>
      <c r="V20" s="408"/>
      <c r="W20" s="53"/>
      <c r="X20" s="412"/>
      <c r="Y20" s="405"/>
      <c r="Z20" s="417"/>
      <c r="AA20" s="418"/>
      <c r="AB20" s="54"/>
      <c r="AC20" s="105"/>
      <c r="AE20" s="9"/>
      <c r="AF20" s="144"/>
    </row>
    <row r="21" spans="1:32" ht="15" customHeight="1">
      <c r="A21" s="144"/>
      <c r="C21" s="1352"/>
      <c r="D21" s="1400"/>
      <c r="E21" s="1400"/>
      <c r="F21" s="1400"/>
      <c r="G21" s="1400"/>
      <c r="H21" s="1400"/>
      <c r="I21" s="42"/>
      <c r="J21" s="9"/>
      <c r="K21" s="42"/>
      <c r="L21" s="1392"/>
      <c r="M21" s="1392"/>
      <c r="N21" s="1392"/>
      <c r="O21" s="1392"/>
      <c r="P21" s="144"/>
      <c r="Q21" s="144"/>
      <c r="R21" s="1352"/>
      <c r="S21" s="1010" t="str">
        <f ca="1">OFFSET(Lexicon!B530,0,$C$1)</f>
        <v>Performer</v>
      </c>
      <c r="T21" s="1010"/>
      <c r="U21" s="1376"/>
      <c r="V21" s="408"/>
      <c r="W21" s="53"/>
      <c r="X21" s="412"/>
      <c r="Y21" s="405"/>
      <c r="Z21" s="417"/>
      <c r="AA21" s="418"/>
      <c r="AB21" s="54"/>
      <c r="AC21" s="105"/>
      <c r="AE21" s="9"/>
      <c r="AF21" s="144"/>
    </row>
    <row r="22" spans="1:32" ht="4.5" customHeight="1">
      <c r="A22" s="144"/>
      <c r="C22" s="359"/>
      <c r="D22" s="50"/>
      <c r="E22" s="50"/>
      <c r="F22" s="50"/>
      <c r="G22" s="50"/>
      <c r="H22" s="42"/>
      <c r="I22" s="42"/>
      <c r="J22" s="9"/>
      <c r="K22" s="42"/>
      <c r="L22" s="47"/>
      <c r="M22" s="47"/>
      <c r="N22" s="47"/>
      <c r="O22" s="81"/>
      <c r="P22" s="144"/>
      <c r="Q22" s="144"/>
      <c r="R22" s="1352"/>
      <c r="S22" s="146"/>
      <c r="T22" s="146"/>
      <c r="U22" s="424"/>
      <c r="V22" s="408"/>
      <c r="W22" s="53"/>
      <c r="X22" s="412"/>
      <c r="Y22" s="405"/>
      <c r="Z22" s="417"/>
      <c r="AA22" s="418"/>
      <c r="AB22" s="54"/>
      <c r="AC22" s="105"/>
      <c r="AE22" s="9"/>
      <c r="AF22" s="144"/>
    </row>
    <row r="23" spans="1:32" ht="15" customHeight="1">
      <c r="A23" s="144"/>
      <c r="C23" s="1352">
        <v>3</v>
      </c>
      <c r="D23" s="1353" t="str">
        <f ca="1">OFFSET(Lexicon!B503,0,$C$3)</f>
        <v>Does the Performer agree that these expectations are attainable?</v>
      </c>
      <c r="E23" s="1353"/>
      <c r="F23" s="1353"/>
      <c r="G23" s="1353"/>
      <c r="H23" s="1353"/>
      <c r="I23" s="42"/>
      <c r="J23" s="48"/>
      <c r="K23" s="42"/>
      <c r="L23" s="1392"/>
      <c r="M23" s="1392"/>
      <c r="N23" s="1392"/>
      <c r="O23" s="1392"/>
      <c r="P23" s="144"/>
      <c r="Q23" s="144"/>
      <c r="R23" s="359"/>
      <c r="T23" s="1377" t="s">
        <v>1698</v>
      </c>
      <c r="V23" s="408"/>
      <c r="W23" s="53"/>
      <c r="X23" s="412"/>
      <c r="Y23" s="405"/>
      <c r="Z23" s="417"/>
      <c r="AA23" s="418"/>
      <c r="AB23" s="54"/>
      <c r="AC23" s="105"/>
      <c r="AE23" s="9"/>
      <c r="AF23" s="144"/>
    </row>
    <row r="24" spans="1:32" ht="15" customHeight="1">
      <c r="A24" s="144"/>
      <c r="C24" s="1352"/>
      <c r="D24" s="1353"/>
      <c r="E24" s="1353"/>
      <c r="F24" s="1353"/>
      <c r="G24" s="1353"/>
      <c r="H24" s="1353"/>
      <c r="I24" s="42"/>
      <c r="J24" s="9"/>
      <c r="K24" s="42"/>
      <c r="L24" s="1392"/>
      <c r="M24" s="1392"/>
      <c r="N24" s="1392"/>
      <c r="O24" s="1392"/>
      <c r="P24" s="144"/>
      <c r="Q24" s="144"/>
      <c r="R24" s="1352"/>
      <c r="T24" s="1378"/>
      <c r="V24" s="409"/>
      <c r="W24" s="53"/>
      <c r="X24" s="413"/>
      <c r="Y24" s="414"/>
      <c r="Z24" s="419"/>
      <c r="AA24" s="420"/>
      <c r="AB24" s="54"/>
      <c r="AC24" s="106"/>
      <c r="AE24" s="9"/>
      <c r="AF24" s="144"/>
    </row>
    <row r="25" spans="1:32" ht="4.5" customHeight="1">
      <c r="A25" s="144"/>
      <c r="C25" s="359"/>
      <c r="D25" s="50"/>
      <c r="E25" s="50"/>
      <c r="F25" s="50"/>
      <c r="G25" s="50"/>
      <c r="H25" s="42"/>
      <c r="I25" s="42"/>
      <c r="J25" s="9"/>
      <c r="K25" s="42"/>
      <c r="L25" s="47"/>
      <c r="M25" s="47"/>
      <c r="N25" s="47"/>
      <c r="O25" s="81"/>
      <c r="P25" s="144"/>
      <c r="Q25" s="144"/>
      <c r="R25" s="1352"/>
      <c r="T25" s="1378"/>
      <c r="U25" s="16"/>
      <c r="X25" s="1347" t="str">
        <f ca="1">OFFSET(Lexicon!B535,0,$C$1)</f>
        <v>Immediate</v>
      </c>
      <c r="Y25" s="1347"/>
      <c r="Z25" s="1347" t="str">
        <f ca="1">OFFSET(Lexicon!B536,0,$C$1)</f>
        <v>Delayed</v>
      </c>
      <c r="AA25" s="1347"/>
      <c r="AB25" s="58"/>
      <c r="AC25" s="1349"/>
      <c r="AE25" s="9"/>
      <c r="AF25" s="144"/>
    </row>
    <row r="26" spans="1:32" ht="15" customHeight="1">
      <c r="A26" s="144"/>
      <c r="C26" s="1352">
        <v>4</v>
      </c>
      <c r="D26" s="1353" t="str">
        <f ca="1">OFFSET(Lexicon!B504,0,$C$3)</f>
        <v>Can the Performer easily recognise the signal to perform?</v>
      </c>
      <c r="E26" s="1353"/>
      <c r="F26" s="1353"/>
      <c r="G26" s="1353"/>
      <c r="H26" s="1353"/>
      <c r="I26" s="42"/>
      <c r="J26" s="48"/>
      <c r="K26" s="42"/>
      <c r="L26" s="1392"/>
      <c r="M26" s="1392"/>
      <c r="N26" s="1392"/>
      <c r="O26" s="1392"/>
      <c r="P26" s="144"/>
      <c r="Q26" s="144"/>
      <c r="R26" s="359"/>
      <c r="T26" s="1378"/>
      <c r="U26" s="16"/>
      <c r="X26" s="1348"/>
      <c r="Y26" s="1348"/>
      <c r="Z26" s="1348"/>
      <c r="AA26" s="1348"/>
      <c r="AC26" s="1030"/>
      <c r="AE26" s="9"/>
      <c r="AF26" s="144"/>
    </row>
    <row r="27" spans="1:32" ht="15" customHeight="1">
      <c r="A27" s="144"/>
      <c r="C27" s="1352"/>
      <c r="D27" s="1353"/>
      <c r="E27" s="1353"/>
      <c r="F27" s="1353"/>
      <c r="G27" s="1353"/>
      <c r="H27" s="1353"/>
      <c r="I27" s="42"/>
      <c r="J27" s="9"/>
      <c r="K27" s="42"/>
      <c r="L27" s="1392"/>
      <c r="M27" s="1392"/>
      <c r="N27" s="1392"/>
      <c r="O27" s="1392"/>
      <c r="P27" s="144"/>
      <c r="Q27" s="144"/>
      <c r="R27" s="1352"/>
      <c r="T27" s="1378"/>
      <c r="U27" s="1345" t="str">
        <f ca="1">OFFSET(Lexicon!B533,0,$C$1)</f>
        <v>Alternative or Undesired Response</v>
      </c>
      <c r="V27" s="1030"/>
      <c r="W27" s="1030"/>
      <c r="X27" s="1030" t="str">
        <f ca="1">X7</f>
        <v>Consequences to Performer</v>
      </c>
      <c r="Y27" s="1030"/>
      <c r="Z27" s="1030"/>
      <c r="AA27" s="1030"/>
      <c r="AB27" s="1030" t="str">
        <f ca="1">AB7</f>
        <v>Consequences to Organisation</v>
      </c>
      <c r="AC27" s="1030"/>
      <c r="AD27" s="1030"/>
      <c r="AE27" s="9"/>
      <c r="AF27" s="144"/>
    </row>
    <row r="28" spans="1:32" ht="4.5" customHeight="1">
      <c r="A28" s="144"/>
      <c r="C28" s="359"/>
      <c r="D28" s="50"/>
      <c r="E28" s="50"/>
      <c r="F28" s="50"/>
      <c r="G28" s="50"/>
      <c r="H28" s="42"/>
      <c r="I28" s="42"/>
      <c r="J28" s="9"/>
      <c r="K28" s="42"/>
      <c r="L28" s="47"/>
      <c r="M28" s="47"/>
      <c r="N28" s="47"/>
      <c r="O28" s="81"/>
      <c r="P28" s="144"/>
      <c r="Q28" s="144"/>
      <c r="R28" s="1352"/>
      <c r="T28" s="1378"/>
      <c r="U28" s="1345"/>
      <c r="V28" s="1030"/>
      <c r="W28" s="1030"/>
      <c r="X28" s="1346"/>
      <c r="Y28" s="1346"/>
      <c r="Z28" s="1346"/>
      <c r="AA28" s="1346"/>
      <c r="AB28" s="1030"/>
      <c r="AC28" s="1030"/>
      <c r="AD28" s="1030"/>
      <c r="AE28" s="9"/>
      <c r="AF28" s="144"/>
    </row>
    <row r="29" spans="1:32" ht="15" customHeight="1">
      <c r="A29" s="144"/>
      <c r="C29" s="1352">
        <v>5</v>
      </c>
      <c r="D29" s="1353" t="str">
        <f ca="1">OFFSET(Lexicon!B505,0,$C$3)</f>
        <v>Is the input the Performer receives appropriate, correct and timely?</v>
      </c>
      <c r="E29" s="1353"/>
      <c r="F29" s="1353"/>
      <c r="G29" s="1353"/>
      <c r="H29" s="1353"/>
      <c r="I29" s="42"/>
      <c r="J29" s="48"/>
      <c r="K29" s="42"/>
      <c r="L29" s="1392"/>
      <c r="M29" s="1392"/>
      <c r="N29" s="1392"/>
      <c r="O29" s="1392"/>
      <c r="P29" s="144"/>
      <c r="Q29" s="144"/>
      <c r="R29" s="359"/>
      <c r="T29" s="1378"/>
      <c r="V29" s="407">
        <f>G6</f>
        <v>0</v>
      </c>
      <c r="W29" s="53"/>
      <c r="X29" s="415"/>
      <c r="Y29" s="425"/>
      <c r="Z29" s="415"/>
      <c r="AA29" s="416"/>
      <c r="AB29" s="54"/>
      <c r="AC29" s="421"/>
      <c r="AE29" s="9"/>
      <c r="AF29" s="144"/>
    </row>
    <row r="30" spans="1:32" ht="15" customHeight="1">
      <c r="A30" s="144"/>
      <c r="C30" s="1352"/>
      <c r="D30" s="1353"/>
      <c r="E30" s="1353"/>
      <c r="F30" s="1353"/>
      <c r="G30" s="1353"/>
      <c r="H30" s="1353"/>
      <c r="I30" s="42"/>
      <c r="J30" s="9"/>
      <c r="K30" s="42"/>
      <c r="L30" s="1392"/>
      <c r="M30" s="1392"/>
      <c r="N30" s="1392"/>
      <c r="O30" s="1392"/>
      <c r="P30" s="144"/>
      <c r="Q30" s="144"/>
      <c r="R30" s="1352"/>
      <c r="T30" s="1379"/>
      <c r="V30" s="408"/>
      <c r="W30" s="53"/>
      <c r="X30" s="417"/>
      <c r="Y30" s="406"/>
      <c r="Z30" s="417"/>
      <c r="AA30" s="418"/>
      <c r="AB30" s="54"/>
      <c r="AC30" s="422"/>
      <c r="AE30" s="9"/>
      <c r="AF30" s="144"/>
    </row>
    <row r="31" spans="1:32" ht="4.5" customHeight="1">
      <c r="A31" s="144"/>
      <c r="C31" s="359"/>
      <c r="D31" s="51"/>
      <c r="E31" s="51"/>
      <c r="F31" s="51"/>
      <c r="G31" s="51"/>
      <c r="H31" s="51"/>
      <c r="I31" s="42"/>
      <c r="J31" s="9"/>
      <c r="K31" s="42"/>
      <c r="L31" s="49"/>
      <c r="M31" s="49"/>
      <c r="N31" s="49"/>
      <c r="O31" s="81"/>
      <c r="P31" s="144"/>
      <c r="Q31" s="144"/>
      <c r="R31" s="1352"/>
      <c r="V31" s="408"/>
      <c r="W31" s="53"/>
      <c r="X31" s="417"/>
      <c r="Y31" s="406"/>
      <c r="Z31" s="417"/>
      <c r="AA31" s="418"/>
      <c r="AB31" s="54"/>
      <c r="AC31" s="422"/>
      <c r="AE31" s="9"/>
      <c r="AF31" s="144"/>
    </row>
    <row r="32" spans="1:32" ht="15" customHeight="1">
      <c r="A32" s="144"/>
      <c r="C32" s="1352">
        <v>6</v>
      </c>
      <c r="D32" s="1353" t="str">
        <f ca="1">OFFSET(Lexicon!B506,0,$C$3)</f>
        <v>Are job procedures and work flow effective?</v>
      </c>
      <c r="E32" s="1353"/>
      <c r="F32" s="1353"/>
      <c r="G32" s="1353"/>
      <c r="H32" s="1353"/>
      <c r="I32" s="42"/>
      <c r="J32" s="48"/>
      <c r="K32" s="42"/>
      <c r="L32" s="1392"/>
      <c r="M32" s="1392"/>
      <c r="N32" s="1392"/>
      <c r="O32" s="1392"/>
      <c r="P32" s="144"/>
      <c r="Q32" s="144"/>
      <c r="R32" s="359"/>
      <c r="V32" s="408"/>
      <c r="W32" s="53"/>
      <c r="X32" s="417"/>
      <c r="Y32" s="406"/>
      <c r="Z32" s="417"/>
      <c r="AA32" s="418"/>
      <c r="AB32" s="54"/>
      <c r="AC32" s="422"/>
      <c r="AE32" s="9"/>
      <c r="AF32" s="144"/>
    </row>
    <row r="33" spans="1:32" ht="15" customHeight="1">
      <c r="A33" s="144"/>
      <c r="C33" s="1352"/>
      <c r="D33" s="1353"/>
      <c r="E33" s="1353"/>
      <c r="F33" s="1353"/>
      <c r="G33" s="1353"/>
      <c r="H33" s="1353"/>
      <c r="I33" s="42"/>
      <c r="J33" s="9"/>
      <c r="K33" s="42"/>
      <c r="L33" s="1392"/>
      <c r="M33" s="1392"/>
      <c r="N33" s="1392"/>
      <c r="O33" s="1392"/>
      <c r="P33" s="144"/>
      <c r="Q33" s="144"/>
      <c r="R33" s="1352"/>
      <c r="V33" s="408"/>
      <c r="W33" s="53"/>
      <c r="X33" s="417"/>
      <c r="Y33" s="406"/>
      <c r="Z33" s="417"/>
      <c r="AA33" s="418"/>
      <c r="AB33" s="54"/>
      <c r="AC33" s="422"/>
      <c r="AE33" s="9"/>
      <c r="AF33" s="144"/>
    </row>
    <row r="34" spans="1:32" ht="4.5" customHeight="1">
      <c r="A34" s="144"/>
      <c r="C34" s="359"/>
      <c r="D34" s="50"/>
      <c r="E34" s="50"/>
      <c r="F34" s="50"/>
      <c r="G34" s="50"/>
      <c r="H34" s="42"/>
      <c r="I34" s="42"/>
      <c r="J34" s="9"/>
      <c r="K34" s="42"/>
      <c r="L34" s="47"/>
      <c r="M34" s="47"/>
      <c r="N34" s="47"/>
      <c r="O34" s="81"/>
      <c r="P34" s="144"/>
      <c r="Q34" s="144"/>
      <c r="R34" s="1352"/>
      <c r="V34" s="408"/>
      <c r="W34" s="53"/>
      <c r="X34" s="417"/>
      <c r="Y34" s="406"/>
      <c r="Z34" s="417"/>
      <c r="AA34" s="418"/>
      <c r="AB34" s="54"/>
      <c r="AC34" s="422"/>
      <c r="AE34" s="38"/>
      <c r="AF34" s="144"/>
    </row>
    <row r="35" spans="1:32" ht="15" customHeight="1">
      <c r="A35" s="144"/>
      <c r="C35" s="1352">
        <v>7</v>
      </c>
      <c r="D35" s="1353" t="str">
        <f ca="1">OFFSET(Lexicon!B507,0,$C$3)</f>
        <v>Have multiple or competing priorities been clarified?</v>
      </c>
      <c r="E35" s="1353"/>
      <c r="F35" s="1353"/>
      <c r="G35" s="1353"/>
      <c r="H35" s="1353"/>
      <c r="I35" s="42"/>
      <c r="J35" s="48"/>
      <c r="K35" s="42"/>
      <c r="L35" s="1392"/>
      <c r="M35" s="1392"/>
      <c r="N35" s="1392"/>
      <c r="O35" s="1392"/>
      <c r="P35" s="144"/>
      <c r="Q35" s="144"/>
      <c r="R35" s="359"/>
      <c r="V35" s="408"/>
      <c r="W35" s="55" t="s">
        <v>823</v>
      </c>
      <c r="X35" s="417"/>
      <c r="Y35" s="406"/>
      <c r="Z35" s="417"/>
      <c r="AA35" s="418"/>
      <c r="AB35" s="55" t="s">
        <v>823</v>
      </c>
      <c r="AC35" s="422"/>
      <c r="AE35" s="38"/>
      <c r="AF35" s="144"/>
    </row>
    <row r="36" spans="1:32" ht="15" customHeight="1">
      <c r="A36" s="144"/>
      <c r="C36" s="1352"/>
      <c r="D36" s="1353"/>
      <c r="E36" s="1353"/>
      <c r="F36" s="1353"/>
      <c r="G36" s="1353"/>
      <c r="H36" s="1353"/>
      <c r="I36" s="42"/>
      <c r="J36" s="9"/>
      <c r="K36" s="42"/>
      <c r="L36" s="1392"/>
      <c r="M36" s="1392"/>
      <c r="N36" s="1392"/>
      <c r="O36" s="1392"/>
      <c r="P36" s="144"/>
      <c r="Q36" s="144"/>
      <c r="R36" s="1352"/>
      <c r="V36" s="408"/>
      <c r="W36" s="55"/>
      <c r="X36" s="419"/>
      <c r="Y36" s="426"/>
      <c r="Z36" s="419"/>
      <c r="AA36" s="420"/>
      <c r="AB36" s="54"/>
      <c r="AC36" s="423"/>
      <c r="AE36" s="38"/>
      <c r="AF36" s="144"/>
    </row>
    <row r="37" spans="1:32" ht="4.5" customHeight="1">
      <c r="A37" s="144"/>
      <c r="C37" s="359"/>
      <c r="D37" s="50"/>
      <c r="E37" s="50"/>
      <c r="F37" s="50"/>
      <c r="G37" s="50"/>
      <c r="H37" s="42"/>
      <c r="I37" s="42"/>
      <c r="J37" s="9"/>
      <c r="K37" s="42"/>
      <c r="L37" s="47"/>
      <c r="M37" s="47"/>
      <c r="N37" s="47"/>
      <c r="O37" s="81"/>
      <c r="P37" s="144"/>
      <c r="Q37" s="144"/>
      <c r="R37" s="1352"/>
      <c r="V37" s="408"/>
      <c r="W37" s="56"/>
      <c r="X37" s="410"/>
      <c r="Y37" s="411"/>
      <c r="Z37" s="415"/>
      <c r="AA37" s="416"/>
      <c r="AB37" s="54"/>
      <c r="AC37" s="421"/>
      <c r="AE37" s="38"/>
      <c r="AF37" s="144"/>
    </row>
    <row r="38" spans="1:32" ht="15" customHeight="1">
      <c r="A38" s="144"/>
      <c r="C38" s="1352">
        <v>8</v>
      </c>
      <c r="D38" s="1353" t="str">
        <f ca="1">OFFSET(Lexicon!B508,0,$C$3)</f>
        <v>Are adequate resources available:  time, people, money, information, tools, or support equipment?</v>
      </c>
      <c r="E38" s="1353"/>
      <c r="F38" s="1353"/>
      <c r="G38" s="1353"/>
      <c r="H38" s="1353"/>
      <c r="I38" s="42"/>
      <c r="J38" s="48"/>
      <c r="K38" s="42"/>
      <c r="L38" s="1392"/>
      <c r="M38" s="1392"/>
      <c r="N38" s="1392"/>
      <c r="O38" s="1392"/>
      <c r="P38" s="144"/>
      <c r="Q38" s="144"/>
      <c r="R38" s="359"/>
      <c r="V38" s="408"/>
      <c r="W38" s="57" t="s">
        <v>825</v>
      </c>
      <c r="X38" s="412"/>
      <c r="Y38" s="405"/>
      <c r="Z38" s="417"/>
      <c r="AA38" s="418"/>
      <c r="AB38" s="57" t="s">
        <v>825</v>
      </c>
      <c r="AC38" s="422"/>
      <c r="AE38" s="38"/>
      <c r="AF38" s="144"/>
    </row>
    <row r="39" spans="1:32" ht="15" customHeight="1">
      <c r="A39" s="144"/>
      <c r="C39" s="1352"/>
      <c r="D39" s="1353"/>
      <c r="E39" s="1353"/>
      <c r="F39" s="1353"/>
      <c r="G39" s="1353"/>
      <c r="H39" s="1353"/>
      <c r="I39" s="38"/>
      <c r="J39" s="38"/>
      <c r="K39" s="42"/>
      <c r="L39" s="1392"/>
      <c r="M39" s="1392"/>
      <c r="N39" s="1392"/>
      <c r="O39" s="1392"/>
      <c r="P39" s="144"/>
      <c r="Q39" s="144"/>
      <c r="R39" s="1352"/>
      <c r="V39" s="408"/>
      <c r="W39" s="53"/>
      <c r="X39" s="412"/>
      <c r="Y39" s="405"/>
      <c r="Z39" s="417"/>
      <c r="AA39" s="418"/>
      <c r="AB39" s="54"/>
      <c r="AC39" s="422"/>
      <c r="AE39" s="38"/>
      <c r="AF39" s="144"/>
    </row>
    <row r="40" spans="1:32" ht="4.5" customHeight="1">
      <c r="A40" s="144"/>
      <c r="C40" s="359"/>
      <c r="D40" s="38"/>
      <c r="E40" s="38"/>
      <c r="F40" s="38"/>
      <c r="G40" s="38"/>
      <c r="H40" s="38"/>
      <c r="I40" s="38"/>
      <c r="J40" s="38"/>
      <c r="K40" s="42"/>
      <c r="L40" s="82"/>
      <c r="M40" s="82"/>
      <c r="N40" s="82"/>
      <c r="O40" s="83"/>
      <c r="P40" s="144"/>
      <c r="Q40" s="144"/>
      <c r="R40" s="1352"/>
      <c r="V40" s="408"/>
      <c r="W40" s="53"/>
      <c r="X40" s="412"/>
      <c r="Y40" s="405"/>
      <c r="Z40" s="417"/>
      <c r="AA40" s="418"/>
      <c r="AB40" s="54"/>
      <c r="AC40" s="422"/>
      <c r="AF40" s="144"/>
    </row>
    <row r="41" spans="1:32" ht="15" customHeight="1">
      <c r="A41" s="144"/>
      <c r="C41" s="1352">
        <v>9</v>
      </c>
      <c r="D41" s="1353" t="str">
        <f ca="1">OFFSET(Lexicon!B509,0,$C$3)</f>
        <v>Do the physical surroundings support effective performance?</v>
      </c>
      <c r="E41" s="1353"/>
      <c r="F41" s="1353"/>
      <c r="G41" s="1353"/>
      <c r="H41" s="1353"/>
      <c r="I41" s="38"/>
      <c r="J41" s="48"/>
      <c r="K41" s="42"/>
      <c r="L41" s="1392"/>
      <c r="M41" s="1392"/>
      <c r="N41" s="1392"/>
      <c r="O41" s="1392"/>
      <c r="P41" s="144"/>
      <c r="Q41" s="144"/>
      <c r="R41" s="359"/>
      <c r="V41" s="408"/>
      <c r="W41" s="53"/>
      <c r="X41" s="412"/>
      <c r="Y41" s="405"/>
      <c r="Z41" s="417"/>
      <c r="AA41" s="418"/>
      <c r="AB41" s="54"/>
      <c r="AC41" s="422"/>
      <c r="AF41" s="144"/>
    </row>
    <row r="42" spans="1:32" ht="15" customHeight="1">
      <c r="A42" s="144"/>
      <c r="C42" s="1352"/>
      <c r="D42" s="1353"/>
      <c r="E42" s="1353"/>
      <c r="F42" s="1353"/>
      <c r="G42" s="1353"/>
      <c r="H42" s="1353"/>
      <c r="I42" s="38"/>
      <c r="J42" s="38"/>
      <c r="K42" s="42"/>
      <c r="L42" s="1392"/>
      <c r="M42" s="1392"/>
      <c r="N42" s="1392"/>
      <c r="O42" s="1392"/>
      <c r="P42" s="144"/>
      <c r="Q42" s="144"/>
      <c r="R42" s="1352"/>
      <c r="V42" s="408"/>
      <c r="W42" s="53"/>
      <c r="X42" s="412"/>
      <c r="Y42" s="405"/>
      <c r="Z42" s="417"/>
      <c r="AA42" s="418"/>
      <c r="AB42" s="54"/>
      <c r="AC42" s="422"/>
      <c r="AF42" s="144"/>
    </row>
    <row r="43" spans="1:32" ht="9" customHeight="1">
      <c r="A43" s="144"/>
      <c r="C43" s="385"/>
      <c r="D43" s="19"/>
      <c r="E43" s="19"/>
      <c r="F43" s="19"/>
      <c r="G43" s="19"/>
      <c r="H43" s="19"/>
      <c r="J43" s="19"/>
      <c r="L43" s="84"/>
      <c r="M43" s="84"/>
      <c r="N43" s="84"/>
      <c r="O43" s="85"/>
      <c r="P43" s="144"/>
      <c r="Q43" s="144"/>
      <c r="R43" s="1352"/>
      <c r="V43" s="408"/>
      <c r="W43" s="53"/>
      <c r="X43" s="412"/>
      <c r="Y43" s="405"/>
      <c r="Z43" s="417"/>
      <c r="AA43" s="418"/>
      <c r="AB43" s="54"/>
      <c r="AC43" s="422"/>
      <c r="AF43" s="144"/>
    </row>
    <row r="44" spans="1:32" ht="4.5" customHeight="1">
      <c r="A44" s="144"/>
      <c r="L44" s="86"/>
      <c r="M44" s="86"/>
      <c r="N44" s="86"/>
      <c r="O44" s="1"/>
      <c r="P44" s="144"/>
      <c r="Q44" s="144"/>
      <c r="R44" s="359"/>
      <c r="V44" s="409"/>
      <c r="W44" s="53"/>
      <c r="X44" s="413"/>
      <c r="Y44" s="414"/>
      <c r="Z44" s="419"/>
      <c r="AA44" s="420"/>
      <c r="AB44" s="54"/>
      <c r="AC44" s="423"/>
      <c r="AF44" s="144"/>
    </row>
    <row r="45" spans="1:32" ht="12.75" customHeight="1">
      <c r="A45" s="144"/>
      <c r="C45" s="358" t="str">
        <f ca="1">OFFSET(Lexicon!B510,0,$C$3)</f>
        <v>Performer</v>
      </c>
      <c r="L45" s="86"/>
      <c r="M45" s="86"/>
      <c r="N45" s="86"/>
      <c r="O45" s="1"/>
      <c r="P45" s="144"/>
      <c r="Q45" s="144"/>
      <c r="R45" s="359"/>
      <c r="S45"/>
      <c r="X45" s="1349" t="str">
        <f ca="1">X25</f>
        <v>Immediate</v>
      </c>
      <c r="Y45" s="1349"/>
      <c r="Z45" s="1349" t="str">
        <f ca="1">Z25</f>
        <v>Delayed</v>
      </c>
      <c r="AA45" s="1349"/>
      <c r="AC45" s="37"/>
      <c r="AD45" s="349"/>
      <c r="AF45" s="144"/>
    </row>
    <row r="46" spans="1:32" ht="4.5" customHeight="1">
      <c r="A46" s="144"/>
      <c r="L46" s="86"/>
      <c r="M46" s="86"/>
      <c r="N46" s="86"/>
      <c r="O46" s="1"/>
      <c r="P46" s="144"/>
      <c r="Q46" s="144"/>
      <c r="R46" s="359"/>
      <c r="S46"/>
      <c r="X46" s="1030"/>
      <c r="Y46" s="1030"/>
      <c r="Z46" s="1030"/>
      <c r="AA46" s="1030"/>
      <c r="AD46"/>
      <c r="AF46" s="144"/>
    </row>
    <row r="47" spans="1:32" ht="15" customHeight="1">
      <c r="A47" s="144"/>
      <c r="C47" s="1352">
        <v>1</v>
      </c>
      <c r="D47" s="1353" t="str">
        <f ca="1">OFFSET(Lexicon!B511,0,$C$3)</f>
        <v>Does the Performer have the necessary knowledge and skill to perform?</v>
      </c>
      <c r="E47" s="1353"/>
      <c r="F47" s="1353"/>
      <c r="G47" s="1353"/>
      <c r="H47" s="1353"/>
      <c r="J47" s="48"/>
      <c r="K47" s="42"/>
      <c r="L47" s="1392"/>
      <c r="M47" s="1392"/>
      <c r="N47" s="1392"/>
      <c r="O47" s="1392"/>
      <c r="P47" s="144"/>
      <c r="Q47" s="144"/>
      <c r="R47" s="359"/>
      <c r="S47"/>
      <c r="AD47"/>
      <c r="AF47" s="144"/>
    </row>
    <row r="48" spans="1:32" ht="15" customHeight="1">
      <c r="A48" s="144"/>
      <c r="C48" s="1352"/>
      <c r="D48" s="1353"/>
      <c r="E48" s="1353"/>
      <c r="F48" s="1353"/>
      <c r="G48" s="1353"/>
      <c r="H48" s="1353"/>
      <c r="J48" s="38"/>
      <c r="K48" s="42"/>
      <c r="L48" s="1392"/>
      <c r="M48" s="1392"/>
      <c r="N48" s="1392"/>
      <c r="O48" s="1392"/>
      <c r="P48" s="144"/>
      <c r="Q48" s="144"/>
      <c r="R48" s="359"/>
      <c r="S48"/>
      <c r="AD48"/>
      <c r="AF48" s="144"/>
    </row>
    <row r="49" spans="1:32" ht="4.5" customHeight="1">
      <c r="A49" s="144"/>
      <c r="L49" s="86"/>
      <c r="M49" s="86"/>
      <c r="N49" s="86"/>
      <c r="O49" s="1"/>
      <c r="P49" s="144"/>
      <c r="Q49" s="144"/>
      <c r="R49" s="381"/>
      <c r="S49" s="382"/>
      <c r="T49" s="382"/>
      <c r="U49" s="382"/>
      <c r="V49" s="382"/>
      <c r="W49" s="382"/>
      <c r="X49" s="382"/>
      <c r="Y49" s="382"/>
      <c r="Z49" s="382"/>
      <c r="AA49" s="382"/>
      <c r="AB49" s="382"/>
      <c r="AC49" s="382"/>
      <c r="AD49" s="382"/>
      <c r="AE49" s="382"/>
      <c r="AF49" s="144"/>
    </row>
    <row r="50" spans="1:32" ht="15" customHeight="1">
      <c r="A50" s="144"/>
      <c r="C50" s="1352">
        <v>2</v>
      </c>
      <c r="D50" s="1353" t="str">
        <f ca="1">OFFSET(Lexicon!B512,0,$C$3)</f>
        <v>Does the Performer know why the performance is expected?</v>
      </c>
      <c r="E50" s="1353"/>
      <c r="F50" s="1353"/>
      <c r="G50" s="1353"/>
      <c r="H50" s="1353"/>
      <c r="J50" s="48"/>
      <c r="K50" s="42"/>
      <c r="L50" s="1392"/>
      <c r="M50" s="1392"/>
      <c r="N50" s="1392"/>
      <c r="O50" s="1392"/>
      <c r="P50" s="144"/>
      <c r="Q50" s="144"/>
      <c r="R50" s="359"/>
      <c r="S50"/>
      <c r="AD50"/>
      <c r="AF50" s="144"/>
    </row>
    <row r="51" spans="1:32" ht="15" customHeight="1">
      <c r="A51" s="144"/>
      <c r="C51" s="1352"/>
      <c r="D51" s="1353"/>
      <c r="E51" s="1353"/>
      <c r="F51" s="1353"/>
      <c r="G51" s="1353"/>
      <c r="H51" s="1353"/>
      <c r="J51" s="38"/>
      <c r="K51" s="42"/>
      <c r="L51" s="1392"/>
      <c r="M51" s="1392"/>
      <c r="N51" s="1392"/>
      <c r="O51" s="1392"/>
      <c r="P51" s="144"/>
      <c r="Q51" s="144"/>
      <c r="R51" s="377"/>
      <c r="S51"/>
      <c r="U51" s="1030" t="str">
        <f ca="1">U5</f>
        <v>Starting point: Identify the Response</v>
      </c>
      <c r="V51" s="1030"/>
      <c r="W51" s="1030"/>
      <c r="X51" s="1382" t="str">
        <f ca="1">OFFSET(Lexicon!B589,0,$C$1)</f>
        <v>Additional Balance of Consequences Worksheet</v>
      </c>
      <c r="Y51" s="1382"/>
      <c r="Z51" s="1382"/>
      <c r="AA51" s="1382"/>
      <c r="AD51"/>
      <c r="AF51" s="144"/>
    </row>
    <row r="52" spans="1:32" ht="5.25" customHeight="1">
      <c r="A52" s="144"/>
      <c r="C52" s="359"/>
      <c r="L52" s="86"/>
      <c r="M52" s="86"/>
      <c r="N52" s="86"/>
      <c r="O52" s="1"/>
      <c r="P52" s="144"/>
      <c r="Q52" s="144"/>
      <c r="S52"/>
      <c r="AD52"/>
      <c r="AF52" s="144"/>
    </row>
    <row r="53" spans="1:32" ht="15" customHeight="1">
      <c r="A53" s="144"/>
      <c r="C53" s="1352">
        <v>3</v>
      </c>
      <c r="D53" s="1353" t="str">
        <f ca="1">OFFSET(Lexicon!B513,0,$C$3)</f>
        <v>Is the Performer well suited to the job?</v>
      </c>
      <c r="E53" s="1353"/>
      <c r="F53" s="1353"/>
      <c r="G53" s="1353"/>
      <c r="H53" s="1353"/>
      <c r="J53" s="48"/>
      <c r="K53" s="42"/>
      <c r="L53" s="1392"/>
      <c r="M53" s="1392"/>
      <c r="N53" s="1392"/>
      <c r="O53" s="1392"/>
      <c r="P53" s="144"/>
      <c r="Q53" s="144"/>
      <c r="S53"/>
      <c r="AD53"/>
      <c r="AF53" s="144"/>
    </row>
    <row r="54" spans="1:32" ht="15" customHeight="1">
      <c r="A54" s="144"/>
      <c r="C54" s="1352"/>
      <c r="D54" s="1353"/>
      <c r="E54" s="1353"/>
      <c r="F54" s="1353"/>
      <c r="G54" s="1353"/>
      <c r="H54" s="1353"/>
      <c r="J54" s="38"/>
      <c r="K54" s="42"/>
      <c r="L54" s="1392"/>
      <c r="M54" s="1392"/>
      <c r="N54" s="1392"/>
      <c r="O54" s="1392"/>
      <c r="P54" s="144"/>
      <c r="Q54" s="144"/>
      <c r="S54"/>
      <c r="V54" s="1030" t="str">
        <f ca="1">OFFSET(Lexicon!B531,0,$C$1)</f>
        <v>Desired Response</v>
      </c>
      <c r="X54" s="1030" t="str">
        <f ca="1">X7</f>
        <v>Consequences to Performer</v>
      </c>
      <c r="Y54" s="1030"/>
      <c r="Z54" s="1030"/>
      <c r="AA54" s="1030"/>
      <c r="AB54" s="1030" t="str">
        <f ca="1">AB7</f>
        <v>Consequences to Organisation</v>
      </c>
      <c r="AC54" s="1030"/>
      <c r="AD54" s="1030"/>
      <c r="AF54" s="144"/>
    </row>
    <row r="55" spans="1:32" ht="4.5" customHeight="1">
      <c r="A55" s="144"/>
      <c r="C55" s="385"/>
      <c r="D55" s="19"/>
      <c r="E55" s="19"/>
      <c r="F55" s="19"/>
      <c r="G55" s="19"/>
      <c r="H55" s="19"/>
      <c r="J55" s="19"/>
      <c r="L55" s="84"/>
      <c r="M55" s="84"/>
      <c r="N55" s="84"/>
      <c r="O55" s="85"/>
      <c r="P55" s="144"/>
      <c r="Q55" s="144"/>
      <c r="S55" s="359"/>
      <c r="V55" s="1346"/>
      <c r="X55" s="1346"/>
      <c r="Y55" s="1346"/>
      <c r="Z55" s="1346"/>
      <c r="AA55" s="1346"/>
      <c r="AB55" s="1030"/>
      <c r="AC55" s="1030"/>
      <c r="AD55" s="1030"/>
      <c r="AE55" s="38"/>
      <c r="AF55" s="144"/>
    </row>
    <row r="56" spans="1:32">
      <c r="A56" s="144"/>
      <c r="C56" s="358" t="str">
        <f ca="1">OFFSET(Lexicon!B514,0,$C$3)</f>
        <v>Consequences</v>
      </c>
      <c r="L56" s="86"/>
      <c r="M56" s="86"/>
      <c r="N56" s="86"/>
      <c r="O56" s="1"/>
      <c r="P56" s="144"/>
      <c r="Q56" s="144"/>
      <c r="S56" s="359"/>
      <c r="V56" s="1359">
        <f>G7</f>
        <v>0</v>
      </c>
      <c r="W56" s="53"/>
      <c r="X56" s="1362"/>
      <c r="Y56" s="1363"/>
      <c r="Z56" s="1367"/>
      <c r="AA56" s="1368"/>
      <c r="AB56" s="54"/>
      <c r="AC56" s="1373"/>
      <c r="AE56" s="9"/>
      <c r="AF56" s="144"/>
    </row>
    <row r="57" spans="1:32" ht="7.5" customHeight="1">
      <c r="A57" s="144"/>
      <c r="L57" s="86"/>
      <c r="M57" s="86"/>
      <c r="N57" s="86"/>
      <c r="O57" s="1"/>
      <c r="P57" s="144"/>
      <c r="Q57" s="144"/>
      <c r="S57" s="359"/>
      <c r="V57" s="1360"/>
      <c r="W57" s="53"/>
      <c r="X57" s="1364"/>
      <c r="Y57" s="1350"/>
      <c r="Z57" s="1369"/>
      <c r="AA57" s="1370"/>
      <c r="AB57" s="54"/>
      <c r="AC57" s="1374"/>
      <c r="AE57" s="9"/>
      <c r="AF57" s="144"/>
    </row>
    <row r="58" spans="1:32" ht="15" customHeight="1">
      <c r="A58" s="144"/>
      <c r="C58" s="1352">
        <v>1</v>
      </c>
      <c r="D58" s="1353" t="str">
        <f ca="1">OFFSET(Lexicon!B515,0,$C$3)</f>
        <v>Are the Consequences immediate enough to encourage the desired Response?</v>
      </c>
      <c r="E58" s="1353"/>
      <c r="F58" s="1353"/>
      <c r="G58" s="1353"/>
      <c r="H58" s="1353"/>
      <c r="J58" s="48"/>
      <c r="K58" s="42"/>
      <c r="L58" s="1392"/>
      <c r="M58" s="1392"/>
      <c r="N58" s="1392"/>
      <c r="O58" s="1392"/>
      <c r="P58" s="144"/>
      <c r="Q58" s="144"/>
      <c r="S58" s="359"/>
      <c r="V58" s="1360"/>
      <c r="W58" s="53"/>
      <c r="X58" s="1364"/>
      <c r="Y58" s="1350"/>
      <c r="Z58" s="1369"/>
      <c r="AA58" s="1370"/>
      <c r="AB58" s="54"/>
      <c r="AC58" s="1374"/>
      <c r="AF58" s="144"/>
    </row>
    <row r="59" spans="1:32" ht="15" customHeight="1">
      <c r="A59" s="144"/>
      <c r="C59" s="1352"/>
      <c r="D59" s="1353"/>
      <c r="E59" s="1353"/>
      <c r="F59" s="1353"/>
      <c r="G59" s="1353"/>
      <c r="H59" s="1353"/>
      <c r="J59" s="38"/>
      <c r="K59" s="42"/>
      <c r="L59" s="1392"/>
      <c r="M59" s="1392"/>
      <c r="N59" s="1392"/>
      <c r="O59" s="1392"/>
      <c r="P59" s="144"/>
      <c r="Q59" s="144"/>
      <c r="S59" s="359"/>
      <c r="V59" s="1360"/>
      <c r="W59" s="53"/>
      <c r="X59" s="1364"/>
      <c r="Y59" s="1350"/>
      <c r="Z59" s="1369"/>
      <c r="AA59" s="1370"/>
      <c r="AB59" s="54"/>
      <c r="AC59" s="1374"/>
      <c r="AE59" s="9"/>
      <c r="AF59" s="144"/>
    </row>
    <row r="60" spans="1:32" ht="4.5" customHeight="1">
      <c r="A60" s="144"/>
      <c r="C60" s="359"/>
      <c r="L60" s="86"/>
      <c r="M60" s="86"/>
      <c r="N60" s="86"/>
      <c r="O60" s="1"/>
      <c r="P60" s="144"/>
      <c r="Q60" s="144"/>
      <c r="S60" s="359"/>
      <c r="V60" s="1360"/>
      <c r="W60" s="53"/>
      <c r="X60" s="1364"/>
      <c r="Y60" s="1350"/>
      <c r="Z60" s="1369"/>
      <c r="AA60" s="1370"/>
      <c r="AB60" s="54"/>
      <c r="AC60" s="1374"/>
      <c r="AE60" s="9"/>
      <c r="AF60" s="144"/>
    </row>
    <row r="61" spans="1:32" ht="15" customHeight="1">
      <c r="A61" s="144"/>
      <c r="C61" s="1352">
        <v>2</v>
      </c>
      <c r="D61" s="1353" t="str">
        <f ca="1">OFFSET(Lexicon!B516,0,$C$3)</f>
        <v>Are appropriate Consequences provided consistently?</v>
      </c>
      <c r="E61" s="1353"/>
      <c r="F61" s="1353"/>
      <c r="G61" s="1353"/>
      <c r="H61" s="1353"/>
      <c r="J61" s="48"/>
      <c r="K61" s="42"/>
      <c r="L61" s="1392"/>
      <c r="M61" s="1392"/>
      <c r="N61" s="1392"/>
      <c r="O61" s="1392"/>
      <c r="P61" s="144"/>
      <c r="Q61" s="144"/>
      <c r="S61" s="359"/>
      <c r="V61" s="1360"/>
      <c r="W61" s="53"/>
      <c r="X61" s="1364"/>
      <c r="Y61" s="1350"/>
      <c r="Z61" s="1369"/>
      <c r="AA61" s="1370"/>
      <c r="AB61" s="54"/>
      <c r="AC61" s="1374"/>
      <c r="AE61" s="9"/>
      <c r="AF61" s="144"/>
    </row>
    <row r="62" spans="1:32" ht="15" customHeight="1">
      <c r="A62" s="144"/>
      <c r="C62" s="1352"/>
      <c r="D62" s="1353"/>
      <c r="E62" s="1353"/>
      <c r="F62" s="1353"/>
      <c r="G62" s="1353"/>
      <c r="H62" s="1353"/>
      <c r="J62" s="38"/>
      <c r="K62" s="42"/>
      <c r="L62" s="1392"/>
      <c r="M62" s="1392"/>
      <c r="N62" s="1392"/>
      <c r="O62" s="1392"/>
      <c r="P62" s="144"/>
      <c r="Q62" s="144"/>
      <c r="V62" s="1360"/>
      <c r="W62" s="55" t="s">
        <v>823</v>
      </c>
      <c r="X62" s="1364"/>
      <c r="Y62" s="1350"/>
      <c r="Z62" s="1369"/>
      <c r="AA62" s="1370"/>
      <c r="AB62" s="55" t="s">
        <v>823</v>
      </c>
      <c r="AC62" s="1374"/>
      <c r="AE62" s="9"/>
      <c r="AF62" s="144"/>
    </row>
    <row r="63" spans="1:32" ht="4.5" customHeight="1">
      <c r="A63" s="144"/>
      <c r="C63" s="359"/>
      <c r="L63" s="86"/>
      <c r="M63" s="86"/>
      <c r="N63" s="86"/>
      <c r="O63" s="1"/>
      <c r="P63" s="144"/>
      <c r="Q63" s="144"/>
      <c r="V63" s="1360"/>
      <c r="W63" s="55"/>
      <c r="X63" s="1365"/>
      <c r="Y63" s="1366"/>
      <c r="Z63" s="1371"/>
      <c r="AA63" s="1372"/>
      <c r="AB63" s="54"/>
      <c r="AC63" s="1375"/>
      <c r="AE63" s="9"/>
      <c r="AF63" s="144"/>
    </row>
    <row r="64" spans="1:32" ht="15" customHeight="1">
      <c r="A64" s="144"/>
      <c r="C64" s="1352">
        <v>3</v>
      </c>
      <c r="D64" s="1353" t="str">
        <f ca="1">OFFSET(Lexicon!B517,0,$C$3)</f>
        <v>Are the Consequences significant to the Performer?</v>
      </c>
      <c r="E64" s="1353"/>
      <c r="F64" s="1353"/>
      <c r="G64" s="1353"/>
      <c r="H64" s="1353"/>
      <c r="J64" s="48"/>
      <c r="K64" s="42"/>
      <c r="L64" s="1392"/>
      <c r="M64" s="1392"/>
      <c r="N64" s="1392"/>
      <c r="O64" s="1392"/>
      <c r="P64" s="144"/>
      <c r="Q64" s="144"/>
      <c r="V64" s="1360"/>
      <c r="W64" s="56"/>
      <c r="X64" s="1362"/>
      <c r="Y64" s="1363"/>
      <c r="Z64" s="1367"/>
      <c r="AA64" s="1368"/>
      <c r="AB64" s="54"/>
      <c r="AC64" s="104"/>
      <c r="AE64" s="9"/>
      <c r="AF64" s="144"/>
    </row>
    <row r="65" spans="1:32" ht="15" customHeight="1">
      <c r="A65" s="144"/>
      <c r="C65" s="1352"/>
      <c r="D65" s="1353"/>
      <c r="E65" s="1353"/>
      <c r="F65" s="1353"/>
      <c r="G65" s="1353"/>
      <c r="H65" s="1353"/>
      <c r="J65" s="38"/>
      <c r="K65" s="42"/>
      <c r="L65" s="1392"/>
      <c r="M65" s="1392"/>
      <c r="N65" s="1392"/>
      <c r="O65" s="1392"/>
      <c r="P65" s="144"/>
      <c r="Q65" s="144"/>
      <c r="V65" s="1360"/>
      <c r="W65" s="57" t="s">
        <v>825</v>
      </c>
      <c r="X65" s="1364"/>
      <c r="Y65" s="1350"/>
      <c r="Z65" s="1369"/>
      <c r="AA65" s="1370"/>
      <c r="AB65" s="57" t="s">
        <v>825</v>
      </c>
      <c r="AC65" s="105"/>
      <c r="AE65" s="9"/>
      <c r="AF65" s="144"/>
    </row>
    <row r="66" spans="1:32" ht="4.5" customHeight="1">
      <c r="A66" s="144"/>
      <c r="C66" s="359"/>
      <c r="L66" s="86"/>
      <c r="M66" s="86"/>
      <c r="N66" s="86"/>
      <c r="O66" s="1"/>
      <c r="P66" s="144"/>
      <c r="Q66" s="144"/>
      <c r="V66" s="1360"/>
      <c r="W66" s="53" t="s">
        <v>1699</v>
      </c>
      <c r="X66" s="1364"/>
      <c r="Y66" s="1350"/>
      <c r="Z66" s="1369"/>
      <c r="AA66" s="1370"/>
      <c r="AB66" s="384"/>
      <c r="AC66" s="105"/>
      <c r="AE66" s="9"/>
      <c r="AF66" s="144"/>
    </row>
    <row r="67" spans="1:32" ht="24" customHeight="1">
      <c r="A67" s="144"/>
      <c r="C67" s="1352">
        <v>4</v>
      </c>
      <c r="D67" s="1353" t="str">
        <f ca="1">OFFSET(Lexicon!B518,0,$C$3)</f>
        <v>On balance, do the Consequences encourage the desired performance? Use the "Balance of consequences" below for additional analysis if needed.</v>
      </c>
      <c r="E67" s="1353"/>
      <c r="F67" s="1353"/>
      <c r="G67" s="1353"/>
      <c r="H67" s="1353"/>
      <c r="J67" s="48"/>
      <c r="K67" s="42"/>
      <c r="L67" s="1392"/>
      <c r="M67" s="1392"/>
      <c r="N67" s="1392"/>
      <c r="O67" s="1392"/>
      <c r="P67" s="144"/>
      <c r="Q67" s="144"/>
      <c r="V67" s="1360"/>
      <c r="W67" s="53"/>
      <c r="X67" s="1364"/>
      <c r="Y67" s="1350"/>
      <c r="Z67" s="1369"/>
      <c r="AA67" s="1370"/>
      <c r="AB67" s="54"/>
      <c r="AC67" s="105"/>
      <c r="AE67" s="9"/>
      <c r="AF67" s="144"/>
    </row>
    <row r="68" spans="1:32" ht="24" customHeight="1">
      <c r="A68" s="144"/>
      <c r="C68" s="1352"/>
      <c r="D68" s="1353"/>
      <c r="E68" s="1353"/>
      <c r="F68" s="1353"/>
      <c r="G68" s="1353"/>
      <c r="H68" s="1353"/>
      <c r="J68" s="38"/>
      <c r="K68" s="42"/>
      <c r="L68" s="1392"/>
      <c r="M68" s="1392"/>
      <c r="N68" s="1392"/>
      <c r="O68" s="1392"/>
      <c r="P68" s="144"/>
      <c r="Q68" s="144"/>
      <c r="S68" s="1010" t="str">
        <f ca="1">OFFSET(Lexicon!B530,0,$C$1)</f>
        <v>Performer</v>
      </c>
      <c r="T68" s="1010"/>
      <c r="U68" s="1376"/>
      <c r="V68" s="1360"/>
      <c r="W68" s="53"/>
      <c r="X68" s="1364"/>
      <c r="Y68" s="1350"/>
      <c r="Z68" s="1369"/>
      <c r="AA68" s="1370"/>
      <c r="AB68" s="54"/>
      <c r="AC68" s="105"/>
      <c r="AE68" s="9"/>
      <c r="AF68" s="144"/>
    </row>
    <row r="69" spans="1:32" ht="4.5" customHeight="1">
      <c r="A69" s="144"/>
      <c r="C69" s="386"/>
      <c r="D69" s="19"/>
      <c r="E69" s="19"/>
      <c r="F69" s="19"/>
      <c r="G69" s="19"/>
      <c r="H69" s="19"/>
      <c r="J69" s="19"/>
      <c r="L69" s="84"/>
      <c r="M69" s="84"/>
      <c r="N69" s="84"/>
      <c r="O69" s="85"/>
      <c r="P69" s="144"/>
      <c r="Q69" s="144"/>
      <c r="S69" s="1010"/>
      <c r="T69" s="1010"/>
      <c r="U69" s="1376"/>
      <c r="V69" s="1360"/>
      <c r="W69" s="53"/>
      <c r="X69" s="1364"/>
      <c r="Y69" s="1350"/>
      <c r="Z69" s="1369"/>
      <c r="AA69" s="1370"/>
      <c r="AB69" s="54"/>
      <c r="AC69" s="105"/>
      <c r="AE69" s="9"/>
      <c r="AF69" s="144"/>
    </row>
    <row r="70" spans="1:32" ht="3.75" customHeight="1">
      <c r="A70" s="144"/>
      <c r="C70" s="359"/>
      <c r="L70" s="86"/>
      <c r="M70" s="86"/>
      <c r="N70" s="86"/>
      <c r="O70" s="1"/>
      <c r="P70" s="144"/>
      <c r="Q70" s="144"/>
      <c r="T70" s="1377" t="s">
        <v>1697</v>
      </c>
      <c r="V70" s="1360"/>
      <c r="W70" s="53"/>
      <c r="X70" s="1364"/>
      <c r="Y70" s="1350"/>
      <c r="Z70" s="1369"/>
      <c r="AA70" s="1370"/>
      <c r="AB70" s="54"/>
      <c r="AC70" s="105"/>
      <c r="AE70" s="9"/>
      <c r="AF70" s="144"/>
    </row>
    <row r="71" spans="1:32">
      <c r="A71" s="144"/>
      <c r="C71" s="358" t="str">
        <f ca="1">OFFSET(Lexicon!B519,0,$C$3)</f>
        <v>Feedback</v>
      </c>
      <c r="L71" s="86"/>
      <c r="M71" s="86"/>
      <c r="N71" s="86"/>
      <c r="O71" s="1"/>
      <c r="P71" s="144"/>
      <c r="Q71" s="144"/>
      <c r="T71" s="1378"/>
      <c r="V71" s="1361"/>
      <c r="W71" s="53"/>
      <c r="X71" s="1365"/>
      <c r="Y71" s="1366"/>
      <c r="Z71" s="1371"/>
      <c r="AA71" s="1372"/>
      <c r="AB71" s="54"/>
      <c r="AC71" s="106"/>
      <c r="AE71" s="9"/>
      <c r="AF71" s="144"/>
    </row>
    <row r="72" spans="1:32" ht="4.5" customHeight="1">
      <c r="A72" s="144"/>
      <c r="C72" s="359"/>
      <c r="L72" s="86"/>
      <c r="M72" s="86"/>
      <c r="N72" s="86"/>
      <c r="O72" s="1"/>
      <c r="P72" s="144"/>
      <c r="Q72" s="144"/>
      <c r="T72" s="1378"/>
      <c r="U72" s="16"/>
      <c r="X72" s="1349" t="str">
        <f ca="1">X25</f>
        <v>Immediate</v>
      </c>
      <c r="Y72" s="1349"/>
      <c r="Z72" s="1349" t="str">
        <f ca="1">Z25</f>
        <v>Delayed</v>
      </c>
      <c r="AA72" s="1349"/>
      <c r="AB72" s="58"/>
      <c r="AC72" s="58"/>
      <c r="AE72" s="9"/>
      <c r="AF72" s="144"/>
    </row>
    <row r="73" spans="1:32" ht="15" customHeight="1">
      <c r="A73" s="144"/>
      <c r="C73" s="1352">
        <v>1</v>
      </c>
      <c r="D73" s="1353" t="str">
        <f ca="1">OFFSET(Lexicon!B520,0,$C$3)</f>
        <v>Does the Performer receive any information about performance?</v>
      </c>
      <c r="E73" s="1353"/>
      <c r="F73" s="1353"/>
      <c r="G73" s="1353"/>
      <c r="H73" s="1353"/>
      <c r="J73" s="48"/>
      <c r="K73" s="42"/>
      <c r="L73" s="1392"/>
      <c r="M73" s="1392"/>
      <c r="N73" s="1392"/>
      <c r="O73" s="1392"/>
      <c r="P73" s="144"/>
      <c r="Q73" s="144"/>
      <c r="T73" s="1378"/>
      <c r="U73" s="16"/>
      <c r="AE73" s="9"/>
      <c r="AF73" s="144"/>
    </row>
    <row r="74" spans="1:32" ht="15" customHeight="1">
      <c r="A74" s="144"/>
      <c r="C74" s="1352"/>
      <c r="D74" s="1353"/>
      <c r="E74" s="1353"/>
      <c r="F74" s="1353"/>
      <c r="G74" s="1353"/>
      <c r="H74" s="1353"/>
      <c r="J74" s="38"/>
      <c r="K74" s="42"/>
      <c r="L74" s="1392"/>
      <c r="M74" s="1392"/>
      <c r="N74" s="1392"/>
      <c r="O74" s="1392"/>
      <c r="P74" s="144"/>
      <c r="Q74" s="144"/>
      <c r="T74" s="1378"/>
      <c r="U74" s="16"/>
      <c r="V74" s="1030" t="str">
        <f ca="1">OFFSET(Lexicon!B533,0,$C$1)</f>
        <v>Alternative or Undesired Response</v>
      </c>
      <c r="X74" s="1030" t="str">
        <f ca="1">X7</f>
        <v>Consequences to Performer</v>
      </c>
      <c r="Y74" s="1030"/>
      <c r="Z74" s="1030"/>
      <c r="AA74" s="1030"/>
      <c r="AB74" s="1030" t="str">
        <f ca="1">AB7</f>
        <v>Consequences to Organisation</v>
      </c>
      <c r="AC74" s="1030"/>
      <c r="AD74" s="1030"/>
      <c r="AE74" s="9"/>
      <c r="AF74" s="144"/>
    </row>
    <row r="75" spans="1:32" ht="4.5" customHeight="1">
      <c r="A75" s="144"/>
      <c r="C75" s="359"/>
      <c r="L75" s="86"/>
      <c r="M75" s="86"/>
      <c r="N75" s="86"/>
      <c r="O75" s="1"/>
      <c r="P75" s="144"/>
      <c r="Q75" s="144"/>
      <c r="T75" s="1378"/>
      <c r="V75" s="1346"/>
      <c r="W75" s="58"/>
      <c r="X75" s="1346"/>
      <c r="Y75" s="1346"/>
      <c r="Z75" s="1346"/>
      <c r="AA75" s="1346"/>
      <c r="AB75" s="1030"/>
      <c r="AC75" s="1030"/>
      <c r="AD75" s="1030"/>
      <c r="AE75" s="9"/>
      <c r="AF75" s="144"/>
    </row>
    <row r="76" spans="1:32" ht="15" customHeight="1">
      <c r="A76" s="144"/>
      <c r="C76" s="1352">
        <v>2</v>
      </c>
      <c r="D76" s="1353" t="str">
        <f ca="1">OFFSET(Lexicon!B521,0,$C$3)</f>
        <v>Is the Feedback used to encourage the desired performance?</v>
      </c>
      <c r="E76" s="1353"/>
      <c r="F76" s="1353"/>
      <c r="G76" s="1353"/>
      <c r="H76" s="1353"/>
      <c r="J76" s="48"/>
      <c r="K76" s="42"/>
      <c r="L76" s="1392"/>
      <c r="M76" s="1392"/>
      <c r="N76" s="1392"/>
      <c r="O76" s="1392"/>
      <c r="P76" s="144"/>
      <c r="Q76" s="144"/>
      <c r="T76" s="1378"/>
      <c r="V76" s="1359">
        <f>G6</f>
        <v>0</v>
      </c>
      <c r="W76" s="53"/>
      <c r="X76" s="1367"/>
      <c r="Y76" s="1380"/>
      <c r="Z76" s="1367"/>
      <c r="AA76" s="1368"/>
      <c r="AB76" s="54"/>
      <c r="AC76" s="1373"/>
      <c r="AE76" s="9"/>
      <c r="AF76" s="144"/>
    </row>
    <row r="77" spans="1:32" ht="15" customHeight="1">
      <c r="A77" s="144"/>
      <c r="C77" s="1352"/>
      <c r="D77" s="1353"/>
      <c r="E77" s="1353"/>
      <c r="F77" s="1353"/>
      <c r="G77" s="1353"/>
      <c r="H77" s="1353"/>
      <c r="J77" s="38"/>
      <c r="K77" s="42"/>
      <c r="L77" s="1392"/>
      <c r="M77" s="1392"/>
      <c r="N77" s="1392"/>
      <c r="O77" s="1392"/>
      <c r="P77" s="144"/>
      <c r="Q77" s="144"/>
      <c r="T77" s="1379"/>
      <c r="V77" s="1360"/>
      <c r="W77" s="53"/>
      <c r="X77" s="1369"/>
      <c r="Y77" s="1351"/>
      <c r="Z77" s="1369"/>
      <c r="AA77" s="1370"/>
      <c r="AB77" s="54"/>
      <c r="AC77" s="1374"/>
      <c r="AE77" s="9"/>
      <c r="AF77" s="144"/>
    </row>
    <row r="78" spans="1:32" ht="4.5" customHeight="1">
      <c r="A78" s="144"/>
      <c r="C78" s="359"/>
      <c r="L78" s="86"/>
      <c r="M78" s="86"/>
      <c r="N78" s="86"/>
      <c r="O78" s="1"/>
      <c r="P78" s="144"/>
      <c r="Q78" s="144"/>
      <c r="V78" s="1360"/>
      <c r="W78" s="53"/>
      <c r="X78" s="1369"/>
      <c r="Y78" s="1351"/>
      <c r="Z78" s="1369"/>
      <c r="AA78" s="1370"/>
      <c r="AB78" s="54"/>
      <c r="AC78" s="1374"/>
      <c r="AE78" s="9"/>
      <c r="AF78" s="144"/>
    </row>
    <row r="79" spans="1:32" ht="15" customHeight="1">
      <c r="A79" s="144"/>
      <c r="C79" s="1352">
        <v>3</v>
      </c>
      <c r="D79" s="1353" t="str">
        <f ca="1">OFFSET(Lexicon!B522,0,$C$3)</f>
        <v>Are relevant measures of performance being fed back?</v>
      </c>
      <c r="E79" s="1353"/>
      <c r="F79" s="1353"/>
      <c r="G79" s="1353"/>
      <c r="H79" s="1353"/>
      <c r="J79" s="48"/>
      <c r="K79" s="42"/>
      <c r="L79" s="1392"/>
      <c r="M79" s="1392"/>
      <c r="N79" s="1392"/>
      <c r="O79" s="1392"/>
      <c r="P79" s="144"/>
      <c r="Q79" s="144"/>
      <c r="V79" s="1360"/>
      <c r="W79" s="53"/>
      <c r="X79" s="1369"/>
      <c r="Y79" s="1351"/>
      <c r="Z79" s="1369"/>
      <c r="AA79" s="1370"/>
      <c r="AB79" s="54"/>
      <c r="AC79" s="1374"/>
      <c r="AE79" s="9"/>
      <c r="AF79" s="144"/>
    </row>
    <row r="80" spans="1:32" ht="15" customHeight="1">
      <c r="A80" s="144"/>
      <c r="C80" s="1352"/>
      <c r="D80" s="1353"/>
      <c r="E80" s="1353"/>
      <c r="F80" s="1353"/>
      <c r="G80" s="1353"/>
      <c r="H80" s="1353"/>
      <c r="J80" s="38"/>
      <c r="K80" s="42"/>
      <c r="L80" s="1392"/>
      <c r="M80" s="1392"/>
      <c r="N80" s="1392"/>
      <c r="O80" s="1392"/>
      <c r="P80" s="144"/>
      <c r="Q80" s="144"/>
      <c r="V80" s="1360"/>
      <c r="W80" s="53"/>
      <c r="X80" s="1369"/>
      <c r="Y80" s="1351"/>
      <c r="Z80" s="1369"/>
      <c r="AA80" s="1370"/>
      <c r="AB80" s="54"/>
      <c r="AC80" s="1374"/>
      <c r="AE80" s="9"/>
      <c r="AF80" s="144"/>
    </row>
    <row r="81" spans="1:32" ht="4.5" customHeight="1">
      <c r="A81" s="144"/>
      <c r="C81" s="359"/>
      <c r="L81" s="86"/>
      <c r="M81" s="86"/>
      <c r="N81" s="86"/>
      <c r="O81" s="1"/>
      <c r="P81" s="144"/>
      <c r="Q81" s="144"/>
      <c r="V81" s="1360"/>
      <c r="W81" s="55" t="s">
        <v>823</v>
      </c>
      <c r="X81" s="1369"/>
      <c r="Y81" s="1351"/>
      <c r="Z81" s="1369"/>
      <c r="AA81" s="1370"/>
      <c r="AB81" s="55" t="s">
        <v>823</v>
      </c>
      <c r="AC81" s="1374"/>
      <c r="AE81" s="9"/>
      <c r="AF81" s="144"/>
    </row>
    <row r="82" spans="1:32" ht="15" customHeight="1">
      <c r="A82" s="144"/>
      <c r="C82" s="1352">
        <v>4</v>
      </c>
      <c r="D82" s="1353" t="str">
        <f ca="1">OFFSET(Lexicon!B523,0,$C$3)</f>
        <v>Does the Feedback include information about progress over time?</v>
      </c>
      <c r="E82" s="1353"/>
      <c r="F82" s="1353"/>
      <c r="G82" s="1353"/>
      <c r="H82" s="1353"/>
      <c r="J82" s="48"/>
      <c r="K82" s="42"/>
      <c r="L82" s="1392"/>
      <c r="M82" s="1392"/>
      <c r="N82" s="1392"/>
      <c r="O82" s="1392"/>
      <c r="P82" s="144"/>
      <c r="Q82" s="144"/>
      <c r="V82" s="1360"/>
      <c r="W82" s="55" t="s">
        <v>823</v>
      </c>
      <c r="X82" s="1369"/>
      <c r="Y82" s="1351"/>
      <c r="Z82" s="1369"/>
      <c r="AA82" s="1370"/>
      <c r="AB82" s="55" t="s">
        <v>823</v>
      </c>
      <c r="AC82" s="1374"/>
      <c r="AE82" s="9"/>
      <c r="AF82" s="144"/>
    </row>
    <row r="83" spans="1:32" ht="15" customHeight="1">
      <c r="A83" s="144"/>
      <c r="C83" s="1352"/>
      <c r="D83" s="1353"/>
      <c r="E83" s="1353"/>
      <c r="F83" s="1353"/>
      <c r="G83" s="1353"/>
      <c r="H83" s="1353"/>
      <c r="J83" s="38"/>
      <c r="K83" s="42"/>
      <c r="L83" s="1392"/>
      <c r="M83" s="1392"/>
      <c r="N83" s="1392"/>
      <c r="O83" s="1392"/>
      <c r="P83" s="144"/>
      <c r="Q83" s="144"/>
      <c r="V83" s="1360"/>
      <c r="W83" s="55"/>
      <c r="X83" s="1371"/>
      <c r="Y83" s="1381"/>
      <c r="Z83" s="1371"/>
      <c r="AA83" s="1372"/>
      <c r="AB83" s="54"/>
      <c r="AC83" s="1375"/>
      <c r="AE83" s="38"/>
      <c r="AF83" s="144"/>
    </row>
    <row r="84" spans="1:32" ht="5.25" customHeight="1">
      <c r="A84" s="144"/>
      <c r="C84" s="359"/>
      <c r="L84" s="86"/>
      <c r="M84" s="86"/>
      <c r="N84" s="86"/>
      <c r="O84" s="1"/>
      <c r="P84" s="144"/>
      <c r="Q84" s="144"/>
      <c r="V84" s="1360"/>
      <c r="W84" s="56"/>
      <c r="X84" s="1362"/>
      <c r="Y84" s="1363"/>
      <c r="Z84" s="1367"/>
      <c r="AA84" s="1368"/>
      <c r="AB84" s="54"/>
      <c r="AC84" s="1373"/>
      <c r="AE84" s="38"/>
      <c r="AF84" s="144"/>
    </row>
    <row r="85" spans="1:32" ht="15" customHeight="1">
      <c r="A85" s="144"/>
      <c r="C85" s="1352">
        <v>5</v>
      </c>
      <c r="D85" s="1353" t="str">
        <f ca="1">OFFSET(Lexicon!B524,0,$C$3)</f>
        <v>Does the Performer receive timely Feedback?</v>
      </c>
      <c r="E85" s="1353"/>
      <c r="F85" s="1353"/>
      <c r="G85" s="1353"/>
      <c r="H85" s="1353"/>
      <c r="J85" s="48"/>
      <c r="K85" s="42"/>
      <c r="L85" s="1392"/>
      <c r="M85" s="1392"/>
      <c r="N85" s="1392"/>
      <c r="O85" s="1392"/>
      <c r="P85" s="144"/>
      <c r="Q85" s="144"/>
      <c r="V85" s="1360"/>
      <c r="W85" s="57" t="s">
        <v>825</v>
      </c>
      <c r="X85" s="1364"/>
      <c r="Y85" s="1350"/>
      <c r="Z85" s="1369"/>
      <c r="AA85" s="1370"/>
      <c r="AB85" s="57" t="s">
        <v>825</v>
      </c>
      <c r="AC85" s="1374"/>
      <c r="AE85" s="38"/>
      <c r="AF85" s="144"/>
    </row>
    <row r="86" spans="1:32" ht="15" customHeight="1">
      <c r="A86" s="144"/>
      <c r="C86" s="1352"/>
      <c r="D86" s="1353"/>
      <c r="E86" s="1353"/>
      <c r="F86" s="1353"/>
      <c r="G86" s="1353"/>
      <c r="H86" s="1353"/>
      <c r="J86" s="38"/>
      <c r="K86" s="42"/>
      <c r="L86" s="1392"/>
      <c r="M86" s="1392"/>
      <c r="N86" s="1392"/>
      <c r="O86" s="1392"/>
      <c r="P86" s="144"/>
      <c r="Q86" s="144"/>
      <c r="V86" s="1360"/>
      <c r="W86" s="53"/>
      <c r="X86" s="1364"/>
      <c r="Y86" s="1350"/>
      <c r="Z86" s="1369"/>
      <c r="AA86" s="1370"/>
      <c r="AB86" s="384"/>
      <c r="AC86" s="1374"/>
      <c r="AE86" s="38"/>
      <c r="AF86" s="144"/>
    </row>
    <row r="87" spans="1:32" ht="4.5" customHeight="1">
      <c r="A87" s="144"/>
      <c r="C87" s="359"/>
      <c r="L87" s="86"/>
      <c r="M87" s="86"/>
      <c r="N87" s="86"/>
      <c r="O87" s="1"/>
      <c r="P87" s="144"/>
      <c r="Q87" s="144"/>
      <c r="V87" s="1360"/>
      <c r="W87" s="53"/>
      <c r="X87" s="1364"/>
      <c r="Y87" s="1350"/>
      <c r="Z87" s="1369"/>
      <c r="AA87" s="1370"/>
      <c r="AB87" s="54"/>
      <c r="AC87" s="1374"/>
      <c r="AE87" s="38"/>
      <c r="AF87" s="144"/>
    </row>
    <row r="88" spans="1:32" ht="15" customHeight="1">
      <c r="A88" s="144"/>
      <c r="C88" s="1352">
        <v>6</v>
      </c>
      <c r="D88" s="1353" t="str">
        <f ca="1">OFFSET(Lexicon!B525,0,$C$3)</f>
        <v>Does the Performer receive Feedback frequently enough to maintain or enhance performance?</v>
      </c>
      <c r="E88" s="1353"/>
      <c r="F88" s="1353"/>
      <c r="G88" s="1353"/>
      <c r="H88" s="1353"/>
      <c r="J88" s="48"/>
      <c r="K88" s="42"/>
      <c r="L88" s="1392"/>
      <c r="M88" s="1392"/>
      <c r="N88" s="1392"/>
      <c r="O88" s="1392"/>
      <c r="P88" s="144"/>
      <c r="Q88" s="144"/>
      <c r="V88" s="1360"/>
      <c r="W88" s="53"/>
      <c r="X88" s="1364"/>
      <c r="Y88" s="1350"/>
      <c r="Z88" s="1369"/>
      <c r="AA88" s="1370"/>
      <c r="AB88" s="54"/>
      <c r="AC88" s="1374"/>
      <c r="AE88" s="38"/>
      <c r="AF88" s="144"/>
    </row>
    <row r="89" spans="1:32" ht="15" customHeight="1">
      <c r="A89" s="144"/>
      <c r="C89" s="1352"/>
      <c r="D89" s="1353"/>
      <c r="E89" s="1353"/>
      <c r="F89" s="1353"/>
      <c r="G89" s="1353"/>
      <c r="H89" s="1353"/>
      <c r="J89" s="38"/>
      <c r="K89" s="42"/>
      <c r="L89" s="1392"/>
      <c r="M89" s="1392"/>
      <c r="N89" s="1392"/>
      <c r="O89" s="1392"/>
      <c r="P89" s="144"/>
      <c r="Q89" s="144"/>
      <c r="V89" s="1360"/>
      <c r="W89" s="53"/>
      <c r="X89" s="1364"/>
      <c r="Y89" s="1350"/>
      <c r="Z89" s="1369"/>
      <c r="AA89" s="1370"/>
      <c r="AB89" s="54"/>
      <c r="AC89" s="1374"/>
      <c r="AF89" s="144"/>
    </row>
    <row r="90" spans="1:32" ht="4.5" customHeight="1">
      <c r="A90" s="144"/>
      <c r="C90" s="359"/>
      <c r="L90" s="86"/>
      <c r="M90" s="86"/>
      <c r="N90" s="86"/>
      <c r="O90" s="1"/>
      <c r="P90" s="144"/>
      <c r="Q90" s="144"/>
      <c r="V90" s="1360"/>
      <c r="W90" s="53"/>
      <c r="X90" s="1364"/>
      <c r="Y90" s="1350"/>
      <c r="Z90" s="1369"/>
      <c r="AA90" s="1370"/>
      <c r="AB90" s="54"/>
      <c r="AC90" s="1374"/>
      <c r="AF90" s="144"/>
    </row>
    <row r="91" spans="1:32" ht="15" customHeight="1">
      <c r="A91" s="144"/>
      <c r="C91" s="1352">
        <v>7</v>
      </c>
      <c r="D91" s="1353" t="str">
        <f ca="1">OFFSET(Lexicon!B526,0,$C$3)</f>
        <v>Is the Feedback specific enough to influence performance?</v>
      </c>
      <c r="E91" s="1353"/>
      <c r="F91" s="1353"/>
      <c r="G91" s="1353"/>
      <c r="H91" s="1353"/>
      <c r="J91" s="48"/>
      <c r="K91" s="42"/>
      <c r="L91" s="1392"/>
      <c r="M91" s="1392"/>
      <c r="N91" s="1392"/>
      <c r="O91" s="1392"/>
      <c r="P91" s="144"/>
      <c r="Q91" s="144"/>
      <c r="V91" s="1361"/>
      <c r="W91" s="53"/>
      <c r="X91" s="1365"/>
      <c r="Y91" s="1366"/>
      <c r="Z91" s="1371"/>
      <c r="AA91" s="1372"/>
      <c r="AB91" s="54"/>
      <c r="AC91" s="1375"/>
      <c r="AF91" s="144"/>
    </row>
    <row r="92" spans="1:32" ht="15" customHeight="1">
      <c r="A92" s="144"/>
      <c r="C92" s="1352"/>
      <c r="D92" s="1353"/>
      <c r="E92" s="1353"/>
      <c r="F92" s="1353"/>
      <c r="G92" s="1353"/>
      <c r="H92" s="1353"/>
      <c r="J92" s="38"/>
      <c r="K92" s="42"/>
      <c r="L92" s="1392"/>
      <c r="M92" s="1392"/>
      <c r="N92" s="1392"/>
      <c r="O92" s="1392"/>
      <c r="P92" s="144"/>
      <c r="Q92" s="144"/>
      <c r="X92" s="1349" t="str">
        <f ca="1">X72</f>
        <v>Immediate</v>
      </c>
      <c r="Y92" s="1349"/>
      <c r="Z92" s="1349" t="str">
        <f ca="1">Z72</f>
        <v>Delayed</v>
      </c>
      <c r="AA92" s="1349"/>
      <c r="AB92" s="58"/>
      <c r="AC92" s="58"/>
      <c r="AF92" s="144"/>
    </row>
    <row r="93" spans="1:32" ht="4.5" customHeight="1">
      <c r="A93" s="144"/>
      <c r="C93" s="359"/>
      <c r="L93" s="86"/>
      <c r="M93" s="86"/>
      <c r="N93" s="86"/>
      <c r="O93" s="1"/>
      <c r="P93" s="144"/>
      <c r="Q93" s="144"/>
      <c r="S93"/>
      <c r="Z93" s="37"/>
      <c r="AA93" s="37"/>
      <c r="AB93" s="37"/>
      <c r="AD93" s="349"/>
      <c r="AF93" s="144"/>
    </row>
    <row r="94" spans="1:32" ht="15" customHeight="1">
      <c r="A94" s="144"/>
      <c r="C94" s="1352">
        <v>8</v>
      </c>
      <c r="D94" s="1353" t="str">
        <f ca="1">OFFSET(Lexicon!B527,0,$C$3)</f>
        <v>Does the Feedback include information about the value of the performance to the organisation?</v>
      </c>
      <c r="E94" s="1353"/>
      <c r="F94" s="1353"/>
      <c r="G94" s="1353"/>
      <c r="H94" s="1353"/>
      <c r="J94" s="48"/>
      <c r="K94" s="42"/>
      <c r="L94" s="1392"/>
      <c r="M94" s="1392"/>
      <c r="N94" s="1392"/>
      <c r="O94" s="1392"/>
      <c r="P94" s="144"/>
      <c r="Q94" s="144"/>
      <c r="S94"/>
      <c r="AC94" s="37"/>
      <c r="AD94" s="349"/>
      <c r="AF94" s="144"/>
    </row>
    <row r="95" spans="1:32" ht="15" customHeight="1">
      <c r="A95" s="144"/>
      <c r="C95" s="1352"/>
      <c r="D95" s="1353"/>
      <c r="E95" s="1353"/>
      <c r="F95" s="1353"/>
      <c r="G95" s="1353"/>
      <c r="H95" s="1353"/>
      <c r="J95" s="38"/>
      <c r="K95" s="42"/>
      <c r="L95" s="1392"/>
      <c r="M95" s="1392"/>
      <c r="N95" s="1392"/>
      <c r="O95" s="1392"/>
      <c r="P95" s="144"/>
      <c r="Q95" s="144"/>
      <c r="S95"/>
      <c r="AD95"/>
      <c r="AF95" s="144"/>
    </row>
    <row r="96" spans="1:32" ht="4.5" customHeight="1">
      <c r="A96" s="144"/>
      <c r="C96" s="359"/>
      <c r="L96" s="86"/>
      <c r="M96" s="86"/>
      <c r="N96" s="86"/>
      <c r="O96" s="1"/>
      <c r="P96" s="144"/>
      <c r="Q96" s="144"/>
      <c r="S96"/>
      <c r="AD96"/>
      <c r="AF96" s="144"/>
    </row>
    <row r="97" spans="1:32" ht="15" customHeight="1">
      <c r="A97" s="144"/>
      <c r="C97" s="1352">
        <v>9</v>
      </c>
      <c r="D97" s="1353" t="str">
        <f ca="1">OFFSET(Lexicon!B528,0,$C$3)</f>
        <v>Is the Feedback communicated in a positive, non-threatening manner?</v>
      </c>
      <c r="E97" s="1353"/>
      <c r="F97" s="1353"/>
      <c r="G97" s="1353"/>
      <c r="H97" s="1353"/>
      <c r="J97" s="48"/>
      <c r="K97" s="42"/>
      <c r="L97" s="1392"/>
      <c r="M97" s="1392"/>
      <c r="N97" s="1392"/>
      <c r="O97" s="1392"/>
      <c r="P97" s="144"/>
      <c r="Q97" s="144"/>
      <c r="S97"/>
      <c r="AD97"/>
      <c r="AF97" s="144"/>
    </row>
    <row r="98" spans="1:32" ht="15" customHeight="1">
      <c r="A98" s="144"/>
      <c r="C98" s="1352"/>
      <c r="D98" s="1353"/>
      <c r="E98" s="1353"/>
      <c r="F98" s="1353"/>
      <c r="G98" s="1353"/>
      <c r="H98" s="1353"/>
      <c r="J98" s="38"/>
      <c r="K98" s="42"/>
      <c r="L98" s="1392"/>
      <c r="M98" s="1392"/>
      <c r="N98" s="1392"/>
      <c r="O98" s="1392"/>
      <c r="P98" s="144"/>
      <c r="Q98" s="144"/>
      <c r="S98"/>
      <c r="AD98"/>
      <c r="AF98" s="144"/>
    </row>
    <row r="99" spans="1:32" ht="4.5" customHeight="1" thickBot="1">
      <c r="A99" s="144"/>
      <c r="C99" s="363"/>
      <c r="D99" s="39"/>
      <c r="E99" s="39"/>
      <c r="F99" s="39"/>
      <c r="G99" s="39"/>
      <c r="H99" s="39"/>
      <c r="J99" s="39"/>
      <c r="L99" s="41"/>
      <c r="M99" s="41"/>
      <c r="N99" s="41"/>
      <c r="O99" s="52"/>
      <c r="P99" s="144"/>
      <c r="Q99" s="144"/>
      <c r="AF99" s="144"/>
    </row>
    <row r="100" spans="1:32" ht="9.75" customHeight="1">
      <c r="A100" s="144"/>
      <c r="C100" s="359"/>
      <c r="J100" s="387"/>
      <c r="P100" s="144"/>
      <c r="Q100" s="144"/>
      <c r="S100" s="1352"/>
      <c r="T100" s="1353">
        <f ca="1">OFFSET(Lexicon!R571,0,$C$1)</f>
        <v>0</v>
      </c>
      <c r="U100" s="1353"/>
      <c r="V100" s="1353"/>
      <c r="W100" s="1353"/>
      <c r="X100" s="1353"/>
      <c r="Z100" s="42"/>
      <c r="AA100" s="349"/>
      <c r="AB100" s="349"/>
      <c r="AC100" s="349"/>
      <c r="AF100" s="144"/>
    </row>
    <row r="101" spans="1:32">
      <c r="A101" s="144"/>
      <c r="C101" s="359"/>
      <c r="J101" s="79" t="str">
        <f ca="1">OFFSET(Lexicon!B540,0,$C$3)</f>
        <v>Yes</v>
      </c>
      <c r="P101" s="144"/>
      <c r="Q101" s="144"/>
      <c r="S101" s="1352"/>
      <c r="T101" s="1353"/>
      <c r="U101" s="1353"/>
      <c r="V101" s="1353"/>
      <c r="W101" s="1353"/>
      <c r="X101" s="1353"/>
      <c r="Z101" s="42"/>
      <c r="AA101" s="349"/>
      <c r="AB101" s="349"/>
      <c r="AC101" s="349"/>
      <c r="AF101" s="144"/>
    </row>
    <row r="102" spans="1:32" ht="12" customHeight="1">
      <c r="A102" s="144"/>
      <c r="C102" s="359"/>
      <c r="J102" s="79" t="str">
        <f ca="1">OFFSET(Lexicon!B541,0,$C$3)</f>
        <v>No</v>
      </c>
      <c r="P102" s="144"/>
      <c r="Q102" s="144"/>
      <c r="AA102" s="86"/>
      <c r="AB102" s="86"/>
      <c r="AC102" s="86"/>
      <c r="AF102" s="144"/>
    </row>
    <row r="103" spans="1:32" ht="12" customHeight="1">
      <c r="A103" s="144"/>
      <c r="C103" s="359"/>
      <c r="J103" s="79" t="str">
        <f ca="1">OFFSET(Lexicon!B542,0,$C$3)</f>
        <v>?</v>
      </c>
      <c r="P103" s="144"/>
      <c r="Q103" s="144"/>
      <c r="AA103" s="86"/>
      <c r="AB103" s="86"/>
      <c r="AC103" s="86"/>
      <c r="AF103" s="144"/>
    </row>
    <row r="104" spans="1:32" ht="6.75" customHeight="1">
      <c r="A104" s="144"/>
      <c r="C104" s="359"/>
      <c r="J104" s="388"/>
      <c r="P104" s="144"/>
      <c r="Q104" s="144"/>
      <c r="S104" s="391"/>
      <c r="T104" s="391"/>
      <c r="U104" s="391"/>
      <c r="V104" s="391"/>
      <c r="W104" s="391"/>
      <c r="X104" s="391"/>
      <c r="Y104" s="391"/>
      <c r="AA104" s="1"/>
      <c r="AB104" s="1"/>
      <c r="AC104" s="1"/>
      <c r="AF104" s="144"/>
    </row>
    <row r="105" spans="1:32" ht="8.25" customHeight="1">
      <c r="A105" s="144"/>
      <c r="B105" s="144"/>
      <c r="C105" s="366"/>
      <c r="D105" s="144"/>
      <c r="E105" s="144"/>
      <c r="F105" s="144"/>
      <c r="G105" s="144"/>
      <c r="H105" s="144"/>
      <c r="I105" s="144"/>
      <c r="J105" s="389"/>
      <c r="K105" s="144"/>
      <c r="L105" s="144"/>
      <c r="M105" s="144"/>
      <c r="N105" s="144"/>
      <c r="O105" s="367"/>
      <c r="P105" s="144"/>
      <c r="Q105" s="144"/>
      <c r="R105" s="144"/>
      <c r="S105" s="366"/>
      <c r="T105" s="144"/>
      <c r="U105" s="144"/>
      <c r="V105" s="144"/>
      <c r="W105" s="144"/>
      <c r="X105" s="144"/>
      <c r="Y105" s="144"/>
      <c r="Z105" s="144"/>
      <c r="AA105" s="378"/>
      <c r="AB105" s="378"/>
      <c r="AC105" s="378"/>
      <c r="AD105" s="367"/>
      <c r="AE105" s="144"/>
      <c r="AF105" s="144"/>
    </row>
    <row r="106" spans="1:32" ht="18.75" customHeight="1">
      <c r="C106" s="1354"/>
      <c r="D106" s="1354"/>
      <c r="E106" s="1354"/>
      <c r="F106" s="1354"/>
      <c r="G106" s="1354"/>
      <c r="H106" s="1354"/>
      <c r="I106" s="1354"/>
      <c r="J106" s="13"/>
      <c r="K106" s="1355"/>
      <c r="L106" s="348"/>
      <c r="M106" s="348"/>
      <c r="N106" s="348"/>
      <c r="O106" s="59"/>
      <c r="P106" s="348"/>
      <c r="S106" s="392"/>
      <c r="T106" s="392"/>
      <c r="U106" s="392"/>
      <c r="V106" s="392"/>
      <c r="W106" s="392"/>
      <c r="X106" s="392"/>
      <c r="Y106" s="365"/>
      <c r="AA106" s="1"/>
      <c r="AB106" s="1"/>
      <c r="AC106" s="1"/>
    </row>
    <row r="107" spans="1:32">
      <c r="C107" s="362"/>
      <c r="D107" s="60"/>
      <c r="E107" s="60"/>
      <c r="F107" s="60"/>
      <c r="G107" s="60"/>
      <c r="H107" s="60"/>
      <c r="I107" s="60"/>
      <c r="J107" s="13"/>
      <c r="K107" s="1355"/>
      <c r="L107" s="348"/>
      <c r="M107" s="348"/>
      <c r="N107" s="348"/>
      <c r="O107" s="59"/>
      <c r="P107" s="348"/>
      <c r="AA107" s="86"/>
      <c r="AB107" s="86"/>
      <c r="AC107" s="86"/>
    </row>
    <row r="108" spans="1:32">
      <c r="C108" s="1356"/>
      <c r="D108" s="1356"/>
      <c r="E108" s="1356"/>
      <c r="F108" s="1356"/>
      <c r="G108" s="1356"/>
      <c r="H108" s="1356"/>
      <c r="I108" s="60"/>
      <c r="J108" s="13"/>
      <c r="K108" s="1355"/>
      <c r="L108" s="348"/>
      <c r="M108" s="348"/>
      <c r="N108" s="348"/>
      <c r="O108" s="59"/>
      <c r="P108" s="348"/>
      <c r="S108" s="358"/>
      <c r="AA108" s="86"/>
      <c r="AB108" s="86"/>
      <c r="AC108" s="86"/>
      <c r="AD108" s="58"/>
    </row>
    <row r="109" spans="1:32" ht="12.75" customHeight="1">
      <c r="C109" s="359"/>
      <c r="AA109" s="86"/>
      <c r="AB109" s="86"/>
      <c r="AC109" s="86"/>
      <c r="AD109" s="58"/>
    </row>
    <row r="110" spans="1:32" ht="12.75" customHeight="1">
      <c r="C110" s="359"/>
      <c r="M110" s="1030"/>
      <c r="N110" s="1030"/>
      <c r="O110" s="1030"/>
      <c r="S110" s="1352"/>
      <c r="T110" s="1353"/>
      <c r="U110" s="1353"/>
      <c r="V110" s="1353"/>
      <c r="W110" s="1353"/>
      <c r="X110" s="1353"/>
      <c r="Z110" s="42"/>
      <c r="AA110" s="349"/>
      <c r="AB110" s="349"/>
      <c r="AC110" s="349"/>
    </row>
    <row r="111" spans="1:32" ht="12.75" customHeight="1">
      <c r="C111" s="359"/>
      <c r="F111" s="58"/>
      <c r="G111" s="58"/>
      <c r="H111" s="1030"/>
      <c r="I111" s="1030"/>
      <c r="J111" s="1030"/>
      <c r="K111" s="1030"/>
      <c r="L111" s="1030"/>
      <c r="M111" s="1030"/>
      <c r="N111" s="1030"/>
      <c r="O111" s="1030"/>
      <c r="S111" s="1352"/>
      <c r="T111" s="1353"/>
      <c r="U111" s="1353"/>
      <c r="V111" s="1353"/>
      <c r="W111" s="1353"/>
      <c r="X111" s="1353"/>
      <c r="Z111" s="42"/>
      <c r="AA111" s="349"/>
      <c r="AB111" s="349"/>
      <c r="AC111" s="349"/>
    </row>
    <row r="112" spans="1:32" ht="12.75" customHeight="1">
      <c r="C112" s="359"/>
      <c r="F112" s="1357"/>
      <c r="G112" s="53"/>
      <c r="H112" s="1350"/>
      <c r="I112" s="1350"/>
      <c r="J112" s="1350"/>
      <c r="K112" s="1351"/>
      <c r="L112" s="1351"/>
      <c r="M112" s="54"/>
      <c r="N112" s="1350"/>
      <c r="S112" s="359"/>
      <c r="AA112" s="86"/>
      <c r="AB112" s="86"/>
      <c r="AC112" s="86"/>
    </row>
    <row r="113" spans="3:29" ht="12.75" customHeight="1">
      <c r="C113" s="359"/>
      <c r="F113" s="1357"/>
      <c r="G113" s="53"/>
      <c r="H113" s="1350"/>
      <c r="I113" s="1350"/>
      <c r="J113" s="1350"/>
      <c r="K113" s="1351"/>
      <c r="L113" s="1351"/>
      <c r="M113" s="54"/>
      <c r="N113" s="1350"/>
      <c r="S113" s="1352"/>
      <c r="T113" s="1353"/>
      <c r="U113" s="1353"/>
      <c r="V113" s="1353"/>
      <c r="W113" s="1353"/>
      <c r="X113" s="1353"/>
      <c r="Z113" s="42"/>
      <c r="AA113" s="349"/>
      <c r="AB113" s="349"/>
      <c r="AC113" s="349"/>
    </row>
    <row r="114" spans="3:29" ht="12.75" customHeight="1">
      <c r="C114" s="359"/>
      <c r="F114" s="1357"/>
      <c r="G114" s="53"/>
      <c r="H114" s="1350"/>
      <c r="I114" s="1350"/>
      <c r="J114" s="1350"/>
      <c r="K114" s="1351"/>
      <c r="L114" s="1351"/>
      <c r="M114" s="54"/>
      <c r="N114" s="1350"/>
      <c r="S114" s="1352"/>
      <c r="T114" s="1353"/>
      <c r="U114" s="1353"/>
      <c r="V114" s="1353"/>
      <c r="W114" s="1353"/>
      <c r="X114" s="1353"/>
      <c r="Z114" s="42"/>
      <c r="AA114" s="349"/>
      <c r="AB114" s="349"/>
      <c r="AC114" s="349"/>
    </row>
    <row r="115" spans="3:29" ht="12.75" customHeight="1">
      <c r="C115" s="359"/>
      <c r="D115" s="38"/>
      <c r="F115" s="1357"/>
      <c r="G115" s="53"/>
      <c r="H115" s="1350"/>
      <c r="I115" s="1350"/>
      <c r="J115" s="1350"/>
      <c r="K115" s="1351"/>
      <c r="L115" s="1351"/>
      <c r="M115" s="54"/>
      <c r="N115" s="1350"/>
      <c r="S115" s="359"/>
      <c r="AA115" s="86"/>
      <c r="AB115" s="86"/>
      <c r="AC115" s="86"/>
    </row>
    <row r="116" spans="3:29" ht="12.75" customHeight="1">
      <c r="C116" s="359"/>
      <c r="F116" s="1357"/>
      <c r="G116" s="53"/>
      <c r="H116" s="1350"/>
      <c r="I116" s="1350"/>
      <c r="J116" s="1350"/>
      <c r="K116" s="1351"/>
      <c r="L116" s="1351"/>
      <c r="M116" s="54"/>
      <c r="N116" s="1350"/>
      <c r="S116" s="1352"/>
      <c r="T116" s="1353"/>
      <c r="U116" s="1353"/>
      <c r="V116" s="1353"/>
      <c r="W116" s="1353"/>
      <c r="X116" s="1353"/>
      <c r="Z116" s="42"/>
      <c r="AA116" s="349"/>
      <c r="AB116" s="349"/>
      <c r="AC116" s="349"/>
    </row>
    <row r="117" spans="3:29" ht="12.75" customHeight="1">
      <c r="C117" s="359"/>
      <c r="F117" s="1357"/>
      <c r="G117" s="53"/>
      <c r="H117" s="1350"/>
      <c r="I117" s="1350"/>
      <c r="J117" s="1350"/>
      <c r="K117" s="1351"/>
      <c r="L117" s="1351"/>
      <c r="M117" s="54"/>
      <c r="N117" s="1350"/>
      <c r="S117" s="1352"/>
      <c r="T117" s="1353"/>
      <c r="U117" s="1353"/>
      <c r="V117" s="1353"/>
      <c r="W117" s="1353"/>
      <c r="X117" s="1353"/>
      <c r="Z117" s="42"/>
      <c r="AA117" s="349"/>
      <c r="AB117" s="349"/>
      <c r="AC117" s="349"/>
    </row>
    <row r="118" spans="3:29" ht="12.75" customHeight="1">
      <c r="F118" s="1357"/>
      <c r="G118" s="56"/>
      <c r="H118" s="1350"/>
      <c r="I118" s="1350"/>
      <c r="J118" s="1350"/>
      <c r="K118" s="1351"/>
      <c r="L118" s="1351"/>
      <c r="M118" s="56"/>
      <c r="N118" s="1350"/>
      <c r="S118" s="359"/>
      <c r="AA118" s="86"/>
      <c r="AB118" s="86"/>
      <c r="AC118" s="86"/>
    </row>
    <row r="119" spans="3:29" ht="12.75" customHeight="1">
      <c r="F119" s="1357"/>
      <c r="G119" s="56"/>
      <c r="H119" s="1350"/>
      <c r="I119" s="1350"/>
      <c r="J119" s="1350"/>
      <c r="K119" s="1351"/>
      <c r="L119" s="1351"/>
      <c r="M119" s="54"/>
      <c r="N119" s="1350"/>
      <c r="S119" s="1352"/>
      <c r="T119" s="1353"/>
      <c r="U119" s="1353"/>
      <c r="V119" s="1353"/>
      <c r="W119" s="1353"/>
      <c r="X119" s="1353"/>
      <c r="Z119" s="42"/>
      <c r="AA119" s="349"/>
      <c r="AB119" s="349"/>
      <c r="AC119" s="349"/>
    </row>
    <row r="120" spans="3:29" ht="12.75" customHeight="1">
      <c r="F120" s="1357"/>
      <c r="G120" s="56"/>
      <c r="H120" s="1350"/>
      <c r="I120" s="1350"/>
      <c r="J120" s="1350"/>
      <c r="K120" s="1351"/>
      <c r="L120" s="1351"/>
      <c r="M120" s="54"/>
      <c r="N120" s="383"/>
      <c r="S120" s="1352"/>
      <c r="T120" s="1353"/>
      <c r="U120" s="1353"/>
      <c r="V120" s="1353"/>
      <c r="W120" s="1353"/>
      <c r="X120" s="1353"/>
      <c r="Z120" s="42"/>
      <c r="AA120" s="349"/>
      <c r="AB120" s="349"/>
      <c r="AC120" s="349"/>
    </row>
    <row r="121" spans="3:29" ht="12.75" customHeight="1">
      <c r="F121" s="1357"/>
      <c r="G121" s="57"/>
      <c r="H121" s="1350"/>
      <c r="I121" s="1350"/>
      <c r="J121" s="1350"/>
      <c r="K121" s="1351"/>
      <c r="L121" s="1351"/>
      <c r="M121" s="57"/>
      <c r="N121" s="383"/>
      <c r="S121" s="359"/>
      <c r="AA121" s="86"/>
      <c r="AB121" s="86"/>
      <c r="AC121" s="86"/>
    </row>
    <row r="122" spans="3:29" ht="12.75" customHeight="1">
      <c r="F122" s="1357"/>
      <c r="G122" s="53"/>
      <c r="H122" s="1350"/>
      <c r="I122" s="1350"/>
      <c r="J122" s="1350"/>
      <c r="K122" s="1351"/>
      <c r="L122" s="1351"/>
      <c r="M122" s="54"/>
      <c r="N122" s="383"/>
      <c r="S122" s="359"/>
      <c r="AA122" s="86"/>
      <c r="AB122" s="86"/>
      <c r="AC122" s="86"/>
    </row>
    <row r="123" spans="3:29" ht="12.75" customHeight="1">
      <c r="F123" s="1357"/>
      <c r="G123" s="53"/>
      <c r="H123" s="1350"/>
      <c r="I123" s="1350"/>
      <c r="J123" s="1350"/>
      <c r="K123" s="1351"/>
      <c r="L123" s="1351"/>
      <c r="M123" s="54"/>
      <c r="N123" s="383"/>
      <c r="S123" s="358"/>
      <c r="AA123" s="86"/>
      <c r="AB123" s="86"/>
      <c r="AC123" s="86"/>
    </row>
    <row r="124" spans="3:29" ht="15" customHeight="1">
      <c r="C124" s="1010"/>
      <c r="D124" s="1029"/>
      <c r="E124" s="1029"/>
      <c r="F124" s="1357"/>
      <c r="G124" s="53"/>
      <c r="H124" s="1350"/>
      <c r="I124" s="1350"/>
      <c r="J124" s="1350"/>
      <c r="K124" s="1351"/>
      <c r="L124" s="1351"/>
      <c r="M124" s="54"/>
      <c r="N124" s="383"/>
      <c r="S124" s="359"/>
      <c r="AA124" s="86"/>
      <c r="AB124" s="86"/>
      <c r="AC124" s="86"/>
    </row>
    <row r="125" spans="3:29" ht="15" customHeight="1">
      <c r="C125" s="1029"/>
      <c r="D125" s="1029"/>
      <c r="E125" s="1029"/>
      <c r="F125" s="1357"/>
      <c r="G125" s="53"/>
      <c r="H125" s="1350"/>
      <c r="I125" s="1350"/>
      <c r="J125" s="1350"/>
      <c r="K125" s="1351"/>
      <c r="L125" s="1351"/>
      <c r="M125" s="54"/>
      <c r="N125" s="383"/>
      <c r="S125" s="1352"/>
      <c r="T125" s="1353"/>
      <c r="U125" s="1353"/>
      <c r="V125" s="1353"/>
      <c r="W125" s="1353"/>
      <c r="X125" s="1353"/>
      <c r="Z125" s="42"/>
      <c r="AA125" s="349"/>
      <c r="AB125" s="349"/>
      <c r="AC125" s="349"/>
    </row>
    <row r="126" spans="3:29" ht="12.75" customHeight="1">
      <c r="D126" s="1358"/>
      <c r="F126" s="1357"/>
      <c r="G126" s="53"/>
      <c r="H126" s="1350"/>
      <c r="I126" s="1350"/>
      <c r="J126" s="1350"/>
      <c r="K126" s="1351"/>
      <c r="L126" s="1351"/>
      <c r="M126" s="54"/>
      <c r="N126" s="383"/>
      <c r="S126" s="1352"/>
      <c r="T126" s="1353"/>
      <c r="U126" s="1353"/>
      <c r="V126" s="1353"/>
      <c r="W126" s="1353"/>
      <c r="X126" s="1353"/>
      <c r="Z126" s="42"/>
      <c r="AA126" s="349"/>
      <c r="AB126" s="349"/>
      <c r="AC126" s="349"/>
    </row>
    <row r="127" spans="3:29" ht="12.75" customHeight="1">
      <c r="D127" s="1358"/>
      <c r="F127" s="1357"/>
      <c r="G127" s="53"/>
      <c r="H127" s="1350"/>
      <c r="I127" s="1350"/>
      <c r="J127" s="1350"/>
      <c r="K127" s="1351"/>
      <c r="L127" s="1351"/>
      <c r="M127" s="54"/>
      <c r="N127" s="383"/>
      <c r="S127" s="359"/>
      <c r="AA127" s="86"/>
      <c r="AB127" s="86"/>
      <c r="AC127" s="86"/>
    </row>
    <row r="128" spans="3:29" ht="12.75" customHeight="1">
      <c r="D128" s="1358"/>
      <c r="H128" s="1030"/>
      <c r="I128" s="1030"/>
      <c r="J128" s="1030"/>
      <c r="K128" s="1030"/>
      <c r="L128" s="1030"/>
      <c r="M128" s="58"/>
      <c r="N128" s="58"/>
      <c r="S128" s="1352"/>
      <c r="T128" s="1353"/>
      <c r="U128" s="1353"/>
      <c r="V128" s="1353"/>
      <c r="W128" s="1353"/>
      <c r="X128" s="1353"/>
      <c r="Z128" s="42"/>
      <c r="AA128" s="349"/>
      <c r="AB128" s="349"/>
      <c r="AC128" s="349"/>
    </row>
    <row r="129" spans="4:30" ht="12.75" customHeight="1">
      <c r="D129" s="1358"/>
      <c r="S129" s="1352"/>
      <c r="T129" s="1353"/>
      <c r="U129" s="1353"/>
      <c r="V129" s="1353"/>
      <c r="W129" s="1353"/>
      <c r="X129" s="1353"/>
      <c r="Z129" s="42"/>
      <c r="AA129" s="349"/>
      <c r="AB129" s="349"/>
      <c r="AC129" s="349"/>
      <c r="AD129" s="58"/>
    </row>
    <row r="130" spans="4:30" ht="12.75" customHeight="1">
      <c r="D130" s="1358"/>
      <c r="S130" s="359"/>
      <c r="AA130" s="86"/>
      <c r="AB130" s="86"/>
      <c r="AC130" s="86"/>
    </row>
    <row r="131" spans="4:30" ht="12.75" customHeight="1">
      <c r="D131" s="1358"/>
      <c r="F131" s="58"/>
      <c r="G131" s="58"/>
      <c r="H131" s="1030"/>
      <c r="I131" s="1030"/>
      <c r="J131" s="1030"/>
      <c r="K131" s="1030"/>
      <c r="L131" s="1030"/>
      <c r="M131" s="1030"/>
      <c r="N131" s="1030"/>
      <c r="O131" s="1030"/>
      <c r="S131" s="1352"/>
      <c r="T131" s="1353"/>
      <c r="U131" s="1353"/>
      <c r="V131" s="1353"/>
      <c r="W131" s="1353"/>
      <c r="X131" s="1353"/>
      <c r="Z131" s="42"/>
      <c r="AA131" s="349"/>
      <c r="AB131" s="349"/>
      <c r="AC131" s="349"/>
    </row>
    <row r="132" spans="4:30" ht="12.75" customHeight="1">
      <c r="D132" s="1358"/>
      <c r="F132" s="1357"/>
      <c r="G132" s="53"/>
      <c r="H132" s="1351"/>
      <c r="I132" s="1351"/>
      <c r="J132" s="1351"/>
      <c r="K132" s="1351"/>
      <c r="L132" s="1351"/>
      <c r="M132" s="54"/>
      <c r="N132" s="1350"/>
      <c r="S132" s="1352"/>
      <c r="T132" s="1353"/>
      <c r="U132" s="1353"/>
      <c r="V132" s="1353"/>
      <c r="W132" s="1353"/>
      <c r="X132" s="1353"/>
      <c r="Z132" s="42"/>
      <c r="AA132" s="349"/>
      <c r="AB132" s="349"/>
      <c r="AC132" s="349"/>
    </row>
    <row r="133" spans="4:30" ht="12.75" customHeight="1">
      <c r="D133" s="1358"/>
      <c r="F133" s="1357"/>
      <c r="G133" s="53"/>
      <c r="H133" s="1351"/>
      <c r="I133" s="1351"/>
      <c r="J133" s="1351"/>
      <c r="K133" s="1351"/>
      <c r="L133" s="1351"/>
      <c r="M133" s="54"/>
      <c r="N133" s="1350"/>
      <c r="S133" s="359"/>
      <c r="AA133" s="86"/>
      <c r="AB133" s="86"/>
      <c r="AC133" s="86"/>
    </row>
    <row r="134" spans="4:30" ht="12.75" customHeight="1">
      <c r="F134" s="1357"/>
      <c r="G134" s="53"/>
      <c r="H134" s="1351"/>
      <c r="I134" s="1351"/>
      <c r="J134" s="1351"/>
      <c r="K134" s="1351"/>
      <c r="L134" s="1351"/>
      <c r="M134" s="54"/>
      <c r="N134" s="1350"/>
      <c r="S134" s="1352"/>
      <c r="T134" s="1353"/>
      <c r="U134" s="1353"/>
      <c r="V134" s="1353"/>
      <c r="W134" s="1353"/>
      <c r="X134" s="1353"/>
      <c r="Z134" s="42"/>
      <c r="AA134" s="349"/>
      <c r="AB134" s="349"/>
      <c r="AC134" s="349"/>
    </row>
    <row r="135" spans="4:30" ht="12.75" customHeight="1">
      <c r="F135" s="1357"/>
      <c r="G135" s="53"/>
      <c r="H135" s="1351"/>
      <c r="I135" s="1351"/>
      <c r="J135" s="1351"/>
      <c r="K135" s="1351"/>
      <c r="L135" s="1351"/>
      <c r="M135" s="54"/>
      <c r="N135" s="1350"/>
      <c r="S135" s="1352"/>
      <c r="T135" s="1353"/>
      <c r="U135" s="1353"/>
      <c r="V135" s="1353"/>
      <c r="W135" s="1353"/>
      <c r="X135" s="1353"/>
      <c r="Z135" s="42"/>
      <c r="AA135" s="349"/>
      <c r="AB135" s="349"/>
      <c r="AC135" s="349"/>
    </row>
    <row r="136" spans="4:30" ht="12.75" customHeight="1">
      <c r="F136" s="1357"/>
      <c r="G136" s="53"/>
      <c r="H136" s="1351"/>
      <c r="I136" s="1351"/>
      <c r="J136" s="1351"/>
      <c r="K136" s="1351"/>
      <c r="L136" s="1351"/>
      <c r="M136" s="54"/>
      <c r="N136" s="1350"/>
      <c r="S136" s="359"/>
      <c r="AA136" s="86"/>
      <c r="AB136" s="86"/>
      <c r="AC136" s="86"/>
    </row>
    <row r="137" spans="4:30" ht="12.75" customHeight="1">
      <c r="F137" s="1357"/>
      <c r="G137" s="53"/>
      <c r="H137" s="1351"/>
      <c r="I137" s="1351"/>
      <c r="J137" s="1351"/>
      <c r="K137" s="1351"/>
      <c r="L137" s="1351"/>
      <c r="M137" s="54"/>
      <c r="N137" s="1350"/>
      <c r="S137" s="1352"/>
      <c r="T137" s="1353"/>
      <c r="U137" s="1353"/>
      <c r="V137" s="1353"/>
      <c r="W137" s="1353"/>
      <c r="X137" s="1353"/>
      <c r="Z137" s="42"/>
      <c r="AA137" s="349"/>
      <c r="AB137" s="349"/>
      <c r="AC137" s="349"/>
    </row>
    <row r="138" spans="4:30" ht="12.75" customHeight="1">
      <c r="F138" s="1357"/>
      <c r="G138" s="56"/>
      <c r="H138" s="1351"/>
      <c r="I138" s="1351"/>
      <c r="J138" s="1351"/>
      <c r="K138" s="1351"/>
      <c r="L138" s="1351"/>
      <c r="M138" s="56"/>
      <c r="N138" s="1350"/>
      <c r="S138" s="1352"/>
      <c r="T138" s="1353"/>
      <c r="U138" s="1353"/>
      <c r="V138" s="1353"/>
      <c r="W138" s="1353"/>
      <c r="X138" s="1353"/>
      <c r="Z138" s="42"/>
      <c r="AA138" s="349"/>
      <c r="AB138" s="349"/>
      <c r="AC138" s="349"/>
    </row>
    <row r="139" spans="4:30" ht="12.75" customHeight="1">
      <c r="F139" s="1357"/>
      <c r="G139" s="56"/>
      <c r="H139" s="1351"/>
      <c r="I139" s="1351"/>
      <c r="J139" s="1351"/>
      <c r="K139" s="1351"/>
      <c r="L139" s="1351"/>
      <c r="M139" s="54"/>
      <c r="N139" s="1350"/>
      <c r="S139" s="359"/>
      <c r="AA139" s="86"/>
      <c r="AB139" s="86"/>
      <c r="AC139" s="86"/>
    </row>
    <row r="140" spans="4:30" ht="12.75" customHeight="1">
      <c r="F140" s="1357"/>
      <c r="G140" s="56"/>
      <c r="H140" s="1350"/>
      <c r="I140" s="1350"/>
      <c r="J140" s="1350"/>
      <c r="K140" s="1351"/>
      <c r="L140" s="1351"/>
      <c r="M140" s="54"/>
      <c r="N140" s="1350"/>
      <c r="S140" s="1352"/>
      <c r="T140" s="1353"/>
      <c r="U140" s="1353"/>
      <c r="V140" s="1353"/>
      <c r="W140" s="1353"/>
      <c r="X140" s="1353"/>
      <c r="Z140" s="42"/>
      <c r="AA140" s="349"/>
      <c r="AB140" s="349"/>
      <c r="AC140" s="349"/>
    </row>
    <row r="141" spans="4:30" ht="12.75" customHeight="1">
      <c r="F141" s="1357"/>
      <c r="G141" s="57"/>
      <c r="H141" s="1350"/>
      <c r="I141" s="1350"/>
      <c r="J141" s="1350"/>
      <c r="K141" s="1351"/>
      <c r="L141" s="1351"/>
      <c r="M141" s="57"/>
      <c r="N141" s="1350"/>
      <c r="S141" s="1352"/>
      <c r="T141" s="1353"/>
      <c r="U141" s="1353"/>
      <c r="V141" s="1353"/>
      <c r="W141" s="1353"/>
      <c r="X141" s="1353"/>
      <c r="Z141" s="42"/>
      <c r="AA141" s="349"/>
      <c r="AB141" s="349"/>
      <c r="AC141" s="349"/>
    </row>
    <row r="142" spans="4:30" ht="12.75" customHeight="1">
      <c r="F142" s="1357"/>
      <c r="G142" s="53"/>
      <c r="H142" s="1350"/>
      <c r="I142" s="1350"/>
      <c r="J142" s="1350"/>
      <c r="K142" s="1351"/>
      <c r="L142" s="1351"/>
      <c r="M142" s="54"/>
      <c r="N142" s="1350"/>
      <c r="S142" s="359"/>
      <c r="AA142" s="86"/>
      <c r="AB142" s="86"/>
      <c r="AC142" s="86"/>
    </row>
    <row r="143" spans="4:30" ht="12.75" customHeight="1">
      <c r="F143" s="1357"/>
      <c r="G143" s="53"/>
      <c r="H143" s="1350"/>
      <c r="I143" s="1350"/>
      <c r="J143" s="1350"/>
      <c r="K143" s="1351"/>
      <c r="L143" s="1351"/>
      <c r="M143" s="54"/>
      <c r="N143" s="1350"/>
      <c r="S143" s="1352"/>
      <c r="T143" s="1353"/>
      <c r="U143" s="1353"/>
      <c r="V143" s="1353"/>
      <c r="W143" s="1353"/>
      <c r="X143" s="1353"/>
      <c r="Z143" s="42"/>
      <c r="AA143" s="349"/>
      <c r="AB143" s="349"/>
      <c r="AC143" s="349"/>
    </row>
    <row r="144" spans="4:30" ht="12.75" customHeight="1">
      <c r="F144" s="1357"/>
      <c r="G144" s="53"/>
      <c r="H144" s="1350"/>
      <c r="I144" s="1350"/>
      <c r="J144" s="1350"/>
      <c r="K144" s="1351"/>
      <c r="L144" s="1351"/>
      <c r="M144" s="54"/>
      <c r="N144" s="1350"/>
      <c r="S144" s="1352"/>
      <c r="T144" s="1353"/>
      <c r="U144" s="1353"/>
      <c r="V144" s="1353"/>
      <c r="W144" s="1353"/>
      <c r="X144" s="1353"/>
      <c r="Z144" s="42"/>
      <c r="AA144" s="349"/>
      <c r="AB144" s="349"/>
      <c r="AC144" s="349"/>
    </row>
    <row r="145" spans="3:29" ht="12.75" customHeight="1">
      <c r="F145" s="1357"/>
      <c r="G145" s="53"/>
      <c r="H145" s="1350"/>
      <c r="I145" s="1350"/>
      <c r="J145" s="1350"/>
      <c r="K145" s="1351"/>
      <c r="L145" s="1351"/>
      <c r="M145" s="54"/>
      <c r="N145" s="1350"/>
      <c r="S145" s="359"/>
      <c r="AA145" s="86"/>
      <c r="AB145" s="86"/>
      <c r="AC145" s="86"/>
    </row>
    <row r="146" spans="3:29" ht="12.75" customHeight="1">
      <c r="F146" s="1357"/>
      <c r="G146" s="53"/>
      <c r="H146" s="1350"/>
      <c r="I146" s="1350"/>
      <c r="J146" s="1350"/>
      <c r="K146" s="1351"/>
      <c r="L146" s="1351"/>
      <c r="M146" s="54"/>
      <c r="N146" s="1350"/>
      <c r="S146" s="1352"/>
      <c r="T146" s="1353"/>
      <c r="U146" s="1353"/>
      <c r="V146" s="1353"/>
      <c r="W146" s="1353"/>
      <c r="X146" s="1353"/>
      <c r="Z146" s="42"/>
      <c r="AA146" s="349"/>
      <c r="AB146" s="349"/>
      <c r="AC146" s="349"/>
    </row>
    <row r="147" spans="3:29" ht="12.75" customHeight="1">
      <c r="F147" s="1357"/>
      <c r="G147" s="53"/>
      <c r="H147" s="1350"/>
      <c r="I147" s="1350"/>
      <c r="J147" s="1350"/>
      <c r="K147" s="1351"/>
      <c r="L147" s="1351"/>
      <c r="M147" s="54"/>
      <c r="N147" s="1350"/>
      <c r="S147" s="1352"/>
      <c r="T147" s="1353"/>
      <c r="U147" s="1353"/>
      <c r="V147" s="1353"/>
      <c r="W147" s="1353"/>
      <c r="X147" s="1353"/>
      <c r="Z147" s="42"/>
      <c r="AA147" s="349"/>
      <c r="AB147" s="349"/>
      <c r="AC147" s="349"/>
    </row>
    <row r="148" spans="3:29" ht="12.75" customHeight="1">
      <c r="H148" s="1030"/>
      <c r="I148" s="1030"/>
      <c r="J148" s="1030"/>
      <c r="K148" s="1030"/>
      <c r="L148" s="1030"/>
      <c r="M148" s="58"/>
      <c r="N148" s="58"/>
      <c r="S148" s="359"/>
      <c r="AA148" s="86"/>
      <c r="AB148" s="86"/>
      <c r="AC148" s="86"/>
    </row>
    <row r="149" spans="3:29" ht="19.5" customHeight="1">
      <c r="C149" s="1393"/>
      <c r="D149" s="1393"/>
      <c r="E149" s="1393"/>
      <c r="F149" s="1393"/>
      <c r="G149" s="1393"/>
      <c r="H149" s="1393"/>
      <c r="I149" s="1393"/>
      <c r="J149" s="13"/>
      <c r="K149" s="1355"/>
      <c r="L149" s="348"/>
      <c r="M149" s="348"/>
      <c r="N149" s="348"/>
      <c r="O149" s="59"/>
      <c r="P149" s="348"/>
      <c r="S149" s="1352"/>
      <c r="T149" s="1353"/>
      <c r="U149" s="1353"/>
      <c r="V149" s="1353"/>
      <c r="W149" s="1353"/>
      <c r="X149" s="1353"/>
      <c r="Z149" s="42"/>
      <c r="AA149" s="349"/>
      <c r="AB149" s="349"/>
      <c r="AC149" s="349"/>
    </row>
    <row r="150" spans="3:29" ht="4.5" customHeight="1">
      <c r="C150" s="393"/>
      <c r="D150" s="12"/>
      <c r="E150" s="12"/>
      <c r="F150" s="12"/>
      <c r="G150" s="12"/>
      <c r="H150" s="12"/>
      <c r="I150" s="12"/>
      <c r="J150" s="13"/>
      <c r="K150" s="1355"/>
      <c r="L150" s="348"/>
      <c r="M150" s="348"/>
      <c r="N150" s="348"/>
      <c r="O150" s="59"/>
      <c r="P150" s="348"/>
      <c r="S150" s="1352"/>
      <c r="T150" s="1353"/>
      <c r="U150" s="1353"/>
      <c r="V150" s="1353"/>
      <c r="W150" s="1353"/>
      <c r="X150" s="1353"/>
      <c r="Z150" s="42"/>
      <c r="AA150" s="349"/>
      <c r="AB150" s="349"/>
      <c r="AC150" s="349"/>
    </row>
    <row r="151" spans="3:29" ht="17.25" customHeight="1">
      <c r="C151" s="1397"/>
      <c r="D151" s="1397"/>
      <c r="E151" s="1397"/>
      <c r="F151" s="1397"/>
      <c r="G151" s="1397"/>
      <c r="H151" s="1397"/>
      <c r="I151" s="12"/>
      <c r="J151" s="13"/>
      <c r="K151" s="1355"/>
      <c r="L151" s="348"/>
      <c r="M151" s="348"/>
      <c r="N151" s="348"/>
      <c r="O151" s="59"/>
      <c r="P151" s="348"/>
      <c r="S151" s="359"/>
      <c r="AA151" s="37"/>
      <c r="AB151" s="37"/>
      <c r="AC151" s="37"/>
    </row>
    <row r="152" spans="3:29" ht="3.75" customHeight="1">
      <c r="C152" s="374"/>
      <c r="D152" s="38"/>
      <c r="E152" s="38"/>
      <c r="F152" s="38"/>
      <c r="G152" s="38"/>
      <c r="H152" s="38"/>
      <c r="I152" s="38"/>
      <c r="J152" s="38"/>
      <c r="P152" s="38"/>
      <c r="S152" s="359"/>
    </row>
    <row r="153" spans="3:29" ht="14.25" customHeight="1">
      <c r="C153" s="375"/>
      <c r="D153" s="38"/>
      <c r="E153" s="38"/>
      <c r="F153" s="38"/>
      <c r="G153" s="38"/>
      <c r="H153" s="38"/>
      <c r="I153" s="38"/>
      <c r="J153" s="38"/>
      <c r="P153" s="38"/>
      <c r="S153" s="359"/>
    </row>
    <row r="154" spans="3:29" ht="3.75" customHeight="1">
      <c r="C154" s="354"/>
      <c r="D154" s="38"/>
      <c r="E154" s="38"/>
      <c r="F154" s="38"/>
      <c r="G154" s="38"/>
      <c r="H154" s="38"/>
      <c r="I154" s="38"/>
      <c r="J154" s="38"/>
      <c r="P154" s="38"/>
      <c r="S154" s="359"/>
    </row>
    <row r="155" spans="3:29" ht="15.75" customHeight="1">
      <c r="C155" s="1399"/>
      <c r="D155" s="1399"/>
      <c r="E155" s="1399"/>
      <c r="F155" s="1399"/>
      <c r="G155" s="1399"/>
      <c r="H155" s="1399"/>
      <c r="I155" s="159"/>
      <c r="J155" s="1398"/>
      <c r="K155" s="1398"/>
      <c r="L155" s="1398"/>
      <c r="M155" s="1398"/>
      <c r="N155" s="1398"/>
      <c r="O155" s="1398"/>
      <c r="P155" s="9"/>
      <c r="S155" s="359"/>
    </row>
    <row r="156" spans="3:29" ht="5.25" customHeight="1">
      <c r="C156" s="355"/>
      <c r="D156" s="5"/>
      <c r="E156" s="5"/>
      <c r="F156" s="5"/>
      <c r="G156" s="5"/>
      <c r="H156" s="5"/>
      <c r="I156" s="9"/>
      <c r="J156" s="9"/>
      <c r="K156" s="9"/>
      <c r="L156" s="9"/>
      <c r="M156" s="9"/>
      <c r="N156" s="9"/>
      <c r="O156" s="5"/>
      <c r="P156" s="9"/>
      <c r="S156" s="359"/>
    </row>
    <row r="157" spans="3:29" ht="15" customHeight="1">
      <c r="C157" s="1399"/>
      <c r="D157" s="1399"/>
      <c r="E157" s="1399"/>
      <c r="F157" s="1399"/>
      <c r="G157" s="1399"/>
      <c r="H157" s="1399"/>
      <c r="I157" s="159"/>
      <c r="J157" s="1398"/>
      <c r="K157" s="1398"/>
      <c r="L157" s="1398"/>
      <c r="M157" s="1398"/>
      <c r="N157" s="1398"/>
      <c r="O157" s="1398"/>
      <c r="P157" s="9"/>
      <c r="S157" s="359"/>
    </row>
    <row r="158" spans="3:29" ht="4.5" customHeight="1">
      <c r="C158" s="356"/>
      <c r="D158" s="42"/>
      <c r="E158" s="42"/>
      <c r="F158" s="42"/>
      <c r="G158" s="42"/>
      <c r="H158" s="42"/>
      <c r="I158" s="9"/>
      <c r="J158" s="42"/>
      <c r="K158" s="9"/>
      <c r="L158" s="9"/>
      <c r="M158" s="9"/>
      <c r="N158" s="9"/>
      <c r="O158" s="5"/>
      <c r="P158" s="9"/>
      <c r="S158" s="1354"/>
      <c r="T158" s="1354"/>
      <c r="U158" s="1354"/>
      <c r="V158" s="1354"/>
      <c r="W158" s="1354"/>
      <c r="X158" s="1354"/>
      <c r="Y158" s="1354"/>
      <c r="Z158" s="1355"/>
      <c r="AA158" s="348"/>
      <c r="AB158" s="348"/>
      <c r="AC158" s="348"/>
    </row>
    <row r="159" spans="3:29" ht="15" customHeight="1">
      <c r="C159" s="1399"/>
      <c r="D159" s="1399"/>
      <c r="E159" s="1399"/>
      <c r="F159" s="1399"/>
      <c r="G159" s="1399"/>
      <c r="H159" s="1399"/>
      <c r="I159" s="159"/>
      <c r="J159" s="1398"/>
      <c r="K159" s="1398"/>
      <c r="L159" s="1398"/>
      <c r="M159" s="1398"/>
      <c r="N159" s="1398"/>
      <c r="O159" s="1398"/>
      <c r="P159" s="9"/>
      <c r="S159" s="362"/>
      <c r="T159" s="60"/>
      <c r="U159" s="60"/>
      <c r="V159" s="60"/>
      <c r="W159" s="60"/>
      <c r="X159" s="60"/>
      <c r="Y159" s="60"/>
      <c r="Z159" s="1355"/>
      <c r="AA159" s="348"/>
      <c r="AB159" s="348"/>
      <c r="AC159" s="348"/>
    </row>
    <row r="160" spans="3:29" ht="6.75" customHeight="1">
      <c r="C160" s="357"/>
      <c r="D160" s="42"/>
      <c r="E160" s="42"/>
      <c r="F160" s="42"/>
      <c r="G160" s="42"/>
      <c r="H160" s="42"/>
      <c r="I160" s="9"/>
      <c r="J160" s="42"/>
      <c r="K160" s="9"/>
      <c r="L160" s="9"/>
      <c r="M160" s="9"/>
      <c r="N160" s="9"/>
      <c r="O160" s="5"/>
      <c r="P160" s="9"/>
      <c r="S160" s="1356"/>
      <c r="T160" s="1356"/>
      <c r="U160" s="1356"/>
      <c r="V160" s="1356"/>
      <c r="W160" s="1356"/>
      <c r="X160" s="1356"/>
      <c r="Y160" s="60"/>
      <c r="Z160" s="1355"/>
      <c r="AA160" s="348"/>
      <c r="AB160" s="348"/>
      <c r="AC160" s="348"/>
    </row>
    <row r="161" spans="3:29">
      <c r="C161" s="375"/>
      <c r="D161" s="42"/>
      <c r="E161" s="42"/>
      <c r="F161" s="42"/>
      <c r="G161" s="42"/>
      <c r="H161" s="42"/>
      <c r="I161" s="9"/>
      <c r="J161" s="394"/>
      <c r="K161" s="9"/>
      <c r="L161" s="376"/>
      <c r="M161" s="376"/>
      <c r="N161" s="376"/>
      <c r="O161" s="9"/>
      <c r="S161" s="359"/>
    </row>
    <row r="162" spans="3:29" ht="4.5" customHeight="1">
      <c r="D162" s="6"/>
      <c r="E162" s="6"/>
      <c r="F162" s="6"/>
      <c r="G162" s="6"/>
      <c r="H162" s="42"/>
      <c r="I162" s="42"/>
      <c r="J162" s="9"/>
      <c r="K162" s="42"/>
      <c r="L162" s="47"/>
      <c r="M162" s="47"/>
      <c r="N162" s="47"/>
      <c r="O162" s="9"/>
      <c r="P162" s="9"/>
      <c r="S162" s="359"/>
      <c r="AB162" s="58"/>
      <c r="AC162" s="58"/>
    </row>
    <row r="163" spans="3:29" ht="12" customHeight="1">
      <c r="C163" s="358"/>
      <c r="H163" s="42"/>
      <c r="I163" s="42"/>
      <c r="J163" s="9"/>
      <c r="K163" s="42"/>
      <c r="L163" s="47"/>
      <c r="M163" s="47"/>
      <c r="N163" s="47"/>
      <c r="O163" s="9"/>
      <c r="P163" s="9"/>
      <c r="S163" s="359"/>
      <c r="V163" s="58"/>
      <c r="W163" s="58"/>
      <c r="X163" s="1030"/>
      <c r="Y163" s="1030"/>
      <c r="Z163" s="1030"/>
      <c r="AA163" s="1030"/>
      <c r="AB163" s="58"/>
      <c r="AC163" s="58"/>
    </row>
    <row r="164" spans="3:29" ht="4.5" customHeight="1">
      <c r="D164" s="11"/>
      <c r="E164" s="11"/>
      <c r="F164" s="11"/>
      <c r="G164" s="11"/>
      <c r="H164" s="42"/>
      <c r="I164" s="42"/>
      <c r="J164" s="9"/>
      <c r="K164" s="42"/>
      <c r="L164" s="47"/>
      <c r="M164" s="47"/>
      <c r="N164" s="47"/>
      <c r="O164" s="9"/>
      <c r="P164" s="9"/>
      <c r="S164" s="359"/>
      <c r="V164" s="1357"/>
      <c r="W164" s="53"/>
      <c r="X164" s="1350"/>
      <c r="Y164" s="1350"/>
      <c r="Z164" s="1351"/>
      <c r="AA164" s="1351"/>
      <c r="AB164" s="54"/>
      <c r="AC164" s="1350"/>
    </row>
    <row r="165" spans="3:29" ht="15" customHeight="1">
      <c r="C165" s="1394"/>
      <c r="D165" s="1395"/>
      <c r="E165" s="1395"/>
      <c r="F165" s="1395"/>
      <c r="G165" s="1395"/>
      <c r="H165" s="1151"/>
      <c r="I165" s="42"/>
      <c r="J165" s="395"/>
      <c r="K165" s="42"/>
      <c r="L165" s="1396"/>
      <c r="M165" s="1396"/>
      <c r="N165" s="1396"/>
      <c r="O165" s="1396"/>
      <c r="P165" s="9"/>
      <c r="S165" s="359"/>
      <c r="V165" s="1357"/>
      <c r="W165" s="53"/>
      <c r="X165" s="1350"/>
      <c r="Y165" s="1350"/>
      <c r="Z165" s="1351"/>
      <c r="AA165" s="1351"/>
      <c r="AB165" s="54"/>
      <c r="AC165" s="1350"/>
    </row>
    <row r="166" spans="3:29" ht="12.75" customHeight="1">
      <c r="C166" s="1394"/>
      <c r="D166" s="1151"/>
      <c r="E166" s="1151"/>
      <c r="F166" s="1151"/>
      <c r="G166" s="1151"/>
      <c r="H166" s="1151"/>
      <c r="I166" s="42"/>
      <c r="J166" s="9"/>
      <c r="K166" s="42"/>
      <c r="L166" s="1396"/>
      <c r="M166" s="1396"/>
      <c r="N166" s="1396"/>
      <c r="O166" s="1396"/>
      <c r="P166" s="9"/>
      <c r="S166" s="359"/>
      <c r="V166" s="1357"/>
      <c r="W166" s="53"/>
      <c r="X166" s="1350"/>
      <c r="Y166" s="1350"/>
      <c r="Z166" s="1351"/>
      <c r="AA166" s="1351"/>
      <c r="AB166" s="54"/>
      <c r="AC166" s="1350"/>
    </row>
    <row r="167" spans="3:29" ht="4.5" customHeight="1">
      <c r="C167" s="359"/>
      <c r="D167" s="1"/>
      <c r="E167" s="1"/>
      <c r="F167" s="1"/>
      <c r="G167" s="1"/>
      <c r="H167" s="1"/>
      <c r="I167" s="42"/>
      <c r="J167" s="9"/>
      <c r="K167" s="42"/>
      <c r="L167" s="49"/>
      <c r="M167" s="49"/>
      <c r="N167" s="49"/>
      <c r="O167" s="81"/>
      <c r="P167" s="9"/>
      <c r="S167" s="359"/>
      <c r="V167" s="1357"/>
      <c r="W167" s="53"/>
      <c r="X167" s="1350"/>
      <c r="Y167" s="1350"/>
      <c r="Z167" s="1351"/>
      <c r="AA167" s="1351"/>
      <c r="AB167" s="54"/>
      <c r="AC167" s="1350"/>
    </row>
    <row r="168" spans="3:29" ht="12.75" customHeight="1">
      <c r="C168" s="1352"/>
      <c r="D168" s="1395"/>
      <c r="E168" s="1395"/>
      <c r="F168" s="1395"/>
      <c r="G168" s="1395"/>
      <c r="H168" s="1151"/>
      <c r="I168" s="42"/>
      <c r="J168" s="395"/>
      <c r="K168" s="42"/>
      <c r="L168" s="1396"/>
      <c r="M168" s="1396"/>
      <c r="N168" s="1396"/>
      <c r="O168" s="1396"/>
      <c r="P168" s="9"/>
      <c r="S168" s="359"/>
      <c r="V168" s="1357"/>
      <c r="W168" s="53"/>
      <c r="X168" s="1350"/>
      <c r="Y168" s="1350"/>
      <c r="Z168" s="1351"/>
      <c r="AA168" s="1351"/>
      <c r="AB168" s="54"/>
      <c r="AC168" s="1350"/>
    </row>
    <row r="169" spans="3:29" ht="12.75" customHeight="1">
      <c r="C169" s="1352"/>
      <c r="D169" s="1151"/>
      <c r="E169" s="1151"/>
      <c r="F169" s="1151"/>
      <c r="G169" s="1151"/>
      <c r="H169" s="1151"/>
      <c r="I169" s="42"/>
      <c r="J169" s="9"/>
      <c r="K169" s="42"/>
      <c r="L169" s="1396"/>
      <c r="M169" s="1396"/>
      <c r="N169" s="1396"/>
      <c r="O169" s="1396"/>
      <c r="P169" s="9"/>
      <c r="S169" s="359"/>
      <c r="V169" s="1357"/>
      <c r="W169" s="53"/>
      <c r="X169" s="1350"/>
      <c r="Y169" s="1350"/>
      <c r="Z169" s="1351"/>
      <c r="AA169" s="1351"/>
      <c r="AB169" s="54"/>
      <c r="AC169" s="1350"/>
    </row>
    <row r="170" spans="3:29" ht="4.5" customHeight="1">
      <c r="C170" s="359"/>
      <c r="D170" s="50"/>
      <c r="E170" s="50"/>
      <c r="F170" s="50"/>
      <c r="G170" s="50"/>
      <c r="H170" s="42"/>
      <c r="I170" s="42"/>
      <c r="J170" s="9"/>
      <c r="K170" s="42"/>
      <c r="L170" s="47"/>
      <c r="M170" s="47"/>
      <c r="N170" s="47"/>
      <c r="O170" s="81"/>
      <c r="P170" s="9"/>
      <c r="V170" s="1357"/>
      <c r="W170" s="56"/>
      <c r="X170" s="1350"/>
      <c r="Y170" s="1350"/>
      <c r="Z170" s="1351"/>
      <c r="AA170" s="1351"/>
      <c r="AB170" s="56"/>
      <c r="AC170" s="1350"/>
    </row>
    <row r="171" spans="3:29" ht="12.75" customHeight="1">
      <c r="C171" s="1352"/>
      <c r="D171" s="1353"/>
      <c r="E171" s="1353"/>
      <c r="F171" s="1353"/>
      <c r="G171" s="1353"/>
      <c r="H171" s="1353"/>
      <c r="I171" s="42"/>
      <c r="J171" s="395"/>
      <c r="K171" s="42"/>
      <c r="L171" s="1396"/>
      <c r="M171" s="1396"/>
      <c r="N171" s="1396"/>
      <c r="O171" s="1396"/>
      <c r="P171" s="9"/>
      <c r="V171" s="1357"/>
      <c r="W171" s="56"/>
      <c r="X171" s="1350"/>
      <c r="Y171" s="1350"/>
      <c r="Z171" s="1351"/>
      <c r="AA171" s="1351"/>
      <c r="AB171" s="54"/>
      <c r="AC171" s="1350"/>
    </row>
    <row r="172" spans="3:29" ht="12.75" customHeight="1">
      <c r="C172" s="1352"/>
      <c r="D172" s="1353"/>
      <c r="E172" s="1353"/>
      <c r="F172" s="1353"/>
      <c r="G172" s="1353"/>
      <c r="H172" s="1353"/>
      <c r="I172" s="42"/>
      <c r="J172" s="9"/>
      <c r="K172" s="42"/>
      <c r="L172" s="1396"/>
      <c r="M172" s="1396"/>
      <c r="N172" s="1396"/>
      <c r="O172" s="1396"/>
      <c r="P172" s="9"/>
      <c r="V172" s="1357"/>
      <c r="W172" s="56"/>
      <c r="X172" s="1350"/>
      <c r="Y172" s="1350"/>
      <c r="Z172" s="1351"/>
      <c r="AA172" s="1351"/>
      <c r="AB172" s="54"/>
      <c r="AC172" s="383"/>
    </row>
    <row r="173" spans="3:29" ht="4.5" customHeight="1">
      <c r="C173" s="359"/>
      <c r="D173" s="50"/>
      <c r="E173" s="50"/>
      <c r="F173" s="50"/>
      <c r="G173" s="50"/>
      <c r="H173" s="42"/>
      <c r="I173" s="42"/>
      <c r="J173" s="9"/>
      <c r="K173" s="42"/>
      <c r="L173" s="47"/>
      <c r="M173" s="47"/>
      <c r="N173" s="47"/>
      <c r="O173" s="81"/>
      <c r="P173" s="9"/>
      <c r="V173" s="1357"/>
      <c r="W173" s="57"/>
      <c r="X173" s="1350"/>
      <c r="Y173" s="1350"/>
      <c r="Z173" s="1351"/>
      <c r="AA173" s="1351"/>
      <c r="AB173" s="57"/>
      <c r="AC173" s="383"/>
    </row>
    <row r="174" spans="3:29" ht="12.75" customHeight="1">
      <c r="C174" s="1352"/>
      <c r="D174" s="1353"/>
      <c r="E174" s="1353"/>
      <c r="F174" s="1353"/>
      <c r="G174" s="1353"/>
      <c r="H174" s="1353"/>
      <c r="I174" s="42"/>
      <c r="J174" s="395"/>
      <c r="K174" s="42"/>
      <c r="L174" s="1396"/>
      <c r="M174" s="1396"/>
      <c r="N174" s="1396"/>
      <c r="O174" s="1396"/>
      <c r="P174" s="9"/>
      <c r="V174" s="1357"/>
      <c r="W174" s="53"/>
      <c r="X174" s="1350"/>
      <c r="Y174" s="1350"/>
      <c r="Z174" s="1351"/>
      <c r="AA174" s="1351"/>
      <c r="AB174" s="54"/>
      <c r="AC174" s="383"/>
    </row>
    <row r="175" spans="3:29" ht="12.75" customHeight="1">
      <c r="C175" s="1352"/>
      <c r="D175" s="1353"/>
      <c r="E175" s="1353"/>
      <c r="F175" s="1353"/>
      <c r="G175" s="1353"/>
      <c r="H175" s="1353"/>
      <c r="I175" s="42"/>
      <c r="J175" s="9"/>
      <c r="K175" s="42"/>
      <c r="L175" s="1396"/>
      <c r="M175" s="1396"/>
      <c r="N175" s="1396"/>
      <c r="O175" s="1396"/>
      <c r="P175" s="9"/>
      <c r="V175" s="1357"/>
      <c r="W175" s="53"/>
      <c r="X175" s="1350"/>
      <c r="Y175" s="1350"/>
      <c r="Z175" s="1351"/>
      <c r="AA175" s="1351"/>
      <c r="AB175" s="54"/>
      <c r="AC175" s="383"/>
    </row>
    <row r="176" spans="3:29" ht="4.5" customHeight="1">
      <c r="C176" s="359"/>
      <c r="D176" s="50"/>
      <c r="E176" s="50"/>
      <c r="F176" s="50"/>
      <c r="G176" s="50"/>
      <c r="H176" s="42"/>
      <c r="I176" s="42"/>
      <c r="J176" s="9"/>
      <c r="K176" s="42"/>
      <c r="L176" s="47"/>
      <c r="M176" s="47"/>
      <c r="N176" s="47"/>
      <c r="O176" s="81"/>
      <c r="P176" s="9"/>
      <c r="S176" s="1010"/>
      <c r="T176" s="1010"/>
      <c r="U176" s="1010"/>
      <c r="V176" s="1357"/>
      <c r="W176" s="53"/>
      <c r="X176" s="1350"/>
      <c r="Y176" s="1350"/>
      <c r="Z176" s="1351"/>
      <c r="AA176" s="1351"/>
      <c r="AB176" s="54"/>
      <c r="AC176" s="383"/>
    </row>
    <row r="177" spans="3:29" ht="12.75" customHeight="1">
      <c r="C177" s="1352"/>
      <c r="D177" s="1353"/>
      <c r="E177" s="1353"/>
      <c r="F177" s="1353"/>
      <c r="G177" s="1353"/>
      <c r="H177" s="1353"/>
      <c r="I177" s="42"/>
      <c r="J177" s="395"/>
      <c r="K177" s="42"/>
      <c r="L177" s="1396"/>
      <c r="M177" s="1396"/>
      <c r="N177" s="1396"/>
      <c r="O177" s="1396"/>
      <c r="P177" s="9"/>
      <c r="S177" s="1010"/>
      <c r="T177" s="1010"/>
      <c r="U177" s="1010"/>
      <c r="V177" s="1357"/>
      <c r="W177" s="53"/>
      <c r="X177" s="1350"/>
      <c r="Y177" s="1350"/>
      <c r="Z177" s="1351"/>
      <c r="AA177" s="1351"/>
      <c r="AB177" s="54"/>
      <c r="AC177" s="383"/>
    </row>
    <row r="178" spans="3:29" ht="12.75" customHeight="1">
      <c r="C178" s="1352"/>
      <c r="D178" s="1353"/>
      <c r="E178" s="1353"/>
      <c r="F178" s="1353"/>
      <c r="G178" s="1353"/>
      <c r="H178" s="1353"/>
      <c r="I178" s="42"/>
      <c r="J178" s="9"/>
      <c r="K178" s="42"/>
      <c r="L178" s="1396"/>
      <c r="M178" s="1396"/>
      <c r="N178" s="1396"/>
      <c r="O178" s="1396"/>
      <c r="P178" s="9"/>
      <c r="T178" s="1358"/>
      <c r="V178" s="1357"/>
      <c r="W178" s="53"/>
      <c r="X178" s="1350"/>
      <c r="Y178" s="1350"/>
      <c r="Z178" s="1351"/>
      <c r="AA178" s="1351"/>
      <c r="AB178" s="54"/>
      <c r="AC178" s="383"/>
    </row>
    <row r="179" spans="3:29" ht="4.5" customHeight="1">
      <c r="C179" s="359"/>
      <c r="D179" s="51"/>
      <c r="E179" s="51"/>
      <c r="F179" s="51"/>
      <c r="G179" s="51"/>
      <c r="H179" s="51"/>
      <c r="I179" s="42"/>
      <c r="J179" s="9"/>
      <c r="K179" s="42"/>
      <c r="L179" s="49"/>
      <c r="M179" s="49"/>
      <c r="N179" s="49"/>
      <c r="O179" s="81"/>
      <c r="P179" s="9"/>
      <c r="T179" s="1358"/>
      <c r="V179" s="1357"/>
      <c r="W179" s="53"/>
      <c r="X179" s="1350"/>
      <c r="Y179" s="1350"/>
      <c r="Z179" s="1351"/>
      <c r="AA179" s="1351"/>
      <c r="AB179" s="54"/>
      <c r="AC179" s="383"/>
    </row>
    <row r="180" spans="3:29" ht="12.75" customHeight="1">
      <c r="C180" s="1352"/>
      <c r="D180" s="1353"/>
      <c r="E180" s="1353"/>
      <c r="F180" s="1353"/>
      <c r="G180" s="1353"/>
      <c r="H180" s="1353"/>
      <c r="I180" s="42"/>
      <c r="J180" s="395"/>
      <c r="K180" s="42"/>
      <c r="L180" s="1396"/>
      <c r="M180" s="1396"/>
      <c r="N180" s="1396"/>
      <c r="O180" s="1396"/>
      <c r="P180" s="9"/>
      <c r="T180" s="1358"/>
      <c r="X180" s="1030"/>
      <c r="Y180" s="1030"/>
      <c r="Z180" s="1030"/>
      <c r="AA180" s="1030"/>
      <c r="AB180" s="58"/>
      <c r="AC180" s="58"/>
    </row>
    <row r="181" spans="3:29" ht="12.75" customHeight="1">
      <c r="C181" s="1352"/>
      <c r="D181" s="1353"/>
      <c r="E181" s="1353"/>
      <c r="F181" s="1353"/>
      <c r="G181" s="1353"/>
      <c r="H181" s="1353"/>
      <c r="I181" s="42"/>
      <c r="J181" s="9"/>
      <c r="K181" s="42"/>
      <c r="L181" s="1396"/>
      <c r="M181" s="1396"/>
      <c r="N181" s="1396"/>
      <c r="O181" s="1396"/>
      <c r="P181" s="9"/>
      <c r="T181" s="1358"/>
    </row>
    <row r="182" spans="3:29" ht="4.5" customHeight="1">
      <c r="C182" s="359"/>
      <c r="D182" s="50"/>
      <c r="E182" s="50"/>
      <c r="F182" s="50"/>
      <c r="G182" s="50"/>
      <c r="H182" s="42"/>
      <c r="I182" s="42"/>
      <c r="J182" s="9"/>
      <c r="K182" s="42"/>
      <c r="L182" s="47"/>
      <c r="M182" s="47"/>
      <c r="N182" s="47"/>
      <c r="O182" s="81"/>
      <c r="P182" s="9"/>
      <c r="T182" s="1358"/>
    </row>
    <row r="183" spans="3:29" ht="12.75" customHeight="1">
      <c r="C183" s="1352"/>
      <c r="D183" s="1353"/>
      <c r="E183" s="1353"/>
      <c r="F183" s="1353"/>
      <c r="G183" s="1353"/>
      <c r="H183" s="1353"/>
      <c r="I183" s="42"/>
      <c r="J183" s="395"/>
      <c r="K183" s="42"/>
      <c r="L183" s="1396"/>
      <c r="M183" s="1396"/>
      <c r="N183" s="1396"/>
      <c r="O183" s="1396"/>
      <c r="P183" s="9"/>
      <c r="T183" s="1358"/>
      <c r="V183" s="58"/>
      <c r="W183" s="58"/>
      <c r="X183" s="1030"/>
      <c r="Y183" s="1030"/>
      <c r="Z183" s="1030"/>
      <c r="AA183" s="1030"/>
      <c r="AB183" s="58"/>
      <c r="AC183" s="58"/>
    </row>
    <row r="184" spans="3:29" ht="12.75" customHeight="1">
      <c r="C184" s="1352"/>
      <c r="D184" s="1353"/>
      <c r="E184" s="1353"/>
      <c r="F184" s="1353"/>
      <c r="G184" s="1353"/>
      <c r="H184" s="1353"/>
      <c r="I184" s="42"/>
      <c r="J184" s="9"/>
      <c r="K184" s="42"/>
      <c r="L184" s="1396"/>
      <c r="M184" s="1396"/>
      <c r="N184" s="1396"/>
      <c r="O184" s="1396"/>
      <c r="P184" s="9"/>
      <c r="T184" s="1358"/>
      <c r="V184" s="1357"/>
      <c r="W184" s="53"/>
      <c r="X184" s="1351"/>
      <c r="Y184" s="1351"/>
      <c r="Z184" s="1351"/>
      <c r="AA184" s="1351"/>
      <c r="AB184" s="54"/>
      <c r="AC184" s="1350"/>
    </row>
    <row r="185" spans="3:29" ht="4.5" customHeight="1">
      <c r="C185" s="359"/>
      <c r="D185" s="50"/>
      <c r="E185" s="50"/>
      <c r="F185" s="50"/>
      <c r="G185" s="50"/>
      <c r="H185" s="42"/>
      <c r="I185" s="42"/>
      <c r="J185" s="9"/>
      <c r="K185" s="42"/>
      <c r="L185" s="47"/>
      <c r="M185" s="47"/>
      <c r="N185" s="47"/>
      <c r="O185" s="81"/>
      <c r="P185" s="9"/>
      <c r="T185" s="1358"/>
      <c r="V185" s="1357"/>
      <c r="W185" s="53"/>
      <c r="X185" s="1351"/>
      <c r="Y185" s="1351"/>
      <c r="Z185" s="1351"/>
      <c r="AA185" s="1351"/>
      <c r="AB185" s="54"/>
      <c r="AC185" s="1350"/>
    </row>
    <row r="186" spans="3:29" ht="12.75" customHeight="1">
      <c r="C186" s="1352"/>
      <c r="D186" s="1353"/>
      <c r="E186" s="1353"/>
      <c r="F186" s="1353"/>
      <c r="G186" s="1353"/>
      <c r="H186" s="1353"/>
      <c r="I186" s="42"/>
      <c r="J186" s="395"/>
      <c r="K186" s="42"/>
      <c r="L186" s="1396"/>
      <c r="M186" s="1396"/>
      <c r="N186" s="1396"/>
      <c r="O186" s="1396"/>
      <c r="P186" s="38"/>
      <c r="V186" s="1357"/>
      <c r="W186" s="53"/>
      <c r="X186" s="1351"/>
      <c r="Y186" s="1351"/>
      <c r="Z186" s="1351"/>
      <c r="AA186" s="1351"/>
      <c r="AB186" s="54"/>
      <c r="AC186" s="1350"/>
    </row>
    <row r="187" spans="3:29" ht="12.75" customHeight="1">
      <c r="C187" s="1352"/>
      <c r="D187" s="1353"/>
      <c r="E187" s="1353"/>
      <c r="F187" s="1353"/>
      <c r="G187" s="1353"/>
      <c r="H187" s="1353"/>
      <c r="I187" s="38"/>
      <c r="J187" s="38"/>
      <c r="K187" s="42"/>
      <c r="L187" s="1396"/>
      <c r="M187" s="1396"/>
      <c r="N187" s="1396"/>
      <c r="O187" s="1396"/>
      <c r="P187" s="38"/>
      <c r="V187" s="1357"/>
      <c r="W187" s="53"/>
      <c r="X187" s="1351"/>
      <c r="Y187" s="1351"/>
      <c r="Z187" s="1351"/>
      <c r="AA187" s="1351"/>
      <c r="AB187" s="54"/>
      <c r="AC187" s="1350"/>
    </row>
    <row r="188" spans="3:29" ht="4.5" customHeight="1">
      <c r="C188" s="359"/>
      <c r="D188" s="38"/>
      <c r="E188" s="38"/>
      <c r="F188" s="38"/>
      <c r="G188" s="38"/>
      <c r="H188" s="38"/>
      <c r="I188" s="38"/>
      <c r="J188" s="38"/>
      <c r="K188" s="42"/>
      <c r="L188" s="82"/>
      <c r="M188" s="82"/>
      <c r="N188" s="82"/>
      <c r="O188" s="83"/>
      <c r="P188" s="38"/>
      <c r="V188" s="1357"/>
      <c r="W188" s="53"/>
      <c r="X188" s="1351"/>
      <c r="Y188" s="1351"/>
      <c r="Z188" s="1351"/>
      <c r="AA188" s="1351"/>
      <c r="AB188" s="54"/>
      <c r="AC188" s="1350"/>
    </row>
    <row r="189" spans="3:29" ht="12.75" customHeight="1">
      <c r="C189" s="1352"/>
      <c r="D189" s="1353"/>
      <c r="E189" s="1353"/>
      <c r="F189" s="1353"/>
      <c r="G189" s="1353"/>
      <c r="H189" s="1353"/>
      <c r="I189" s="38"/>
      <c r="J189" s="395"/>
      <c r="K189" s="42"/>
      <c r="L189" s="1396"/>
      <c r="M189" s="1396"/>
      <c r="N189" s="1396"/>
      <c r="O189" s="1396"/>
      <c r="P189" s="38"/>
      <c r="V189" s="1357"/>
      <c r="W189" s="53"/>
      <c r="X189" s="1351"/>
      <c r="Y189" s="1351"/>
      <c r="Z189" s="1351"/>
      <c r="AA189" s="1351"/>
      <c r="AB189" s="54"/>
      <c r="AC189" s="1350"/>
    </row>
    <row r="190" spans="3:29" ht="12.75" customHeight="1">
      <c r="C190" s="1352"/>
      <c r="D190" s="1353"/>
      <c r="E190" s="1353"/>
      <c r="F190" s="1353"/>
      <c r="G190" s="1353"/>
      <c r="H190" s="1353"/>
      <c r="I190" s="38"/>
      <c r="J190" s="38"/>
      <c r="K190" s="42"/>
      <c r="L190" s="1396"/>
      <c r="M190" s="1396"/>
      <c r="N190" s="1396"/>
      <c r="O190" s="1396"/>
      <c r="P190" s="38"/>
      <c r="V190" s="1357"/>
      <c r="W190" s="56"/>
      <c r="X190" s="1351"/>
      <c r="Y190" s="1351"/>
      <c r="Z190" s="1351"/>
      <c r="AA190" s="1351"/>
      <c r="AB190" s="56"/>
      <c r="AC190" s="1350"/>
    </row>
    <row r="191" spans="3:29" ht="4.5" customHeight="1">
      <c r="L191" s="86"/>
      <c r="M191" s="86"/>
      <c r="N191" s="86"/>
      <c r="O191" s="1"/>
      <c r="V191" s="1357"/>
      <c r="W191" s="56"/>
      <c r="X191" s="1351"/>
      <c r="Y191" s="1351"/>
      <c r="Z191" s="1351"/>
      <c r="AA191" s="1351"/>
      <c r="AB191" s="54"/>
      <c r="AC191" s="1350"/>
    </row>
    <row r="192" spans="3:29" ht="4.5" customHeight="1">
      <c r="L192" s="86"/>
      <c r="M192" s="86"/>
      <c r="N192" s="86"/>
      <c r="O192" s="1"/>
      <c r="V192" s="1357"/>
      <c r="W192" s="56"/>
      <c r="X192" s="1350"/>
      <c r="Y192" s="1350"/>
      <c r="Z192" s="1351"/>
      <c r="AA192" s="1351"/>
      <c r="AB192" s="54"/>
      <c r="AC192" s="1350"/>
    </row>
    <row r="193" spans="3:29" ht="12.75" customHeight="1">
      <c r="C193" s="358"/>
      <c r="L193" s="86"/>
      <c r="M193" s="86"/>
      <c r="N193" s="86"/>
      <c r="O193" s="1"/>
      <c r="V193" s="1357"/>
      <c r="W193" s="57"/>
      <c r="X193" s="1350"/>
      <c r="Y193" s="1350"/>
      <c r="Z193" s="1351"/>
      <c r="AA193" s="1351"/>
      <c r="AB193" s="57"/>
      <c r="AC193" s="1350"/>
    </row>
    <row r="194" spans="3:29" ht="4.5" customHeight="1">
      <c r="L194" s="86"/>
      <c r="M194" s="86"/>
      <c r="N194" s="86"/>
      <c r="O194" s="1"/>
      <c r="V194" s="1357"/>
      <c r="W194" s="53"/>
      <c r="X194" s="1350"/>
      <c r="Y194" s="1350"/>
      <c r="Z194" s="1351"/>
      <c r="AA194" s="1351"/>
      <c r="AB194" s="54"/>
      <c r="AC194" s="1350"/>
    </row>
    <row r="195" spans="3:29" ht="12.75" customHeight="1">
      <c r="C195" s="1352"/>
      <c r="D195" s="1353"/>
      <c r="E195" s="1353"/>
      <c r="F195" s="1353"/>
      <c r="G195" s="1353"/>
      <c r="H195" s="1353"/>
      <c r="J195" s="395"/>
      <c r="K195" s="42"/>
      <c r="L195" s="1396"/>
      <c r="M195" s="1396"/>
      <c r="N195" s="1396"/>
      <c r="O195" s="1396"/>
      <c r="V195" s="1357"/>
      <c r="W195" s="53"/>
      <c r="X195" s="1350"/>
      <c r="Y195" s="1350"/>
      <c r="Z195" s="1351"/>
      <c r="AA195" s="1351"/>
      <c r="AB195" s="54"/>
      <c r="AC195" s="1350"/>
    </row>
    <row r="196" spans="3:29" ht="12.75" customHeight="1">
      <c r="C196" s="1352"/>
      <c r="D196" s="1353"/>
      <c r="E196" s="1353"/>
      <c r="F196" s="1353"/>
      <c r="G196" s="1353"/>
      <c r="H196" s="1353"/>
      <c r="J196" s="38"/>
      <c r="K196" s="42"/>
      <c r="L196" s="1396"/>
      <c r="M196" s="1396"/>
      <c r="N196" s="1396"/>
      <c r="O196" s="1396"/>
      <c r="V196" s="1357"/>
      <c r="W196" s="53"/>
      <c r="X196" s="1350"/>
      <c r="Y196" s="1350"/>
      <c r="Z196" s="1351"/>
      <c r="AA196" s="1351"/>
      <c r="AB196" s="54"/>
      <c r="AC196" s="1350"/>
    </row>
    <row r="197" spans="3:29" ht="4.5" customHeight="1">
      <c r="L197" s="86"/>
      <c r="M197" s="86"/>
      <c r="N197" s="86"/>
      <c r="O197" s="1"/>
      <c r="V197" s="1357"/>
      <c r="W197" s="53"/>
      <c r="X197" s="1350"/>
      <c r="Y197" s="1350"/>
      <c r="Z197" s="1351"/>
      <c r="AA197" s="1351"/>
      <c r="AB197" s="54"/>
      <c r="AC197" s="1350"/>
    </row>
    <row r="198" spans="3:29" ht="12.75" customHeight="1">
      <c r="C198" s="1352"/>
      <c r="D198" s="1353"/>
      <c r="E198" s="1353"/>
      <c r="F198" s="1353"/>
      <c r="G198" s="1353"/>
      <c r="H198" s="1353"/>
      <c r="J198" s="395"/>
      <c r="K198" s="42"/>
      <c r="L198" s="1396"/>
      <c r="M198" s="1396"/>
      <c r="N198" s="1396"/>
      <c r="O198" s="1396"/>
      <c r="V198" s="1357"/>
      <c r="W198" s="53"/>
      <c r="X198" s="1350"/>
      <c r="Y198" s="1350"/>
      <c r="Z198" s="1351"/>
      <c r="AA198" s="1351"/>
      <c r="AB198" s="54"/>
      <c r="AC198" s="1350"/>
    </row>
    <row r="199" spans="3:29" ht="12.75" customHeight="1">
      <c r="C199" s="1352"/>
      <c r="D199" s="1353"/>
      <c r="E199" s="1353"/>
      <c r="F199" s="1353"/>
      <c r="G199" s="1353"/>
      <c r="H199" s="1353"/>
      <c r="J199" s="38"/>
      <c r="K199" s="42"/>
      <c r="L199" s="1396"/>
      <c r="M199" s="1396"/>
      <c r="N199" s="1396"/>
      <c r="O199" s="1396"/>
      <c r="V199" s="1357"/>
      <c r="W199" s="53"/>
      <c r="X199" s="1350"/>
      <c r="Y199" s="1350"/>
      <c r="Z199" s="1351"/>
      <c r="AA199" s="1351"/>
      <c r="AB199" s="54"/>
      <c r="AC199" s="1350"/>
    </row>
    <row r="200" spans="3:29" ht="5.25" customHeight="1">
      <c r="C200" s="359"/>
      <c r="L200" s="86"/>
      <c r="M200" s="86"/>
      <c r="N200" s="86"/>
      <c r="O200" s="1"/>
      <c r="X200" s="1030"/>
      <c r="Y200" s="1030"/>
      <c r="Z200" s="1030"/>
      <c r="AA200" s="1030"/>
      <c r="AB200" s="58"/>
      <c r="AC200" s="58"/>
    </row>
    <row r="201" spans="3:29" ht="12.75" customHeight="1">
      <c r="C201" s="1352"/>
      <c r="D201" s="1353"/>
      <c r="E201" s="1353"/>
      <c r="F201" s="1353"/>
      <c r="G201" s="1353"/>
      <c r="H201" s="1353"/>
      <c r="J201" s="395"/>
      <c r="K201" s="42"/>
      <c r="L201" s="1396"/>
      <c r="M201" s="1396"/>
      <c r="N201" s="1396"/>
      <c r="O201" s="1396"/>
    </row>
    <row r="202" spans="3:29" ht="12.75" customHeight="1">
      <c r="C202" s="1352"/>
      <c r="D202" s="1353"/>
      <c r="E202" s="1353"/>
      <c r="F202" s="1353"/>
      <c r="G202" s="1353"/>
      <c r="H202" s="1353"/>
      <c r="J202" s="38"/>
      <c r="K202" s="42"/>
      <c r="L202" s="1396"/>
      <c r="M202" s="1396"/>
      <c r="N202" s="1396"/>
      <c r="O202" s="1396"/>
    </row>
    <row r="203" spans="3:29" ht="4.5" customHeight="1">
      <c r="L203" s="86"/>
      <c r="M203" s="86"/>
      <c r="N203" s="86"/>
      <c r="O203" s="1"/>
    </row>
    <row r="204" spans="3:29">
      <c r="L204" s="86"/>
      <c r="M204" s="86"/>
      <c r="N204" s="86"/>
      <c r="O204" s="1"/>
    </row>
    <row r="205" spans="3:29" ht="20.25">
      <c r="C205" s="1354"/>
      <c r="D205" s="1354"/>
      <c r="E205" s="1354"/>
      <c r="F205" s="1354"/>
      <c r="G205" s="1354"/>
      <c r="H205" s="1354"/>
      <c r="I205" s="1354"/>
      <c r="J205" s="13"/>
      <c r="K205" s="1355"/>
      <c r="L205" s="87"/>
      <c r="M205" s="87"/>
      <c r="N205" s="87"/>
      <c r="O205" s="88"/>
      <c r="P205" s="348"/>
    </row>
    <row r="206" spans="3:29">
      <c r="C206" s="396"/>
      <c r="D206" s="13"/>
      <c r="E206" s="13"/>
      <c r="F206" s="13"/>
      <c r="G206" s="13"/>
      <c r="H206" s="13"/>
      <c r="I206" s="13"/>
      <c r="J206" s="13"/>
      <c r="K206" s="1355"/>
      <c r="L206" s="87"/>
      <c r="M206" s="87"/>
      <c r="N206" s="87"/>
      <c r="O206" s="88"/>
      <c r="P206" s="348"/>
    </row>
    <row r="207" spans="3:29">
      <c r="C207" s="1356"/>
      <c r="D207" s="1356"/>
      <c r="E207" s="1356"/>
      <c r="F207" s="1356"/>
      <c r="G207" s="1356"/>
      <c r="H207" s="1356"/>
      <c r="I207" s="13"/>
      <c r="J207" s="13"/>
      <c r="K207" s="1355"/>
      <c r="L207" s="87"/>
      <c r="M207" s="87"/>
      <c r="N207" s="87"/>
      <c r="O207" s="88"/>
      <c r="P207" s="348"/>
    </row>
    <row r="208" spans="3:29" ht="6.75" customHeight="1">
      <c r="L208" s="86"/>
      <c r="M208" s="86"/>
      <c r="N208" s="86"/>
      <c r="O208" s="1"/>
    </row>
    <row r="209" spans="3:15">
      <c r="C209" s="358"/>
      <c r="L209" s="86"/>
      <c r="M209" s="86"/>
      <c r="N209" s="86"/>
      <c r="O209" s="1"/>
    </row>
    <row r="210" spans="3:15" ht="7.5" customHeight="1">
      <c r="L210" s="86"/>
      <c r="M210" s="86"/>
      <c r="N210" s="86"/>
      <c r="O210" s="1"/>
    </row>
    <row r="211" spans="3:15" ht="12.75" customHeight="1">
      <c r="C211" s="1352"/>
      <c r="D211" s="1353"/>
      <c r="E211" s="1353"/>
      <c r="F211" s="1353"/>
      <c r="G211" s="1353"/>
      <c r="H211" s="1353"/>
      <c r="J211" s="395"/>
      <c r="K211" s="42"/>
      <c r="L211" s="1396"/>
      <c r="M211" s="1396"/>
      <c r="N211" s="1396"/>
      <c r="O211" s="1396"/>
    </row>
    <row r="212" spans="3:15" ht="12.75" customHeight="1">
      <c r="C212" s="1352"/>
      <c r="D212" s="1353"/>
      <c r="E212" s="1353"/>
      <c r="F212" s="1353"/>
      <c r="G212" s="1353"/>
      <c r="H212" s="1353"/>
      <c r="J212" s="38"/>
      <c r="K212" s="42"/>
      <c r="L212" s="1396"/>
      <c r="M212" s="1396"/>
      <c r="N212" s="1396"/>
      <c r="O212" s="1396"/>
    </row>
    <row r="213" spans="3:15" ht="4.5" customHeight="1">
      <c r="C213" s="359"/>
      <c r="L213" s="86"/>
      <c r="M213" s="86"/>
      <c r="N213" s="86"/>
      <c r="O213" s="1"/>
    </row>
    <row r="214" spans="3:15" ht="12.75" customHeight="1">
      <c r="C214" s="1352"/>
      <c r="D214" s="1353"/>
      <c r="E214" s="1353"/>
      <c r="F214" s="1353"/>
      <c r="G214" s="1353"/>
      <c r="H214" s="1353"/>
      <c r="J214" s="395"/>
      <c r="K214" s="42"/>
      <c r="L214" s="1396"/>
      <c r="M214" s="1396"/>
      <c r="N214" s="1396"/>
      <c r="O214" s="1396"/>
    </row>
    <row r="215" spans="3:15" ht="12.75" customHeight="1">
      <c r="C215" s="1352"/>
      <c r="D215" s="1353"/>
      <c r="E215" s="1353"/>
      <c r="F215" s="1353"/>
      <c r="G215" s="1353"/>
      <c r="H215" s="1353"/>
      <c r="J215" s="38"/>
      <c r="K215" s="42"/>
      <c r="L215" s="1396"/>
      <c r="M215" s="1396"/>
      <c r="N215" s="1396"/>
      <c r="O215" s="1396"/>
    </row>
    <row r="216" spans="3:15" ht="4.5" customHeight="1">
      <c r="C216" s="359"/>
      <c r="L216" s="86"/>
      <c r="M216" s="86"/>
      <c r="N216" s="86"/>
      <c r="O216" s="1"/>
    </row>
    <row r="217" spans="3:15" ht="13.5" customHeight="1">
      <c r="C217" s="1352"/>
      <c r="D217" s="1353"/>
      <c r="E217" s="1353"/>
      <c r="F217" s="1353"/>
      <c r="G217" s="1353"/>
      <c r="H217" s="1353"/>
      <c r="J217" s="395"/>
      <c r="K217" s="42"/>
      <c r="L217" s="1396"/>
      <c r="M217" s="1396"/>
      <c r="N217" s="1396"/>
      <c r="O217" s="1396"/>
    </row>
    <row r="218" spans="3:15" ht="12.75" customHeight="1">
      <c r="C218" s="1352"/>
      <c r="D218" s="1353"/>
      <c r="E218" s="1353"/>
      <c r="F218" s="1353"/>
      <c r="G218" s="1353"/>
      <c r="H218" s="1353"/>
      <c r="J218" s="38"/>
      <c r="K218" s="42"/>
      <c r="L218" s="1396"/>
      <c r="M218" s="1396"/>
      <c r="N218" s="1396"/>
      <c r="O218" s="1396"/>
    </row>
    <row r="219" spans="3:15" ht="4.5" customHeight="1">
      <c r="C219" s="359"/>
      <c r="L219" s="86"/>
      <c r="M219" s="86"/>
      <c r="N219" s="86"/>
      <c r="O219" s="1"/>
    </row>
    <row r="220" spans="3:15" ht="12.75" customHeight="1">
      <c r="C220" s="1352"/>
      <c r="D220" s="1353"/>
      <c r="E220" s="1353"/>
      <c r="F220" s="1353"/>
      <c r="G220" s="1353"/>
      <c r="H220" s="1353"/>
      <c r="J220" s="395"/>
      <c r="K220" s="42"/>
      <c r="L220" s="1396"/>
      <c r="M220" s="1396"/>
      <c r="N220" s="1396"/>
      <c r="O220" s="1396"/>
    </row>
    <row r="221" spans="3:15" ht="12.75" customHeight="1">
      <c r="C221" s="1352"/>
      <c r="D221" s="1353"/>
      <c r="E221" s="1353"/>
      <c r="F221" s="1353"/>
      <c r="G221" s="1353"/>
      <c r="H221" s="1353"/>
      <c r="J221" s="38"/>
      <c r="K221" s="42"/>
      <c r="L221" s="1396"/>
      <c r="M221" s="1396"/>
      <c r="N221" s="1396"/>
      <c r="O221" s="1396"/>
    </row>
    <row r="222" spans="3:15" ht="4.5" customHeight="1">
      <c r="C222" s="359"/>
      <c r="L222" s="86"/>
      <c r="M222" s="86"/>
      <c r="N222" s="86"/>
      <c r="O222" s="1"/>
    </row>
    <row r="223" spans="3:15" ht="3.75" customHeight="1">
      <c r="C223" s="359"/>
      <c r="L223" s="86"/>
      <c r="M223" s="86"/>
      <c r="N223" s="86"/>
      <c r="O223" s="1"/>
    </row>
    <row r="224" spans="3:15">
      <c r="C224" s="358"/>
      <c r="L224" s="86"/>
      <c r="M224" s="86"/>
      <c r="N224" s="86"/>
      <c r="O224" s="1"/>
    </row>
    <row r="225" spans="3:15" ht="4.5" customHeight="1">
      <c r="C225" s="359"/>
      <c r="L225" s="86"/>
      <c r="M225" s="86"/>
      <c r="N225" s="86"/>
      <c r="O225" s="1"/>
    </row>
    <row r="226" spans="3:15" ht="12.75" customHeight="1">
      <c r="C226" s="1352"/>
      <c r="D226" s="1353"/>
      <c r="E226" s="1353"/>
      <c r="F226" s="1353"/>
      <c r="G226" s="1353"/>
      <c r="H226" s="1353"/>
      <c r="J226" s="395"/>
      <c r="K226" s="42"/>
      <c r="L226" s="1396"/>
      <c r="M226" s="1396"/>
      <c r="N226" s="1396"/>
      <c r="O226" s="1396"/>
    </row>
    <row r="227" spans="3:15" ht="12.75" customHeight="1">
      <c r="C227" s="1352"/>
      <c r="D227" s="1353"/>
      <c r="E227" s="1353"/>
      <c r="F227" s="1353"/>
      <c r="G227" s="1353"/>
      <c r="H227" s="1353"/>
      <c r="J227" s="38"/>
      <c r="K227" s="42"/>
      <c r="L227" s="1396"/>
      <c r="M227" s="1396"/>
      <c r="N227" s="1396"/>
      <c r="O227" s="1396"/>
    </row>
    <row r="228" spans="3:15" ht="4.5" customHeight="1">
      <c r="C228" s="359"/>
      <c r="L228" s="86"/>
      <c r="M228" s="86"/>
      <c r="N228" s="86"/>
      <c r="O228" s="1"/>
    </row>
    <row r="229" spans="3:15" ht="12.75" customHeight="1">
      <c r="C229" s="1352"/>
      <c r="D229" s="1353"/>
      <c r="E229" s="1353"/>
      <c r="F229" s="1353"/>
      <c r="G229" s="1353"/>
      <c r="H229" s="1353"/>
      <c r="J229" s="395"/>
      <c r="K229" s="42"/>
      <c r="L229" s="1396"/>
      <c r="M229" s="1396"/>
      <c r="N229" s="1396"/>
      <c r="O229" s="1396"/>
    </row>
    <row r="230" spans="3:15" ht="12.75" customHeight="1">
      <c r="C230" s="1352"/>
      <c r="D230" s="1353"/>
      <c r="E230" s="1353"/>
      <c r="F230" s="1353"/>
      <c r="G230" s="1353"/>
      <c r="H230" s="1353"/>
      <c r="J230" s="38"/>
      <c r="K230" s="42"/>
      <c r="L230" s="1396"/>
      <c r="M230" s="1396"/>
      <c r="N230" s="1396"/>
      <c r="O230" s="1396"/>
    </row>
    <row r="231" spans="3:15" ht="4.5" customHeight="1">
      <c r="C231" s="359"/>
      <c r="L231" s="86"/>
      <c r="M231" s="86"/>
      <c r="N231" s="86"/>
      <c r="O231" s="1"/>
    </row>
    <row r="232" spans="3:15" ht="12.75" customHeight="1">
      <c r="C232" s="1352"/>
      <c r="D232" s="1353"/>
      <c r="E232" s="1353"/>
      <c r="F232" s="1353"/>
      <c r="G232" s="1353"/>
      <c r="H232" s="1353"/>
      <c r="J232" s="395"/>
      <c r="K232" s="42"/>
      <c r="L232" s="1396"/>
      <c r="M232" s="1396"/>
      <c r="N232" s="1396"/>
      <c r="O232" s="1396"/>
    </row>
    <row r="233" spans="3:15" ht="12.75" customHeight="1">
      <c r="C233" s="1352"/>
      <c r="D233" s="1353"/>
      <c r="E233" s="1353"/>
      <c r="F233" s="1353"/>
      <c r="G233" s="1353"/>
      <c r="H233" s="1353"/>
      <c r="J233" s="38"/>
      <c r="K233" s="42"/>
      <c r="L233" s="1396"/>
      <c r="M233" s="1396"/>
      <c r="N233" s="1396"/>
      <c r="O233" s="1396"/>
    </row>
    <row r="234" spans="3:15" ht="4.5" customHeight="1">
      <c r="C234" s="359"/>
      <c r="L234" s="86"/>
      <c r="M234" s="86"/>
      <c r="N234" s="86"/>
      <c r="O234" s="1"/>
    </row>
    <row r="235" spans="3:15" ht="12.75" customHeight="1">
      <c r="C235" s="1352"/>
      <c r="D235" s="1353"/>
      <c r="E235" s="1353"/>
      <c r="F235" s="1353"/>
      <c r="G235" s="1353"/>
      <c r="H235" s="1353"/>
      <c r="J235" s="395"/>
      <c r="K235" s="42"/>
      <c r="L235" s="1396"/>
      <c r="M235" s="1396"/>
      <c r="N235" s="1396"/>
      <c r="O235" s="1396"/>
    </row>
    <row r="236" spans="3:15" ht="12.75" customHeight="1">
      <c r="C236" s="1352"/>
      <c r="D236" s="1353"/>
      <c r="E236" s="1353"/>
      <c r="F236" s="1353"/>
      <c r="G236" s="1353"/>
      <c r="H236" s="1353"/>
      <c r="J236" s="38"/>
      <c r="K236" s="42"/>
      <c r="L236" s="1396"/>
      <c r="M236" s="1396"/>
      <c r="N236" s="1396"/>
      <c r="O236" s="1396"/>
    </row>
    <row r="237" spans="3:15" ht="5.25" customHeight="1">
      <c r="C237" s="359"/>
      <c r="L237" s="86"/>
      <c r="M237" s="86"/>
      <c r="N237" s="86"/>
      <c r="O237" s="1"/>
    </row>
    <row r="238" spans="3:15" ht="12.75" customHeight="1">
      <c r="C238" s="1352"/>
      <c r="D238" s="1353"/>
      <c r="E238" s="1353"/>
      <c r="F238" s="1353"/>
      <c r="G238" s="1353"/>
      <c r="H238" s="1353"/>
      <c r="J238" s="395"/>
      <c r="K238" s="42"/>
      <c r="L238" s="1396"/>
      <c r="M238" s="1396"/>
      <c r="N238" s="1396"/>
      <c r="O238" s="1396"/>
    </row>
    <row r="239" spans="3:15" ht="12.75" customHeight="1">
      <c r="C239" s="1352"/>
      <c r="D239" s="1353"/>
      <c r="E239" s="1353"/>
      <c r="F239" s="1353"/>
      <c r="G239" s="1353"/>
      <c r="H239" s="1353"/>
      <c r="J239" s="38"/>
      <c r="K239" s="42"/>
      <c r="L239" s="1396"/>
      <c r="M239" s="1396"/>
      <c r="N239" s="1396"/>
      <c r="O239" s="1396"/>
    </row>
    <row r="240" spans="3:15" ht="4.5" customHeight="1">
      <c r="C240" s="359"/>
      <c r="L240" s="86"/>
      <c r="M240" s="86"/>
      <c r="N240" s="86"/>
      <c r="O240" s="1"/>
    </row>
    <row r="241" spans="3:15" ht="12.75" customHeight="1">
      <c r="C241" s="1352"/>
      <c r="D241" s="1353"/>
      <c r="E241" s="1353"/>
      <c r="F241" s="1353"/>
      <c r="G241" s="1353"/>
      <c r="H241" s="1353"/>
      <c r="J241" s="395"/>
      <c r="K241" s="42"/>
      <c r="L241" s="1396"/>
      <c r="M241" s="1396"/>
      <c r="N241" s="1396"/>
      <c r="O241" s="1396"/>
    </row>
    <row r="242" spans="3:15" ht="12.75" customHeight="1">
      <c r="C242" s="1352"/>
      <c r="D242" s="1353"/>
      <c r="E242" s="1353"/>
      <c r="F242" s="1353"/>
      <c r="G242" s="1353"/>
      <c r="H242" s="1353"/>
      <c r="J242" s="38"/>
      <c r="K242" s="42"/>
      <c r="L242" s="1396"/>
      <c r="M242" s="1396"/>
      <c r="N242" s="1396"/>
      <c r="O242" s="1396"/>
    </row>
    <row r="243" spans="3:15" ht="4.5" customHeight="1">
      <c r="C243" s="359"/>
      <c r="L243" s="86"/>
      <c r="M243" s="86"/>
      <c r="N243" s="86"/>
      <c r="O243" s="1"/>
    </row>
    <row r="244" spans="3:15" ht="12.75" customHeight="1">
      <c r="C244" s="1352"/>
      <c r="D244" s="1353"/>
      <c r="E244" s="1353"/>
      <c r="F244" s="1353"/>
      <c r="G244" s="1353"/>
      <c r="H244" s="1353"/>
      <c r="J244" s="395"/>
      <c r="K244" s="42"/>
      <c r="L244" s="1396"/>
      <c r="M244" s="1396"/>
      <c r="N244" s="1396"/>
      <c r="O244" s="1396"/>
    </row>
    <row r="245" spans="3:15" ht="12.75" customHeight="1">
      <c r="C245" s="1352"/>
      <c r="D245" s="1353"/>
      <c r="E245" s="1353"/>
      <c r="F245" s="1353"/>
      <c r="G245" s="1353"/>
      <c r="H245" s="1353"/>
      <c r="J245" s="38"/>
      <c r="K245" s="42"/>
      <c r="L245" s="1396"/>
      <c r="M245" s="1396"/>
      <c r="N245" s="1396"/>
      <c r="O245" s="1396"/>
    </row>
    <row r="246" spans="3:15" ht="4.5" customHeight="1">
      <c r="C246" s="359"/>
      <c r="L246" s="86"/>
      <c r="M246" s="86"/>
      <c r="N246" s="86"/>
      <c r="O246" s="1"/>
    </row>
    <row r="247" spans="3:15" ht="12.75" customHeight="1">
      <c r="C247" s="1352"/>
      <c r="D247" s="1353"/>
      <c r="E247" s="1353"/>
      <c r="F247" s="1353"/>
      <c r="G247" s="1353"/>
      <c r="H247" s="1353"/>
      <c r="J247" s="395"/>
      <c r="K247" s="42"/>
      <c r="L247" s="1396"/>
      <c r="M247" s="1396"/>
      <c r="N247" s="1396"/>
      <c r="O247" s="1396"/>
    </row>
    <row r="248" spans="3:15" ht="12.75" customHeight="1">
      <c r="C248" s="1352"/>
      <c r="D248" s="1353"/>
      <c r="E248" s="1353"/>
      <c r="F248" s="1353"/>
      <c r="G248" s="1353"/>
      <c r="H248" s="1353"/>
      <c r="J248" s="38"/>
      <c r="K248" s="42"/>
      <c r="L248" s="1396"/>
      <c r="M248" s="1396"/>
      <c r="N248" s="1396"/>
      <c r="O248" s="1396"/>
    </row>
    <row r="249" spans="3:15" ht="4.5" customHeight="1">
      <c r="C249" s="359"/>
      <c r="L249" s="86"/>
      <c r="M249" s="86"/>
      <c r="N249" s="86"/>
      <c r="O249" s="1"/>
    </row>
    <row r="250" spans="3:15" ht="12.75" customHeight="1">
      <c r="C250" s="1352"/>
      <c r="D250" s="1353"/>
      <c r="E250" s="1353"/>
      <c r="F250" s="1353"/>
      <c r="G250" s="1353"/>
      <c r="H250" s="1353"/>
      <c r="J250" s="395"/>
      <c r="K250" s="42"/>
      <c r="L250" s="1396"/>
      <c r="M250" s="1396"/>
      <c r="N250" s="1396"/>
      <c r="O250" s="1396"/>
    </row>
    <row r="251" spans="3:15" ht="12.75" customHeight="1">
      <c r="C251" s="1352"/>
      <c r="D251" s="1353"/>
      <c r="E251" s="1353"/>
      <c r="F251" s="1353"/>
      <c r="G251" s="1353"/>
      <c r="H251" s="1353"/>
      <c r="J251" s="38"/>
      <c r="K251" s="42"/>
      <c r="L251" s="1396"/>
      <c r="M251" s="1396"/>
      <c r="N251" s="1396"/>
      <c r="O251" s="1396"/>
    </row>
    <row r="252" spans="3:15" ht="4.5" customHeight="1">
      <c r="C252" s="359"/>
      <c r="L252" s="37"/>
      <c r="M252" s="37"/>
      <c r="N252" s="37"/>
      <c r="O252"/>
    </row>
    <row r="253" spans="3:15" ht="9.75" customHeight="1">
      <c r="C253" s="359"/>
    </row>
    <row r="254" spans="3:15">
      <c r="C254" s="359"/>
      <c r="J254" s="79"/>
    </row>
    <row r="255" spans="3:15" ht="12" customHeight="1">
      <c r="C255" s="359"/>
      <c r="J255" s="397"/>
    </row>
    <row r="256" spans="3:15" ht="12" customHeight="1">
      <c r="C256" s="359"/>
      <c r="J256" s="79"/>
    </row>
    <row r="257" spans="3:16" ht="6.75" customHeight="1">
      <c r="C257" s="359"/>
      <c r="J257" s="398"/>
    </row>
    <row r="258" spans="3:16">
      <c r="C258" s="359"/>
    </row>
    <row r="259" spans="3:16" ht="18.75" customHeight="1">
      <c r="C259" s="1354"/>
      <c r="D259" s="1354"/>
      <c r="E259" s="1354"/>
      <c r="F259" s="1354"/>
      <c r="G259" s="1354"/>
      <c r="H259" s="1354"/>
      <c r="I259" s="1354"/>
      <c r="J259" s="13"/>
      <c r="K259" s="1355"/>
      <c r="L259" s="348"/>
      <c r="M259" s="348"/>
      <c r="N259" s="348"/>
      <c r="O259" s="59"/>
      <c r="P259" s="348"/>
    </row>
    <row r="260" spans="3:16">
      <c r="C260" s="396"/>
      <c r="D260" s="13"/>
      <c r="E260" s="13"/>
      <c r="F260" s="13"/>
      <c r="G260" s="13"/>
      <c r="H260" s="13"/>
      <c r="I260" s="13"/>
      <c r="J260" s="13"/>
      <c r="K260" s="1355"/>
      <c r="L260" s="348"/>
      <c r="M260" s="348"/>
      <c r="N260" s="348"/>
      <c r="O260" s="59"/>
      <c r="P260" s="348"/>
    </row>
    <row r="261" spans="3:16">
      <c r="C261" s="1356"/>
      <c r="D261" s="1356"/>
      <c r="E261" s="1356"/>
      <c r="F261" s="1356"/>
      <c r="G261" s="1356"/>
      <c r="H261" s="1356"/>
      <c r="I261" s="13"/>
      <c r="J261" s="13"/>
      <c r="K261" s="1355"/>
      <c r="L261" s="348"/>
      <c r="M261" s="348"/>
      <c r="N261" s="348"/>
      <c r="O261" s="59"/>
      <c r="P261" s="348"/>
    </row>
    <row r="262" spans="3:16" ht="12.75" customHeight="1">
      <c r="C262" s="359"/>
    </row>
    <row r="263" spans="3:16" ht="12.75" customHeight="1">
      <c r="C263" s="359"/>
      <c r="M263" s="1030"/>
      <c r="N263" s="1030"/>
      <c r="O263" s="1030"/>
    </row>
    <row r="264" spans="3:16" ht="12.75" customHeight="1">
      <c r="C264" s="359"/>
      <c r="F264" s="58"/>
      <c r="G264" s="58"/>
      <c r="H264" s="1030"/>
      <c r="I264" s="1030"/>
      <c r="J264" s="1030"/>
      <c r="K264" s="1030"/>
      <c r="L264" s="1030"/>
      <c r="M264" s="1030"/>
      <c r="N264" s="1030"/>
      <c r="O264" s="1030"/>
    </row>
    <row r="265" spans="3:16" ht="12.75" customHeight="1">
      <c r="C265" s="359"/>
      <c r="F265" s="1357"/>
      <c r="G265" s="53"/>
      <c r="H265" s="1350"/>
      <c r="I265" s="1350"/>
      <c r="J265" s="1350"/>
      <c r="K265" s="1350"/>
      <c r="L265" s="1350"/>
      <c r="M265" s="54"/>
      <c r="N265" s="1350"/>
    </row>
    <row r="266" spans="3:16" ht="12.75" customHeight="1">
      <c r="C266" s="359"/>
      <c r="F266" s="1357"/>
      <c r="G266" s="53"/>
      <c r="H266" s="1350"/>
      <c r="I266" s="1350"/>
      <c r="J266" s="1350"/>
      <c r="K266" s="1350"/>
      <c r="L266" s="1350"/>
      <c r="M266" s="54"/>
      <c r="N266" s="1350"/>
    </row>
    <row r="267" spans="3:16" ht="12.75" customHeight="1">
      <c r="C267" s="359"/>
      <c r="F267" s="1357"/>
      <c r="G267" s="53"/>
      <c r="H267" s="1350"/>
      <c r="I267" s="1350"/>
      <c r="J267" s="1350"/>
      <c r="K267" s="1350"/>
      <c r="L267" s="1350"/>
      <c r="M267" s="54"/>
      <c r="N267" s="1350"/>
    </row>
    <row r="268" spans="3:16" ht="12.75" customHeight="1">
      <c r="C268" s="359"/>
      <c r="F268" s="1357"/>
      <c r="G268" s="53"/>
      <c r="H268" s="1350"/>
      <c r="I268" s="1350"/>
      <c r="J268" s="1350"/>
      <c r="K268" s="1350"/>
      <c r="L268" s="1350"/>
      <c r="M268" s="54"/>
      <c r="N268" s="1350"/>
    </row>
    <row r="269" spans="3:16" ht="12.75" customHeight="1">
      <c r="C269" s="359"/>
      <c r="F269" s="1357"/>
      <c r="G269" s="53"/>
      <c r="H269" s="1350"/>
      <c r="I269" s="1350"/>
      <c r="J269" s="1350"/>
      <c r="K269" s="1350"/>
      <c r="L269" s="1350"/>
      <c r="M269" s="54"/>
      <c r="N269" s="1350"/>
    </row>
    <row r="270" spans="3:16" ht="12.75" customHeight="1">
      <c r="C270" s="359"/>
      <c r="F270" s="1357"/>
      <c r="G270" s="53"/>
      <c r="H270" s="1350"/>
      <c r="I270" s="1350"/>
      <c r="J270" s="1350"/>
      <c r="K270" s="1350"/>
      <c r="L270" s="1350"/>
      <c r="M270" s="54"/>
      <c r="N270" s="1350"/>
    </row>
    <row r="271" spans="3:16" ht="12.75" customHeight="1">
      <c r="F271" s="1357"/>
      <c r="G271" s="56"/>
      <c r="H271" s="1350"/>
      <c r="I271" s="1350"/>
      <c r="J271" s="1350"/>
      <c r="K271" s="1350"/>
      <c r="L271" s="1350"/>
      <c r="M271" s="56"/>
      <c r="N271" s="1350"/>
    </row>
    <row r="272" spans="3:16" ht="12.75" customHeight="1">
      <c r="F272" s="1357"/>
      <c r="G272" s="56"/>
      <c r="H272" s="1350"/>
      <c r="I272" s="1350"/>
      <c r="J272" s="1350"/>
      <c r="K272" s="1350"/>
      <c r="L272" s="1350"/>
      <c r="M272" s="54"/>
      <c r="N272" s="1350"/>
    </row>
    <row r="273" spans="3:15" ht="12.75" customHeight="1">
      <c r="F273" s="1357"/>
      <c r="G273" s="56"/>
      <c r="H273" s="1350"/>
      <c r="I273" s="1350"/>
      <c r="J273" s="1350"/>
      <c r="K273" s="1350"/>
      <c r="L273" s="1350"/>
      <c r="M273" s="54"/>
      <c r="N273" s="1351"/>
    </row>
    <row r="274" spans="3:15" ht="12.75" customHeight="1">
      <c r="F274" s="1357"/>
      <c r="G274" s="57"/>
      <c r="H274" s="1350"/>
      <c r="I274" s="1350"/>
      <c r="J274" s="1350"/>
      <c r="K274" s="1350"/>
      <c r="L274" s="1350"/>
      <c r="M274" s="57"/>
      <c r="N274" s="1351"/>
    </row>
    <row r="275" spans="3:15" ht="12.75" customHeight="1">
      <c r="F275" s="1357"/>
      <c r="G275" s="53"/>
      <c r="H275" s="1350"/>
      <c r="I275" s="1350"/>
      <c r="J275" s="1350"/>
      <c r="K275" s="1350"/>
      <c r="L275" s="1350"/>
      <c r="M275" s="54"/>
      <c r="N275" s="1351"/>
    </row>
    <row r="276" spans="3:15" ht="12.75" customHeight="1">
      <c r="F276" s="1357"/>
      <c r="G276" s="53"/>
      <c r="H276" s="1350"/>
      <c r="I276" s="1350"/>
      <c r="J276" s="1350"/>
      <c r="K276" s="1350"/>
      <c r="L276" s="1350"/>
      <c r="M276" s="54"/>
      <c r="N276" s="1351"/>
    </row>
    <row r="277" spans="3:15" ht="15" customHeight="1">
      <c r="C277" s="1010"/>
      <c r="D277" s="1010"/>
      <c r="E277" s="1010"/>
      <c r="F277" s="1357"/>
      <c r="G277" s="53"/>
      <c r="H277" s="1350"/>
      <c r="I277" s="1350"/>
      <c r="J277" s="1350"/>
      <c r="K277" s="1350"/>
      <c r="L277" s="1350"/>
      <c r="M277" s="54"/>
      <c r="N277" s="1351"/>
    </row>
    <row r="278" spans="3:15" ht="15" customHeight="1">
      <c r="C278" s="1010"/>
      <c r="D278" s="1010"/>
      <c r="E278" s="1010"/>
      <c r="F278" s="1357"/>
      <c r="G278" s="53"/>
      <c r="H278" s="1350"/>
      <c r="I278" s="1350"/>
      <c r="J278" s="1350"/>
      <c r="K278" s="1350"/>
      <c r="L278" s="1350"/>
      <c r="M278" s="54"/>
      <c r="N278" s="1351"/>
    </row>
    <row r="279" spans="3:15" ht="12.75" customHeight="1">
      <c r="D279" s="1358"/>
      <c r="F279" s="1357"/>
      <c r="G279" s="53"/>
      <c r="H279" s="1350"/>
      <c r="I279" s="1350"/>
      <c r="J279" s="1350"/>
      <c r="K279" s="1350"/>
      <c r="L279" s="1350"/>
      <c r="M279" s="54"/>
      <c r="N279" s="1351"/>
    </row>
    <row r="280" spans="3:15" ht="12.75" customHeight="1">
      <c r="D280" s="1358"/>
      <c r="F280" s="1357"/>
      <c r="G280" s="53"/>
      <c r="H280" s="1350"/>
      <c r="I280" s="1350"/>
      <c r="J280" s="1350"/>
      <c r="K280" s="1350"/>
      <c r="L280" s="1350"/>
      <c r="M280" s="54"/>
      <c r="N280" s="1351"/>
    </row>
    <row r="281" spans="3:15" ht="12.75" customHeight="1">
      <c r="D281" s="1358"/>
      <c r="H281" s="1030"/>
      <c r="I281" s="1030"/>
      <c r="J281" s="1030"/>
      <c r="K281" s="1030"/>
      <c r="L281" s="1030"/>
      <c r="M281" s="58"/>
      <c r="N281" s="58"/>
    </row>
    <row r="282" spans="3:15" ht="12.75" customHeight="1">
      <c r="D282" s="1358"/>
    </row>
    <row r="283" spans="3:15" ht="12.75" customHeight="1">
      <c r="D283" s="1358"/>
    </row>
    <row r="284" spans="3:15" ht="12.75" customHeight="1">
      <c r="D284" s="1358"/>
      <c r="F284" s="58"/>
      <c r="G284" s="58"/>
      <c r="H284" s="1030"/>
      <c r="I284" s="1030"/>
      <c r="J284" s="1030"/>
      <c r="K284" s="1030"/>
      <c r="L284" s="1030"/>
      <c r="M284" s="1030"/>
      <c r="N284" s="1030"/>
      <c r="O284" s="1030"/>
    </row>
    <row r="285" spans="3:15" ht="12.75" customHeight="1">
      <c r="D285" s="1358"/>
      <c r="F285" s="1357"/>
      <c r="G285" s="53"/>
      <c r="H285" s="1350"/>
      <c r="I285" s="1350"/>
      <c r="J285" s="1350"/>
      <c r="K285" s="1350"/>
      <c r="L285" s="1350"/>
      <c r="M285" s="54"/>
      <c r="N285" s="1350"/>
    </row>
    <row r="286" spans="3:15" ht="12.75" customHeight="1">
      <c r="D286" s="1358"/>
      <c r="F286" s="1357"/>
      <c r="G286" s="53"/>
      <c r="H286" s="1350"/>
      <c r="I286" s="1350"/>
      <c r="J286" s="1350"/>
      <c r="K286" s="1350"/>
      <c r="L286" s="1350"/>
      <c r="M286" s="54"/>
      <c r="N286" s="1350"/>
    </row>
    <row r="287" spans="3:15" ht="12.75" customHeight="1">
      <c r="F287" s="1357"/>
      <c r="G287" s="53"/>
      <c r="H287" s="1350"/>
      <c r="I287" s="1350"/>
      <c r="J287" s="1350"/>
      <c r="K287" s="1350"/>
      <c r="L287" s="1350"/>
      <c r="M287" s="54"/>
      <c r="N287" s="1350"/>
    </row>
    <row r="288" spans="3:15" ht="12.75" customHeight="1">
      <c r="F288" s="1357"/>
      <c r="G288" s="53"/>
      <c r="H288" s="1350"/>
      <c r="I288" s="1350"/>
      <c r="J288" s="1350"/>
      <c r="K288" s="1350"/>
      <c r="L288" s="1350"/>
      <c r="M288" s="54"/>
      <c r="N288" s="1350"/>
    </row>
    <row r="289" spans="6:14" ht="12.75" customHeight="1">
      <c r="F289" s="1357"/>
      <c r="G289" s="53"/>
      <c r="H289" s="1350"/>
      <c r="I289" s="1350"/>
      <c r="J289" s="1350"/>
      <c r="K289" s="1350"/>
      <c r="L289" s="1350"/>
      <c r="M289" s="54"/>
      <c r="N289" s="1350"/>
    </row>
    <row r="290" spans="6:14" ht="12.75" customHeight="1">
      <c r="F290" s="1357"/>
      <c r="G290" s="53"/>
      <c r="H290" s="1350"/>
      <c r="I290" s="1350"/>
      <c r="J290" s="1350"/>
      <c r="K290" s="1350"/>
      <c r="L290" s="1350"/>
      <c r="M290" s="54"/>
      <c r="N290" s="1350"/>
    </row>
    <row r="291" spans="6:14" ht="12.75" customHeight="1">
      <c r="F291" s="1357"/>
      <c r="G291" s="56"/>
      <c r="H291" s="1350"/>
      <c r="I291" s="1350"/>
      <c r="J291" s="1350"/>
      <c r="K291" s="1350"/>
      <c r="L291" s="1350"/>
      <c r="M291" s="56"/>
      <c r="N291" s="1350"/>
    </row>
    <row r="292" spans="6:14" ht="12.75" customHeight="1">
      <c r="F292" s="1357"/>
      <c r="G292" s="56"/>
      <c r="H292" s="1350"/>
      <c r="I292" s="1350"/>
      <c r="J292" s="1350"/>
      <c r="K292" s="1350"/>
      <c r="L292" s="1350"/>
      <c r="M292" s="54"/>
      <c r="N292" s="1350"/>
    </row>
    <row r="293" spans="6:14" ht="12.75" customHeight="1">
      <c r="F293" s="1357"/>
      <c r="G293" s="56"/>
      <c r="H293" s="1350"/>
      <c r="I293" s="1350"/>
      <c r="J293" s="1350"/>
      <c r="K293" s="1350"/>
      <c r="L293" s="1350"/>
      <c r="M293" s="54"/>
      <c r="N293" s="1350"/>
    </row>
    <row r="294" spans="6:14" ht="12.75" customHeight="1">
      <c r="F294" s="1357"/>
      <c r="G294" s="57"/>
      <c r="H294" s="1350"/>
      <c r="I294" s="1350"/>
      <c r="J294" s="1350"/>
      <c r="K294" s="1350"/>
      <c r="L294" s="1350"/>
      <c r="M294" s="57"/>
      <c r="N294" s="1350"/>
    </row>
    <row r="295" spans="6:14" ht="12.75" customHeight="1">
      <c r="F295" s="1357"/>
      <c r="G295" s="53"/>
      <c r="H295" s="1350"/>
      <c r="I295" s="1350"/>
      <c r="J295" s="1350"/>
      <c r="K295" s="1350"/>
      <c r="L295" s="1350"/>
      <c r="M295" s="54"/>
      <c r="N295" s="1350"/>
    </row>
    <row r="296" spans="6:14" ht="12.75" customHeight="1">
      <c r="F296" s="1357"/>
      <c r="G296" s="53"/>
      <c r="H296" s="1350"/>
      <c r="I296" s="1350"/>
      <c r="J296" s="1350"/>
      <c r="K296" s="1350"/>
      <c r="L296" s="1350"/>
      <c r="M296" s="54"/>
      <c r="N296" s="1350"/>
    </row>
    <row r="297" spans="6:14" ht="12.75" customHeight="1">
      <c r="F297" s="1357"/>
      <c r="G297" s="53"/>
      <c r="H297" s="1350"/>
      <c r="I297" s="1350"/>
      <c r="J297" s="1350"/>
      <c r="K297" s="1350"/>
      <c r="L297" s="1350"/>
      <c r="M297" s="54"/>
      <c r="N297" s="1350"/>
    </row>
    <row r="298" spans="6:14" ht="12.75" customHeight="1">
      <c r="F298" s="1357"/>
      <c r="G298" s="53"/>
      <c r="H298" s="1350"/>
      <c r="I298" s="1350"/>
      <c r="J298" s="1350"/>
      <c r="K298" s="1350"/>
      <c r="L298" s="1350"/>
      <c r="M298" s="54"/>
      <c r="N298" s="1350"/>
    </row>
    <row r="299" spans="6:14" ht="12.75" customHeight="1">
      <c r="F299" s="1357"/>
      <c r="G299" s="53"/>
      <c r="H299" s="1350"/>
      <c r="I299" s="1350"/>
      <c r="J299" s="1350"/>
      <c r="K299" s="1350"/>
      <c r="L299" s="1350"/>
      <c r="M299" s="54"/>
      <c r="N299" s="1350"/>
    </row>
    <row r="300" spans="6:14" ht="12.75" customHeight="1">
      <c r="F300" s="1357"/>
      <c r="G300" s="53"/>
      <c r="H300" s="1350"/>
      <c r="I300" s="1350"/>
      <c r="J300" s="1350"/>
      <c r="K300" s="1350"/>
      <c r="L300" s="1350"/>
      <c r="M300" s="54"/>
      <c r="N300" s="1350"/>
    </row>
    <row r="301" spans="6:14" ht="12.75" customHeight="1">
      <c r="H301" s="1030"/>
      <c r="I301" s="1030"/>
      <c r="J301" s="1030"/>
      <c r="K301" s="1030"/>
      <c r="L301" s="1030"/>
      <c r="M301" s="58"/>
      <c r="N301" s="58"/>
    </row>
    <row r="302" spans="6:14"/>
    <row r="303" spans="6:14"/>
    <row r="304" spans="6:1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sheetData>
  <mergeCells count="383">
    <mergeCell ref="J157:O157"/>
    <mergeCell ref="J159:O159"/>
    <mergeCell ref="C155:H155"/>
    <mergeCell ref="C157:H157"/>
    <mergeCell ref="C159:H159"/>
    <mergeCell ref="J7:O7"/>
    <mergeCell ref="J9:O9"/>
    <mergeCell ref="J11:O11"/>
    <mergeCell ref="C9:H9"/>
    <mergeCell ref="C7:H7"/>
    <mergeCell ref="C85:C86"/>
    <mergeCell ref="C88:C89"/>
    <mergeCell ref="C67:C68"/>
    <mergeCell ref="C73:C74"/>
    <mergeCell ref="C76:C77"/>
    <mergeCell ref="C79:C80"/>
    <mergeCell ref="C82:C83"/>
    <mergeCell ref="L17:O17"/>
    <mergeCell ref="L18:O18"/>
    <mergeCell ref="L20:O20"/>
    <mergeCell ref="L21:O21"/>
    <mergeCell ref="L36:O36"/>
    <mergeCell ref="L23:O23"/>
    <mergeCell ref="L32:O32"/>
    <mergeCell ref="C50:C51"/>
    <mergeCell ref="C53:C54"/>
    <mergeCell ref="C58:C59"/>
    <mergeCell ref="C11:H11"/>
    <mergeCell ref="C41:C42"/>
    <mergeCell ref="C47:C48"/>
    <mergeCell ref="D17:H18"/>
    <mergeCell ref="D38:H39"/>
    <mergeCell ref="C17:C18"/>
    <mergeCell ref="C20:C21"/>
    <mergeCell ref="C29:C30"/>
    <mergeCell ref="C32:C33"/>
    <mergeCell ref="C35:C36"/>
    <mergeCell ref="C38:C39"/>
    <mergeCell ref="D23:H24"/>
    <mergeCell ref="D20:H21"/>
    <mergeCell ref="D53:H54"/>
    <mergeCell ref="D58:H59"/>
    <mergeCell ref="L53:O53"/>
    <mergeCell ref="L54:O54"/>
    <mergeCell ref="D41:H42"/>
    <mergeCell ref="L41:O41"/>
    <mergeCell ref="L42:O42"/>
    <mergeCell ref="D47:H48"/>
    <mergeCell ref="L47:O47"/>
    <mergeCell ref="L48:O48"/>
    <mergeCell ref="L33:O33"/>
    <mergeCell ref="D35:H36"/>
    <mergeCell ref="L35:O35"/>
    <mergeCell ref="D50:H51"/>
    <mergeCell ref="L50:O50"/>
    <mergeCell ref="L51:O51"/>
    <mergeCell ref="L38:O38"/>
    <mergeCell ref="L39:O39"/>
    <mergeCell ref="D32:H33"/>
    <mergeCell ref="L58:O58"/>
    <mergeCell ref="L59:O59"/>
    <mergeCell ref="D61:H62"/>
    <mergeCell ref="L61:O61"/>
    <mergeCell ref="L62:O62"/>
    <mergeCell ref="C61:C62"/>
    <mergeCell ref="C64:C65"/>
    <mergeCell ref="D76:H77"/>
    <mergeCell ref="L76:O76"/>
    <mergeCell ref="L77:O77"/>
    <mergeCell ref="D79:H80"/>
    <mergeCell ref="L79:O79"/>
    <mergeCell ref="L80:O80"/>
    <mergeCell ref="D67:H68"/>
    <mergeCell ref="L67:O67"/>
    <mergeCell ref="D64:H65"/>
    <mergeCell ref="L64:O64"/>
    <mergeCell ref="L65:O65"/>
    <mergeCell ref="L68:O68"/>
    <mergeCell ref="D73:H74"/>
    <mergeCell ref="L73:O73"/>
    <mergeCell ref="L74:O74"/>
    <mergeCell ref="D91:H92"/>
    <mergeCell ref="L91:O91"/>
    <mergeCell ref="L92:O92"/>
    <mergeCell ref="H112:J119"/>
    <mergeCell ref="K112:L119"/>
    <mergeCell ref="C106:I106"/>
    <mergeCell ref="K106:K108"/>
    <mergeCell ref="C108:H108"/>
    <mergeCell ref="D94:H95"/>
    <mergeCell ref="C91:C92"/>
    <mergeCell ref="C94:C95"/>
    <mergeCell ref="C97:C98"/>
    <mergeCell ref="N112:N119"/>
    <mergeCell ref="L98:O98"/>
    <mergeCell ref="M110:O111"/>
    <mergeCell ref="H111:L111"/>
    <mergeCell ref="L94:O94"/>
    <mergeCell ref="L95:O95"/>
    <mergeCell ref="D97:H98"/>
    <mergeCell ref="L97:O97"/>
    <mergeCell ref="D88:H89"/>
    <mergeCell ref="L88:O88"/>
    <mergeCell ref="L89:O89"/>
    <mergeCell ref="D82:H83"/>
    <mergeCell ref="L82:O82"/>
    <mergeCell ref="L83:O83"/>
    <mergeCell ref="D85:H86"/>
    <mergeCell ref="L85:O85"/>
    <mergeCell ref="L86:O86"/>
    <mergeCell ref="J155:O155"/>
    <mergeCell ref="F132:F147"/>
    <mergeCell ref="D126:D133"/>
    <mergeCell ref="H131:L131"/>
    <mergeCell ref="F112:F127"/>
    <mergeCell ref="C124:E125"/>
    <mergeCell ref="H140:J147"/>
    <mergeCell ref="K140:L147"/>
    <mergeCell ref="N140:N147"/>
    <mergeCell ref="H120:J127"/>
    <mergeCell ref="K120:L127"/>
    <mergeCell ref="H132:J139"/>
    <mergeCell ref="K132:L139"/>
    <mergeCell ref="N132:N139"/>
    <mergeCell ref="H128:J128"/>
    <mergeCell ref="K128:L128"/>
    <mergeCell ref="C177:C178"/>
    <mergeCell ref="D177:H178"/>
    <mergeCell ref="L177:O177"/>
    <mergeCell ref="L178:O178"/>
    <mergeCell ref="C168:C169"/>
    <mergeCell ref="D168:H169"/>
    <mergeCell ref="L168:O168"/>
    <mergeCell ref="L169:O169"/>
    <mergeCell ref="C171:C172"/>
    <mergeCell ref="D171:H172"/>
    <mergeCell ref="L171:O171"/>
    <mergeCell ref="L172:O172"/>
    <mergeCell ref="C174:C175"/>
    <mergeCell ref="D174:H175"/>
    <mergeCell ref="L174:O174"/>
    <mergeCell ref="L175:O175"/>
    <mergeCell ref="C186:C187"/>
    <mergeCell ref="D186:H187"/>
    <mergeCell ref="L186:O186"/>
    <mergeCell ref="L187:O187"/>
    <mergeCell ref="C189:C190"/>
    <mergeCell ref="D189:H190"/>
    <mergeCell ref="L189:O189"/>
    <mergeCell ref="L190:O190"/>
    <mergeCell ref="C180:C181"/>
    <mergeCell ref="D180:H181"/>
    <mergeCell ref="L180:O180"/>
    <mergeCell ref="L181:O181"/>
    <mergeCell ref="C183:C184"/>
    <mergeCell ref="D183:H184"/>
    <mergeCell ref="L183:O183"/>
    <mergeCell ref="L184:O184"/>
    <mergeCell ref="C201:C202"/>
    <mergeCell ref="D201:H202"/>
    <mergeCell ref="L201:O201"/>
    <mergeCell ref="L202:O202"/>
    <mergeCell ref="C205:I205"/>
    <mergeCell ref="K205:K207"/>
    <mergeCell ref="C207:H207"/>
    <mergeCell ref="C195:C196"/>
    <mergeCell ref="D195:H196"/>
    <mergeCell ref="L195:O195"/>
    <mergeCell ref="L196:O196"/>
    <mergeCell ref="C198:C199"/>
    <mergeCell ref="D198:H199"/>
    <mergeCell ref="L198:O198"/>
    <mergeCell ref="L199:O199"/>
    <mergeCell ref="C217:C218"/>
    <mergeCell ref="D217:H218"/>
    <mergeCell ref="L217:O217"/>
    <mergeCell ref="L218:O218"/>
    <mergeCell ref="C220:C221"/>
    <mergeCell ref="D220:H221"/>
    <mergeCell ref="L220:O220"/>
    <mergeCell ref="L221:O221"/>
    <mergeCell ref="C211:C212"/>
    <mergeCell ref="D211:H212"/>
    <mergeCell ref="L211:O211"/>
    <mergeCell ref="L212:O212"/>
    <mergeCell ref="C214:C215"/>
    <mergeCell ref="D214:H215"/>
    <mergeCell ref="L214:O214"/>
    <mergeCell ref="L215:O215"/>
    <mergeCell ref="C232:C233"/>
    <mergeCell ref="D232:H233"/>
    <mergeCell ref="L232:O232"/>
    <mergeCell ref="L233:O233"/>
    <mergeCell ref="C235:C236"/>
    <mergeCell ref="D235:H236"/>
    <mergeCell ref="L235:O235"/>
    <mergeCell ref="L236:O236"/>
    <mergeCell ref="C226:C227"/>
    <mergeCell ref="D226:H227"/>
    <mergeCell ref="L226:O226"/>
    <mergeCell ref="L227:O227"/>
    <mergeCell ref="C229:C230"/>
    <mergeCell ref="D229:H230"/>
    <mergeCell ref="L229:O229"/>
    <mergeCell ref="L230:O230"/>
    <mergeCell ref="C244:C245"/>
    <mergeCell ref="D244:H245"/>
    <mergeCell ref="L244:O244"/>
    <mergeCell ref="L245:O245"/>
    <mergeCell ref="C247:C248"/>
    <mergeCell ref="D247:H248"/>
    <mergeCell ref="L247:O247"/>
    <mergeCell ref="L248:O248"/>
    <mergeCell ref="C238:C239"/>
    <mergeCell ref="D238:H239"/>
    <mergeCell ref="L238:O238"/>
    <mergeCell ref="L239:O239"/>
    <mergeCell ref="C241:C242"/>
    <mergeCell ref="D241:H242"/>
    <mergeCell ref="L241:O241"/>
    <mergeCell ref="L242:O242"/>
    <mergeCell ref="C277:E278"/>
    <mergeCell ref="C250:C251"/>
    <mergeCell ref="D250:H251"/>
    <mergeCell ref="L250:O250"/>
    <mergeCell ref="L251:O251"/>
    <mergeCell ref="C259:I259"/>
    <mergeCell ref="K259:K261"/>
    <mergeCell ref="C261:H261"/>
    <mergeCell ref="F285:F300"/>
    <mergeCell ref="N285:N292"/>
    <mergeCell ref="H293:J300"/>
    <mergeCell ref="K293:L300"/>
    <mergeCell ref="N293:N300"/>
    <mergeCell ref="H265:J272"/>
    <mergeCell ref="K265:L272"/>
    <mergeCell ref="N265:N272"/>
    <mergeCell ref="H273:J280"/>
    <mergeCell ref="H301:J301"/>
    <mergeCell ref="K301:L301"/>
    <mergeCell ref="H285:J292"/>
    <mergeCell ref="K285:L292"/>
    <mergeCell ref="M284:O284"/>
    <mergeCell ref="M263:O264"/>
    <mergeCell ref="H264:L264"/>
    <mergeCell ref="N273:N280"/>
    <mergeCell ref="M131:O131"/>
    <mergeCell ref="H148:J148"/>
    <mergeCell ref="K148:L148"/>
    <mergeCell ref="C149:I149"/>
    <mergeCell ref="K149:K151"/>
    <mergeCell ref="C165:C166"/>
    <mergeCell ref="D165:H166"/>
    <mergeCell ref="L165:O165"/>
    <mergeCell ref="L166:O166"/>
    <mergeCell ref="C151:H151"/>
    <mergeCell ref="D279:D286"/>
    <mergeCell ref="H281:J281"/>
    <mergeCell ref="K281:L281"/>
    <mergeCell ref="H284:L284"/>
    <mergeCell ref="F265:F280"/>
    <mergeCell ref="K273:L280"/>
    <mergeCell ref="L24:O24"/>
    <mergeCell ref="D26:H27"/>
    <mergeCell ref="L26:O26"/>
    <mergeCell ref="L27:O27"/>
    <mergeCell ref="D29:H30"/>
    <mergeCell ref="L29:O29"/>
    <mergeCell ref="L30:O30"/>
    <mergeCell ref="C23:C24"/>
    <mergeCell ref="C26:C27"/>
    <mergeCell ref="B2:O2"/>
    <mergeCell ref="AH2:AU2"/>
    <mergeCell ref="B3:O3"/>
    <mergeCell ref="AH3:AU3"/>
    <mergeCell ref="B4:O4"/>
    <mergeCell ref="AH4:AU4"/>
    <mergeCell ref="R2:AE2"/>
    <mergeCell ref="R3:AE3"/>
    <mergeCell ref="R4:AE4"/>
    <mergeCell ref="R36:R37"/>
    <mergeCell ref="R39:R40"/>
    <mergeCell ref="R42:R43"/>
    <mergeCell ref="X51:AA51"/>
    <mergeCell ref="R12:R13"/>
    <mergeCell ref="R18:R19"/>
    <mergeCell ref="R21:R22"/>
    <mergeCell ref="R24:R25"/>
    <mergeCell ref="R27:R28"/>
    <mergeCell ref="R30:R31"/>
    <mergeCell ref="R33:R34"/>
    <mergeCell ref="T23:T30"/>
    <mergeCell ref="S21:U21"/>
    <mergeCell ref="S100:S101"/>
    <mergeCell ref="T100:X101"/>
    <mergeCell ref="S110:S111"/>
    <mergeCell ref="T110:X111"/>
    <mergeCell ref="V56:V71"/>
    <mergeCell ref="X56:Y63"/>
    <mergeCell ref="Z56:AA63"/>
    <mergeCell ref="AC56:AC63"/>
    <mergeCell ref="X64:Y71"/>
    <mergeCell ref="Z64:AA71"/>
    <mergeCell ref="S68:U69"/>
    <mergeCell ref="T70:T77"/>
    <mergeCell ref="X72:Y72"/>
    <mergeCell ref="Z72:AA72"/>
    <mergeCell ref="V76:V91"/>
    <mergeCell ref="X76:Y83"/>
    <mergeCell ref="Z76:AA83"/>
    <mergeCell ref="AC76:AC83"/>
    <mergeCell ref="X84:Y91"/>
    <mergeCell ref="Z84:AA91"/>
    <mergeCell ref="AC84:AC91"/>
    <mergeCell ref="S113:S114"/>
    <mergeCell ref="T113:X114"/>
    <mergeCell ref="S116:S117"/>
    <mergeCell ref="T116:X117"/>
    <mergeCell ref="S119:S120"/>
    <mergeCell ref="T119:X120"/>
    <mergeCell ref="S125:S126"/>
    <mergeCell ref="T125:X126"/>
    <mergeCell ref="S128:S129"/>
    <mergeCell ref="T128:X129"/>
    <mergeCell ref="S131:S132"/>
    <mergeCell ref="T131:X132"/>
    <mergeCell ref="S134:S135"/>
    <mergeCell ref="T134:X135"/>
    <mergeCell ref="S137:S138"/>
    <mergeCell ref="T137:X138"/>
    <mergeCell ref="S140:S141"/>
    <mergeCell ref="T140:X141"/>
    <mergeCell ref="S143:S144"/>
    <mergeCell ref="T143:X144"/>
    <mergeCell ref="S146:S147"/>
    <mergeCell ref="T146:X147"/>
    <mergeCell ref="S149:S150"/>
    <mergeCell ref="T149:X150"/>
    <mergeCell ref="S158:Y158"/>
    <mergeCell ref="Z158:Z160"/>
    <mergeCell ref="S160:X160"/>
    <mergeCell ref="X163:AA163"/>
    <mergeCell ref="V164:V179"/>
    <mergeCell ref="X164:Y171"/>
    <mergeCell ref="Z164:AA171"/>
    <mergeCell ref="S176:U177"/>
    <mergeCell ref="T178:T185"/>
    <mergeCell ref="X180:Y180"/>
    <mergeCell ref="Z180:AA180"/>
    <mergeCell ref="X183:AA183"/>
    <mergeCell ref="V184:V199"/>
    <mergeCell ref="X184:Y191"/>
    <mergeCell ref="Z184:AA191"/>
    <mergeCell ref="X200:Y200"/>
    <mergeCell ref="Z200:AA200"/>
    <mergeCell ref="V54:V55"/>
    <mergeCell ref="X54:AA55"/>
    <mergeCell ref="AB54:AD55"/>
    <mergeCell ref="V74:V75"/>
    <mergeCell ref="X74:AA75"/>
    <mergeCell ref="AB74:AD75"/>
    <mergeCell ref="AC164:AC171"/>
    <mergeCell ref="X172:Y179"/>
    <mergeCell ref="Z172:AA179"/>
    <mergeCell ref="X92:Y92"/>
    <mergeCell ref="Z92:AA92"/>
    <mergeCell ref="U5:W5"/>
    <mergeCell ref="U27:W28"/>
    <mergeCell ref="X27:AA28"/>
    <mergeCell ref="AB27:AD28"/>
    <mergeCell ref="X25:Y26"/>
    <mergeCell ref="Z25:AA26"/>
    <mergeCell ref="AC25:AC26"/>
    <mergeCell ref="AC184:AC191"/>
    <mergeCell ref="X192:Y199"/>
    <mergeCell ref="Z192:AA199"/>
    <mergeCell ref="AC192:AC199"/>
    <mergeCell ref="V7:V8"/>
    <mergeCell ref="X7:AA8"/>
    <mergeCell ref="AB7:AD8"/>
    <mergeCell ref="X45:Y46"/>
    <mergeCell ref="Z45:AA46"/>
    <mergeCell ref="U51:W51"/>
  </mergeCells>
  <dataValidations disablePrompts="1" count="1">
    <dataValidation type="list" allowBlank="1" showInputMessage="1" showErrorMessage="1" sqref="J97 J168 J171 J174 J177 J180 J183 J186 J189 J195 J198 J201 J211 J214 J217 J220 J226 J229 J232 J235 J238 J241 J244 J247 J250 J165 J20 J23 J26 J29 J32 J35 J38 J41 J47 J50 J53 J58 J61 J64 J67 J73 J76 J79 J82 J85 J88 J91 J94 J17" xr:uid="{00000000-0002-0000-1100-000000000000}">
      <formula1>$J$100:$J$103</formula1>
    </dataValidation>
  </dataValidations>
  <printOptions horizontalCentered="1" verticalCentered="1"/>
  <pageMargins left="0.41" right="0.34" top="0.37" bottom="0.3" header="0.3" footer="0.3"/>
  <pageSetup paperSize="9" scale="61" fitToWidth="2" orientation="portrait" r:id="rId1"/>
  <headerFooter>
    <oddFooter>&amp;CCopyright © 1987-2011 Kepner-Tregoe, Inc. All Rights Reserved. Reproduction and use subject to License.</oddFooter>
  </headerFooter>
  <colBreaks count="1" manualBreakCount="1">
    <brk id="16" max="10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AG767"/>
  <sheetViews>
    <sheetView showGridLines="0" showZeros="0" view="pageBreakPreview" zoomScale="90" zoomScaleNormal="70" zoomScaleSheetLayoutView="90" workbookViewId="0">
      <selection activeCell="B2" sqref="B2:O2"/>
    </sheetView>
  </sheetViews>
  <sheetFormatPr defaultColWidth="9.140625" defaultRowHeight="0" customHeight="1" zeroHeight="1"/>
  <cols>
    <col min="1" max="2" width="1.7109375" customWidth="1"/>
    <col min="3" max="3" width="5.85546875" style="262" customWidth="1"/>
    <col min="4" max="4" width="5.85546875" customWidth="1"/>
    <col min="5" max="5" width="7.7109375" customWidth="1"/>
    <col min="6" max="6" width="9.140625" customWidth="1"/>
    <col min="7" max="7" width="10.42578125" customWidth="1"/>
    <col min="8" max="8" width="32.42578125" customWidth="1"/>
    <col min="9" max="9" width="1" customWidth="1"/>
    <col min="10" max="10" width="1.7109375" customWidth="1"/>
    <col min="11" max="11" width="27.28515625" customWidth="1"/>
    <col min="12" max="12" width="4.85546875" customWidth="1"/>
    <col min="13" max="13" width="33.5703125" customWidth="1"/>
    <col min="14" max="14" width="5.5703125" style="37" customWidth="1"/>
    <col min="15" max="18" width="1.7109375" customWidth="1"/>
    <col min="19" max="19" width="5.85546875" style="262" customWidth="1"/>
    <col min="20" max="20" width="5.85546875" customWidth="1"/>
    <col min="21" max="21" width="7.7109375" customWidth="1"/>
    <col min="22" max="22" width="27.28515625" customWidth="1"/>
    <col min="23" max="23" width="10.42578125" customWidth="1"/>
    <col min="24" max="24" width="27.28515625" customWidth="1"/>
    <col min="25" max="25" width="1" customWidth="1"/>
    <col min="26" max="26" width="1.7109375" customWidth="1"/>
    <col min="27" max="27" width="27.28515625" customWidth="1"/>
    <col min="28" max="28" width="4.85546875" customWidth="1"/>
    <col min="29" max="29" width="23.5703125" customWidth="1"/>
    <col min="30" max="30" width="5.5703125" style="37" customWidth="1"/>
    <col min="31" max="33" width="1.7109375" customWidth="1"/>
    <col min="34" max="273" width="9.140625" customWidth="1"/>
  </cols>
  <sheetData>
    <row r="1" spans="1:32" s="144" customFormat="1" ht="7.5" customHeight="1">
      <c r="C1" s="352"/>
      <c r="D1" s="351"/>
      <c r="E1" s="351"/>
      <c r="F1" s="351"/>
      <c r="G1" s="351"/>
      <c r="H1" s="351"/>
      <c r="I1" s="351"/>
      <c r="J1" s="351"/>
      <c r="K1" s="351"/>
      <c r="L1" s="351"/>
      <c r="M1" s="351"/>
      <c r="N1" s="351"/>
      <c r="O1" s="351"/>
      <c r="P1" s="351"/>
      <c r="S1" s="352"/>
      <c r="T1" s="351"/>
      <c r="U1" s="351"/>
      <c r="V1" s="351"/>
      <c r="W1" s="351"/>
      <c r="X1" s="351"/>
      <c r="Y1" s="351"/>
      <c r="Z1" s="351"/>
      <c r="AA1" s="351"/>
      <c r="AB1" s="351"/>
      <c r="AC1" s="351"/>
      <c r="AD1" s="351"/>
      <c r="AE1" s="351"/>
      <c r="AF1" s="351"/>
    </row>
    <row r="2" spans="1:32" ht="41.25" customHeight="1">
      <c r="A2" s="144"/>
      <c r="B2" s="1383" t="str">
        <f ca="1">OFFSET(Lexicon!B548,0,$C$1)</f>
        <v>Performance System</v>
      </c>
      <c r="C2" s="1384"/>
      <c r="D2" s="1384"/>
      <c r="E2" s="1384"/>
      <c r="F2" s="1384"/>
      <c r="G2" s="1384"/>
      <c r="H2" s="1384"/>
      <c r="I2" s="1384"/>
      <c r="J2" s="1384"/>
      <c r="K2" s="1384"/>
      <c r="L2" s="1384"/>
      <c r="M2" s="1384"/>
      <c r="N2" s="1384"/>
      <c r="O2" s="1385"/>
      <c r="P2" s="351"/>
      <c r="Q2" s="144"/>
      <c r="R2" s="1383" t="str">
        <f ca="1">OFFSET(Lexicon!B548,0,$C$1)</f>
        <v>Performance System</v>
      </c>
      <c r="S2" s="1384"/>
      <c r="T2" s="1384"/>
      <c r="U2" s="1384"/>
      <c r="V2" s="1384"/>
      <c r="W2" s="1384"/>
      <c r="X2" s="1384"/>
      <c r="Y2" s="1384"/>
      <c r="Z2" s="1384"/>
      <c r="AA2" s="1384"/>
      <c r="AB2" s="1384"/>
      <c r="AC2" s="1384"/>
      <c r="AD2" s="1384"/>
      <c r="AE2" s="1385"/>
      <c r="AF2" s="351"/>
    </row>
    <row r="3" spans="1:32" ht="6.75" customHeight="1">
      <c r="A3" s="144"/>
      <c r="B3" s="1387"/>
      <c r="C3" s="1387"/>
      <c r="D3" s="1387"/>
      <c r="E3" s="1387"/>
      <c r="F3" s="1387"/>
      <c r="G3" s="1387"/>
      <c r="H3" s="1387"/>
      <c r="I3" s="1387"/>
      <c r="J3" s="1387"/>
      <c r="K3" s="1387"/>
      <c r="L3" s="1387"/>
      <c r="M3" s="1387"/>
      <c r="N3" s="1387"/>
      <c r="O3" s="1387"/>
      <c r="P3" s="144"/>
      <c r="Q3" s="144"/>
      <c r="R3" s="1391"/>
      <c r="S3" s="1391"/>
      <c r="T3" s="1391"/>
      <c r="U3" s="1391"/>
      <c r="V3" s="1391"/>
      <c r="W3" s="1391"/>
      <c r="X3" s="1391"/>
      <c r="Y3" s="1391"/>
      <c r="Z3" s="1391"/>
      <c r="AA3" s="1391"/>
      <c r="AB3" s="1391"/>
      <c r="AC3" s="1391"/>
      <c r="AD3" s="1391"/>
      <c r="AE3" s="1391"/>
      <c r="AF3" s="144"/>
    </row>
    <row r="4" spans="1:32" ht="19.5" customHeight="1">
      <c r="A4" s="144"/>
      <c r="B4" s="1389" t="str">
        <f ca="1">OFFSET(Lexicon!B549,0,$C$1)</f>
        <v>DESIGN Checklist</v>
      </c>
      <c r="C4" s="1389"/>
      <c r="D4" s="1389"/>
      <c r="E4" s="1389"/>
      <c r="F4" s="1389"/>
      <c r="G4" s="1389"/>
      <c r="H4" s="1389"/>
      <c r="I4" s="1389"/>
      <c r="J4" s="1389"/>
      <c r="K4" s="1389"/>
      <c r="L4" s="1389"/>
      <c r="M4" s="1389"/>
      <c r="N4" s="1389"/>
      <c r="O4" s="1389"/>
      <c r="P4" s="144"/>
      <c r="Q4" s="144"/>
      <c r="R4" s="1389" t="str">
        <f ca="1">OFFSET(Lexicon!B588,0,$C$1)</f>
        <v xml:space="preserve"> Balance of Consequences</v>
      </c>
      <c r="S4" s="1389"/>
      <c r="T4" s="1389"/>
      <c r="U4" s="1389"/>
      <c r="V4" s="1389"/>
      <c r="W4" s="1389"/>
      <c r="X4" s="1389"/>
      <c r="Y4" s="1389"/>
      <c r="Z4" s="1389"/>
      <c r="AA4" s="1389"/>
      <c r="AB4" s="1389"/>
      <c r="AC4" s="1389"/>
      <c r="AD4" s="1389"/>
      <c r="AE4" s="1389"/>
      <c r="AF4" s="144"/>
    </row>
    <row r="5" spans="1:32" ht="23.25" customHeight="1" thickBot="1">
      <c r="A5" s="144"/>
      <c r="C5" s="353" t="str">
        <f ca="1">OFFSET(Lexicon!B550,0,$C$1)</f>
        <v>Identification Questions</v>
      </c>
      <c r="D5" s="40"/>
      <c r="E5" s="40"/>
      <c r="F5" s="40"/>
      <c r="G5" s="40"/>
      <c r="H5" s="40"/>
      <c r="I5" s="40"/>
      <c r="J5" s="39"/>
      <c r="K5" s="39"/>
      <c r="L5" s="39"/>
      <c r="M5" s="39"/>
      <c r="N5" s="41"/>
      <c r="O5" s="38"/>
      <c r="P5" s="144"/>
      <c r="Q5" s="144"/>
      <c r="R5" s="373"/>
      <c r="S5" s="359"/>
      <c r="AD5"/>
      <c r="AE5" s="38"/>
      <c r="AF5" s="144"/>
    </row>
    <row r="6" spans="1:32" ht="23.25" customHeight="1">
      <c r="A6" s="144"/>
      <c r="C6" s="359" t="str">
        <f ca="1">OFFSET(Lexicon!B551,0,$C$1)</f>
        <v>What is the result to be achieved?</v>
      </c>
      <c r="D6" s="38"/>
      <c r="E6" s="38"/>
      <c r="F6" s="38"/>
      <c r="G6" s="431"/>
      <c r="H6" s="431"/>
      <c r="O6" s="38"/>
      <c r="P6" s="144"/>
      <c r="Q6" s="144"/>
      <c r="R6" s="373"/>
      <c r="S6" s="359"/>
      <c r="V6" s="58" t="str">
        <f ca="1">OFFSET(Lexicon!B532,0,$C$1)</f>
        <v>Starting point: Identify the Response</v>
      </c>
      <c r="AD6"/>
      <c r="AE6" s="38"/>
      <c r="AF6" s="144"/>
    </row>
    <row r="7" spans="1:32" ht="23.25" customHeight="1">
      <c r="A7" s="144"/>
      <c r="C7" s="359" t="str">
        <f ca="1">OFFSET(Lexicon!B552,0,$C$1)</f>
        <v>What behavior(s) is needed to achieve the result?</v>
      </c>
      <c r="D7" s="38"/>
      <c r="E7" s="38"/>
      <c r="F7" s="38"/>
      <c r="G7" s="38"/>
      <c r="H7" s="428"/>
      <c r="I7" s="380"/>
      <c r="J7" s="380"/>
      <c r="K7" s="380"/>
      <c r="L7" s="380"/>
      <c r="M7" s="380"/>
      <c r="N7" s="380"/>
      <c r="O7" s="38"/>
      <c r="P7" s="144"/>
      <c r="Q7" s="144"/>
      <c r="R7" s="373"/>
      <c r="S7" s="359"/>
      <c r="AD7"/>
      <c r="AE7" s="38"/>
      <c r="AF7" s="144"/>
    </row>
    <row r="8" spans="1:32" ht="21.75" customHeight="1">
      <c r="A8" s="144"/>
      <c r="C8" s="359" t="str">
        <f ca="1">OFFSET(Lexicon!B553,0,$C$1)</f>
        <v>For which behavior is the Performance System being designed?</v>
      </c>
      <c r="D8" s="86"/>
      <c r="E8" s="86"/>
      <c r="F8" s="86"/>
      <c r="G8" s="429"/>
      <c r="H8" s="430"/>
      <c r="I8" s="428"/>
      <c r="J8" s="428"/>
      <c r="K8" s="428"/>
      <c r="L8" s="428"/>
      <c r="M8" s="428"/>
      <c r="N8" s="428"/>
      <c r="O8" s="9"/>
      <c r="P8" s="144"/>
      <c r="Q8" s="144"/>
      <c r="R8" s="358"/>
      <c r="S8" s="359"/>
      <c r="V8" s="58" t="str">
        <f ca="1">OFFSET(Lexicon!B531,0,$C$1)</f>
        <v>Desired Response</v>
      </c>
      <c r="W8" s="58"/>
      <c r="X8" s="1346" t="str">
        <f ca="1">OFFSET(Lexicon!B534,0,$C$1)</f>
        <v>Consequences to Performer</v>
      </c>
      <c r="Y8" s="1346"/>
      <c r="Z8" s="1346"/>
      <c r="AA8" s="1346"/>
      <c r="AC8" s="58" t="str">
        <f ca="1">OFFSET(Lexicon!B537,0,$C$1)</f>
        <v>Consequences to Organisation</v>
      </c>
      <c r="AD8"/>
      <c r="AE8" s="9"/>
      <c r="AF8" s="144"/>
    </row>
    <row r="9" spans="1:32" ht="21.75" customHeight="1">
      <c r="A9" s="144"/>
      <c r="C9" s="359" t="str">
        <f ca="1">OFFSET(Lexicon!B554,0,$C$1)</f>
        <v>What is the desired Response?</v>
      </c>
      <c r="D9" s="37"/>
      <c r="E9" s="37"/>
      <c r="F9" s="37"/>
      <c r="G9" s="427"/>
      <c r="H9" s="428"/>
      <c r="I9" s="380"/>
      <c r="J9" s="380"/>
      <c r="K9" s="380"/>
      <c r="L9" s="380"/>
      <c r="M9" s="380"/>
      <c r="N9" s="380"/>
      <c r="O9" s="9"/>
      <c r="P9" s="144"/>
      <c r="Q9" s="144"/>
      <c r="R9" s="360"/>
      <c r="S9" s="359"/>
      <c r="V9" s="1359">
        <f>G9</f>
        <v>0</v>
      </c>
      <c r="W9" s="53"/>
      <c r="X9" s="399"/>
      <c r="Y9" s="400"/>
      <c r="Z9" s="1367"/>
      <c r="AA9" s="1368"/>
      <c r="AB9" s="54"/>
      <c r="AC9" s="1373"/>
      <c r="AE9" s="9"/>
      <c r="AF9" s="144"/>
    </row>
    <row r="10" spans="1:32" ht="21.75" customHeight="1">
      <c r="A10" s="144"/>
      <c r="C10" s="359" t="str">
        <f ca="1">OFFSET(Lexicon!B555,0,$C$1)</f>
        <v>Who is the Performer (individual or group)?</v>
      </c>
      <c r="D10" s="37"/>
      <c r="E10" s="37"/>
      <c r="F10" s="37"/>
      <c r="G10" s="37"/>
      <c r="H10" s="380"/>
      <c r="I10" s="380"/>
      <c r="J10" s="380"/>
      <c r="K10" s="380"/>
      <c r="L10" s="380"/>
      <c r="M10" s="380"/>
      <c r="N10" s="380"/>
      <c r="O10" s="9"/>
      <c r="P10" s="144"/>
      <c r="Q10" s="144"/>
      <c r="R10" s="359"/>
      <c r="S10" s="359"/>
      <c r="V10" s="1360"/>
      <c r="W10" s="53"/>
      <c r="X10" s="401"/>
      <c r="Y10" s="402"/>
      <c r="Z10" s="1369"/>
      <c r="AA10" s="1370"/>
      <c r="AB10" s="54"/>
      <c r="AC10" s="1374"/>
      <c r="AE10" s="9"/>
      <c r="AF10" s="144"/>
    </row>
    <row r="11" spans="1:32" ht="23.25" customHeight="1" thickBot="1">
      <c r="A11" s="144"/>
      <c r="C11" s="368" t="str">
        <f ca="1">OFFSET(Lexicon!B556,0,$C$1)</f>
        <v>Design Questions</v>
      </c>
      <c r="D11" s="369"/>
      <c r="E11" s="369"/>
      <c r="F11" s="369"/>
      <c r="G11" s="369"/>
      <c r="H11" s="369"/>
      <c r="I11" s="370"/>
      <c r="J11" s="370"/>
      <c r="K11" s="371" t="str">
        <f ca="1">OFFSET(Lexicon!B557,0,$C$1)</f>
        <v>Performance System Comments</v>
      </c>
      <c r="L11" s="371"/>
      <c r="M11" s="371"/>
      <c r="N11" s="372"/>
      <c r="P11" s="144"/>
      <c r="Q11" s="144"/>
      <c r="R11" s="261"/>
      <c r="S11" s="359"/>
      <c r="V11" s="1360"/>
      <c r="W11" s="53"/>
      <c r="X11" s="401"/>
      <c r="Y11" s="402"/>
      <c r="Z11" s="1369"/>
      <c r="AA11" s="1370"/>
      <c r="AB11" s="54"/>
      <c r="AC11" s="1374"/>
      <c r="AF11" s="144"/>
    </row>
    <row r="12" spans="1:32" ht="15" customHeight="1">
      <c r="A12" s="144"/>
      <c r="C12" s="358" t="str">
        <f ca="1">OFFSET(Lexicon!B558,0,$C$1)</f>
        <v>Situation</v>
      </c>
      <c r="H12" s="42"/>
      <c r="I12" s="42"/>
      <c r="J12" s="42"/>
      <c r="K12" s="47"/>
      <c r="L12" s="47"/>
      <c r="M12" s="47"/>
      <c r="N12" s="9"/>
      <c r="O12" s="9"/>
      <c r="P12" s="144"/>
      <c r="Q12" s="144"/>
      <c r="R12" s="360"/>
      <c r="S12" s="359"/>
      <c r="V12" s="1360"/>
      <c r="W12" s="53"/>
      <c r="X12" s="401"/>
      <c r="Y12" s="402"/>
      <c r="Z12" s="1369"/>
      <c r="AA12" s="1370"/>
      <c r="AB12" s="54"/>
      <c r="AC12" s="1374"/>
      <c r="AE12" s="9"/>
      <c r="AF12" s="144"/>
    </row>
    <row r="13" spans="1:32" ht="15" customHeight="1">
      <c r="A13" s="144"/>
      <c r="C13" s="1394">
        <v>1</v>
      </c>
      <c r="D13" s="1395" t="str">
        <f ca="1">OFFSET(Lexicon!B559,0,$C$1)</f>
        <v>What are the performance expectations, including measures and standards, for the desired Response?</v>
      </c>
      <c r="E13" s="1395"/>
      <c r="F13" s="1395"/>
      <c r="G13" s="1395"/>
      <c r="H13" s="1151"/>
      <c r="I13" s="42"/>
      <c r="J13" s="42"/>
      <c r="K13" s="1398"/>
      <c r="L13" s="1398"/>
      <c r="M13" s="1398"/>
      <c r="N13" s="1398"/>
      <c r="O13" s="9"/>
      <c r="P13" s="144"/>
      <c r="Q13" s="144"/>
      <c r="R13" s="359"/>
      <c r="S13" s="359"/>
      <c r="V13" s="1360"/>
      <c r="W13" s="53"/>
      <c r="X13" s="401"/>
      <c r="Y13" s="402"/>
      <c r="Z13" s="1369"/>
      <c r="AA13" s="1370"/>
      <c r="AB13" s="54"/>
      <c r="AC13" s="1374"/>
      <c r="AE13" s="9"/>
      <c r="AF13" s="144"/>
    </row>
    <row r="14" spans="1:32" ht="15" customHeight="1">
      <c r="A14" s="144"/>
      <c r="C14" s="1394"/>
      <c r="D14" s="1151"/>
      <c r="E14" s="1151"/>
      <c r="F14" s="1151"/>
      <c r="G14" s="1151"/>
      <c r="H14" s="1151"/>
      <c r="I14" s="42"/>
      <c r="J14" s="42"/>
      <c r="K14" s="1419"/>
      <c r="L14" s="1419"/>
      <c r="M14" s="1419"/>
      <c r="N14" s="1419"/>
      <c r="O14" s="9"/>
      <c r="P14" s="144"/>
      <c r="Q14" s="144"/>
      <c r="R14" s="1352"/>
      <c r="S14" s="359"/>
      <c r="V14" s="1360"/>
      <c r="W14" s="53"/>
      <c r="X14" s="401"/>
      <c r="Y14" s="402"/>
      <c r="Z14" s="1369"/>
      <c r="AA14" s="1370"/>
      <c r="AB14" s="54"/>
      <c r="AC14" s="1374"/>
      <c r="AE14" s="9"/>
      <c r="AF14" s="144"/>
    </row>
    <row r="15" spans="1:32" ht="15" customHeight="1">
      <c r="A15" s="144"/>
      <c r="C15" s="359"/>
      <c r="D15" s="1"/>
      <c r="E15" s="1"/>
      <c r="F15" s="1"/>
      <c r="G15" s="1"/>
      <c r="H15" s="1"/>
      <c r="I15" s="42"/>
      <c r="J15" s="42"/>
      <c r="K15" s="49"/>
      <c r="L15" s="49"/>
      <c r="M15" s="49"/>
      <c r="N15" s="81"/>
      <c r="O15" s="9"/>
      <c r="P15" s="144"/>
      <c r="Q15" s="144"/>
      <c r="R15" s="1352"/>
      <c r="V15" s="1360"/>
      <c r="W15" s="55" t="s">
        <v>823</v>
      </c>
      <c r="X15" s="401"/>
      <c r="Y15" s="402"/>
      <c r="Z15" s="1369"/>
      <c r="AA15" s="1370"/>
      <c r="AB15" s="55" t="s">
        <v>823</v>
      </c>
      <c r="AC15" s="1374"/>
      <c r="AE15" s="9"/>
      <c r="AF15" s="144"/>
    </row>
    <row r="16" spans="1:32" ht="15" customHeight="1">
      <c r="A16" s="144"/>
      <c r="C16" s="1352">
        <v>2</v>
      </c>
      <c r="D16" s="1353" t="str">
        <f ca="1">OFFSET(Lexicon!B560,0,$C$1)</f>
        <v>How will performance expectations be clarified with the Performer?</v>
      </c>
      <c r="E16" s="1353"/>
      <c r="F16" s="1353"/>
      <c r="G16" s="1353"/>
      <c r="H16" s="1400"/>
      <c r="I16" s="42"/>
      <c r="J16" s="42"/>
      <c r="K16" s="1398"/>
      <c r="L16" s="1398"/>
      <c r="M16" s="1398"/>
      <c r="N16" s="1398"/>
      <c r="O16" s="9"/>
      <c r="P16" s="144"/>
      <c r="Q16" s="144"/>
      <c r="R16" s="359"/>
      <c r="V16" s="1360"/>
      <c r="W16" s="55"/>
      <c r="X16" s="403"/>
      <c r="Y16" s="404"/>
      <c r="Z16" s="1371"/>
      <c r="AA16" s="1372"/>
      <c r="AB16" s="54"/>
      <c r="AC16" s="1375"/>
      <c r="AE16" s="9"/>
      <c r="AF16" s="144"/>
    </row>
    <row r="17" spans="1:32" ht="15" customHeight="1">
      <c r="A17" s="144"/>
      <c r="C17" s="1352"/>
      <c r="D17" s="1400"/>
      <c r="E17" s="1400"/>
      <c r="F17" s="1400"/>
      <c r="G17" s="1400"/>
      <c r="H17" s="1400"/>
      <c r="I17" s="42"/>
      <c r="J17" s="42"/>
      <c r="K17" s="1419"/>
      <c r="L17" s="1419"/>
      <c r="M17" s="1419"/>
      <c r="N17" s="1419"/>
      <c r="O17" s="9"/>
      <c r="P17" s="144"/>
      <c r="Q17" s="144"/>
      <c r="R17" s="359"/>
      <c r="V17" s="1360"/>
      <c r="W17" s="56"/>
      <c r="X17" s="1362"/>
      <c r="Y17" s="1363"/>
      <c r="Z17" s="1367"/>
      <c r="AA17" s="1368"/>
      <c r="AB17" s="54"/>
      <c r="AC17" s="104"/>
      <c r="AE17" s="9"/>
      <c r="AF17" s="144"/>
    </row>
    <row r="18" spans="1:32" ht="15" customHeight="1">
      <c r="A18" s="144"/>
      <c r="C18" s="359"/>
      <c r="D18" s="50"/>
      <c r="E18" s="50"/>
      <c r="F18" s="50"/>
      <c r="G18" s="50"/>
      <c r="H18" s="42"/>
      <c r="I18" s="42"/>
      <c r="J18" s="42"/>
      <c r="K18" s="47"/>
      <c r="L18" s="47"/>
      <c r="M18" s="47"/>
      <c r="N18" s="81"/>
      <c r="O18" s="9"/>
      <c r="P18" s="144"/>
      <c r="Q18" s="144"/>
      <c r="R18" s="358"/>
      <c r="V18" s="1360"/>
      <c r="W18" s="57" t="s">
        <v>825</v>
      </c>
      <c r="X18" s="1364"/>
      <c r="Y18" s="1350"/>
      <c r="Z18" s="1369"/>
      <c r="AA18" s="1370"/>
      <c r="AB18" s="57" t="s">
        <v>825</v>
      </c>
      <c r="AC18" s="105"/>
      <c r="AE18" s="9"/>
      <c r="AF18" s="144"/>
    </row>
    <row r="19" spans="1:32" ht="15" customHeight="1">
      <c r="A19" s="144"/>
      <c r="C19" s="1352">
        <v>3</v>
      </c>
      <c r="D19" s="1353" t="str">
        <f ca="1">OFFSET(Lexicon!B561,0,$C$1)</f>
        <v>How will we ensure the Performer agrees that these expectations are attainable?</v>
      </c>
      <c r="E19" s="1353"/>
      <c r="F19" s="1353"/>
      <c r="G19" s="1353"/>
      <c r="H19" s="1353"/>
      <c r="I19" s="42"/>
      <c r="J19" s="42"/>
      <c r="K19" s="1398"/>
      <c r="L19" s="1398"/>
      <c r="M19" s="1398"/>
      <c r="N19" s="1398"/>
      <c r="O19" s="9"/>
      <c r="P19" s="144"/>
      <c r="Q19" s="144"/>
      <c r="R19" s="359"/>
      <c r="V19" s="1360"/>
      <c r="W19" s="53"/>
      <c r="X19" s="1364"/>
      <c r="Y19" s="1350"/>
      <c r="Z19" s="1369"/>
      <c r="AA19" s="1370"/>
      <c r="AB19" s="54"/>
      <c r="AC19" s="105"/>
      <c r="AE19" s="9"/>
      <c r="AF19" s="144"/>
    </row>
    <row r="20" spans="1:32" ht="15" customHeight="1">
      <c r="A20" s="144"/>
      <c r="C20" s="1352"/>
      <c r="D20" s="1353"/>
      <c r="E20" s="1353"/>
      <c r="F20" s="1353"/>
      <c r="G20" s="1353"/>
      <c r="H20" s="1353"/>
      <c r="I20" s="42"/>
      <c r="J20" s="42"/>
      <c r="K20" s="1419"/>
      <c r="L20" s="1419"/>
      <c r="M20" s="1419"/>
      <c r="N20" s="1419"/>
      <c r="O20" s="9"/>
      <c r="P20" s="144"/>
      <c r="Q20" s="144"/>
      <c r="R20" s="1352"/>
      <c r="V20" s="1360"/>
      <c r="W20" s="53"/>
      <c r="X20" s="1364"/>
      <c r="Y20" s="1350"/>
      <c r="Z20" s="1369"/>
      <c r="AA20" s="1370"/>
      <c r="AB20" s="54"/>
      <c r="AC20" s="105"/>
      <c r="AE20" s="9"/>
      <c r="AF20" s="144"/>
    </row>
    <row r="21" spans="1:32" ht="15" customHeight="1">
      <c r="A21" s="144"/>
      <c r="C21" s="359"/>
      <c r="D21" s="50"/>
      <c r="E21" s="50"/>
      <c r="F21" s="50"/>
      <c r="G21" s="50"/>
      <c r="H21" s="42"/>
      <c r="I21" s="42"/>
      <c r="J21" s="42"/>
      <c r="K21" s="47"/>
      <c r="L21" s="47"/>
      <c r="M21" s="47"/>
      <c r="N21" s="81"/>
      <c r="O21" s="9"/>
      <c r="P21" s="144"/>
      <c r="Q21" s="144"/>
      <c r="R21" s="1352"/>
      <c r="S21" s="1010" t="str">
        <f ca="1">OFFSET(Lexicon!B530,0,$C$1)</f>
        <v>Performer</v>
      </c>
      <c r="T21" s="1010"/>
      <c r="U21" s="1376"/>
      <c r="V21" s="1360"/>
      <c r="W21" s="53"/>
      <c r="X21" s="1364"/>
      <c r="Y21" s="1350"/>
      <c r="Z21" s="1369"/>
      <c r="AA21" s="1370"/>
      <c r="AB21" s="54"/>
      <c r="AC21" s="105"/>
      <c r="AE21" s="9"/>
      <c r="AF21" s="144"/>
    </row>
    <row r="22" spans="1:32" ht="15" customHeight="1">
      <c r="A22" s="144"/>
      <c r="C22" s="1352">
        <v>4</v>
      </c>
      <c r="D22" s="1353" t="str">
        <f ca="1">OFFSET(Lexicon!B562,0,$C$1)</f>
        <v xml:space="preserve">What is the signal to perform? How will we ensure the Performer easily recognises the signal to perform? </v>
      </c>
      <c r="E22" s="1353"/>
      <c r="F22" s="1353"/>
      <c r="G22" s="1353"/>
      <c r="H22" s="1353"/>
      <c r="I22" s="42"/>
      <c r="J22" s="42"/>
      <c r="K22" s="1398"/>
      <c r="L22" s="1398"/>
      <c r="M22" s="1398"/>
      <c r="N22" s="1398"/>
      <c r="O22" s="9"/>
      <c r="P22" s="144"/>
      <c r="Q22" s="144"/>
      <c r="R22" s="359"/>
      <c r="S22" s="1010"/>
      <c r="T22" s="1010"/>
      <c r="U22" s="1376"/>
      <c r="V22" s="1360"/>
      <c r="W22" s="53"/>
      <c r="X22" s="1364"/>
      <c r="Y22" s="1350"/>
      <c r="Z22" s="1369"/>
      <c r="AA22" s="1370"/>
      <c r="AB22" s="54"/>
      <c r="AC22" s="105"/>
      <c r="AE22" s="9"/>
      <c r="AF22" s="144"/>
    </row>
    <row r="23" spans="1:32" ht="15" customHeight="1">
      <c r="A23" s="144"/>
      <c r="C23" s="1352"/>
      <c r="D23" s="1353"/>
      <c r="E23" s="1353"/>
      <c r="F23" s="1353"/>
      <c r="G23" s="1353"/>
      <c r="H23" s="1353"/>
      <c r="I23" s="42"/>
      <c r="J23" s="42"/>
      <c r="K23" s="1398"/>
      <c r="L23" s="1398"/>
      <c r="M23" s="1398"/>
      <c r="N23" s="1398"/>
      <c r="O23" s="9"/>
      <c r="P23" s="144"/>
      <c r="Q23" s="144"/>
      <c r="R23" s="1352"/>
      <c r="T23" s="1377" t="s">
        <v>1698</v>
      </c>
      <c r="V23" s="1360"/>
      <c r="W23" s="53"/>
      <c r="X23" s="1364"/>
      <c r="Y23" s="1350"/>
      <c r="Z23" s="1369"/>
      <c r="AA23" s="1370"/>
      <c r="AB23" s="54"/>
      <c r="AC23" s="105"/>
      <c r="AE23" s="9"/>
      <c r="AF23" s="144"/>
    </row>
    <row r="24" spans="1:32" ht="15" customHeight="1">
      <c r="A24" s="144"/>
      <c r="C24" s="1352"/>
      <c r="D24" s="1353"/>
      <c r="E24" s="1353"/>
      <c r="F24" s="1353"/>
      <c r="G24" s="1353"/>
      <c r="H24" s="1353"/>
      <c r="I24" s="42"/>
      <c r="J24" s="42"/>
      <c r="K24" s="1419"/>
      <c r="L24" s="1419"/>
      <c r="M24" s="1419"/>
      <c r="N24" s="1419"/>
      <c r="O24" s="9"/>
      <c r="P24" s="144"/>
      <c r="Q24" s="144"/>
      <c r="R24" s="1352"/>
      <c r="T24" s="1417"/>
      <c r="V24" s="1361"/>
      <c r="W24" s="53"/>
      <c r="X24" s="1365"/>
      <c r="Y24" s="1366"/>
      <c r="Z24" s="1371"/>
      <c r="AA24" s="1372"/>
      <c r="AB24" s="54"/>
      <c r="AC24" s="106"/>
      <c r="AE24" s="9"/>
      <c r="AF24" s="144"/>
    </row>
    <row r="25" spans="1:32" ht="15" customHeight="1">
      <c r="A25" s="144"/>
      <c r="C25" s="359"/>
      <c r="D25" s="50"/>
      <c r="E25" s="50"/>
      <c r="F25" s="50"/>
      <c r="G25" s="50"/>
      <c r="H25" s="42"/>
      <c r="I25" s="42"/>
      <c r="J25" s="42"/>
      <c r="K25" s="47"/>
      <c r="L25" s="47"/>
      <c r="M25" s="47"/>
      <c r="N25" s="81"/>
      <c r="O25" s="9"/>
      <c r="P25" s="144"/>
      <c r="Q25" s="144"/>
      <c r="R25" s="359"/>
      <c r="T25" s="1417"/>
      <c r="U25" s="16"/>
      <c r="X25" s="1349" t="str">
        <f ca="1">OFFSET(Lexicon!B535,0,$C$1)</f>
        <v>Immediate</v>
      </c>
      <c r="Y25" s="1349"/>
      <c r="Z25" s="1349" t="str">
        <f ca="1">OFFSET(Lexicon!B536,0,$C$1)</f>
        <v>Delayed</v>
      </c>
      <c r="AA25" s="1349"/>
      <c r="AB25" s="58"/>
      <c r="AC25" s="58"/>
      <c r="AE25" s="9"/>
      <c r="AF25" s="144"/>
    </row>
    <row r="26" spans="1:32" ht="15" customHeight="1">
      <c r="A26" s="144"/>
      <c r="C26" s="1352">
        <v>5</v>
      </c>
      <c r="D26" s="1353" t="str">
        <f ca="1">OFFSET(Lexicon!B563,0,$C$1)</f>
        <v>How will we ensure the input the Performer receives is appropriate, correct and timely?</v>
      </c>
      <c r="E26" s="1353"/>
      <c r="F26" s="1353"/>
      <c r="G26" s="1353"/>
      <c r="H26" s="1353"/>
      <c r="I26" s="42"/>
      <c r="J26" s="42"/>
      <c r="K26" s="1398"/>
      <c r="L26" s="1398"/>
      <c r="M26" s="1398"/>
      <c r="N26" s="1398"/>
      <c r="O26" s="9"/>
      <c r="P26" s="144"/>
      <c r="Q26" s="144"/>
      <c r="R26" s="1352"/>
      <c r="T26" s="1417"/>
      <c r="U26" s="16"/>
      <c r="AE26" s="9"/>
      <c r="AF26" s="144"/>
    </row>
    <row r="27" spans="1:32" ht="15" customHeight="1">
      <c r="A27" s="144"/>
      <c r="C27" s="1352"/>
      <c r="D27" s="1353"/>
      <c r="E27" s="1353"/>
      <c r="F27" s="1353"/>
      <c r="G27" s="1353"/>
      <c r="H27" s="1353"/>
      <c r="I27" s="42"/>
      <c r="J27" s="42"/>
      <c r="K27" s="1419"/>
      <c r="L27" s="1419"/>
      <c r="M27" s="1419"/>
      <c r="N27" s="1419"/>
      <c r="O27" s="9"/>
      <c r="P27" s="144"/>
      <c r="Q27" s="144"/>
      <c r="R27" s="1352"/>
      <c r="T27" s="1417"/>
      <c r="U27" s="16"/>
      <c r="V27" s="58"/>
      <c r="X27" s="1030"/>
      <c r="Y27" s="1030"/>
      <c r="Z27" s="1030"/>
      <c r="AA27" s="1030"/>
      <c r="AC27" s="58"/>
      <c r="AE27" s="9"/>
      <c r="AF27" s="144"/>
    </row>
    <row r="28" spans="1:32" ht="15" customHeight="1">
      <c r="A28" s="144"/>
      <c r="C28" s="359"/>
      <c r="D28" s="51"/>
      <c r="E28" s="51"/>
      <c r="F28" s="51"/>
      <c r="G28" s="51"/>
      <c r="H28" s="51"/>
      <c r="I28" s="42"/>
      <c r="J28" s="42"/>
      <c r="K28" s="49"/>
      <c r="L28" s="49"/>
      <c r="M28" s="49"/>
      <c r="N28" s="81"/>
      <c r="O28" s="9"/>
      <c r="P28" s="144"/>
      <c r="Q28" s="144"/>
      <c r="R28" s="359"/>
      <c r="T28" s="1417"/>
      <c r="V28" s="58" t="str">
        <f ca="1">OFFSET(Lexicon!B533,0,$C$1)</f>
        <v>Alternative or Undesired Response</v>
      </c>
      <c r="W28" s="58"/>
      <c r="X28" s="1030" t="str">
        <f ca="1">X8</f>
        <v>Consequences to Performer</v>
      </c>
      <c r="Y28" s="1030"/>
      <c r="Z28" s="1030"/>
      <c r="AA28" s="1030"/>
      <c r="AC28" s="58" t="str">
        <f ca="1">AC8</f>
        <v>Consequences to Organisation</v>
      </c>
      <c r="AD28"/>
      <c r="AE28" s="9"/>
      <c r="AF28" s="144"/>
    </row>
    <row r="29" spans="1:32" ht="15" customHeight="1">
      <c r="A29" s="144"/>
      <c r="C29" s="1352">
        <v>6</v>
      </c>
      <c r="D29" s="1353" t="str">
        <f ca="1">OFFSET(Lexicon!B564,0,$C$1)</f>
        <v>How will we ensure job procedures, processes and work flows are effective?</v>
      </c>
      <c r="E29" s="1353"/>
      <c r="F29" s="1353"/>
      <c r="G29" s="1353"/>
      <c r="H29" s="1353"/>
      <c r="I29" s="42"/>
      <c r="J29" s="42"/>
      <c r="K29" s="1398"/>
      <c r="L29" s="1398"/>
      <c r="M29" s="1398"/>
      <c r="N29" s="1398"/>
      <c r="O29" s="9"/>
      <c r="P29" s="144"/>
      <c r="Q29" s="144"/>
      <c r="R29" s="1352"/>
      <c r="T29" s="1417"/>
      <c r="V29" s="1359">
        <f>G8</f>
        <v>0</v>
      </c>
      <c r="W29" s="53"/>
      <c r="X29" s="1367"/>
      <c r="Y29" s="1380"/>
      <c r="Z29" s="1367"/>
      <c r="AA29" s="1368"/>
      <c r="AB29" s="54"/>
      <c r="AC29" s="1373"/>
      <c r="AE29" s="9"/>
      <c r="AF29" s="144"/>
    </row>
    <row r="30" spans="1:32" ht="15" customHeight="1">
      <c r="A30" s="144"/>
      <c r="C30" s="1352"/>
      <c r="D30" s="1353"/>
      <c r="E30" s="1353"/>
      <c r="F30" s="1353"/>
      <c r="G30" s="1353"/>
      <c r="H30" s="1353"/>
      <c r="I30" s="42"/>
      <c r="J30" s="42"/>
      <c r="K30" s="1419"/>
      <c r="L30" s="1419"/>
      <c r="M30" s="1419"/>
      <c r="N30" s="1419"/>
      <c r="O30" s="9"/>
      <c r="P30" s="144"/>
      <c r="Q30" s="144"/>
      <c r="R30" s="1352"/>
      <c r="T30" s="1418"/>
      <c r="V30" s="1360"/>
      <c r="W30" s="53"/>
      <c r="X30" s="1369"/>
      <c r="Y30" s="1351"/>
      <c r="Z30" s="1369"/>
      <c r="AA30" s="1370"/>
      <c r="AB30" s="54"/>
      <c r="AC30" s="1374"/>
      <c r="AE30" s="9"/>
      <c r="AF30" s="144"/>
    </row>
    <row r="31" spans="1:32" ht="15" customHeight="1">
      <c r="A31" s="144"/>
      <c r="C31" s="359"/>
      <c r="D31" s="50"/>
      <c r="E31" s="50"/>
      <c r="F31" s="50"/>
      <c r="G31" s="50"/>
      <c r="H31" s="42"/>
      <c r="I31" s="42"/>
      <c r="J31" s="42"/>
      <c r="K31" s="47"/>
      <c r="L31" s="47"/>
      <c r="M31" s="47"/>
      <c r="N31" s="81"/>
      <c r="O31" s="9"/>
      <c r="P31" s="144"/>
      <c r="Q31" s="144"/>
      <c r="R31" s="359"/>
      <c r="V31" s="1360"/>
      <c r="W31" s="53"/>
      <c r="X31" s="1369"/>
      <c r="Y31" s="1351"/>
      <c r="Z31" s="1369"/>
      <c r="AA31" s="1370"/>
      <c r="AB31" s="54"/>
      <c r="AC31" s="1374"/>
      <c r="AE31" s="9"/>
      <c r="AF31" s="144"/>
    </row>
    <row r="32" spans="1:32" ht="15" customHeight="1">
      <c r="A32" s="144"/>
      <c r="C32" s="1352">
        <v>7</v>
      </c>
      <c r="D32" s="1353" t="str">
        <f ca="1">OFFSET(Lexicon!B565,0,$C$1)</f>
        <v>How will multiple or competing priorities be clarified?</v>
      </c>
      <c r="E32" s="1353"/>
      <c r="F32" s="1353"/>
      <c r="G32" s="1353"/>
      <c r="H32" s="1353"/>
      <c r="I32" s="42"/>
      <c r="J32" s="42"/>
      <c r="K32" s="1398"/>
      <c r="L32" s="1398"/>
      <c r="M32" s="1398"/>
      <c r="N32" s="1398"/>
      <c r="O32" s="9"/>
      <c r="P32" s="144"/>
      <c r="Q32" s="144"/>
      <c r="R32" s="1352"/>
      <c r="V32" s="1360"/>
      <c r="W32" s="53"/>
      <c r="X32" s="1369"/>
      <c r="Y32" s="1351"/>
      <c r="Z32" s="1369"/>
      <c r="AA32" s="1370"/>
      <c r="AB32" s="54"/>
      <c r="AC32" s="1374"/>
      <c r="AE32" s="9"/>
      <c r="AF32" s="144"/>
    </row>
    <row r="33" spans="1:32" ht="15" customHeight="1">
      <c r="A33" s="144"/>
      <c r="C33" s="1352"/>
      <c r="D33" s="1353"/>
      <c r="E33" s="1353"/>
      <c r="F33" s="1353"/>
      <c r="G33" s="1353"/>
      <c r="H33" s="1353"/>
      <c r="I33" s="42"/>
      <c r="J33" s="42"/>
      <c r="K33" s="1398"/>
      <c r="L33" s="1398"/>
      <c r="M33" s="1398"/>
      <c r="N33" s="1398"/>
      <c r="O33" s="9"/>
      <c r="P33" s="144"/>
      <c r="Q33" s="144"/>
      <c r="R33" s="1352"/>
      <c r="V33" s="1360"/>
      <c r="W33" s="53"/>
      <c r="X33" s="1369"/>
      <c r="Y33" s="1351"/>
      <c r="Z33" s="1369"/>
      <c r="AA33" s="1370"/>
      <c r="AB33" s="54"/>
      <c r="AC33" s="1374"/>
      <c r="AE33" s="9"/>
      <c r="AF33" s="144"/>
    </row>
    <row r="34" spans="1:32" ht="15" customHeight="1">
      <c r="A34" s="144"/>
      <c r="C34" s="1352"/>
      <c r="D34" s="1353"/>
      <c r="E34" s="1353"/>
      <c r="F34" s="1353"/>
      <c r="G34" s="1353"/>
      <c r="H34" s="1353"/>
      <c r="I34" s="42"/>
      <c r="J34" s="42"/>
      <c r="K34" s="1419"/>
      <c r="L34" s="1419"/>
      <c r="M34" s="1419"/>
      <c r="N34" s="1419"/>
      <c r="O34" s="9"/>
      <c r="P34" s="144"/>
      <c r="Q34" s="144"/>
      <c r="R34" s="359"/>
      <c r="V34" s="1360"/>
      <c r="W34" s="53"/>
      <c r="X34" s="1369"/>
      <c r="Y34" s="1351"/>
      <c r="Z34" s="1369"/>
      <c r="AA34" s="1370"/>
      <c r="AB34" s="54"/>
      <c r="AC34" s="1374"/>
      <c r="AE34" s="9"/>
      <c r="AF34" s="144"/>
    </row>
    <row r="35" spans="1:32" ht="15" customHeight="1">
      <c r="A35" s="144"/>
      <c r="C35" s="359"/>
      <c r="D35" s="50"/>
      <c r="E35" s="50"/>
      <c r="F35" s="50"/>
      <c r="G35" s="50"/>
      <c r="H35" s="42"/>
      <c r="I35" s="42"/>
      <c r="J35" s="42"/>
      <c r="K35" s="47"/>
      <c r="L35" s="47"/>
      <c r="M35" s="47"/>
      <c r="N35" s="81"/>
      <c r="O35" s="9"/>
      <c r="P35" s="144"/>
      <c r="Q35" s="144"/>
      <c r="R35" s="1352"/>
      <c r="V35" s="1360"/>
      <c r="W35" s="55" t="s">
        <v>823</v>
      </c>
      <c r="X35" s="1369"/>
      <c r="Y35" s="1351"/>
      <c r="Z35" s="1369"/>
      <c r="AA35" s="1370"/>
      <c r="AB35" s="55" t="s">
        <v>823</v>
      </c>
      <c r="AC35" s="1374"/>
      <c r="AE35" s="9"/>
      <c r="AF35" s="144"/>
    </row>
    <row r="36" spans="1:32" ht="18" customHeight="1">
      <c r="A36" s="144"/>
      <c r="C36" s="1352">
        <v>8</v>
      </c>
      <c r="D36" s="1353" t="str">
        <f ca="1">OFFSET(Lexicon!B566,0,$C$1)</f>
        <v>How will we ensure adequate resources are available:  time, people, money, information, tools, space, or equipment?</v>
      </c>
      <c r="E36" s="1353"/>
      <c r="F36" s="1353"/>
      <c r="G36" s="1353"/>
      <c r="H36" s="1353"/>
      <c r="I36" s="42"/>
      <c r="J36" s="42"/>
      <c r="K36" s="1398"/>
      <c r="L36" s="1398"/>
      <c r="M36" s="1398"/>
      <c r="N36" s="1398"/>
      <c r="O36" s="38"/>
      <c r="P36" s="144"/>
      <c r="Q36" s="144"/>
      <c r="R36" s="1352"/>
      <c r="V36" s="1360"/>
      <c r="W36" s="55"/>
      <c r="X36" s="1371"/>
      <c r="Y36" s="1381"/>
      <c r="Z36" s="1371"/>
      <c r="AA36" s="1372"/>
      <c r="AB36" s="54"/>
      <c r="AC36" s="1375"/>
      <c r="AE36" s="38"/>
      <c r="AF36" s="144"/>
    </row>
    <row r="37" spans="1:32" ht="18" customHeight="1">
      <c r="A37" s="144"/>
      <c r="C37" s="1352"/>
      <c r="D37" s="1353"/>
      <c r="E37" s="1353"/>
      <c r="F37" s="1353"/>
      <c r="G37" s="1353"/>
      <c r="H37" s="1353"/>
      <c r="I37" s="42"/>
      <c r="J37" s="42"/>
      <c r="K37" s="1398"/>
      <c r="L37" s="1398"/>
      <c r="M37" s="1398"/>
      <c r="N37" s="1398"/>
      <c r="O37" s="38"/>
      <c r="P37" s="144"/>
      <c r="Q37" s="144"/>
      <c r="R37" s="359"/>
      <c r="V37" s="1360"/>
      <c r="W37" s="56"/>
      <c r="X37" s="1362"/>
      <c r="Y37" s="1363"/>
      <c r="Z37" s="1367"/>
      <c r="AA37" s="1368"/>
      <c r="AB37" s="54"/>
      <c r="AC37" s="1373"/>
      <c r="AE37" s="38"/>
      <c r="AF37" s="144"/>
    </row>
    <row r="38" spans="1:32" ht="18" customHeight="1">
      <c r="A38" s="144"/>
      <c r="C38" s="1352"/>
      <c r="D38" s="1353"/>
      <c r="E38" s="1353"/>
      <c r="F38" s="1353"/>
      <c r="G38" s="1353"/>
      <c r="H38" s="1353"/>
      <c r="I38" s="38"/>
      <c r="J38" s="42"/>
      <c r="K38" s="1419"/>
      <c r="L38" s="1419"/>
      <c r="M38" s="1419"/>
      <c r="N38" s="1419"/>
      <c r="O38" s="38"/>
      <c r="P38" s="144"/>
      <c r="Q38" s="144"/>
      <c r="R38" s="1352"/>
      <c r="V38" s="1360"/>
      <c r="W38" s="57" t="s">
        <v>825</v>
      </c>
      <c r="X38" s="1364"/>
      <c r="Y38" s="1350"/>
      <c r="Z38" s="1369"/>
      <c r="AA38" s="1370"/>
      <c r="AB38" s="57" t="s">
        <v>825</v>
      </c>
      <c r="AC38" s="1374"/>
      <c r="AE38" s="38"/>
      <c r="AF38" s="144"/>
    </row>
    <row r="39" spans="1:32" ht="15" customHeight="1">
      <c r="A39" s="144"/>
      <c r="C39" s="359"/>
      <c r="D39" s="38"/>
      <c r="E39" s="38"/>
      <c r="F39" s="38"/>
      <c r="G39" s="38"/>
      <c r="H39" s="38"/>
      <c r="I39" s="38"/>
      <c r="J39" s="42"/>
      <c r="K39" s="82"/>
      <c r="L39" s="82"/>
      <c r="M39" s="82"/>
      <c r="N39" s="83"/>
      <c r="O39" s="38"/>
      <c r="P39" s="144"/>
      <c r="Q39" s="144"/>
      <c r="R39" s="1352"/>
      <c r="V39" s="1360"/>
      <c r="W39" s="53"/>
      <c r="X39" s="1364"/>
      <c r="Y39" s="1350"/>
      <c r="Z39" s="1369"/>
      <c r="AA39" s="1370"/>
      <c r="AB39" s="54"/>
      <c r="AC39" s="1374"/>
      <c r="AE39" s="38"/>
      <c r="AF39" s="144"/>
    </row>
    <row r="40" spans="1:32" ht="15" customHeight="1">
      <c r="A40" s="144"/>
      <c r="C40" s="1352">
        <v>9</v>
      </c>
      <c r="D40" s="1353" t="str">
        <f ca="1">OFFSET(Lexicon!B567,0,$C$1)</f>
        <v>How will we ensure the physical surroundings support effective performance?</v>
      </c>
      <c r="E40" s="1353"/>
      <c r="F40" s="1353"/>
      <c r="G40" s="1353"/>
      <c r="H40" s="1353"/>
      <c r="I40" s="38"/>
      <c r="J40" s="42"/>
      <c r="K40" s="1398"/>
      <c r="L40" s="1398"/>
      <c r="M40" s="1398"/>
      <c r="N40" s="1398"/>
      <c r="O40" s="38"/>
      <c r="P40" s="144"/>
      <c r="Q40" s="144"/>
      <c r="R40" s="359"/>
      <c r="V40" s="1360"/>
      <c r="W40" s="53"/>
      <c r="X40" s="1364"/>
      <c r="Y40" s="1350"/>
      <c r="Z40" s="1369"/>
      <c r="AA40" s="1370"/>
      <c r="AB40" s="54"/>
      <c r="AC40" s="1374"/>
      <c r="AE40" s="38"/>
      <c r="AF40" s="144"/>
    </row>
    <row r="41" spans="1:32" ht="15" customHeight="1">
      <c r="A41" s="144"/>
      <c r="C41" s="1352"/>
      <c r="D41" s="1353"/>
      <c r="E41" s="1353"/>
      <c r="F41" s="1353"/>
      <c r="G41" s="1353"/>
      <c r="H41" s="1353"/>
      <c r="I41" s="38"/>
      <c r="J41" s="42"/>
      <c r="K41" s="1398"/>
      <c r="L41" s="1398"/>
      <c r="M41" s="1398"/>
      <c r="N41" s="1398"/>
      <c r="O41" s="38"/>
      <c r="P41" s="144"/>
      <c r="Q41" s="144"/>
      <c r="R41" s="1352"/>
      <c r="V41" s="1360"/>
      <c r="W41" s="53"/>
      <c r="X41" s="1364"/>
      <c r="Y41" s="1350"/>
      <c r="Z41" s="1369"/>
      <c r="AA41" s="1370"/>
      <c r="AB41" s="54"/>
      <c r="AC41" s="1374"/>
      <c r="AE41" s="38"/>
      <c r="AF41" s="144"/>
    </row>
    <row r="42" spans="1:32" ht="15" customHeight="1" thickBot="1">
      <c r="A42" s="144"/>
      <c r="C42" s="361"/>
      <c r="D42" s="39"/>
      <c r="E42" s="39"/>
      <c r="F42" s="39"/>
      <c r="G42" s="39"/>
      <c r="H42" s="39"/>
      <c r="K42" s="107"/>
      <c r="L42" s="107"/>
      <c r="M42" s="107"/>
      <c r="N42" s="108"/>
      <c r="P42" s="144"/>
      <c r="Q42" s="144"/>
      <c r="R42" s="1352"/>
      <c r="V42" s="1360"/>
      <c r="W42" s="53"/>
      <c r="X42" s="1364"/>
      <c r="Y42" s="1350"/>
      <c r="Z42" s="1369"/>
      <c r="AA42" s="1370"/>
      <c r="AB42" s="54"/>
      <c r="AC42" s="1374"/>
      <c r="AF42" s="144"/>
    </row>
    <row r="43" spans="1:32" ht="15" customHeight="1">
      <c r="A43" s="144"/>
      <c r="K43" s="86"/>
      <c r="L43" s="86"/>
      <c r="M43" s="86"/>
      <c r="N43" s="1"/>
      <c r="P43" s="144"/>
      <c r="Q43" s="144"/>
      <c r="R43" s="359"/>
      <c r="V43" s="1360"/>
      <c r="W43" s="53"/>
      <c r="X43" s="1364"/>
      <c r="Y43" s="1350"/>
      <c r="Z43" s="1369"/>
      <c r="AA43" s="1370"/>
      <c r="AB43" s="54"/>
      <c r="AC43" s="1374"/>
      <c r="AF43" s="144"/>
    </row>
    <row r="44" spans="1:32" ht="15" customHeight="1">
      <c r="A44" s="144"/>
      <c r="C44" s="358" t="str">
        <f ca="1">OFFSET(Lexicon!B568,0,$C$1)</f>
        <v>Performer</v>
      </c>
      <c r="K44" s="86"/>
      <c r="L44" s="86"/>
      <c r="M44" s="86"/>
      <c r="N44" s="1"/>
      <c r="P44" s="144"/>
      <c r="Q44" s="144"/>
      <c r="R44" s="1352"/>
      <c r="V44" s="1361"/>
      <c r="W44" s="53"/>
      <c r="X44" s="1365"/>
      <c r="Y44" s="1366"/>
      <c r="Z44" s="1371"/>
      <c r="AA44" s="1372"/>
      <c r="AB44" s="54"/>
      <c r="AC44" s="1375"/>
      <c r="AF44" s="144"/>
    </row>
    <row r="45" spans="1:32" ht="4.5" customHeight="1">
      <c r="A45" s="144"/>
      <c r="K45" s="86"/>
      <c r="L45" s="86"/>
      <c r="M45" s="86"/>
      <c r="N45" s="1"/>
      <c r="P45" s="144"/>
      <c r="Q45" s="144"/>
      <c r="R45" s="1352"/>
      <c r="X45" s="1349" t="str">
        <f ca="1">X25</f>
        <v>Immediate</v>
      </c>
      <c r="Y45" s="1349"/>
      <c r="Z45" s="1349" t="str">
        <f ca="1">Z25</f>
        <v>Delayed</v>
      </c>
      <c r="AA45" s="1349"/>
      <c r="AB45" s="58"/>
      <c r="AC45" s="58"/>
      <c r="AF45" s="144"/>
    </row>
    <row r="46" spans="1:32" ht="12.75" customHeight="1">
      <c r="A46" s="144"/>
      <c r="C46" s="1352">
        <v>1</v>
      </c>
      <c r="D46" s="1353" t="str">
        <f ca="1">OFFSET(Lexicon!B569,0,$C$1)</f>
        <v>How will we ensure the Performer has the necessary knowledge and skill to perform?</v>
      </c>
      <c r="E46" s="1353"/>
      <c r="F46" s="1353"/>
      <c r="G46" s="1353"/>
      <c r="H46" s="1353"/>
      <c r="J46" s="42"/>
      <c r="K46" s="1398"/>
      <c r="L46" s="1398"/>
      <c r="M46" s="1398"/>
      <c r="N46" s="1398"/>
      <c r="P46" s="144"/>
      <c r="Q46" s="144"/>
      <c r="R46" s="359"/>
      <c r="S46"/>
      <c r="X46" s="58" t="str">
        <f ca="1">X25</f>
        <v>Immediate</v>
      </c>
      <c r="Y46" s="58"/>
      <c r="Z46" s="379"/>
      <c r="AA46" s="379" t="str">
        <f ca="1">Z25</f>
        <v>Delayed</v>
      </c>
      <c r="AB46" s="37"/>
      <c r="AD46" s="349"/>
      <c r="AF46" s="144"/>
    </row>
    <row r="47" spans="1:32" ht="12.75" customHeight="1">
      <c r="A47" s="144"/>
      <c r="C47" s="1352"/>
      <c r="D47" s="1353"/>
      <c r="E47" s="1353"/>
      <c r="F47" s="1353"/>
      <c r="G47" s="1353"/>
      <c r="H47" s="1353"/>
      <c r="J47" s="42"/>
      <c r="K47" s="1419"/>
      <c r="L47" s="1419"/>
      <c r="M47" s="1419"/>
      <c r="N47" s="1419"/>
      <c r="P47" s="144"/>
      <c r="Q47" s="144"/>
      <c r="R47" s="359"/>
      <c r="S47"/>
      <c r="AC47" s="37"/>
      <c r="AD47" s="349"/>
      <c r="AF47" s="144"/>
    </row>
    <row r="48" spans="1:32" ht="4.5" customHeight="1">
      <c r="A48" s="144"/>
      <c r="K48" s="86"/>
      <c r="L48" s="86"/>
      <c r="M48" s="86"/>
      <c r="N48" s="1"/>
      <c r="P48" s="144"/>
      <c r="Q48" s="144"/>
      <c r="R48" s="359"/>
      <c r="S48"/>
      <c r="AD48"/>
      <c r="AF48" s="144"/>
    </row>
    <row r="49" spans="1:32" ht="12.75" customHeight="1">
      <c r="A49" s="144"/>
      <c r="C49" s="1352">
        <v>2</v>
      </c>
      <c r="D49" s="1353" t="str">
        <f ca="1">OFFSET(Lexicon!B570,0,$C$1)</f>
        <v>How will the Performer know why the performance is expected?</v>
      </c>
      <c r="E49" s="1353"/>
      <c r="F49" s="1353"/>
      <c r="G49" s="1353"/>
      <c r="H49" s="1353"/>
      <c r="J49" s="42"/>
      <c r="K49" s="1398"/>
      <c r="L49" s="1398"/>
      <c r="M49" s="1398"/>
      <c r="N49" s="1398"/>
      <c r="P49" s="144"/>
      <c r="Q49" s="144"/>
      <c r="R49" s="359"/>
      <c r="S49"/>
      <c r="AD49"/>
      <c r="AF49" s="144"/>
    </row>
    <row r="50" spans="1:32" ht="12.75" customHeight="1">
      <c r="A50" s="144"/>
      <c r="C50" s="1352"/>
      <c r="D50" s="1353"/>
      <c r="E50" s="1353"/>
      <c r="F50" s="1353"/>
      <c r="G50" s="1353"/>
      <c r="H50" s="1353"/>
      <c r="J50" s="42"/>
      <c r="K50" s="1398"/>
      <c r="L50" s="1398"/>
      <c r="M50" s="1398"/>
      <c r="N50" s="1398"/>
      <c r="P50" s="144"/>
      <c r="Q50" s="144"/>
      <c r="R50" s="359"/>
      <c r="S50"/>
      <c r="AD50"/>
      <c r="AF50" s="144"/>
    </row>
    <row r="51" spans="1:32" ht="12.75" customHeight="1">
      <c r="A51" s="144"/>
      <c r="C51" s="1352"/>
      <c r="D51" s="1353"/>
      <c r="E51" s="1353"/>
      <c r="F51" s="1353"/>
      <c r="G51" s="1353"/>
      <c r="H51" s="1353"/>
      <c r="J51" s="42"/>
      <c r="K51" s="1419"/>
      <c r="L51" s="1419"/>
      <c r="M51" s="1419"/>
      <c r="N51" s="1419"/>
      <c r="P51" s="144"/>
      <c r="Q51" s="144"/>
      <c r="R51" s="381"/>
      <c r="S51" s="382"/>
      <c r="T51" s="382"/>
      <c r="U51" s="382"/>
      <c r="V51" s="382"/>
      <c r="W51" s="382"/>
      <c r="X51" s="382"/>
      <c r="Y51" s="382"/>
      <c r="Z51" s="382"/>
      <c r="AA51" s="382"/>
      <c r="AB51" s="382"/>
      <c r="AC51" s="382"/>
      <c r="AD51" s="382"/>
      <c r="AE51" s="382"/>
      <c r="AF51" s="144"/>
    </row>
    <row r="52" spans="1:32" ht="5.25" customHeight="1">
      <c r="A52" s="144"/>
      <c r="C52" s="359"/>
      <c r="K52" s="86"/>
      <c r="L52" s="86"/>
      <c r="M52" s="86"/>
      <c r="N52" s="1"/>
      <c r="P52" s="144"/>
      <c r="Q52" s="144"/>
      <c r="R52" s="359"/>
      <c r="S52"/>
      <c r="AD52"/>
      <c r="AF52" s="144"/>
    </row>
    <row r="53" spans="1:32" ht="12.75" customHeight="1">
      <c r="A53" s="144"/>
      <c r="C53" s="1352">
        <v>3</v>
      </c>
      <c r="D53" s="1353" t="str">
        <f ca="1">OFFSET(Lexicon!B571,0,$C$1)</f>
        <v>How will we ensure the Performer be well suited to the job?</v>
      </c>
      <c r="E53" s="1353"/>
      <c r="F53" s="1353"/>
      <c r="G53" s="1353"/>
      <c r="H53" s="1353"/>
      <c r="J53" s="42"/>
      <c r="K53" s="1398"/>
      <c r="L53" s="1398"/>
      <c r="M53" s="1398"/>
      <c r="N53" s="1398"/>
      <c r="P53" s="144"/>
      <c r="Q53" s="144"/>
      <c r="R53" s="377"/>
      <c r="S53"/>
      <c r="X53" s="1382" t="str">
        <f ca="1">OFFSET(Lexicon!B589,0,$C$1)</f>
        <v>Additional Balance of Consequences Worksheet</v>
      </c>
      <c r="Y53" s="1382"/>
      <c r="Z53" s="1382"/>
      <c r="AA53" s="1382"/>
      <c r="AD53"/>
      <c r="AF53" s="144"/>
    </row>
    <row r="54" spans="1:32" ht="12.75" customHeight="1">
      <c r="A54" s="144"/>
      <c r="C54" s="1352"/>
      <c r="D54" s="1353"/>
      <c r="E54" s="1353"/>
      <c r="F54" s="1353"/>
      <c r="G54" s="1353"/>
      <c r="H54" s="1353"/>
      <c r="J54" s="42"/>
      <c r="K54" s="1398"/>
      <c r="L54" s="1398"/>
      <c r="M54" s="1398"/>
      <c r="N54" s="1398"/>
      <c r="P54" s="144"/>
      <c r="Q54" s="144"/>
      <c r="S54"/>
      <c r="U54" s="1348" t="str">
        <f ca="1">V6</f>
        <v>Starting point: Identify the Response</v>
      </c>
      <c r="V54" s="1348"/>
      <c r="W54" s="1348"/>
      <c r="AD54"/>
      <c r="AF54" s="144"/>
    </row>
    <row r="55" spans="1:32" ht="4.5" customHeight="1" thickBot="1">
      <c r="A55" s="144"/>
      <c r="C55" s="361"/>
      <c r="D55" s="39"/>
      <c r="E55" s="39"/>
      <c r="F55" s="39"/>
      <c r="G55" s="39"/>
      <c r="H55" s="39"/>
      <c r="K55" s="107"/>
      <c r="L55" s="107"/>
      <c r="M55" s="107"/>
      <c r="N55" s="108"/>
      <c r="P55" s="144"/>
      <c r="Q55" s="144"/>
      <c r="S55"/>
      <c r="U55" s="1348"/>
      <c r="V55" s="1348"/>
      <c r="W55" s="1348"/>
      <c r="AD55"/>
      <c r="AF55" s="144"/>
    </row>
    <row r="56" spans="1:32" ht="6.75" customHeight="1">
      <c r="A56" s="144"/>
      <c r="K56" s="86"/>
      <c r="L56" s="86"/>
      <c r="M56" s="86"/>
      <c r="N56" s="1"/>
      <c r="P56" s="144"/>
      <c r="Q56" s="144"/>
      <c r="S56"/>
      <c r="AD56"/>
      <c r="AF56" s="144"/>
    </row>
    <row r="57" spans="1:32" ht="23.25" customHeight="1">
      <c r="A57" s="144"/>
      <c r="C57" s="358" t="str">
        <f ca="1">OFFSET(Lexicon!B572,0,$C$1)</f>
        <v>Consequences</v>
      </c>
      <c r="K57" s="86"/>
      <c r="L57" s="86"/>
      <c r="M57" s="86"/>
      <c r="N57" s="1"/>
      <c r="P57" s="144"/>
      <c r="Q57" s="144"/>
      <c r="S57" s="359"/>
      <c r="V57" s="58" t="str">
        <f ca="1">OFFSET(Lexicon!B531,0,$C$1)</f>
        <v>Desired Response</v>
      </c>
      <c r="X57" s="1030" t="str">
        <f ca="1">X8</f>
        <v>Consequences to Performer</v>
      </c>
      <c r="Y57" s="1030"/>
      <c r="Z57" s="1030"/>
      <c r="AA57" s="1030"/>
      <c r="AC57" s="58" t="str">
        <f ca="1">AC8</f>
        <v>Consequences to Organisation</v>
      </c>
      <c r="AD57"/>
      <c r="AE57" s="38"/>
      <c r="AF57" s="144"/>
    </row>
    <row r="58" spans="1:32" ht="15" customHeight="1">
      <c r="A58" s="144"/>
      <c r="C58" s="1352">
        <v>1</v>
      </c>
      <c r="D58" s="1353" t="str">
        <f ca="1">OFFSET(Lexicon!B573,0,$C$1)</f>
        <v>How will we provide appropriate Consequences immediate enough to encourage the desired Response?</v>
      </c>
      <c r="E58" s="1353"/>
      <c r="F58" s="1353"/>
      <c r="G58" s="1353"/>
      <c r="H58" s="1353"/>
      <c r="J58" s="42"/>
      <c r="K58" s="1398"/>
      <c r="L58" s="1398"/>
      <c r="M58" s="1398"/>
      <c r="N58" s="1398"/>
      <c r="P58" s="144"/>
      <c r="Q58" s="144"/>
      <c r="S58" s="359"/>
      <c r="V58" s="1359">
        <f>G9</f>
        <v>0</v>
      </c>
      <c r="W58" s="53"/>
      <c r="X58" s="1408"/>
      <c r="Y58" s="1409"/>
      <c r="Z58" s="1408"/>
      <c r="AA58" s="1409"/>
      <c r="AB58" s="54"/>
      <c r="AC58" s="1414"/>
      <c r="AE58" s="9"/>
      <c r="AF58" s="144"/>
    </row>
    <row r="59" spans="1:32" ht="15" customHeight="1">
      <c r="A59" s="144"/>
      <c r="C59" s="1352"/>
      <c r="D59" s="1353"/>
      <c r="E59" s="1353"/>
      <c r="F59" s="1353"/>
      <c r="G59" s="1353"/>
      <c r="H59" s="1353"/>
      <c r="J59" s="42"/>
      <c r="K59" s="1419"/>
      <c r="L59" s="1419"/>
      <c r="M59" s="1419"/>
      <c r="N59" s="1419"/>
      <c r="P59" s="144"/>
      <c r="Q59" s="144"/>
      <c r="S59" s="359"/>
      <c r="V59" s="1360"/>
      <c r="W59" s="53"/>
      <c r="X59" s="1410"/>
      <c r="Y59" s="1411"/>
      <c r="Z59" s="1410"/>
      <c r="AA59" s="1411"/>
      <c r="AB59" s="54"/>
      <c r="AC59" s="1415"/>
      <c r="AE59" s="9"/>
      <c r="AF59" s="144"/>
    </row>
    <row r="60" spans="1:32" ht="15" customHeight="1">
      <c r="A60" s="144"/>
      <c r="C60" s="359"/>
      <c r="K60" s="86"/>
      <c r="L60" s="86"/>
      <c r="M60" s="86"/>
      <c r="N60" s="1"/>
      <c r="P60" s="144"/>
      <c r="Q60" s="144"/>
      <c r="S60" s="359"/>
      <c r="V60" s="1360"/>
      <c r="W60" s="53"/>
      <c r="X60" s="1410"/>
      <c r="Y60" s="1411"/>
      <c r="Z60" s="1410"/>
      <c r="AA60" s="1411"/>
      <c r="AB60" s="54"/>
      <c r="AC60" s="1415"/>
      <c r="AF60" s="144"/>
    </row>
    <row r="61" spans="1:32" ht="15" customHeight="1">
      <c r="A61" s="144"/>
      <c r="C61" s="1352">
        <v>2</v>
      </c>
      <c r="D61" s="1353" t="str">
        <f ca="1">OFFSET(Lexicon!B574,0,$C$1)</f>
        <v>How will we ensure appropriate Consequences are provided consistently?</v>
      </c>
      <c r="E61" s="1353"/>
      <c r="F61" s="1353"/>
      <c r="G61" s="1353"/>
      <c r="H61" s="1353"/>
      <c r="J61" s="42"/>
      <c r="K61" s="1398"/>
      <c r="L61" s="1398"/>
      <c r="M61" s="1398"/>
      <c r="N61" s="1398"/>
      <c r="P61" s="144"/>
      <c r="Q61" s="144"/>
      <c r="S61" s="359"/>
      <c r="V61" s="1360"/>
      <c r="W61" s="53"/>
      <c r="X61" s="1410"/>
      <c r="Y61" s="1411"/>
      <c r="Z61" s="1410"/>
      <c r="AA61" s="1411"/>
      <c r="AB61" s="54"/>
      <c r="AC61" s="1415"/>
      <c r="AE61" s="9"/>
      <c r="AF61" s="144"/>
    </row>
    <row r="62" spans="1:32" ht="15" customHeight="1">
      <c r="A62" s="144"/>
      <c r="C62" s="1352"/>
      <c r="D62" s="1353"/>
      <c r="E62" s="1353"/>
      <c r="F62" s="1353"/>
      <c r="G62" s="1353"/>
      <c r="H62" s="1353"/>
      <c r="J62" s="42"/>
      <c r="K62" s="1419"/>
      <c r="L62" s="1419"/>
      <c r="M62" s="1419"/>
      <c r="N62" s="1419"/>
      <c r="P62" s="144"/>
      <c r="Q62" s="144"/>
      <c r="S62" s="359"/>
      <c r="V62" s="1360"/>
      <c r="W62" s="53"/>
      <c r="X62" s="1410"/>
      <c r="Y62" s="1411"/>
      <c r="Z62" s="1410"/>
      <c r="AA62" s="1411"/>
      <c r="AB62" s="54"/>
      <c r="AC62" s="1415"/>
      <c r="AE62" s="9"/>
      <c r="AF62" s="144"/>
    </row>
    <row r="63" spans="1:32" ht="15" customHeight="1">
      <c r="A63" s="144"/>
      <c r="C63" s="359"/>
      <c r="K63" s="86"/>
      <c r="L63" s="86"/>
      <c r="M63" s="86"/>
      <c r="N63" s="1"/>
      <c r="P63" s="144"/>
      <c r="Q63" s="144"/>
      <c r="S63" s="359"/>
      <c r="V63" s="1360"/>
      <c r="W63" s="53"/>
      <c r="X63" s="1410"/>
      <c r="Y63" s="1411"/>
      <c r="Z63" s="1410"/>
      <c r="AA63" s="1411"/>
      <c r="AB63" s="54"/>
      <c r="AC63" s="1415"/>
      <c r="AE63" s="9"/>
      <c r="AF63" s="144"/>
    </row>
    <row r="64" spans="1:32" ht="15" customHeight="1">
      <c r="A64" s="144"/>
      <c r="C64" s="1352">
        <v>3</v>
      </c>
      <c r="D64" s="1353" t="str">
        <f ca="1">OFFSET(Lexicon!B575,0,$C$1)</f>
        <v>How will we ensure the Consequences are significant to the Performer?</v>
      </c>
      <c r="E64" s="1353"/>
      <c r="F64" s="1353"/>
      <c r="G64" s="1353"/>
      <c r="H64" s="1353"/>
      <c r="J64" s="42"/>
      <c r="K64" s="1398"/>
      <c r="L64" s="1398"/>
      <c r="M64" s="1398"/>
      <c r="N64" s="1398"/>
      <c r="P64" s="144"/>
      <c r="Q64" s="144"/>
      <c r="V64" s="1360"/>
      <c r="X64" s="1410"/>
      <c r="Y64" s="1411"/>
      <c r="Z64" s="1410"/>
      <c r="AA64" s="1411"/>
      <c r="AC64" s="1415"/>
      <c r="AE64" s="9"/>
      <c r="AF64" s="144"/>
    </row>
    <row r="65" spans="1:32" ht="15" customHeight="1">
      <c r="A65" s="144"/>
      <c r="C65" s="1352"/>
      <c r="D65" s="1353"/>
      <c r="E65" s="1353"/>
      <c r="F65" s="1353"/>
      <c r="G65" s="1353"/>
      <c r="H65" s="1353"/>
      <c r="J65" s="42"/>
      <c r="K65" s="1419"/>
      <c r="L65" s="1419"/>
      <c r="M65" s="1419"/>
      <c r="N65" s="1419"/>
      <c r="P65" s="144"/>
      <c r="Q65" s="144"/>
      <c r="V65" s="1360"/>
      <c r="W65" s="55" t="s">
        <v>823</v>
      </c>
      <c r="X65" s="1410"/>
      <c r="Y65" s="1411"/>
      <c r="Z65" s="1410"/>
      <c r="AA65" s="1411"/>
      <c r="AB65" s="55" t="s">
        <v>823</v>
      </c>
      <c r="AC65" s="1415"/>
      <c r="AE65" s="9"/>
      <c r="AF65" s="144"/>
    </row>
    <row r="66" spans="1:32" ht="18" customHeight="1">
      <c r="A66" s="144"/>
      <c r="C66" s="359"/>
      <c r="D66" s="432"/>
      <c r="E66" s="432"/>
      <c r="F66" s="432"/>
      <c r="G66" s="432"/>
      <c r="H66" s="432"/>
      <c r="K66" s="1420"/>
      <c r="L66" s="1421"/>
      <c r="M66" s="1421"/>
      <c r="N66" s="1421"/>
      <c r="P66" s="144"/>
      <c r="Q66" s="144"/>
      <c r="V66" s="1360"/>
      <c r="W66" s="56"/>
      <c r="X66" s="1412"/>
      <c r="Y66" s="1413"/>
      <c r="Z66" s="1412"/>
      <c r="AA66" s="1413"/>
      <c r="AB66" s="54"/>
      <c r="AC66" s="1416"/>
      <c r="AE66" s="9"/>
      <c r="AF66" s="144"/>
    </row>
    <row r="67" spans="1:32" ht="18" customHeight="1">
      <c r="A67" s="144"/>
      <c r="C67" s="360">
        <v>4</v>
      </c>
      <c r="D67" s="1353" t="str">
        <f ca="1">OFFSET(Lexicon!B576,0,$C$1)</f>
        <v>What will be the consequences to the organization?</v>
      </c>
      <c r="E67" s="1353"/>
      <c r="F67" s="1353"/>
      <c r="G67" s="1353"/>
      <c r="H67" s="1353"/>
      <c r="K67" s="1422"/>
      <c r="L67" s="1422"/>
      <c r="M67" s="1422"/>
      <c r="N67" s="1422"/>
      <c r="P67" s="144"/>
      <c r="Q67" s="144"/>
      <c r="V67" s="1360"/>
      <c r="W67" s="56"/>
      <c r="X67" s="1402"/>
      <c r="Y67" s="1403"/>
      <c r="Z67" s="1408"/>
      <c r="AA67" s="1409"/>
      <c r="AB67" s="54"/>
      <c r="AC67" s="1414"/>
      <c r="AE67" s="9"/>
      <c r="AF67" s="144"/>
    </row>
    <row r="68" spans="1:32" ht="18" customHeight="1">
      <c r="A68" s="144"/>
      <c r="C68" s="359"/>
      <c r="D68" s="1353"/>
      <c r="E68" s="1353"/>
      <c r="F68" s="1353"/>
      <c r="G68" s="1353"/>
      <c r="H68" s="1353"/>
      <c r="K68" s="1420"/>
      <c r="L68" s="1421"/>
      <c r="M68" s="1421"/>
      <c r="N68" s="1421"/>
      <c r="P68" s="144"/>
      <c r="Q68" s="144"/>
      <c r="V68" s="1360"/>
      <c r="W68" s="57" t="s">
        <v>825</v>
      </c>
      <c r="X68" s="1404"/>
      <c r="Y68" s="1405"/>
      <c r="Z68" s="1410"/>
      <c r="AA68" s="1411"/>
      <c r="AB68" s="57" t="s">
        <v>825</v>
      </c>
      <c r="AC68" s="1415"/>
      <c r="AE68" s="9"/>
      <c r="AF68" s="144"/>
    </row>
    <row r="69" spans="1:32" ht="18" customHeight="1">
      <c r="A69" s="144"/>
      <c r="C69" s="1352">
        <v>5</v>
      </c>
      <c r="D69" s="1353" t="str">
        <f ca="1">OFFSET(Lexicon!B577,0,$C$1)</f>
        <v>How will we ensure, on balance, that the Consequences encourage the desired performance? [Complete a Balance of Consequences worksheet as needed.]</v>
      </c>
      <c r="E69" s="1353"/>
      <c r="F69" s="1353"/>
      <c r="G69" s="1353"/>
      <c r="H69" s="1353"/>
      <c r="J69" s="42"/>
      <c r="K69" s="1422"/>
      <c r="L69" s="1422"/>
      <c r="M69" s="1422"/>
      <c r="N69" s="1422"/>
      <c r="P69" s="144"/>
      <c r="Q69" s="144"/>
      <c r="V69" s="1360"/>
      <c r="X69" s="1404"/>
      <c r="Y69" s="1405"/>
      <c r="Z69" s="1410"/>
      <c r="AA69" s="1411"/>
      <c r="AC69" s="1415"/>
      <c r="AE69" s="9"/>
      <c r="AF69" s="144"/>
    </row>
    <row r="70" spans="1:32" ht="15" customHeight="1">
      <c r="A70" s="144"/>
      <c r="C70" s="1352"/>
      <c r="D70" s="1353"/>
      <c r="E70" s="1353"/>
      <c r="F70" s="1353"/>
      <c r="G70" s="1353"/>
      <c r="H70" s="1353"/>
      <c r="J70" s="42"/>
      <c r="K70" s="430"/>
      <c r="L70" s="430"/>
      <c r="M70" s="430"/>
      <c r="N70" s="430"/>
      <c r="P70" s="144"/>
      <c r="Q70" s="144"/>
      <c r="V70" s="1360"/>
      <c r="W70" s="53"/>
      <c r="X70" s="1404"/>
      <c r="Y70" s="1405"/>
      <c r="Z70" s="1410"/>
      <c r="AA70" s="1411"/>
      <c r="AB70" s="384"/>
      <c r="AC70" s="1415"/>
      <c r="AE70" s="9"/>
      <c r="AF70" s="144"/>
    </row>
    <row r="71" spans="1:32" ht="15" customHeight="1" thickBot="1">
      <c r="A71" s="144"/>
      <c r="C71" s="363"/>
      <c r="D71" s="39"/>
      <c r="E71" s="39"/>
      <c r="F71" s="39"/>
      <c r="G71" s="39"/>
      <c r="H71" s="39"/>
      <c r="K71" s="107"/>
      <c r="L71" s="107"/>
      <c r="M71" s="107"/>
      <c r="N71" s="108"/>
      <c r="P71" s="144"/>
      <c r="Q71" s="144"/>
      <c r="V71" s="1360"/>
      <c r="W71" s="53"/>
      <c r="X71" s="1404"/>
      <c r="Y71" s="1405"/>
      <c r="Z71" s="1410"/>
      <c r="AA71" s="1411"/>
      <c r="AB71" s="54"/>
      <c r="AC71" s="1415"/>
      <c r="AE71" s="9"/>
      <c r="AF71" s="144"/>
    </row>
    <row r="72" spans="1:32" ht="15" customHeight="1">
      <c r="A72" s="144"/>
      <c r="C72" s="359"/>
      <c r="K72" s="86"/>
      <c r="L72" s="86"/>
      <c r="M72" s="86"/>
      <c r="N72" s="1"/>
      <c r="P72" s="144"/>
      <c r="Q72" s="144"/>
      <c r="S72" s="1010" t="str">
        <f ca="1">OFFSET(Lexicon!B530,0,$C$1)</f>
        <v>Performer</v>
      </c>
      <c r="T72" s="1010"/>
      <c r="U72" s="1376"/>
      <c r="V72" s="1360"/>
      <c r="W72" s="53"/>
      <c r="X72" s="1404"/>
      <c r="Y72" s="1405"/>
      <c r="Z72" s="1410"/>
      <c r="AA72" s="1411"/>
      <c r="AB72" s="54"/>
      <c r="AC72" s="1415"/>
      <c r="AE72" s="9"/>
      <c r="AF72" s="144"/>
    </row>
    <row r="73" spans="1:32" ht="15" customHeight="1">
      <c r="A73" s="144"/>
      <c r="C73" s="358" t="str">
        <f ca="1">OFFSET(Lexicon!B578,0,$C$1)</f>
        <v>Feedback</v>
      </c>
      <c r="K73" s="86"/>
      <c r="L73" s="86"/>
      <c r="M73" s="86"/>
      <c r="N73" s="1"/>
      <c r="P73" s="144"/>
      <c r="Q73" s="144"/>
      <c r="S73" s="1010"/>
      <c r="T73" s="1010"/>
      <c r="U73" s="1376"/>
      <c r="V73" s="1360"/>
      <c r="W73" s="53"/>
      <c r="X73" s="1404"/>
      <c r="Y73" s="1405"/>
      <c r="Z73" s="1410"/>
      <c r="AA73" s="1411"/>
      <c r="AB73" s="54"/>
      <c r="AC73" s="1415"/>
      <c r="AE73" s="9"/>
      <c r="AF73" s="144"/>
    </row>
    <row r="74" spans="1:32" ht="15" customHeight="1">
      <c r="A74" s="144"/>
      <c r="C74" s="359"/>
      <c r="K74" s="86"/>
      <c r="L74" s="86"/>
      <c r="M74" s="86"/>
      <c r="N74" s="1"/>
      <c r="P74" s="144"/>
      <c r="Q74" s="144"/>
      <c r="T74" s="1377" t="s">
        <v>1697</v>
      </c>
      <c r="V74" s="1360"/>
      <c r="W74" s="53"/>
      <c r="X74" s="1404"/>
      <c r="Y74" s="1405"/>
      <c r="Z74" s="1410"/>
      <c r="AA74" s="1411"/>
      <c r="AB74" s="54"/>
      <c r="AC74" s="1415"/>
      <c r="AE74" s="9"/>
      <c r="AF74" s="144"/>
    </row>
    <row r="75" spans="1:32" ht="15" customHeight="1">
      <c r="A75" s="144"/>
      <c r="C75" s="1352">
        <v>1</v>
      </c>
      <c r="D75" s="1353" t="str">
        <f ca="1">OFFSET(Lexicon!B579,0,$C$1)</f>
        <v>What information (Feedback) will be received about performance, and how will the Performer receive the information?</v>
      </c>
      <c r="E75" s="1353"/>
      <c r="F75" s="1353"/>
      <c r="G75" s="1353"/>
      <c r="H75" s="1353"/>
      <c r="J75" s="42"/>
      <c r="K75" s="1398"/>
      <c r="L75" s="1398"/>
      <c r="M75" s="1398"/>
      <c r="N75" s="1398"/>
      <c r="P75" s="144"/>
      <c r="Q75" s="144"/>
      <c r="T75" s="1378"/>
      <c r="V75" s="1361"/>
      <c r="W75" s="53"/>
      <c r="X75" s="1406"/>
      <c r="Y75" s="1407"/>
      <c r="Z75" s="1412"/>
      <c r="AA75" s="1413"/>
      <c r="AB75" s="54"/>
      <c r="AC75" s="1416"/>
      <c r="AE75" s="9"/>
      <c r="AF75" s="144"/>
    </row>
    <row r="76" spans="1:32" ht="15" customHeight="1">
      <c r="A76" s="144"/>
      <c r="C76" s="1352"/>
      <c r="D76" s="1353"/>
      <c r="E76" s="1353"/>
      <c r="F76" s="1353"/>
      <c r="G76" s="1353"/>
      <c r="H76" s="1353"/>
      <c r="J76" s="42"/>
      <c r="K76" s="1419"/>
      <c r="L76" s="1419"/>
      <c r="M76" s="1419"/>
      <c r="N76" s="1419"/>
      <c r="P76" s="144"/>
      <c r="Q76" s="144"/>
      <c r="T76" s="1378"/>
      <c r="U76" s="16"/>
      <c r="X76" s="1349" t="str">
        <f ca="1">X25</f>
        <v>Immediate</v>
      </c>
      <c r="Y76" s="1349"/>
      <c r="Z76" s="1349" t="str">
        <f ca="1">Z25</f>
        <v>Delayed</v>
      </c>
      <c r="AA76" s="1349"/>
      <c r="AB76" s="58"/>
      <c r="AC76" s="58"/>
      <c r="AE76" s="9"/>
      <c r="AF76" s="144"/>
    </row>
    <row r="77" spans="1:32" ht="15" customHeight="1">
      <c r="A77" s="144"/>
      <c r="C77" s="359"/>
      <c r="K77" s="86"/>
      <c r="L77" s="86"/>
      <c r="M77" s="86"/>
      <c r="N77" s="1"/>
      <c r="P77" s="144"/>
      <c r="Q77" s="144"/>
      <c r="T77" s="1378"/>
      <c r="U77" s="16"/>
      <c r="AE77" s="9"/>
      <c r="AF77" s="144"/>
    </row>
    <row r="78" spans="1:32" ht="15" customHeight="1">
      <c r="A78" s="144"/>
      <c r="C78" s="1352">
        <v>2</v>
      </c>
      <c r="D78" s="1353" t="str">
        <f ca="1">OFFSET(Lexicon!B580,0,$C$1)</f>
        <v>How will the Feedback be used to encourage the desired performance?</v>
      </c>
      <c r="E78" s="1353"/>
      <c r="F78" s="1353"/>
      <c r="G78" s="1353"/>
      <c r="H78" s="1353"/>
      <c r="J78" s="42"/>
      <c r="K78" s="1398"/>
      <c r="L78" s="1398"/>
      <c r="M78" s="1398"/>
      <c r="N78" s="1398"/>
      <c r="P78" s="144"/>
      <c r="Q78" s="144"/>
      <c r="T78" s="1378"/>
      <c r="U78" s="16"/>
      <c r="AE78" s="9"/>
      <c r="AF78" s="144"/>
    </row>
    <row r="79" spans="1:32" ht="15" customHeight="1">
      <c r="A79" s="144"/>
      <c r="C79" s="1352"/>
      <c r="D79" s="1353"/>
      <c r="E79" s="1353"/>
      <c r="F79" s="1353"/>
      <c r="G79" s="1353"/>
      <c r="H79" s="1353"/>
      <c r="J79" s="42"/>
      <c r="K79" s="1419"/>
      <c r="L79" s="1419"/>
      <c r="M79" s="1419"/>
      <c r="N79" s="1419"/>
      <c r="P79" s="144"/>
      <c r="Q79" s="144"/>
      <c r="T79" s="1378"/>
      <c r="V79" s="58" t="str">
        <f ca="1">OFFSET(Lexicon!B533,0,$C$1)</f>
        <v>Alternative or Undesired Response</v>
      </c>
      <c r="W79" s="58"/>
      <c r="X79" s="1030" t="str">
        <f ca="1">X8</f>
        <v>Consequences to Performer</v>
      </c>
      <c r="Y79" s="1030"/>
      <c r="Z79" s="1030"/>
      <c r="AA79" s="1030"/>
      <c r="AB79" s="1030" t="str">
        <f ca="1">AC8</f>
        <v>Consequences to Organisation</v>
      </c>
      <c r="AC79" s="1030"/>
      <c r="AD79" s="1030"/>
      <c r="AE79" s="9"/>
      <c r="AF79" s="144"/>
    </row>
    <row r="80" spans="1:32" ht="15" customHeight="1">
      <c r="A80" s="144"/>
      <c r="C80" s="359"/>
      <c r="K80" s="86"/>
      <c r="L80" s="86"/>
      <c r="M80" s="86"/>
      <c r="N80" s="1"/>
      <c r="P80" s="144"/>
      <c r="Q80" s="144"/>
      <c r="T80" s="1378"/>
      <c r="V80" s="1359">
        <f>G8</f>
        <v>0</v>
      </c>
      <c r="W80" s="53"/>
      <c r="X80" s="1367"/>
      <c r="Y80" s="1380"/>
      <c r="Z80" s="1367"/>
      <c r="AA80" s="1368"/>
      <c r="AB80" s="54"/>
      <c r="AC80" s="1373"/>
      <c r="AE80" s="9"/>
      <c r="AF80" s="144"/>
    </row>
    <row r="81" spans="1:32" ht="15" customHeight="1">
      <c r="A81" s="144"/>
      <c r="C81" s="1352">
        <v>3</v>
      </c>
      <c r="D81" s="1353" t="str">
        <f ca="1">OFFSET(Lexicon!B581,0,$C$1)</f>
        <v>How will relevant measures of performance be fed back?</v>
      </c>
      <c r="E81" s="1353"/>
      <c r="F81" s="1353"/>
      <c r="G81" s="1353"/>
      <c r="H81" s="1353"/>
      <c r="J81" s="42"/>
      <c r="K81" s="1398"/>
      <c r="L81" s="1398"/>
      <c r="M81" s="1398"/>
      <c r="N81" s="1398"/>
      <c r="P81" s="144"/>
      <c r="Q81" s="144"/>
      <c r="T81" s="1379"/>
      <c r="V81" s="1360"/>
      <c r="W81" s="53"/>
      <c r="X81" s="1369"/>
      <c r="Y81" s="1351"/>
      <c r="Z81" s="1369"/>
      <c r="AA81" s="1370"/>
      <c r="AB81" s="54"/>
      <c r="AC81" s="1374"/>
      <c r="AE81" s="9"/>
      <c r="AF81" s="144"/>
    </row>
    <row r="82" spans="1:32" ht="15" customHeight="1">
      <c r="A82" s="144"/>
      <c r="C82" s="1352"/>
      <c r="D82" s="1353"/>
      <c r="E82" s="1353"/>
      <c r="F82" s="1353"/>
      <c r="G82" s="1353"/>
      <c r="H82" s="1353"/>
      <c r="J82" s="42"/>
      <c r="K82" s="1419"/>
      <c r="L82" s="1419"/>
      <c r="M82" s="1419"/>
      <c r="N82" s="1419"/>
      <c r="P82" s="144"/>
      <c r="Q82" s="144"/>
      <c r="V82" s="1360"/>
      <c r="W82" s="53"/>
      <c r="X82" s="1369"/>
      <c r="Y82" s="1351"/>
      <c r="Z82" s="1369"/>
      <c r="AA82" s="1370"/>
      <c r="AB82" s="54"/>
      <c r="AC82" s="1374"/>
      <c r="AE82" s="9"/>
      <c r="AF82" s="144"/>
    </row>
    <row r="83" spans="1:32" ht="15" customHeight="1">
      <c r="A83" s="144"/>
      <c r="C83" s="359"/>
      <c r="K83" s="86"/>
      <c r="L83" s="86"/>
      <c r="M83" s="86"/>
      <c r="N83" s="1"/>
      <c r="P83" s="144"/>
      <c r="Q83" s="144"/>
      <c r="V83" s="1360"/>
      <c r="W83" s="53"/>
      <c r="X83" s="1369"/>
      <c r="Y83" s="1351"/>
      <c r="Z83" s="1369"/>
      <c r="AA83" s="1370"/>
      <c r="AB83" s="54"/>
      <c r="AC83" s="1374"/>
      <c r="AE83" s="9"/>
      <c r="AF83" s="144"/>
    </row>
    <row r="84" spans="1:32" ht="15" customHeight="1">
      <c r="A84" s="144"/>
      <c r="C84" s="1352">
        <v>4</v>
      </c>
      <c r="D84" s="1353" t="str">
        <f ca="1">OFFSET(Lexicon!B582,0,$C$1)</f>
        <v>How will the Feedback include progress over time?</v>
      </c>
      <c r="E84" s="1353"/>
      <c r="F84" s="1353"/>
      <c r="G84" s="1353"/>
      <c r="H84" s="1353"/>
      <c r="J84" s="42"/>
      <c r="K84" s="1398"/>
      <c r="L84" s="1398"/>
      <c r="M84" s="1398"/>
      <c r="N84" s="1398"/>
      <c r="P84" s="144"/>
      <c r="Q84" s="144"/>
      <c r="V84" s="1360"/>
      <c r="W84" s="53"/>
      <c r="X84" s="1369"/>
      <c r="Y84" s="1351"/>
      <c r="Z84" s="1369"/>
      <c r="AA84" s="1370"/>
      <c r="AB84" s="54"/>
      <c r="AC84" s="1374"/>
      <c r="AE84" s="9"/>
      <c r="AF84" s="144"/>
    </row>
    <row r="85" spans="1:32" ht="15" customHeight="1">
      <c r="A85" s="144"/>
      <c r="C85" s="1352"/>
      <c r="D85" s="1353"/>
      <c r="E85" s="1353"/>
      <c r="F85" s="1353"/>
      <c r="G85" s="1353"/>
      <c r="H85" s="1353"/>
      <c r="J85" s="42"/>
      <c r="K85" s="1419"/>
      <c r="L85" s="1419"/>
      <c r="M85" s="1419"/>
      <c r="N85" s="1419"/>
      <c r="P85" s="144"/>
      <c r="Q85" s="144"/>
      <c r="V85" s="1360"/>
      <c r="W85" s="55"/>
      <c r="X85" s="1369"/>
      <c r="Y85" s="1351"/>
      <c r="Z85" s="1369"/>
      <c r="AA85" s="1370"/>
      <c r="AB85" s="55"/>
      <c r="AC85" s="1374"/>
      <c r="AE85" s="9"/>
      <c r="AF85" s="144"/>
    </row>
    <row r="86" spans="1:32" ht="15" customHeight="1">
      <c r="A86" s="144"/>
      <c r="C86" s="359"/>
      <c r="K86" s="86"/>
      <c r="L86" s="86"/>
      <c r="M86" s="86"/>
      <c r="N86" s="1"/>
      <c r="P86" s="144"/>
      <c r="Q86" s="144"/>
      <c r="V86" s="1360"/>
      <c r="W86" s="55" t="s">
        <v>823</v>
      </c>
      <c r="X86" s="1369"/>
      <c r="Y86" s="1351"/>
      <c r="Z86" s="1369"/>
      <c r="AA86" s="1370"/>
      <c r="AB86" s="55" t="s">
        <v>823</v>
      </c>
      <c r="AC86" s="1374"/>
      <c r="AE86" s="9"/>
      <c r="AF86" s="144"/>
    </row>
    <row r="87" spans="1:32" ht="15" customHeight="1">
      <c r="A87" s="144"/>
      <c r="C87" s="1352">
        <v>5</v>
      </c>
      <c r="D87" s="1353" t="str">
        <f ca="1">OFFSET(Lexicon!B583,0,$C$1)</f>
        <v>How will the Performer receive timely Feedback?</v>
      </c>
      <c r="E87" s="1353"/>
      <c r="F87" s="1353"/>
      <c r="G87" s="1353"/>
      <c r="H87" s="1353"/>
      <c r="J87" s="42"/>
      <c r="K87" s="1398"/>
      <c r="L87" s="1398"/>
      <c r="M87" s="1398"/>
      <c r="N87" s="1398"/>
      <c r="P87" s="144"/>
      <c r="Q87" s="144"/>
      <c r="V87" s="1360"/>
      <c r="W87" s="55"/>
      <c r="X87" s="1371"/>
      <c r="Y87" s="1381"/>
      <c r="Z87" s="1371"/>
      <c r="AA87" s="1372"/>
      <c r="AB87" s="54"/>
      <c r="AC87" s="1375"/>
      <c r="AE87" s="38"/>
      <c r="AF87" s="144"/>
    </row>
    <row r="88" spans="1:32" ht="15" customHeight="1">
      <c r="A88" s="144"/>
      <c r="C88" s="1352"/>
      <c r="D88" s="1353"/>
      <c r="E88" s="1353"/>
      <c r="F88" s="1353"/>
      <c r="G88" s="1353"/>
      <c r="H88" s="1353"/>
      <c r="J88" s="42"/>
      <c r="K88" s="1419"/>
      <c r="L88" s="1419"/>
      <c r="M88" s="1419"/>
      <c r="N88" s="1419"/>
      <c r="P88" s="144"/>
      <c r="Q88" s="144"/>
      <c r="V88" s="1360"/>
      <c r="W88" s="56"/>
      <c r="X88" s="1362"/>
      <c r="Y88" s="1363"/>
      <c r="Z88" s="1367"/>
      <c r="AA88" s="1368"/>
      <c r="AB88" s="54"/>
      <c r="AC88" s="1373"/>
      <c r="AE88" s="38"/>
      <c r="AF88" s="144"/>
    </row>
    <row r="89" spans="1:32" ht="15" customHeight="1">
      <c r="A89" s="144"/>
      <c r="C89" s="359"/>
      <c r="K89" s="86"/>
      <c r="L89" s="86"/>
      <c r="M89" s="86"/>
      <c r="N89" s="1"/>
      <c r="P89" s="144"/>
      <c r="Q89" s="144"/>
      <c r="V89" s="1360"/>
      <c r="W89" s="57" t="s">
        <v>825</v>
      </c>
      <c r="X89" s="1364"/>
      <c r="Y89" s="1350"/>
      <c r="Z89" s="1369"/>
      <c r="AA89" s="1370"/>
      <c r="AB89" s="57" t="s">
        <v>825</v>
      </c>
      <c r="AC89" s="1374"/>
      <c r="AE89" s="38"/>
      <c r="AF89" s="144"/>
    </row>
    <row r="90" spans="1:32" ht="15" customHeight="1">
      <c r="A90" s="144"/>
      <c r="C90" s="1352">
        <v>6</v>
      </c>
      <c r="D90" s="1353" t="str">
        <f ca="1">OFFSET(Lexicon!B584,0,$C$1)</f>
        <v>How will the Performer receive Feedback frequently enough to maintain or enhance performance?</v>
      </c>
      <c r="E90" s="1353"/>
      <c r="F90" s="1353"/>
      <c r="G90" s="1353"/>
      <c r="H90" s="1353"/>
      <c r="J90" s="42"/>
      <c r="K90" s="1398"/>
      <c r="L90" s="1398"/>
      <c r="M90" s="1398"/>
      <c r="N90" s="1398"/>
      <c r="P90" s="144"/>
      <c r="Q90" s="144"/>
      <c r="V90" s="1360"/>
      <c r="W90" s="53"/>
      <c r="X90" s="1364"/>
      <c r="Y90" s="1350"/>
      <c r="Z90" s="1369"/>
      <c r="AA90" s="1370"/>
      <c r="AB90" s="384"/>
      <c r="AC90" s="1374"/>
      <c r="AE90" s="38"/>
      <c r="AF90" s="144"/>
    </row>
    <row r="91" spans="1:32" ht="15" customHeight="1">
      <c r="A91" s="144"/>
      <c r="C91" s="1352"/>
      <c r="D91" s="1353"/>
      <c r="E91" s="1353"/>
      <c r="F91" s="1353"/>
      <c r="G91" s="1353"/>
      <c r="H91" s="1353"/>
      <c r="J91" s="42"/>
      <c r="K91" s="1419"/>
      <c r="L91" s="1419"/>
      <c r="M91" s="1419"/>
      <c r="N91" s="1419"/>
      <c r="P91" s="144"/>
      <c r="Q91" s="144"/>
      <c r="V91" s="1360"/>
      <c r="W91" s="53"/>
      <c r="X91" s="1364"/>
      <c r="Y91" s="1350"/>
      <c r="Z91" s="1369"/>
      <c r="AA91" s="1370"/>
      <c r="AB91" s="54"/>
      <c r="AC91" s="1374"/>
      <c r="AE91" s="38"/>
      <c r="AF91" s="144"/>
    </row>
    <row r="92" spans="1:32" ht="15" customHeight="1">
      <c r="A92" s="144"/>
      <c r="C92" s="359"/>
      <c r="K92" s="86"/>
      <c r="L92" s="86"/>
      <c r="M92" s="86"/>
      <c r="N92" s="1"/>
      <c r="P92" s="144"/>
      <c r="Q92" s="144"/>
      <c r="V92" s="1360"/>
      <c r="W92" s="53"/>
      <c r="X92" s="1364"/>
      <c r="Y92" s="1350"/>
      <c r="Z92" s="1369"/>
      <c r="AA92" s="1370"/>
      <c r="AB92" s="54"/>
      <c r="AC92" s="1374"/>
      <c r="AE92" s="38"/>
      <c r="AF92" s="144"/>
    </row>
    <row r="93" spans="1:32" ht="15" customHeight="1">
      <c r="A93" s="144"/>
      <c r="C93" s="1352">
        <v>7</v>
      </c>
      <c r="D93" s="1353" t="str">
        <f ca="1">OFFSET(Lexicon!B585,0,$C$1)</f>
        <v>How will the Feedback be specific enough to influence performance?</v>
      </c>
      <c r="E93" s="1353"/>
      <c r="F93" s="1353"/>
      <c r="G93" s="1353"/>
      <c r="H93" s="1353"/>
      <c r="J93" s="42"/>
      <c r="K93" s="1398"/>
      <c r="L93" s="1398"/>
      <c r="M93" s="1398"/>
      <c r="N93" s="1398"/>
      <c r="P93" s="144"/>
      <c r="Q93" s="144"/>
      <c r="V93" s="1360"/>
      <c r="W93" s="53"/>
      <c r="X93" s="1364"/>
      <c r="Y93" s="1350"/>
      <c r="Z93" s="1369"/>
      <c r="AA93" s="1370"/>
      <c r="AB93" s="54"/>
      <c r="AC93" s="1374"/>
      <c r="AF93" s="144"/>
    </row>
    <row r="94" spans="1:32" ht="15" customHeight="1">
      <c r="A94" s="144"/>
      <c r="C94" s="1352"/>
      <c r="D94" s="1353"/>
      <c r="E94" s="1353"/>
      <c r="F94" s="1353"/>
      <c r="G94" s="1353"/>
      <c r="H94" s="1353"/>
      <c r="J94" s="42"/>
      <c r="K94" s="1419"/>
      <c r="L94" s="1419"/>
      <c r="M94" s="1419"/>
      <c r="N94" s="1419"/>
      <c r="P94" s="144"/>
      <c r="Q94" s="144"/>
      <c r="V94" s="1360"/>
      <c r="W94" s="53"/>
      <c r="X94" s="1364"/>
      <c r="Y94" s="1350"/>
      <c r="Z94" s="1369"/>
      <c r="AA94" s="1370"/>
      <c r="AB94" s="54"/>
      <c r="AC94" s="1374"/>
      <c r="AF94" s="144"/>
    </row>
    <row r="95" spans="1:32" ht="15" customHeight="1">
      <c r="A95" s="144"/>
      <c r="C95" s="359"/>
      <c r="K95" s="86"/>
      <c r="L95" s="86"/>
      <c r="M95" s="86"/>
      <c r="N95" s="1"/>
      <c r="P95" s="144"/>
      <c r="Q95" s="144"/>
      <c r="V95" s="1361"/>
      <c r="W95" s="53"/>
      <c r="X95" s="1365"/>
      <c r="Y95" s="1366"/>
      <c r="Z95" s="1371"/>
      <c r="AA95" s="1372"/>
      <c r="AB95" s="54"/>
      <c r="AC95" s="1375"/>
      <c r="AF95" s="144"/>
    </row>
    <row r="96" spans="1:32" ht="12.75" customHeight="1">
      <c r="A96" s="144"/>
      <c r="C96" s="1352">
        <v>8</v>
      </c>
      <c r="D96" s="1353" t="str">
        <f ca="1">OFFSET(Lexicon!B586,0,$C$1)</f>
        <v>How will the Feedback include information about the value of the performance to the organisation?</v>
      </c>
      <c r="E96" s="1353"/>
      <c r="F96" s="1353"/>
      <c r="G96" s="1353"/>
      <c r="H96" s="1353"/>
      <c r="J96" s="42"/>
      <c r="K96" s="1398"/>
      <c r="L96" s="1398"/>
      <c r="M96" s="1398"/>
      <c r="N96" s="1398"/>
      <c r="P96" s="144"/>
      <c r="Q96" s="144"/>
      <c r="X96" s="1349" t="str">
        <f ca="1">X76</f>
        <v>Immediate</v>
      </c>
      <c r="Y96" s="1349"/>
      <c r="Z96" s="1349" t="str">
        <f ca="1">Z76</f>
        <v>Delayed</v>
      </c>
      <c r="AA96" s="1349"/>
      <c r="AB96" s="58"/>
      <c r="AC96" s="58"/>
      <c r="AF96" s="144"/>
    </row>
    <row r="97" spans="1:33" ht="12.75" customHeight="1">
      <c r="A97" s="144"/>
      <c r="C97" s="1352"/>
      <c r="D97" s="1353"/>
      <c r="E97" s="1353"/>
      <c r="F97" s="1353"/>
      <c r="G97" s="1353"/>
      <c r="H97" s="1353"/>
      <c r="J97" s="42"/>
      <c r="K97" s="1419"/>
      <c r="L97" s="1419"/>
      <c r="M97" s="1419"/>
      <c r="N97" s="1419"/>
      <c r="P97" s="144"/>
      <c r="Q97" s="144"/>
      <c r="S97"/>
      <c r="Z97" s="37"/>
      <c r="AA97" s="37"/>
      <c r="AB97" s="37"/>
      <c r="AD97" s="349"/>
      <c r="AF97" s="144"/>
    </row>
    <row r="98" spans="1:33" ht="4.5" customHeight="1">
      <c r="A98" s="144"/>
      <c r="C98" s="359"/>
      <c r="K98" s="86"/>
      <c r="L98" s="86"/>
      <c r="M98" s="86"/>
      <c r="N98" s="1"/>
      <c r="P98" s="144"/>
      <c r="Q98" s="144"/>
      <c r="S98"/>
      <c r="AC98" s="37"/>
      <c r="AD98" s="349"/>
      <c r="AF98" s="144"/>
    </row>
    <row r="99" spans="1:33" ht="12.75" customHeight="1">
      <c r="A99" s="144"/>
      <c r="C99" s="1352">
        <v>9</v>
      </c>
      <c r="D99" s="1353" t="str">
        <f ca="1">OFFSET(Lexicon!B587,0,$C$1)</f>
        <v>How will we ensure the Feedback is communicated in a positive, non-threatening manner?</v>
      </c>
      <c r="E99" s="1353"/>
      <c r="F99" s="1353"/>
      <c r="G99" s="1353"/>
      <c r="H99" s="1353"/>
      <c r="J99" s="42"/>
      <c r="K99" s="1398"/>
      <c r="L99" s="1398"/>
      <c r="M99" s="1398"/>
      <c r="N99" s="1398"/>
      <c r="P99" s="144"/>
      <c r="Q99" s="144"/>
      <c r="S99"/>
      <c r="AD99"/>
      <c r="AF99" s="144"/>
    </row>
    <row r="100" spans="1:33" ht="12.75" customHeight="1">
      <c r="A100" s="144"/>
      <c r="C100" s="1352"/>
      <c r="D100" s="1353"/>
      <c r="E100" s="1353"/>
      <c r="F100" s="1353"/>
      <c r="G100" s="1353"/>
      <c r="H100" s="1353"/>
      <c r="J100" s="42"/>
      <c r="K100" s="1398"/>
      <c r="L100" s="1398"/>
      <c r="M100" s="1398"/>
      <c r="N100" s="1398"/>
      <c r="P100" s="144"/>
      <c r="Q100" s="144"/>
      <c r="S100"/>
      <c r="AD100"/>
      <c r="AF100" s="144"/>
    </row>
    <row r="101" spans="1:33" ht="4.5" customHeight="1" thickBot="1">
      <c r="A101" s="144"/>
      <c r="C101" s="363"/>
      <c r="D101" s="39"/>
      <c r="E101" s="39"/>
      <c r="F101" s="39"/>
      <c r="G101" s="39"/>
      <c r="H101" s="39"/>
      <c r="K101" s="41"/>
      <c r="L101" s="41"/>
      <c r="M101" s="41"/>
      <c r="N101" s="39"/>
      <c r="P101" s="144"/>
      <c r="Q101" s="144"/>
      <c r="S101"/>
      <c r="AD101"/>
      <c r="AF101" s="144"/>
    </row>
    <row r="102" spans="1:33" ht="9.75" customHeight="1">
      <c r="A102" s="144"/>
      <c r="C102" s="359"/>
      <c r="P102" s="144"/>
      <c r="Q102" s="144"/>
      <c r="S102"/>
      <c r="AD102"/>
      <c r="AF102" s="144"/>
    </row>
    <row r="103" spans="1:33" ht="9.75" customHeight="1">
      <c r="A103" s="144"/>
      <c r="B103" s="144"/>
      <c r="C103" s="366"/>
      <c r="D103" s="144"/>
      <c r="E103" s="144"/>
      <c r="F103" s="144"/>
      <c r="G103" s="144"/>
      <c r="H103" s="144"/>
      <c r="I103" s="144"/>
      <c r="J103" s="144"/>
      <c r="K103" s="144"/>
      <c r="L103" s="144"/>
      <c r="M103" s="144"/>
      <c r="N103" s="367"/>
      <c r="O103" s="144"/>
      <c r="P103" s="144"/>
      <c r="Q103" s="144"/>
      <c r="R103" s="144"/>
      <c r="S103" s="366"/>
      <c r="T103" s="144"/>
      <c r="U103" s="144"/>
      <c r="V103" s="144"/>
      <c r="W103" s="144"/>
      <c r="X103" s="144"/>
      <c r="Y103" s="144"/>
      <c r="Z103" s="144"/>
      <c r="AA103" s="378"/>
      <c r="AB103" s="378"/>
      <c r="AC103" s="378"/>
      <c r="AD103" s="367"/>
      <c r="AE103" s="144"/>
      <c r="AF103" s="144"/>
      <c r="AG103" s="144"/>
    </row>
    <row r="104" spans="1:33" ht="12" customHeight="1">
      <c r="A104" s="144"/>
      <c r="C104" s="359"/>
      <c r="P104" s="144"/>
      <c r="S104" s="1352"/>
      <c r="T104" s="1353">
        <f ca="1">OFFSET(Lexicon!R571,0,$C$1)</f>
        <v>0</v>
      </c>
      <c r="U104" s="1353"/>
      <c r="V104" s="1353"/>
      <c r="W104" s="1353"/>
      <c r="X104" s="1353"/>
      <c r="Z104" s="42"/>
      <c r="AA104" s="349"/>
      <c r="AB104" s="349"/>
      <c r="AC104" s="349"/>
    </row>
    <row r="105" spans="1:33" ht="12" customHeight="1">
      <c r="A105" s="144"/>
      <c r="C105" s="359"/>
      <c r="P105" s="144"/>
      <c r="S105" s="1352"/>
      <c r="T105" s="1353"/>
      <c r="U105" s="1353"/>
      <c r="V105" s="1353"/>
      <c r="W105" s="1353"/>
      <c r="X105" s="1353"/>
      <c r="Z105" s="42"/>
      <c r="AA105" s="349"/>
      <c r="AB105" s="349"/>
      <c r="AC105" s="349"/>
    </row>
    <row r="106" spans="1:33" ht="6.75" customHeight="1">
      <c r="A106" s="144"/>
      <c r="C106" s="359"/>
      <c r="P106" s="144"/>
      <c r="AA106" s="86"/>
      <c r="AB106" s="86"/>
      <c r="AC106" s="86"/>
    </row>
    <row r="107" spans="1:33" ht="15">
      <c r="A107" s="144"/>
      <c r="C107" s="359"/>
      <c r="P107" s="144"/>
      <c r="AA107" s="86"/>
      <c r="AB107" s="86"/>
      <c r="AC107" s="86"/>
    </row>
    <row r="108" spans="1:33" ht="18.75" customHeight="1">
      <c r="C108" s="1354"/>
      <c r="D108" s="1354"/>
      <c r="E108" s="1354"/>
      <c r="F108" s="1354"/>
      <c r="G108" s="1354"/>
      <c r="H108" s="1354"/>
      <c r="I108" s="1354"/>
      <c r="J108" s="1355"/>
      <c r="K108" s="348"/>
      <c r="L108" s="348"/>
      <c r="M108" s="348"/>
      <c r="N108" s="59"/>
      <c r="O108" s="348"/>
      <c r="S108" s="1354"/>
      <c r="T108" s="1354"/>
      <c r="U108" s="1354"/>
      <c r="V108" s="1354"/>
      <c r="W108" s="1354"/>
      <c r="X108" s="1354"/>
      <c r="Y108" s="1354"/>
      <c r="Z108" s="1355"/>
      <c r="AA108" s="87"/>
      <c r="AB108" s="87"/>
      <c r="AC108" s="87"/>
      <c r="AD108" s="59"/>
      <c r="AE108" s="348"/>
    </row>
    <row r="109" spans="1:33" ht="15">
      <c r="C109" s="362"/>
      <c r="D109" s="60"/>
      <c r="E109" s="60"/>
      <c r="F109" s="60"/>
      <c r="G109" s="60"/>
      <c r="H109" s="60"/>
      <c r="I109" s="60"/>
      <c r="J109" s="1355"/>
      <c r="K109" s="348"/>
      <c r="L109" s="348"/>
      <c r="M109" s="348"/>
      <c r="N109" s="59"/>
      <c r="O109" s="348"/>
      <c r="S109" s="362"/>
      <c r="T109" s="60"/>
      <c r="U109" s="60"/>
      <c r="V109" s="60"/>
      <c r="W109" s="60"/>
      <c r="X109" s="60"/>
      <c r="Y109" s="60"/>
      <c r="Z109" s="1355"/>
      <c r="AA109" s="87"/>
      <c r="AB109" s="87"/>
      <c r="AC109" s="87"/>
      <c r="AD109" s="59"/>
      <c r="AE109" s="348"/>
    </row>
    <row r="110" spans="1:33" ht="15">
      <c r="C110" s="1356"/>
      <c r="D110" s="1356"/>
      <c r="E110" s="1356"/>
      <c r="F110" s="1356"/>
      <c r="G110" s="1356"/>
      <c r="H110" s="1356"/>
      <c r="I110" s="60"/>
      <c r="J110" s="1355"/>
      <c r="K110" s="348"/>
      <c r="L110" s="348"/>
      <c r="M110" s="348"/>
      <c r="N110" s="59"/>
      <c r="O110" s="348"/>
      <c r="S110" s="1356"/>
      <c r="T110" s="1356"/>
      <c r="U110" s="1356"/>
      <c r="V110" s="1356"/>
      <c r="W110" s="1356"/>
      <c r="X110" s="1356"/>
      <c r="Y110" s="60"/>
      <c r="Z110" s="1355"/>
      <c r="AA110" s="87"/>
      <c r="AB110" s="87"/>
      <c r="AC110" s="87"/>
      <c r="AD110" s="59"/>
      <c r="AE110" s="348"/>
    </row>
    <row r="111" spans="1:33" ht="12.75" customHeight="1">
      <c r="C111" s="359"/>
      <c r="AA111" s="86"/>
      <c r="AB111" s="86"/>
      <c r="AC111" s="86"/>
    </row>
    <row r="112" spans="1:33" ht="12.75" customHeight="1">
      <c r="C112" s="359"/>
      <c r="L112" s="1030"/>
      <c r="M112" s="1030"/>
      <c r="N112" s="1030"/>
      <c r="S112" s="358"/>
      <c r="AA112" s="86"/>
      <c r="AB112" s="86"/>
      <c r="AC112" s="86"/>
      <c r="AD112" s="58"/>
    </row>
    <row r="113" spans="3:30" ht="12.75" customHeight="1">
      <c r="C113" s="359"/>
      <c r="F113" s="58"/>
      <c r="G113" s="58"/>
      <c r="H113" s="1030"/>
      <c r="I113" s="1030"/>
      <c r="J113" s="1030"/>
      <c r="K113" s="1030"/>
      <c r="L113" s="1030"/>
      <c r="M113" s="1030"/>
      <c r="N113" s="1030"/>
      <c r="AA113" s="86"/>
      <c r="AB113" s="86"/>
      <c r="AC113" s="86"/>
      <c r="AD113" s="58"/>
    </row>
    <row r="114" spans="3:30" ht="12.75" customHeight="1">
      <c r="C114" s="359"/>
      <c r="F114" s="1357"/>
      <c r="G114" s="53"/>
      <c r="H114" s="1350"/>
      <c r="I114" s="1350"/>
      <c r="J114" s="1351"/>
      <c r="K114" s="1351"/>
      <c r="L114" s="54"/>
      <c r="M114" s="1350"/>
      <c r="S114" s="1352"/>
      <c r="T114" s="1353"/>
      <c r="U114" s="1353"/>
      <c r="V114" s="1353"/>
      <c r="W114" s="1353"/>
      <c r="X114" s="1353"/>
      <c r="Z114" s="42"/>
      <c r="AA114" s="349"/>
      <c r="AB114" s="349"/>
      <c r="AC114" s="349"/>
    </row>
    <row r="115" spans="3:30" ht="12.75" customHeight="1">
      <c r="C115" s="359"/>
      <c r="F115" s="1357"/>
      <c r="G115" s="53"/>
      <c r="H115" s="1350"/>
      <c r="I115" s="1350"/>
      <c r="J115" s="1351"/>
      <c r="K115" s="1351"/>
      <c r="L115" s="54"/>
      <c r="M115" s="1350"/>
      <c r="S115" s="1352"/>
      <c r="T115" s="1353"/>
      <c r="U115" s="1353"/>
      <c r="V115" s="1353"/>
      <c r="W115" s="1353"/>
      <c r="X115" s="1353"/>
      <c r="Z115" s="42"/>
      <c r="AA115" s="349"/>
      <c r="AB115" s="349"/>
      <c r="AC115" s="349"/>
    </row>
    <row r="116" spans="3:30" ht="12.75" customHeight="1">
      <c r="C116" s="359"/>
      <c r="F116" s="1357"/>
      <c r="G116" s="53"/>
      <c r="H116" s="1350"/>
      <c r="I116" s="1350"/>
      <c r="J116" s="1351"/>
      <c r="K116" s="1351"/>
      <c r="L116" s="54"/>
      <c r="M116" s="1350"/>
      <c r="S116" s="359"/>
      <c r="AA116" s="86"/>
      <c r="AB116" s="86"/>
      <c r="AC116" s="86"/>
    </row>
    <row r="117" spans="3:30" ht="12.75" customHeight="1">
      <c r="C117" s="359"/>
      <c r="F117" s="1357"/>
      <c r="G117" s="53"/>
      <c r="H117" s="1350"/>
      <c r="I117" s="1350"/>
      <c r="J117" s="1351"/>
      <c r="K117" s="1351"/>
      <c r="L117" s="54"/>
      <c r="M117" s="1350"/>
      <c r="S117" s="1352"/>
      <c r="T117" s="1353"/>
      <c r="U117" s="1353"/>
      <c r="V117" s="1353"/>
      <c r="W117" s="1353"/>
      <c r="X117" s="1353"/>
      <c r="Z117" s="42"/>
      <c r="AA117" s="349"/>
      <c r="AB117" s="349"/>
      <c r="AC117" s="349"/>
    </row>
    <row r="118" spans="3:30" ht="12.75" customHeight="1">
      <c r="C118" s="359"/>
      <c r="F118" s="1357"/>
      <c r="G118" s="53"/>
      <c r="H118" s="1350"/>
      <c r="I118" s="1350"/>
      <c r="J118" s="1351"/>
      <c r="K118" s="1351"/>
      <c r="L118" s="54"/>
      <c r="M118" s="1350"/>
      <c r="S118" s="1352"/>
      <c r="T118" s="1353"/>
      <c r="U118" s="1353"/>
      <c r="V118" s="1353"/>
      <c r="W118" s="1353"/>
      <c r="X118" s="1353"/>
      <c r="Z118" s="42"/>
      <c r="AA118" s="349"/>
      <c r="AB118" s="349"/>
      <c r="AC118" s="349"/>
    </row>
    <row r="119" spans="3:30" ht="12.75" customHeight="1">
      <c r="C119" s="359"/>
      <c r="F119" s="1357"/>
      <c r="G119" s="53"/>
      <c r="H119" s="1350"/>
      <c r="I119" s="1350"/>
      <c r="J119" s="1351"/>
      <c r="K119" s="1351"/>
      <c r="L119" s="54"/>
      <c r="M119" s="1350"/>
      <c r="S119" s="359"/>
      <c r="AA119" s="86"/>
      <c r="AB119" s="86"/>
      <c r="AC119" s="86"/>
    </row>
    <row r="120" spans="3:30" ht="12.75" customHeight="1">
      <c r="F120" s="1357"/>
      <c r="G120" s="56"/>
      <c r="H120" s="1350"/>
      <c r="I120" s="1350"/>
      <c r="J120" s="1351"/>
      <c r="K120" s="1351"/>
      <c r="L120" s="56"/>
      <c r="M120" s="1350"/>
      <c r="S120" s="1352"/>
      <c r="T120" s="1353"/>
      <c r="U120" s="1353"/>
      <c r="V120" s="1353"/>
      <c r="W120" s="1353"/>
      <c r="X120" s="1353"/>
      <c r="Z120" s="42"/>
      <c r="AA120" s="349"/>
      <c r="AB120" s="349"/>
      <c r="AC120" s="349"/>
    </row>
    <row r="121" spans="3:30" ht="12.75" customHeight="1">
      <c r="F121" s="1357"/>
      <c r="G121" s="56"/>
      <c r="H121" s="1350"/>
      <c r="I121" s="1350"/>
      <c r="J121" s="1351"/>
      <c r="K121" s="1351"/>
      <c r="L121" s="54"/>
      <c r="M121" s="1350"/>
      <c r="S121" s="1352"/>
      <c r="T121" s="1353"/>
      <c r="U121" s="1353"/>
      <c r="V121" s="1353"/>
      <c r="W121" s="1353"/>
      <c r="X121" s="1353"/>
      <c r="Z121" s="42"/>
      <c r="AA121" s="349"/>
      <c r="AB121" s="349"/>
      <c r="AC121" s="349"/>
    </row>
    <row r="122" spans="3:30" ht="12.75" customHeight="1">
      <c r="F122" s="1357"/>
      <c r="G122" s="56"/>
      <c r="H122" s="1350"/>
      <c r="I122" s="1350"/>
      <c r="J122" s="1351"/>
      <c r="K122" s="1351"/>
      <c r="L122" s="54"/>
      <c r="M122" s="383"/>
      <c r="S122" s="359"/>
      <c r="AA122" s="86"/>
      <c r="AB122" s="86"/>
      <c r="AC122" s="86"/>
    </row>
    <row r="123" spans="3:30" ht="12.75" customHeight="1">
      <c r="F123" s="1357"/>
      <c r="G123" s="57"/>
      <c r="H123" s="1350"/>
      <c r="I123" s="1350"/>
      <c r="J123" s="1351"/>
      <c r="K123" s="1351"/>
      <c r="L123" s="57"/>
      <c r="M123" s="383"/>
      <c r="S123" s="1352"/>
      <c r="T123" s="1353"/>
      <c r="U123" s="1353"/>
      <c r="V123" s="1353"/>
      <c r="W123" s="1353"/>
      <c r="X123" s="1353"/>
      <c r="Z123" s="42"/>
      <c r="AA123" s="349"/>
      <c r="AB123" s="349"/>
      <c r="AC123" s="349"/>
    </row>
    <row r="124" spans="3:30" ht="12.75" customHeight="1">
      <c r="F124" s="1357"/>
      <c r="G124" s="53"/>
      <c r="H124" s="1350"/>
      <c r="I124" s="1350"/>
      <c r="J124" s="1351"/>
      <c r="K124" s="1351"/>
      <c r="L124" s="54"/>
      <c r="M124" s="383"/>
      <c r="S124" s="1352"/>
      <c r="T124" s="1353"/>
      <c r="U124" s="1353"/>
      <c r="V124" s="1353"/>
      <c r="W124" s="1353"/>
      <c r="X124" s="1353"/>
      <c r="Z124" s="42"/>
      <c r="AA124" s="349"/>
      <c r="AB124" s="349"/>
      <c r="AC124" s="349"/>
    </row>
    <row r="125" spans="3:30" ht="12.75" customHeight="1">
      <c r="F125" s="1357"/>
      <c r="G125" s="53"/>
      <c r="H125" s="1350"/>
      <c r="I125" s="1350"/>
      <c r="J125" s="1351"/>
      <c r="K125" s="1351"/>
      <c r="L125" s="54"/>
      <c r="M125" s="383"/>
      <c r="S125" s="359"/>
      <c r="AA125" s="86"/>
      <c r="AB125" s="86"/>
      <c r="AC125" s="86"/>
    </row>
    <row r="126" spans="3:30" ht="12.75" customHeight="1">
      <c r="C126" s="1010"/>
      <c r="D126" s="1010"/>
      <c r="E126" s="1010"/>
      <c r="F126" s="1357"/>
      <c r="G126" s="53"/>
      <c r="H126" s="1350"/>
      <c r="I126" s="1350"/>
      <c r="J126" s="1351"/>
      <c r="K126" s="1351"/>
      <c r="L126" s="54"/>
      <c r="M126" s="383"/>
      <c r="S126" s="359"/>
      <c r="AA126" s="86"/>
      <c r="AB126" s="86"/>
      <c r="AC126" s="86"/>
    </row>
    <row r="127" spans="3:30" ht="12.75" customHeight="1">
      <c r="C127" s="1010"/>
      <c r="D127" s="1010"/>
      <c r="E127" s="1010"/>
      <c r="F127" s="1357"/>
      <c r="G127" s="53"/>
      <c r="H127" s="1350"/>
      <c r="I127" s="1350"/>
      <c r="J127" s="1351"/>
      <c r="K127" s="1351"/>
      <c r="L127" s="54"/>
      <c r="M127" s="383"/>
      <c r="S127" s="358"/>
      <c r="AA127" s="86"/>
      <c r="AB127" s="86"/>
      <c r="AC127" s="86"/>
    </row>
    <row r="128" spans="3:30" ht="12.75" customHeight="1">
      <c r="D128" s="1358"/>
      <c r="F128" s="1357"/>
      <c r="G128" s="53"/>
      <c r="H128" s="1350"/>
      <c r="I128" s="1350"/>
      <c r="J128" s="1351"/>
      <c r="K128" s="1351"/>
      <c r="L128" s="54"/>
      <c r="M128" s="383"/>
      <c r="S128" s="359"/>
      <c r="AA128" s="86"/>
      <c r="AB128" s="86"/>
      <c r="AC128" s="86"/>
    </row>
    <row r="129" spans="4:30" ht="12.75" customHeight="1">
      <c r="D129" s="1358"/>
      <c r="F129" s="1357"/>
      <c r="G129" s="53"/>
      <c r="H129" s="1350"/>
      <c r="I129" s="1350"/>
      <c r="J129" s="1351"/>
      <c r="K129" s="1351"/>
      <c r="L129" s="54"/>
      <c r="M129" s="383"/>
      <c r="S129" s="1352"/>
      <c r="T129" s="1353"/>
      <c r="U129" s="1353"/>
      <c r="V129" s="1353"/>
      <c r="W129" s="1353"/>
      <c r="X129" s="1353"/>
      <c r="Z129" s="42"/>
      <c r="AA129" s="349"/>
      <c r="AB129" s="349"/>
      <c r="AC129" s="349"/>
    </row>
    <row r="130" spans="4:30" ht="12.75" customHeight="1">
      <c r="D130" s="1358"/>
      <c r="H130" s="1030"/>
      <c r="I130" s="1030"/>
      <c r="J130" s="1030"/>
      <c r="K130" s="1030"/>
      <c r="L130" s="58"/>
      <c r="M130" s="58"/>
      <c r="S130" s="1352"/>
      <c r="T130" s="1353"/>
      <c r="U130" s="1353"/>
      <c r="V130" s="1353"/>
      <c r="W130" s="1353"/>
      <c r="X130" s="1353"/>
      <c r="Z130" s="42"/>
      <c r="AA130" s="349"/>
      <c r="AB130" s="349"/>
      <c r="AC130" s="349"/>
    </row>
    <row r="131" spans="4:30" ht="12.75" customHeight="1">
      <c r="D131" s="1358"/>
      <c r="S131" s="359"/>
      <c r="AA131" s="86"/>
      <c r="AB131" s="86"/>
      <c r="AC131" s="86"/>
    </row>
    <row r="132" spans="4:30" ht="12.75" customHeight="1">
      <c r="D132" s="1358"/>
      <c r="S132" s="1352"/>
      <c r="T132" s="1353"/>
      <c r="U132" s="1353"/>
      <c r="V132" s="1353"/>
      <c r="W132" s="1353"/>
      <c r="X132" s="1353"/>
      <c r="Z132" s="42"/>
      <c r="AA132" s="349"/>
      <c r="AB132" s="349"/>
      <c r="AC132" s="349"/>
    </row>
    <row r="133" spans="4:30" ht="12.75" customHeight="1">
      <c r="D133" s="1358"/>
      <c r="F133" s="58"/>
      <c r="G133" s="58"/>
      <c r="H133" s="1030"/>
      <c r="I133" s="1030"/>
      <c r="J133" s="1030"/>
      <c r="K133" s="1030"/>
      <c r="L133" s="1030"/>
      <c r="M133" s="1030"/>
      <c r="N133" s="1030"/>
      <c r="S133" s="1352"/>
      <c r="T133" s="1353"/>
      <c r="U133" s="1353"/>
      <c r="V133" s="1353"/>
      <c r="W133" s="1353"/>
      <c r="X133" s="1353"/>
      <c r="Z133" s="42"/>
      <c r="AA133" s="349"/>
      <c r="AB133" s="349"/>
      <c r="AC133" s="349"/>
      <c r="AD133" s="58"/>
    </row>
    <row r="134" spans="4:30" ht="12.75" customHeight="1">
      <c r="D134" s="1358"/>
      <c r="F134" s="1357"/>
      <c r="G134" s="53"/>
      <c r="H134" s="1351"/>
      <c r="I134" s="1351"/>
      <c r="J134" s="1351"/>
      <c r="K134" s="1351"/>
      <c r="L134" s="54"/>
      <c r="M134" s="1350"/>
      <c r="S134" s="359"/>
      <c r="AA134" s="86"/>
      <c r="AB134" s="86"/>
      <c r="AC134" s="86"/>
    </row>
    <row r="135" spans="4:30" ht="12.75" customHeight="1">
      <c r="D135" s="1358"/>
      <c r="F135" s="1357"/>
      <c r="G135" s="53"/>
      <c r="H135" s="1351"/>
      <c r="I135" s="1351"/>
      <c r="J135" s="1351"/>
      <c r="K135" s="1351"/>
      <c r="L135" s="54"/>
      <c r="M135" s="1350"/>
      <c r="S135" s="1352"/>
      <c r="T135" s="1353"/>
      <c r="U135" s="1353"/>
      <c r="V135" s="1353"/>
      <c r="W135" s="1353"/>
      <c r="X135" s="1353"/>
      <c r="Z135" s="42"/>
      <c r="AA135" s="349"/>
      <c r="AB135" s="349"/>
      <c r="AC135" s="349"/>
    </row>
    <row r="136" spans="4:30" ht="12.75" customHeight="1">
      <c r="F136" s="1357"/>
      <c r="G136" s="53"/>
      <c r="H136" s="1351"/>
      <c r="I136" s="1351"/>
      <c r="J136" s="1351"/>
      <c r="K136" s="1351"/>
      <c r="L136" s="54"/>
      <c r="M136" s="1350"/>
      <c r="S136" s="1352"/>
      <c r="T136" s="1353"/>
      <c r="U136" s="1353"/>
      <c r="V136" s="1353"/>
      <c r="W136" s="1353"/>
      <c r="X136" s="1353"/>
      <c r="Z136" s="42"/>
      <c r="AA136" s="349"/>
      <c r="AB136" s="349"/>
      <c r="AC136" s="349"/>
    </row>
    <row r="137" spans="4:30" ht="12.75" customHeight="1">
      <c r="F137" s="1357"/>
      <c r="G137" s="53"/>
      <c r="H137" s="1351"/>
      <c r="I137" s="1351"/>
      <c r="J137" s="1351"/>
      <c r="K137" s="1351"/>
      <c r="L137" s="54"/>
      <c r="M137" s="1350"/>
      <c r="S137" s="359"/>
      <c r="AA137" s="86"/>
      <c r="AB137" s="86"/>
      <c r="AC137" s="86"/>
    </row>
    <row r="138" spans="4:30" ht="12.75" customHeight="1">
      <c r="F138" s="1357"/>
      <c r="G138" s="53"/>
      <c r="H138" s="1351"/>
      <c r="I138" s="1351"/>
      <c r="J138" s="1351"/>
      <c r="K138" s="1351"/>
      <c r="L138" s="54"/>
      <c r="M138" s="1350"/>
      <c r="S138" s="1352"/>
      <c r="T138" s="1353"/>
      <c r="U138" s="1353"/>
      <c r="V138" s="1353"/>
      <c r="W138" s="1353"/>
      <c r="X138" s="1353"/>
      <c r="Z138" s="42"/>
      <c r="AA138" s="349"/>
      <c r="AB138" s="349"/>
      <c r="AC138" s="349"/>
    </row>
    <row r="139" spans="4:30" ht="12.75" customHeight="1">
      <c r="F139" s="1357"/>
      <c r="G139" s="53"/>
      <c r="H139" s="1351"/>
      <c r="I139" s="1351"/>
      <c r="J139" s="1351"/>
      <c r="K139" s="1351"/>
      <c r="L139" s="54"/>
      <c r="M139" s="1350"/>
      <c r="S139" s="1352"/>
      <c r="T139" s="1353"/>
      <c r="U139" s="1353"/>
      <c r="V139" s="1353"/>
      <c r="W139" s="1353"/>
      <c r="X139" s="1353"/>
      <c r="Z139" s="42"/>
      <c r="AA139" s="349"/>
      <c r="AB139" s="349"/>
      <c r="AC139" s="349"/>
    </row>
    <row r="140" spans="4:30" ht="12.75" customHeight="1">
      <c r="F140" s="1357"/>
      <c r="G140" s="56"/>
      <c r="H140" s="1351"/>
      <c r="I140" s="1351"/>
      <c r="J140" s="1351"/>
      <c r="K140" s="1351"/>
      <c r="L140" s="56"/>
      <c r="M140" s="1350"/>
      <c r="S140" s="359"/>
      <c r="AA140" s="86"/>
      <c r="AB140" s="86"/>
      <c r="AC140" s="86"/>
    </row>
    <row r="141" spans="4:30" ht="12.75" customHeight="1">
      <c r="F141" s="1357"/>
      <c r="G141" s="56"/>
      <c r="H141" s="1351"/>
      <c r="I141" s="1351"/>
      <c r="J141" s="1351"/>
      <c r="K141" s="1351"/>
      <c r="L141" s="54"/>
      <c r="M141" s="1350"/>
      <c r="S141" s="1352"/>
      <c r="T141" s="1353"/>
      <c r="U141" s="1353"/>
      <c r="V141" s="1353"/>
      <c r="W141" s="1353"/>
      <c r="X141" s="1353"/>
      <c r="Z141" s="42"/>
      <c r="AA141" s="349"/>
      <c r="AB141" s="349"/>
      <c r="AC141" s="349"/>
    </row>
    <row r="142" spans="4:30" ht="12.75" customHeight="1">
      <c r="F142" s="1357"/>
      <c r="G142" s="56"/>
      <c r="H142" s="1350"/>
      <c r="I142" s="1350"/>
      <c r="J142" s="1351"/>
      <c r="K142" s="1351"/>
      <c r="L142" s="54"/>
      <c r="M142" s="1350"/>
      <c r="S142" s="1352"/>
      <c r="T142" s="1353"/>
      <c r="U142" s="1353"/>
      <c r="V142" s="1353"/>
      <c r="W142" s="1353"/>
      <c r="X142" s="1353"/>
      <c r="Z142" s="42"/>
      <c r="AA142" s="349"/>
      <c r="AB142" s="349"/>
      <c r="AC142" s="349"/>
    </row>
    <row r="143" spans="4:30" ht="12.75" customHeight="1">
      <c r="F143" s="1357"/>
      <c r="G143" s="57"/>
      <c r="H143" s="1350"/>
      <c r="I143" s="1350"/>
      <c r="J143" s="1351"/>
      <c r="K143" s="1351"/>
      <c r="L143" s="57"/>
      <c r="M143" s="1350"/>
      <c r="S143" s="359"/>
      <c r="AA143" s="86"/>
      <c r="AB143" s="86"/>
      <c r="AC143" s="86"/>
    </row>
    <row r="144" spans="4:30" ht="12.75" customHeight="1">
      <c r="F144" s="1357"/>
      <c r="G144" s="53"/>
      <c r="H144" s="1350"/>
      <c r="I144" s="1350"/>
      <c r="J144" s="1351"/>
      <c r="K144" s="1351"/>
      <c r="L144" s="54"/>
      <c r="M144" s="1350"/>
      <c r="S144" s="1352"/>
      <c r="T144" s="1353"/>
      <c r="U144" s="1353"/>
      <c r="V144" s="1353"/>
      <c r="W144" s="1353"/>
      <c r="X144" s="1353"/>
      <c r="Z144" s="42"/>
      <c r="AA144" s="349"/>
      <c r="AB144" s="349"/>
      <c r="AC144" s="349"/>
    </row>
    <row r="145" spans="6:29" ht="12.75" customHeight="1">
      <c r="F145" s="1357"/>
      <c r="G145" s="53"/>
      <c r="H145" s="1350"/>
      <c r="I145" s="1350"/>
      <c r="J145" s="1351"/>
      <c r="K145" s="1351"/>
      <c r="L145" s="54"/>
      <c r="M145" s="1350"/>
      <c r="S145" s="1352"/>
      <c r="T145" s="1353"/>
      <c r="U145" s="1353"/>
      <c r="V145" s="1353"/>
      <c r="W145" s="1353"/>
      <c r="X145" s="1353"/>
      <c r="Z145" s="42"/>
      <c r="AA145" s="349"/>
      <c r="AB145" s="349"/>
      <c r="AC145" s="349"/>
    </row>
    <row r="146" spans="6:29" ht="12.75" customHeight="1">
      <c r="F146" s="1357"/>
      <c r="G146" s="53"/>
      <c r="H146" s="1350"/>
      <c r="I146" s="1350"/>
      <c r="J146" s="1351"/>
      <c r="K146" s="1351"/>
      <c r="L146" s="54"/>
      <c r="M146" s="1350"/>
      <c r="S146" s="359"/>
      <c r="AA146" s="86"/>
      <c r="AB146" s="86"/>
      <c r="AC146" s="86"/>
    </row>
    <row r="147" spans="6:29" ht="12.75" customHeight="1">
      <c r="F147" s="1357"/>
      <c r="G147" s="53"/>
      <c r="H147" s="1350"/>
      <c r="I147" s="1350"/>
      <c r="J147" s="1351"/>
      <c r="K147" s="1351"/>
      <c r="L147" s="54"/>
      <c r="M147" s="1350"/>
      <c r="S147" s="1352"/>
      <c r="T147" s="1353"/>
      <c r="U147" s="1353"/>
      <c r="V147" s="1353"/>
      <c r="W147" s="1353"/>
      <c r="X147" s="1353"/>
      <c r="Z147" s="42"/>
      <c r="AA147" s="349"/>
      <c r="AB147" s="349"/>
      <c r="AC147" s="349"/>
    </row>
    <row r="148" spans="6:29" ht="12.75" customHeight="1">
      <c r="F148" s="1357"/>
      <c r="G148" s="53"/>
      <c r="H148" s="1350"/>
      <c r="I148" s="1350"/>
      <c r="J148" s="1351"/>
      <c r="K148" s="1351"/>
      <c r="L148" s="54"/>
      <c r="M148" s="1350"/>
      <c r="S148" s="1352"/>
      <c r="T148" s="1353"/>
      <c r="U148" s="1353"/>
      <c r="V148" s="1353"/>
      <c r="W148" s="1353"/>
      <c r="X148" s="1353"/>
      <c r="Z148" s="42"/>
      <c r="AA148" s="349"/>
      <c r="AB148" s="349"/>
      <c r="AC148" s="349"/>
    </row>
    <row r="149" spans="6:29" ht="12.75" customHeight="1">
      <c r="F149" s="1357"/>
      <c r="G149" s="53"/>
      <c r="H149" s="1350"/>
      <c r="I149" s="1350"/>
      <c r="J149" s="1351"/>
      <c r="K149" s="1351"/>
      <c r="L149" s="54"/>
      <c r="M149" s="1350"/>
      <c r="S149" s="359"/>
      <c r="AA149" s="86"/>
      <c r="AB149" s="86"/>
      <c r="AC149" s="86"/>
    </row>
    <row r="150" spans="6:29" ht="12.75" customHeight="1">
      <c r="H150" s="1030"/>
      <c r="I150" s="1030"/>
      <c r="J150" s="1030"/>
      <c r="K150" s="1030"/>
      <c r="L150" s="58"/>
      <c r="M150" s="58"/>
      <c r="S150" s="1352"/>
      <c r="T150" s="1353"/>
      <c r="U150" s="1353"/>
      <c r="V150" s="1353"/>
      <c r="W150" s="1353"/>
      <c r="X150" s="1353"/>
      <c r="Z150" s="42"/>
      <c r="AA150" s="349"/>
      <c r="AB150" s="349"/>
      <c r="AC150" s="349"/>
    </row>
    <row r="151" spans="6:29" ht="15">
      <c r="S151" s="1352"/>
      <c r="T151" s="1353"/>
      <c r="U151" s="1353"/>
      <c r="V151" s="1353"/>
      <c r="W151" s="1353"/>
      <c r="X151" s="1353"/>
      <c r="Z151" s="42"/>
      <c r="AA151" s="349"/>
      <c r="AB151" s="349"/>
      <c r="AC151" s="349"/>
    </row>
    <row r="152" spans="6:29" ht="15">
      <c r="S152" s="359"/>
      <c r="AA152" s="86"/>
      <c r="AB152" s="86"/>
      <c r="AC152" s="86"/>
    </row>
    <row r="153" spans="6:29" ht="15">
      <c r="S153" s="1352"/>
      <c r="T153" s="1353"/>
      <c r="U153" s="1353"/>
      <c r="V153" s="1353"/>
      <c r="W153" s="1353"/>
      <c r="X153" s="1353"/>
      <c r="Z153" s="42"/>
      <c r="AA153" s="349"/>
      <c r="AB153" s="349"/>
      <c r="AC153" s="349"/>
    </row>
    <row r="154" spans="6:29" ht="15">
      <c r="S154" s="1352"/>
      <c r="T154" s="1353"/>
      <c r="U154" s="1353"/>
      <c r="V154" s="1353"/>
      <c r="W154" s="1353"/>
      <c r="X154" s="1353"/>
      <c r="Z154" s="42"/>
      <c r="AA154" s="349"/>
      <c r="AB154" s="349"/>
      <c r="AC154" s="349"/>
    </row>
    <row r="155" spans="6:29" ht="15">
      <c r="S155" s="359"/>
      <c r="AA155" s="37"/>
      <c r="AB155" s="37"/>
      <c r="AC155" s="37"/>
    </row>
    <row r="156" spans="6:29" ht="15">
      <c r="S156" s="359"/>
    </row>
    <row r="157" spans="6:29" ht="15">
      <c r="S157" s="359"/>
    </row>
    <row r="158" spans="6:29" ht="15">
      <c r="S158" s="359"/>
    </row>
    <row r="159" spans="6:29" ht="15">
      <c r="S159" s="359"/>
    </row>
    <row r="160" spans="6:29" ht="15">
      <c r="S160" s="359"/>
    </row>
    <row r="161" spans="19:29" ht="15">
      <c r="S161" s="359"/>
    </row>
    <row r="162" spans="19:29" ht="20.25">
      <c r="S162" s="1354"/>
      <c r="T162" s="1354"/>
      <c r="U162" s="1354"/>
      <c r="V162" s="1354"/>
      <c r="W162" s="1354"/>
      <c r="X162" s="1354"/>
      <c r="Y162" s="1354"/>
      <c r="Z162" s="1355"/>
      <c r="AA162" s="348"/>
      <c r="AB162" s="348"/>
      <c r="AC162" s="348"/>
    </row>
    <row r="163" spans="19:29" ht="15">
      <c r="S163" s="362"/>
      <c r="T163" s="60"/>
      <c r="U163" s="60"/>
      <c r="V163" s="60"/>
      <c r="W163" s="60"/>
      <c r="X163" s="60"/>
      <c r="Y163" s="60"/>
      <c r="Z163" s="1355"/>
      <c r="AA163" s="348"/>
      <c r="AB163" s="348"/>
      <c r="AC163" s="348"/>
    </row>
    <row r="164" spans="19:29" ht="15">
      <c r="S164" s="1356"/>
      <c r="T164" s="1356"/>
      <c r="U164" s="1356"/>
      <c r="V164" s="1356"/>
      <c r="W164" s="1356"/>
      <c r="X164" s="1356"/>
      <c r="Y164" s="60"/>
      <c r="Z164" s="1355"/>
      <c r="AA164" s="348"/>
      <c r="AB164" s="348"/>
      <c r="AC164" s="348"/>
    </row>
    <row r="165" spans="19:29" ht="15">
      <c r="S165" s="359"/>
    </row>
    <row r="166" spans="19:29" ht="15">
      <c r="S166" s="359"/>
      <c r="AB166" s="58"/>
      <c r="AC166" s="58"/>
    </row>
    <row r="167" spans="19:29" ht="15">
      <c r="S167" s="359"/>
      <c r="V167" s="58"/>
      <c r="W167" s="58"/>
      <c r="X167" s="1030"/>
      <c r="Y167" s="1030"/>
      <c r="Z167" s="1030"/>
      <c r="AA167" s="1030"/>
      <c r="AB167" s="58"/>
      <c r="AC167" s="58"/>
    </row>
    <row r="168" spans="19:29" ht="15">
      <c r="S168" s="359"/>
      <c r="V168" s="1357"/>
      <c r="W168" s="53"/>
      <c r="X168" s="1350"/>
      <c r="Y168" s="1350"/>
      <c r="Z168" s="1351"/>
      <c r="AA168" s="1351"/>
      <c r="AB168" s="54"/>
      <c r="AC168" s="1350"/>
    </row>
    <row r="169" spans="19:29" ht="15">
      <c r="S169" s="359"/>
      <c r="V169" s="1357"/>
      <c r="W169" s="53"/>
      <c r="X169" s="1350"/>
      <c r="Y169" s="1350"/>
      <c r="Z169" s="1351"/>
      <c r="AA169" s="1351"/>
      <c r="AB169" s="54"/>
      <c r="AC169" s="1350"/>
    </row>
    <row r="170" spans="19:29" ht="15">
      <c r="S170" s="359"/>
      <c r="V170" s="1357"/>
      <c r="W170" s="53"/>
      <c r="X170" s="1350"/>
      <c r="Y170" s="1350"/>
      <c r="Z170" s="1351"/>
      <c r="AA170" s="1351"/>
      <c r="AB170" s="54"/>
      <c r="AC170" s="1350"/>
    </row>
    <row r="171" spans="19:29" ht="15">
      <c r="S171" s="359"/>
      <c r="V171" s="1357"/>
      <c r="W171" s="53"/>
      <c r="X171" s="1350"/>
      <c r="Y171" s="1350"/>
      <c r="Z171" s="1351"/>
      <c r="AA171" s="1351"/>
      <c r="AB171" s="54"/>
      <c r="AC171" s="1350"/>
    </row>
    <row r="172" spans="19:29" ht="15">
      <c r="S172" s="359"/>
      <c r="V172" s="1357"/>
      <c r="W172" s="53"/>
      <c r="X172" s="1350"/>
      <c r="Y172" s="1350"/>
      <c r="Z172" s="1351"/>
      <c r="AA172" s="1351"/>
      <c r="AB172" s="54"/>
      <c r="AC172" s="1350"/>
    </row>
    <row r="173" spans="19:29" ht="15">
      <c r="S173" s="359"/>
      <c r="V173" s="1357"/>
      <c r="W173" s="53"/>
      <c r="X173" s="1350"/>
      <c r="Y173" s="1350"/>
      <c r="Z173" s="1351"/>
      <c r="AA173" s="1351"/>
      <c r="AB173" s="54"/>
      <c r="AC173" s="1350"/>
    </row>
    <row r="174" spans="19:29" ht="18">
      <c r="V174" s="1357"/>
      <c r="W174" s="56"/>
      <c r="X174" s="1350"/>
      <c r="Y174" s="1350"/>
      <c r="Z174" s="1351"/>
      <c r="AA174" s="1351"/>
      <c r="AB174" s="56"/>
      <c r="AC174" s="1350"/>
    </row>
    <row r="175" spans="19:29" ht="18">
      <c r="V175" s="1357"/>
      <c r="W175" s="56"/>
      <c r="X175" s="1350"/>
      <c r="Y175" s="1350"/>
      <c r="Z175" s="1351"/>
      <c r="AA175" s="1351"/>
      <c r="AB175" s="54"/>
      <c r="AC175" s="1350"/>
    </row>
    <row r="176" spans="19:29" ht="18">
      <c r="V176" s="1357"/>
      <c r="W176" s="56"/>
      <c r="X176" s="1350"/>
      <c r="Y176" s="1350"/>
      <c r="Z176" s="1351"/>
      <c r="AA176" s="1351"/>
      <c r="AB176" s="54"/>
      <c r="AC176" s="383"/>
    </row>
    <row r="177" spans="19:29" ht="20.25">
      <c r="V177" s="1357"/>
      <c r="W177" s="57"/>
      <c r="X177" s="1350"/>
      <c r="Y177" s="1350"/>
      <c r="Z177" s="1351"/>
      <c r="AA177" s="1351"/>
      <c r="AB177" s="57"/>
      <c r="AC177" s="383"/>
    </row>
    <row r="178" spans="19:29" ht="15">
      <c r="V178" s="1357"/>
      <c r="W178" s="53"/>
      <c r="X178" s="1350"/>
      <c r="Y178" s="1350"/>
      <c r="Z178" s="1351"/>
      <c r="AA178" s="1351"/>
      <c r="AB178" s="54"/>
      <c r="AC178" s="383"/>
    </row>
    <row r="179" spans="19:29" ht="15">
      <c r="V179" s="1357"/>
      <c r="W179" s="53"/>
      <c r="X179" s="1350"/>
      <c r="Y179" s="1350"/>
      <c r="Z179" s="1351"/>
      <c r="AA179" s="1351"/>
      <c r="AB179" s="54"/>
      <c r="AC179" s="383"/>
    </row>
    <row r="180" spans="19:29" ht="15">
      <c r="S180" s="1010"/>
      <c r="T180" s="1010"/>
      <c r="U180" s="1010"/>
      <c r="V180" s="1357"/>
      <c r="W180" s="53"/>
      <c r="X180" s="1350"/>
      <c r="Y180" s="1350"/>
      <c r="Z180" s="1351"/>
      <c r="AA180" s="1351"/>
      <c r="AB180" s="54"/>
      <c r="AC180" s="383"/>
    </row>
    <row r="181" spans="19:29" ht="15">
      <c r="S181" s="1010"/>
      <c r="T181" s="1010"/>
      <c r="U181" s="1010"/>
      <c r="V181" s="1357"/>
      <c r="W181" s="53"/>
      <c r="X181" s="1350"/>
      <c r="Y181" s="1350"/>
      <c r="Z181" s="1351"/>
      <c r="AA181" s="1351"/>
      <c r="AB181" s="54"/>
      <c r="AC181" s="383"/>
    </row>
    <row r="182" spans="19:29" ht="15">
      <c r="T182" s="1358"/>
      <c r="V182" s="1357"/>
      <c r="W182" s="53"/>
      <c r="X182" s="1350"/>
      <c r="Y182" s="1350"/>
      <c r="Z182" s="1351"/>
      <c r="AA182" s="1351"/>
      <c r="AB182" s="54"/>
      <c r="AC182" s="383"/>
    </row>
    <row r="183" spans="19:29" ht="15">
      <c r="T183" s="1358"/>
      <c r="V183" s="1357"/>
      <c r="W183" s="53"/>
      <c r="X183" s="1350"/>
      <c r="Y183" s="1350"/>
      <c r="Z183" s="1351"/>
      <c r="AA183" s="1351"/>
      <c r="AB183" s="54"/>
      <c r="AC183" s="383"/>
    </row>
    <row r="184" spans="19:29" ht="15">
      <c r="T184" s="1358"/>
      <c r="X184" s="1030"/>
      <c r="Y184" s="1030"/>
      <c r="Z184" s="1030"/>
      <c r="AA184" s="1030"/>
      <c r="AB184" s="58"/>
      <c r="AC184" s="58"/>
    </row>
    <row r="185" spans="19:29" ht="15">
      <c r="T185" s="1358"/>
    </row>
    <row r="186" spans="19:29" ht="15">
      <c r="T186" s="1358"/>
    </row>
    <row r="187" spans="19:29" ht="15">
      <c r="T187" s="1358"/>
      <c r="V187" s="58"/>
      <c r="W187" s="58"/>
      <c r="X187" s="1030"/>
      <c r="Y187" s="1030"/>
      <c r="Z187" s="1030"/>
      <c r="AA187" s="1030"/>
      <c r="AB187" s="58"/>
      <c r="AC187" s="58"/>
    </row>
    <row r="188" spans="19:29" ht="15">
      <c r="T188" s="1358"/>
      <c r="V188" s="1357"/>
      <c r="W188" s="53"/>
      <c r="X188" s="1351"/>
      <c r="Y188" s="1351"/>
      <c r="Z188" s="1351"/>
      <c r="AA188" s="1351"/>
      <c r="AB188" s="54"/>
      <c r="AC188" s="1350"/>
    </row>
    <row r="189" spans="19:29" ht="15">
      <c r="T189" s="1358"/>
      <c r="V189" s="1357"/>
      <c r="W189" s="53"/>
      <c r="X189" s="1351"/>
      <c r="Y189" s="1351"/>
      <c r="Z189" s="1351"/>
      <c r="AA189" s="1351"/>
      <c r="AB189" s="54"/>
      <c r="AC189" s="1350"/>
    </row>
    <row r="190" spans="19:29" ht="15">
      <c r="V190" s="1357"/>
      <c r="W190" s="53"/>
      <c r="X190" s="1351"/>
      <c r="Y190" s="1351"/>
      <c r="Z190" s="1351"/>
      <c r="AA190" s="1351"/>
      <c r="AB190" s="54"/>
      <c r="AC190" s="1350"/>
    </row>
    <row r="191" spans="19:29" ht="15">
      <c r="V191" s="1357"/>
      <c r="W191" s="53"/>
      <c r="X191" s="1351"/>
      <c r="Y191" s="1351"/>
      <c r="Z191" s="1351"/>
      <c r="AA191" s="1351"/>
      <c r="AB191" s="54"/>
      <c r="AC191" s="1350"/>
    </row>
    <row r="192" spans="19:29" ht="15">
      <c r="V192" s="1357"/>
      <c r="W192" s="53"/>
      <c r="X192" s="1351"/>
      <c r="Y192" s="1351"/>
      <c r="Z192" s="1351"/>
      <c r="AA192" s="1351"/>
      <c r="AB192" s="54"/>
      <c r="AC192" s="1350"/>
    </row>
    <row r="193" spans="22:29" ht="15">
      <c r="V193" s="1357"/>
      <c r="W193" s="53"/>
      <c r="X193" s="1351"/>
      <c r="Y193" s="1351"/>
      <c r="Z193" s="1351"/>
      <c r="AA193" s="1351"/>
      <c r="AB193" s="54"/>
      <c r="AC193" s="1350"/>
    </row>
    <row r="194" spans="22:29" ht="18">
      <c r="V194" s="1357"/>
      <c r="W194" s="56"/>
      <c r="X194" s="1351"/>
      <c r="Y194" s="1351"/>
      <c r="Z194" s="1351"/>
      <c r="AA194" s="1351"/>
      <c r="AB194" s="56"/>
      <c r="AC194" s="1350"/>
    </row>
    <row r="195" spans="22:29" ht="18">
      <c r="V195" s="1357"/>
      <c r="W195" s="56"/>
      <c r="X195" s="1351"/>
      <c r="Y195" s="1351"/>
      <c r="Z195" s="1351"/>
      <c r="AA195" s="1351"/>
      <c r="AB195" s="54"/>
      <c r="AC195" s="1350"/>
    </row>
    <row r="196" spans="22:29" ht="18">
      <c r="V196" s="1357"/>
      <c r="W196" s="56"/>
      <c r="X196" s="1350"/>
      <c r="Y196" s="1350"/>
      <c r="Z196" s="1351"/>
      <c r="AA196" s="1351"/>
      <c r="AB196" s="54"/>
      <c r="AC196" s="1350"/>
    </row>
    <row r="197" spans="22:29" ht="20.25">
      <c r="V197" s="1357"/>
      <c r="W197" s="57"/>
      <c r="X197" s="1350"/>
      <c r="Y197" s="1350"/>
      <c r="Z197" s="1351"/>
      <c r="AA197" s="1351"/>
      <c r="AB197" s="57"/>
      <c r="AC197" s="1350"/>
    </row>
    <row r="198" spans="22:29" ht="15">
      <c r="V198" s="1357"/>
      <c r="W198" s="53"/>
      <c r="X198" s="1350"/>
      <c r="Y198" s="1350"/>
      <c r="Z198" s="1351"/>
      <c r="AA198" s="1351"/>
      <c r="AB198" s="54"/>
      <c r="AC198" s="1350"/>
    </row>
    <row r="199" spans="22:29" ht="15">
      <c r="V199" s="1357"/>
      <c r="W199" s="53"/>
      <c r="X199" s="1350"/>
      <c r="Y199" s="1350"/>
      <c r="Z199" s="1351"/>
      <c r="AA199" s="1351"/>
      <c r="AB199" s="54"/>
      <c r="AC199" s="1350"/>
    </row>
    <row r="200" spans="22:29" ht="15">
      <c r="V200" s="1357"/>
      <c r="W200" s="53"/>
      <c r="X200" s="1350"/>
      <c r="Y200" s="1350"/>
      <c r="Z200" s="1351"/>
      <c r="AA200" s="1351"/>
      <c r="AB200" s="54"/>
      <c r="AC200" s="1350"/>
    </row>
    <row r="201" spans="22:29" ht="15">
      <c r="V201" s="1357"/>
      <c r="W201" s="53"/>
      <c r="X201" s="1350"/>
      <c r="Y201" s="1350"/>
      <c r="Z201" s="1351"/>
      <c r="AA201" s="1351"/>
      <c r="AB201" s="54"/>
      <c r="AC201" s="1350"/>
    </row>
    <row r="202" spans="22:29" ht="15">
      <c r="V202" s="1357"/>
      <c r="W202" s="53"/>
      <c r="X202" s="1350"/>
      <c r="Y202" s="1350"/>
      <c r="Z202" s="1351"/>
      <c r="AA202" s="1351"/>
      <c r="AB202" s="54"/>
      <c r="AC202" s="1350"/>
    </row>
    <row r="203" spans="22:29" ht="15">
      <c r="V203" s="1357"/>
      <c r="W203" s="53"/>
      <c r="X203" s="1350"/>
      <c r="Y203" s="1350"/>
      <c r="Z203" s="1351"/>
      <c r="AA203" s="1351"/>
      <c r="AB203" s="54"/>
      <c r="AC203" s="1350"/>
    </row>
    <row r="204" spans="22:29" ht="15">
      <c r="X204" s="1030"/>
      <c r="Y204" s="1030"/>
      <c r="Z204" s="1030"/>
      <c r="AA204" s="1030"/>
      <c r="AB204" s="58"/>
      <c r="AC204" s="58"/>
    </row>
    <row r="205" spans="22:29" ht="15"/>
    <row r="206" spans="22:29" ht="15"/>
    <row r="207" spans="22:29" ht="15"/>
    <row r="208" spans="22:29"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sheetData>
  <mergeCells count="220">
    <mergeCell ref="K66:N67"/>
    <mergeCell ref="K68:N69"/>
    <mergeCell ref="R14:R15"/>
    <mergeCell ref="R20:R21"/>
    <mergeCell ref="R38:R39"/>
    <mergeCell ref="R23:R24"/>
    <mergeCell ref="K61:N62"/>
    <mergeCell ref="K46:N47"/>
    <mergeCell ref="K53:N54"/>
    <mergeCell ref="K32:N34"/>
    <mergeCell ref="K64:N65"/>
    <mergeCell ref="K13:N14"/>
    <mergeCell ref="K16:N17"/>
    <mergeCell ref="K19:N20"/>
    <mergeCell ref="K22:N24"/>
    <mergeCell ref="K26:N27"/>
    <mergeCell ref="K58:N59"/>
    <mergeCell ref="K29:N30"/>
    <mergeCell ref="K36:N38"/>
    <mergeCell ref="K40:N41"/>
    <mergeCell ref="K49:N51"/>
    <mergeCell ref="R26:R27"/>
    <mergeCell ref="R29:R30"/>
    <mergeCell ref="R41:R42"/>
    <mergeCell ref="H150:I150"/>
    <mergeCell ref="J150:K150"/>
    <mergeCell ref="M134:M141"/>
    <mergeCell ref="L112:N113"/>
    <mergeCell ref="H113:K113"/>
    <mergeCell ref="M142:M149"/>
    <mergeCell ref="L133:N133"/>
    <mergeCell ref="H134:I141"/>
    <mergeCell ref="J134:K141"/>
    <mergeCell ref="H142:I149"/>
    <mergeCell ref="J142:K149"/>
    <mergeCell ref="H122:I129"/>
    <mergeCell ref="J122:K129"/>
    <mergeCell ref="J114:K121"/>
    <mergeCell ref="K99:N100"/>
    <mergeCell ref="H114:I121"/>
    <mergeCell ref="J130:K130"/>
    <mergeCell ref="H133:K133"/>
    <mergeCell ref="M114:M121"/>
    <mergeCell ref="C84:C85"/>
    <mergeCell ref="D84:H85"/>
    <mergeCell ref="C75:C76"/>
    <mergeCell ref="D75:H76"/>
    <mergeCell ref="C78:C79"/>
    <mergeCell ref="D78:H79"/>
    <mergeCell ref="C108:I108"/>
    <mergeCell ref="K75:N76"/>
    <mergeCell ref="K78:N79"/>
    <mergeCell ref="K81:N82"/>
    <mergeCell ref="K84:N85"/>
    <mergeCell ref="K87:N88"/>
    <mergeCell ref="K90:N91"/>
    <mergeCell ref="K93:N94"/>
    <mergeCell ref="K96:N97"/>
    <mergeCell ref="J108:J110"/>
    <mergeCell ref="C81:C82"/>
    <mergeCell ref="D81:H82"/>
    <mergeCell ref="F134:F149"/>
    <mergeCell ref="C87:C88"/>
    <mergeCell ref="D87:H88"/>
    <mergeCell ref="C90:C91"/>
    <mergeCell ref="D90:H91"/>
    <mergeCell ref="F114:F129"/>
    <mergeCell ref="C126:E127"/>
    <mergeCell ref="D128:D135"/>
    <mergeCell ref="H130:I130"/>
    <mergeCell ref="C93:C94"/>
    <mergeCell ref="D93:H94"/>
    <mergeCell ref="C96:C97"/>
    <mergeCell ref="D96:H97"/>
    <mergeCell ref="C99:C100"/>
    <mergeCell ref="D99:H100"/>
    <mergeCell ref="C110:H110"/>
    <mergeCell ref="D53:H54"/>
    <mergeCell ref="C46:C47"/>
    <mergeCell ref="D46:H47"/>
    <mergeCell ref="C49:C51"/>
    <mergeCell ref="D49:H51"/>
    <mergeCell ref="C64:C65"/>
    <mergeCell ref="D64:H65"/>
    <mergeCell ref="C69:C70"/>
    <mergeCell ref="D69:H70"/>
    <mergeCell ref="C58:C59"/>
    <mergeCell ref="D58:H59"/>
    <mergeCell ref="C61:C62"/>
    <mergeCell ref="D61:H62"/>
    <mergeCell ref="D67:H68"/>
    <mergeCell ref="Z108:Z110"/>
    <mergeCell ref="S110:X110"/>
    <mergeCell ref="S114:S115"/>
    <mergeCell ref="T114:X115"/>
    <mergeCell ref="B2:O2"/>
    <mergeCell ref="C13:C14"/>
    <mergeCell ref="D13:H14"/>
    <mergeCell ref="C22:C24"/>
    <mergeCell ref="D22:H24"/>
    <mergeCell ref="C26:C27"/>
    <mergeCell ref="D26:H27"/>
    <mergeCell ref="C16:C17"/>
    <mergeCell ref="D16:H17"/>
    <mergeCell ref="C19:C20"/>
    <mergeCell ref="D19:H20"/>
    <mergeCell ref="C36:C38"/>
    <mergeCell ref="D36:H38"/>
    <mergeCell ref="C40:C41"/>
    <mergeCell ref="D40:H41"/>
    <mergeCell ref="C29:C30"/>
    <mergeCell ref="D29:H30"/>
    <mergeCell ref="C32:C34"/>
    <mergeCell ref="D32:H34"/>
    <mergeCell ref="C53:C54"/>
    <mergeCell ref="S117:S118"/>
    <mergeCell ref="T117:X118"/>
    <mergeCell ref="S120:S121"/>
    <mergeCell ref="T120:X121"/>
    <mergeCell ref="S123:S124"/>
    <mergeCell ref="T123:X124"/>
    <mergeCell ref="S104:S105"/>
    <mergeCell ref="T104:X105"/>
    <mergeCell ref="S108:Y108"/>
    <mergeCell ref="S138:S139"/>
    <mergeCell ref="T138:X139"/>
    <mergeCell ref="S141:S142"/>
    <mergeCell ref="T141:X142"/>
    <mergeCell ref="S144:S145"/>
    <mergeCell ref="T144:X145"/>
    <mergeCell ref="S129:S130"/>
    <mergeCell ref="T129:X130"/>
    <mergeCell ref="S132:S133"/>
    <mergeCell ref="T132:X133"/>
    <mergeCell ref="S135:S136"/>
    <mergeCell ref="T135:X136"/>
    <mergeCell ref="V188:V203"/>
    <mergeCell ref="X188:Y195"/>
    <mergeCell ref="Z188:AA195"/>
    <mergeCell ref="AC188:AC195"/>
    <mergeCell ref="X196:Y203"/>
    <mergeCell ref="Z196:AA203"/>
    <mergeCell ref="AC196:AC203"/>
    <mergeCell ref="S147:S148"/>
    <mergeCell ref="T147:X148"/>
    <mergeCell ref="S150:S151"/>
    <mergeCell ref="T150:X151"/>
    <mergeCell ref="S153:S154"/>
    <mergeCell ref="T153:X154"/>
    <mergeCell ref="R2:AE2"/>
    <mergeCell ref="X204:Y204"/>
    <mergeCell ref="Z204:AA204"/>
    <mergeCell ref="X96:Y96"/>
    <mergeCell ref="Z96:AA96"/>
    <mergeCell ref="S162:Y162"/>
    <mergeCell ref="Z162:Z164"/>
    <mergeCell ref="S164:X164"/>
    <mergeCell ref="X167:AA167"/>
    <mergeCell ref="V168:V183"/>
    <mergeCell ref="X168:Y175"/>
    <mergeCell ref="Z168:AA175"/>
    <mergeCell ref="AC168:AC175"/>
    <mergeCell ref="X176:Y183"/>
    <mergeCell ref="Z176:AA183"/>
    <mergeCell ref="S180:U181"/>
    <mergeCell ref="T182:T189"/>
    <mergeCell ref="X184:Y184"/>
    <mergeCell ref="Z184:AA184"/>
    <mergeCell ref="X187:AA187"/>
    <mergeCell ref="R44:R45"/>
    <mergeCell ref="AC37:AC44"/>
    <mergeCell ref="R32:R33"/>
    <mergeCell ref="R35:R36"/>
    <mergeCell ref="X27:AA27"/>
    <mergeCell ref="X45:Y45"/>
    <mergeCell ref="Z45:AA45"/>
    <mergeCell ref="B3:O3"/>
    <mergeCell ref="B4:O4"/>
    <mergeCell ref="R3:AE3"/>
    <mergeCell ref="R4:AE4"/>
    <mergeCell ref="X8:AA8"/>
    <mergeCell ref="V9:V24"/>
    <mergeCell ref="Z9:AA16"/>
    <mergeCell ref="AC9:AC16"/>
    <mergeCell ref="X17:Y24"/>
    <mergeCell ref="Z17:AA24"/>
    <mergeCell ref="S21:U22"/>
    <mergeCell ref="T23:T30"/>
    <mergeCell ref="X25:Y25"/>
    <mergeCell ref="Z25:AA25"/>
    <mergeCell ref="X28:AA28"/>
    <mergeCell ref="V29:V44"/>
    <mergeCell ref="X29:Y36"/>
    <mergeCell ref="Z29:AA36"/>
    <mergeCell ref="AC29:AC36"/>
    <mergeCell ref="X37:Y44"/>
    <mergeCell ref="Z37:AA44"/>
    <mergeCell ref="X53:AA53"/>
    <mergeCell ref="X57:AA57"/>
    <mergeCell ref="S72:U73"/>
    <mergeCell ref="T74:T81"/>
    <mergeCell ref="X76:Y76"/>
    <mergeCell ref="Z76:AA76"/>
    <mergeCell ref="X79:AA79"/>
    <mergeCell ref="U54:W55"/>
    <mergeCell ref="Z67:AA75"/>
    <mergeCell ref="AB79:AD79"/>
    <mergeCell ref="V80:V95"/>
    <mergeCell ref="X80:Y87"/>
    <mergeCell ref="Z80:AA87"/>
    <mergeCell ref="AC80:AC87"/>
    <mergeCell ref="X88:Y95"/>
    <mergeCell ref="Z88:AA95"/>
    <mergeCell ref="AC88:AC95"/>
    <mergeCell ref="V58:V75"/>
    <mergeCell ref="X67:Y75"/>
    <mergeCell ref="X58:Y66"/>
    <mergeCell ref="Z58:AA66"/>
    <mergeCell ref="AC58:AC66"/>
    <mergeCell ref="AC67:AC75"/>
  </mergeCells>
  <printOptions horizontalCentered="1" verticalCentered="1"/>
  <pageMargins left="0.7" right="0.7" top="0.48958333333333298" bottom="0.75" header="0.3" footer="0.3"/>
  <pageSetup paperSize="9" scale="50" fitToWidth="2" orientation="portrait" r:id="rId1"/>
  <headerFooter>
    <oddFooter>&amp;CCopyright © 1987-2011 Kepner-Tregoe, Inc. All Rights Reserved. Reproduction and use subject to License.</oddFooter>
  </headerFooter>
  <colBreaks count="1" manualBreakCount="1">
    <brk id="16" max="9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dimension ref="A1"/>
  <sheetViews>
    <sheetView showGridLines="0" zoomScale="85" zoomScaleNormal="85" workbookViewId="0"/>
  </sheetViews>
  <sheetFormatPr defaultColWidth="9.140625" defaultRowHeight="12"/>
  <cols>
    <col min="1" max="16384" width="9.140625" style="666"/>
  </cols>
  <sheetData/>
  <pageMargins left="0.7" right="0.7" top="0.75" bottom="0.75" header="0.3" footer="0.3"/>
  <pageSetup orientation="portrait" r:id="rId1"/>
  <headerFooter>
    <oddFooter>&amp;L&amp;D&amp;RCopyright © 1998-2022  Kepner-Tregoe, Inc. All Rights Reserved.    710-03-P511314   &amp;A.&amp;P</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Q76"/>
  <sheetViews>
    <sheetView showGridLines="0" view="pageBreakPreview" topLeftCell="A40" zoomScale="90" zoomScaleSheetLayoutView="90" workbookViewId="0">
      <selection activeCell="J30" sqref="J30"/>
    </sheetView>
  </sheetViews>
  <sheetFormatPr defaultColWidth="9.140625" defaultRowHeight="15"/>
  <cols>
    <col min="1" max="2" width="1.5703125" customWidth="1"/>
    <col min="3" max="3" width="7.85546875" customWidth="1"/>
    <col min="4" max="4" width="7.7109375" style="1" customWidth="1"/>
    <col min="5" max="5" width="1.85546875" style="1" customWidth="1"/>
    <col min="6" max="6" width="7.85546875" style="1" customWidth="1"/>
    <col min="7" max="7" width="7.7109375" style="1" customWidth="1"/>
    <col min="8" max="8" width="1.85546875" style="1" customWidth="1"/>
    <col min="9" max="9" width="7.85546875" style="1" customWidth="1"/>
    <col min="10" max="10" width="7.7109375" style="1" customWidth="1"/>
    <col min="11" max="11" width="1.85546875" style="1" customWidth="1"/>
    <col min="12" max="12" width="7.85546875" style="1" customWidth="1"/>
    <col min="13" max="13" width="7.7109375" style="1" customWidth="1"/>
    <col min="14" max="14" width="1.85546875" style="1" customWidth="1"/>
    <col min="15" max="15" width="7.85546875" style="1" customWidth="1"/>
    <col min="16" max="16" width="7.7109375" style="1" customWidth="1"/>
    <col min="17" max="17" width="1.85546875" style="1" customWidth="1"/>
    <col min="18" max="18" width="7.85546875" style="1" customWidth="1"/>
    <col min="19" max="19" width="7.7109375" style="1" customWidth="1"/>
    <col min="20" max="20" width="1.85546875" customWidth="1"/>
    <col min="21" max="21" width="7.85546875" style="1" customWidth="1"/>
    <col min="22" max="22" width="7.7109375" style="1" customWidth="1"/>
    <col min="23" max="23" width="1.85546875" style="1" customWidth="1"/>
    <col min="24" max="24" width="22.140625" style="1" customWidth="1"/>
    <col min="25" max="26" width="1.7109375" customWidth="1"/>
  </cols>
  <sheetData>
    <row r="1" spans="1:43" ht="7.5" customHeight="1">
      <c r="A1" s="144"/>
      <c r="B1" s="144"/>
      <c r="C1" s="144"/>
      <c r="D1" s="219"/>
      <c r="E1" s="219"/>
      <c r="F1" s="219"/>
      <c r="G1" s="219"/>
      <c r="H1" s="219"/>
      <c r="I1" s="219"/>
      <c r="J1" s="219"/>
      <c r="K1" s="219"/>
      <c r="L1" s="219"/>
      <c r="M1" s="219"/>
      <c r="N1" s="219"/>
      <c r="O1" s="219"/>
      <c r="P1" s="219"/>
      <c r="Q1" s="219"/>
      <c r="R1" s="219"/>
      <c r="S1" s="219"/>
      <c r="T1" s="144"/>
      <c r="U1" s="219"/>
      <c r="V1" s="219"/>
      <c r="W1" s="219"/>
      <c r="X1" s="219"/>
      <c r="Y1" s="144"/>
      <c r="Z1" s="144"/>
    </row>
    <row r="2" spans="1:43" ht="40.5" customHeight="1">
      <c r="A2" s="144"/>
      <c r="B2" s="1445" t="str">
        <f ca="1">OFFSET(Lexicon!B1102,0,$C$6)</f>
        <v>Managing Involvement - cells hidden</v>
      </c>
      <c r="C2" s="1446"/>
      <c r="D2" s="1446"/>
      <c r="E2" s="1446"/>
      <c r="F2" s="1446"/>
      <c r="G2" s="1446"/>
      <c r="H2" s="1446"/>
      <c r="I2" s="1446"/>
      <c r="J2" s="1446"/>
      <c r="K2" s="1446"/>
      <c r="L2" s="1446"/>
      <c r="M2" s="1446"/>
      <c r="N2" s="1446"/>
      <c r="O2" s="1446"/>
      <c r="P2" s="1446"/>
      <c r="Q2" s="1446"/>
      <c r="R2" s="1446"/>
      <c r="S2" s="1446"/>
      <c r="T2" s="1446"/>
      <c r="U2" s="1446"/>
      <c r="V2" s="1446"/>
      <c r="W2" s="1446"/>
      <c r="X2" s="1446"/>
      <c r="Y2" s="1447"/>
      <c r="Z2" s="144"/>
    </row>
    <row r="3" spans="1:43" ht="6.75" customHeight="1">
      <c r="A3" s="208"/>
      <c r="B3" s="208"/>
      <c r="C3" s="144"/>
      <c r="D3" s="144"/>
      <c r="E3" s="144"/>
      <c r="F3" s="144"/>
      <c r="G3" s="144"/>
      <c r="H3" s="144"/>
      <c r="I3" s="144"/>
      <c r="J3" s="144"/>
      <c r="K3" s="144"/>
      <c r="L3" s="144"/>
      <c r="M3" s="144"/>
      <c r="N3" s="144"/>
      <c r="O3" s="144"/>
      <c r="P3" s="144"/>
      <c r="Q3" s="144"/>
      <c r="R3" s="144"/>
      <c r="S3" s="144"/>
      <c r="T3" s="144"/>
      <c r="U3" s="144"/>
      <c r="V3" s="144"/>
      <c r="W3" s="144"/>
      <c r="X3" s="144"/>
      <c r="Y3" s="144"/>
      <c r="Z3" s="144"/>
    </row>
    <row r="4" spans="1:43" ht="18" customHeight="1">
      <c r="A4" s="208"/>
      <c r="B4" s="223"/>
      <c r="C4" s="224"/>
      <c r="D4" s="224"/>
      <c r="E4" s="224"/>
      <c r="F4" s="224"/>
      <c r="G4" s="224"/>
      <c r="H4" s="224"/>
      <c r="I4" s="224"/>
      <c r="J4" s="224"/>
      <c r="K4" s="224"/>
      <c r="L4" s="224"/>
      <c r="M4" s="224"/>
      <c r="N4" s="224"/>
      <c r="O4" s="224"/>
      <c r="P4" s="224"/>
      <c r="Q4" s="224"/>
      <c r="R4" s="224"/>
      <c r="S4" s="224"/>
      <c r="T4" s="224"/>
      <c r="U4" s="224"/>
      <c r="V4" s="224"/>
      <c r="W4" s="224"/>
      <c r="X4" s="224"/>
      <c r="Y4" s="225"/>
      <c r="Z4" s="144"/>
    </row>
    <row r="5" spans="1:43" ht="18" customHeight="1">
      <c r="A5" s="208"/>
      <c r="B5" s="203"/>
      <c r="D5"/>
      <c r="E5"/>
      <c r="F5"/>
      <c r="G5"/>
      <c r="H5"/>
      <c r="I5"/>
      <c r="J5"/>
      <c r="K5"/>
      <c r="L5"/>
      <c r="M5"/>
      <c r="N5"/>
      <c r="O5"/>
      <c r="P5"/>
      <c r="Q5"/>
      <c r="R5"/>
      <c r="S5"/>
      <c r="U5"/>
      <c r="V5"/>
      <c r="W5"/>
      <c r="X5"/>
      <c r="Z5" s="144"/>
    </row>
    <row r="6" spans="1:43" ht="14.25" customHeight="1" thickBot="1">
      <c r="A6" s="208"/>
      <c r="B6" s="203"/>
      <c r="D6"/>
      <c r="E6"/>
      <c r="F6"/>
      <c r="G6"/>
      <c r="H6"/>
      <c r="I6"/>
      <c r="J6"/>
      <c r="K6"/>
      <c r="L6"/>
      <c r="M6"/>
      <c r="N6"/>
      <c r="O6"/>
      <c r="P6"/>
      <c r="Q6"/>
      <c r="R6"/>
      <c r="S6"/>
      <c r="U6"/>
      <c r="V6"/>
      <c r="W6"/>
      <c r="X6"/>
      <c r="Z6" s="144"/>
    </row>
    <row r="7" spans="1:43" ht="50.25" customHeight="1">
      <c r="A7" s="208"/>
      <c r="B7" s="203"/>
      <c r="C7" s="1441" t="str">
        <f ca="1">OFFSET(Lexicon!B1103,0,$C$6)</f>
        <v>Superior Solution</v>
      </c>
      <c r="D7" s="1442"/>
      <c r="E7" s="195"/>
      <c r="F7" s="1441" t="str">
        <f ca="1">OFFSET(Lexicon!B1105,0,$C$6)</f>
        <v>Information</v>
      </c>
      <c r="G7" s="1442"/>
      <c r="H7" s="195"/>
      <c r="I7" s="1441" t="str">
        <f ca="1">OFFSET(Lexicon!B1107,0,$C$6)</f>
        <v>Structure</v>
      </c>
      <c r="J7" s="1442"/>
      <c r="K7" s="195"/>
      <c r="L7" s="1441" t="str">
        <f ca="1">OFFSET(Lexicon!B1109,0,$C$6)</f>
        <v>Commitment</v>
      </c>
      <c r="M7" s="1442"/>
      <c r="N7" s="195"/>
      <c r="O7" s="1441" t="str">
        <f ca="1">OFFSET(Lexicon!B1111,0,$C$6)</f>
        <v>Commitment Without Participation</v>
      </c>
      <c r="P7" s="1442"/>
      <c r="Q7" s="195"/>
      <c r="R7" s="1441" t="str">
        <f ca="1">OFFSET(Lexicon!B1113,0,$C$6)</f>
        <v>Goal Agreement</v>
      </c>
      <c r="S7" s="1442"/>
      <c r="T7" s="202"/>
      <c r="U7" s="1441" t="str">
        <f ca="1">OFFSET(Lexicon!B1115,0,$C$6)</f>
        <v>Conflict About Alternatives</v>
      </c>
      <c r="V7" s="1442"/>
      <c r="Z7" s="144"/>
    </row>
    <row r="8" spans="1:43" ht="10.5" customHeight="1">
      <c r="A8" s="208"/>
      <c r="B8" s="203"/>
      <c r="C8" s="226"/>
      <c r="D8" s="227"/>
      <c r="E8" s="195"/>
      <c r="F8" s="228"/>
      <c r="G8" s="229"/>
      <c r="H8" s="195"/>
      <c r="I8" s="228"/>
      <c r="J8" s="229"/>
      <c r="K8" s="195"/>
      <c r="L8" s="228"/>
      <c r="M8" s="229"/>
      <c r="N8" s="195"/>
      <c r="O8" s="228"/>
      <c r="P8" s="229"/>
      <c r="Q8" s="195"/>
      <c r="R8" s="228"/>
      <c r="S8" s="229"/>
      <c r="T8" s="202"/>
      <c r="U8" s="228"/>
      <c r="V8" s="229"/>
      <c r="Z8" s="144"/>
    </row>
    <row r="9" spans="1:43" s="201" customFormat="1" ht="80.25" customHeight="1" thickBot="1">
      <c r="A9" s="208"/>
      <c r="B9" s="203"/>
      <c r="C9" s="1443" t="str">
        <f ca="1">OFFSET(Lexicon!B1104,0,$C$6)</f>
        <v>Does it make a big difference which course of action is adopted?</v>
      </c>
      <c r="D9" s="1444"/>
      <c r="E9" s="200"/>
      <c r="F9" s="1443" t="str">
        <f ca="1">OFFSET(Lexicon!B1106,0,$C$6)</f>
        <v>Do you now have enough information to find a superior solution?</v>
      </c>
      <c r="G9" s="1444"/>
      <c r="H9" s="200"/>
      <c r="I9" s="1443" t="str">
        <f ca="1">OFFSET(Lexicon!B1108,0,$C$6)</f>
        <v>Do you know exactly what information is missing and how to get it?</v>
      </c>
      <c r="J9" s="1444"/>
      <c r="K9" s="200"/>
      <c r="L9" s="1443" t="str">
        <f ca="1">OFFSET(Lexicon!B1110,0,$C$6)</f>
        <v>Is the commitment of others critical to effective implementation?</v>
      </c>
      <c r="M9" s="1444"/>
      <c r="N9" s="200"/>
      <c r="O9" s="1443" t="str">
        <f ca="1">OFFSET(Lexicon!B1112,0,$C$6)</f>
        <v>Will the group commit to a conclusion made by you without their active participation?</v>
      </c>
      <c r="P9" s="1444"/>
      <c r="Q9" s="200"/>
      <c r="R9" s="1443" t="str">
        <f ca="1">OFFSET(Lexicon!B1114,0,$C$6)</f>
        <v>Is there general agreement about goals between the group and the organization in this situation?</v>
      </c>
      <c r="S9" s="1444"/>
      <c r="T9" s="196"/>
      <c r="U9" s="1443" t="str">
        <f ca="1">OFFSET(Lexicon!B1116,0,$C$6)</f>
        <v>Is there likely to be conflict about alternatives within the group?</v>
      </c>
      <c r="V9" s="1444"/>
      <c r="W9" s="197"/>
      <c r="X9" s="99"/>
      <c r="Z9" s="220"/>
    </row>
    <row r="10" spans="1:43">
      <c r="A10" s="208"/>
      <c r="B10" s="203"/>
      <c r="C10" s="1439"/>
      <c r="D10" s="1440"/>
      <c r="F10" s="1439"/>
      <c r="G10" s="1440"/>
      <c r="I10" s="1439"/>
      <c r="J10" s="1440"/>
      <c r="L10" s="1439"/>
      <c r="M10" s="1440"/>
      <c r="O10" s="1439"/>
      <c r="P10" s="1440"/>
      <c r="R10" s="1439"/>
      <c r="S10" s="1440"/>
      <c r="U10" s="1439"/>
      <c r="V10" s="1440"/>
      <c r="X10" s="1448" t="str">
        <f ca="1">OFFSET(Lexicon!B1122,0,$C$6)</f>
        <v>Effective Leader Behaviors in this situation</v>
      </c>
      <c r="Z10" s="144"/>
      <c r="AQ10" s="217" t="s">
        <v>1525</v>
      </c>
    </row>
    <row r="11" spans="1:43">
      <c r="A11" s="208"/>
      <c r="B11" s="203"/>
      <c r="C11" s="230"/>
      <c r="D11" s="230"/>
      <c r="F11" s="230"/>
      <c r="G11" s="230"/>
      <c r="I11" s="230"/>
      <c r="J11" s="230"/>
      <c r="L11" s="230"/>
      <c r="M11" s="230"/>
      <c r="O11" s="230"/>
      <c r="P11" s="230"/>
      <c r="R11" s="230"/>
      <c r="S11" s="230"/>
      <c r="U11" s="230"/>
      <c r="V11" s="230"/>
      <c r="X11" s="1449"/>
      <c r="Z11" s="144"/>
      <c r="AQ11" s="217"/>
    </row>
    <row r="12" spans="1:43">
      <c r="A12" s="208"/>
      <c r="B12" s="203"/>
      <c r="F12"/>
      <c r="M12" s="198" t="s">
        <v>1525</v>
      </c>
      <c r="X12" s="1449"/>
      <c r="Z12" s="144"/>
      <c r="AQ12" s="218" t="s">
        <v>1389</v>
      </c>
    </row>
    <row r="13" spans="1:43" ht="15.75">
      <c r="A13" s="208"/>
      <c r="B13" s="203"/>
      <c r="F13"/>
      <c r="X13" s="233" t="s">
        <v>1543</v>
      </c>
      <c r="Z13" s="144"/>
      <c r="AQ13" s="235" t="s">
        <v>1560</v>
      </c>
    </row>
    <row r="14" spans="1:43" ht="15.75">
      <c r="A14" s="208"/>
      <c r="B14" s="203"/>
      <c r="F14"/>
      <c r="M14" s="198" t="s">
        <v>1389</v>
      </c>
      <c r="P14" s="198" t="s">
        <v>1525</v>
      </c>
      <c r="X14" s="231"/>
      <c r="Z14" s="144"/>
      <c r="AQ14" s="235" t="s">
        <v>1561</v>
      </c>
    </row>
    <row r="15" spans="1:43" ht="15.75">
      <c r="A15" s="208"/>
      <c r="B15" s="203"/>
      <c r="F15"/>
      <c r="X15" s="234" t="s">
        <v>1542</v>
      </c>
      <c r="Z15" s="144"/>
      <c r="AQ15" s="235" t="s">
        <v>1562</v>
      </c>
    </row>
    <row r="16" spans="1:43" ht="15.75">
      <c r="A16" s="208"/>
      <c r="B16" s="203"/>
      <c r="F16"/>
      <c r="M16" s="198" t="s">
        <v>1525</v>
      </c>
      <c r="P16" s="198" t="s">
        <v>1389</v>
      </c>
      <c r="S16" s="198" t="s">
        <v>1525</v>
      </c>
      <c r="X16" s="231"/>
      <c r="Z16" s="144"/>
      <c r="AQ16" s="235" t="s">
        <v>1563</v>
      </c>
    </row>
    <row r="17" spans="1:43" ht="15.75">
      <c r="A17" s="208"/>
      <c r="B17" s="203"/>
      <c r="D17" s="198" t="s">
        <v>1525</v>
      </c>
      <c r="F17"/>
      <c r="X17" s="233" t="s">
        <v>1540</v>
      </c>
      <c r="Z17" s="144"/>
      <c r="AQ17" s="235" t="s">
        <v>1564</v>
      </c>
    </row>
    <row r="18" spans="1:43" ht="15.75">
      <c r="A18" s="208"/>
      <c r="B18" s="203"/>
      <c r="F18"/>
      <c r="M18" s="198" t="s">
        <v>1389</v>
      </c>
      <c r="P18" s="198" t="s">
        <v>1525</v>
      </c>
      <c r="S18" s="198" t="s">
        <v>1389</v>
      </c>
      <c r="X18" s="231"/>
      <c r="Z18" s="144"/>
    </row>
    <row r="19" spans="1:43" ht="15.75">
      <c r="A19" s="208"/>
      <c r="B19" s="203"/>
      <c r="D19" s="198" t="s">
        <v>1389</v>
      </c>
      <c r="F19"/>
      <c r="G19" s="146"/>
      <c r="X19" s="234" t="s">
        <v>1541</v>
      </c>
      <c r="Z19" s="144"/>
    </row>
    <row r="20" spans="1:43" ht="15.75">
      <c r="A20" s="208"/>
      <c r="B20" s="203"/>
      <c r="F20"/>
      <c r="G20" s="198" t="s">
        <v>1525</v>
      </c>
      <c r="P20" s="198" t="s">
        <v>1389</v>
      </c>
      <c r="S20" s="198" t="s">
        <v>1525</v>
      </c>
      <c r="X20" s="231"/>
      <c r="Z20" s="144"/>
    </row>
    <row r="21" spans="1:43" ht="15.75">
      <c r="A21" s="208"/>
      <c r="B21" s="203"/>
      <c r="F21"/>
      <c r="X21" s="234" t="s">
        <v>1542</v>
      </c>
      <c r="Z21" s="144"/>
    </row>
    <row r="22" spans="1:43" ht="15.75">
      <c r="A22" s="208"/>
      <c r="B22" s="203"/>
      <c r="F22"/>
      <c r="G22" s="198" t="s">
        <v>1389</v>
      </c>
      <c r="P22" s="198" t="s">
        <v>1525</v>
      </c>
      <c r="S22" s="198" t="s">
        <v>1389</v>
      </c>
      <c r="X22" s="231"/>
      <c r="Z22" s="144"/>
    </row>
    <row r="23" spans="1:43" ht="15.75">
      <c r="A23" s="208"/>
      <c r="B23" s="203"/>
      <c r="F23"/>
      <c r="G23" s="146"/>
      <c r="M23" s="198" t="s">
        <v>1525</v>
      </c>
      <c r="V23" s="198" t="s">
        <v>1525</v>
      </c>
      <c r="X23" s="234" t="s">
        <v>1544</v>
      </c>
      <c r="Z23" s="144"/>
    </row>
    <row r="24" spans="1:43" ht="15.75">
      <c r="A24" s="208"/>
      <c r="B24" s="203"/>
      <c r="F24"/>
      <c r="J24" s="198" t="s">
        <v>1525</v>
      </c>
      <c r="P24" s="198" t="s">
        <v>1389</v>
      </c>
      <c r="X24" s="231"/>
      <c r="Z24" s="144"/>
    </row>
    <row r="25" spans="1:43" ht="15.75">
      <c r="A25" s="208"/>
      <c r="B25" s="203"/>
      <c r="F25"/>
      <c r="M25" s="198" t="s">
        <v>1389</v>
      </c>
      <c r="V25" s="198" t="s">
        <v>1389</v>
      </c>
      <c r="X25" s="234" t="s">
        <v>1545</v>
      </c>
      <c r="Z25" s="144"/>
    </row>
    <row r="26" spans="1:43" ht="15.75">
      <c r="A26" s="208"/>
      <c r="B26" s="203"/>
      <c r="F26"/>
      <c r="J26" s="198" t="s">
        <v>1389</v>
      </c>
      <c r="S26" s="198" t="s">
        <v>1525</v>
      </c>
      <c r="X26" s="231"/>
      <c r="Z26" s="144"/>
    </row>
    <row r="27" spans="1:43" ht="15.75">
      <c r="A27" s="208"/>
      <c r="B27" s="203"/>
      <c r="F27"/>
      <c r="X27" s="234" t="s">
        <v>1546</v>
      </c>
      <c r="Z27" s="144"/>
    </row>
    <row r="28" spans="1:43" ht="15.75">
      <c r="A28" s="208"/>
      <c r="B28" s="203"/>
      <c r="F28"/>
      <c r="M28" s="198" t="s">
        <v>1525</v>
      </c>
      <c r="S28" s="198" t="s">
        <v>1389</v>
      </c>
      <c r="X28" s="231"/>
      <c r="Z28" s="144"/>
    </row>
    <row r="29" spans="1:43" ht="15.75">
      <c r="A29" s="208"/>
      <c r="B29" s="203"/>
      <c r="F29"/>
      <c r="X29" s="234" t="s">
        <v>1547</v>
      </c>
      <c r="Z29" s="144"/>
    </row>
    <row r="30" spans="1:43" ht="15.75">
      <c r="A30" s="208"/>
      <c r="B30" s="203"/>
      <c r="F30"/>
      <c r="M30" s="198" t="s">
        <v>1389</v>
      </c>
      <c r="S30" s="198" t="s">
        <v>1525</v>
      </c>
      <c r="X30" s="231"/>
      <c r="Z30" s="144"/>
    </row>
    <row r="31" spans="1:43" ht="15.75" customHeight="1">
      <c r="A31" s="208"/>
      <c r="B31" s="203"/>
      <c r="F31"/>
      <c r="X31" s="234" t="s">
        <v>1548</v>
      </c>
      <c r="Z31" s="144"/>
    </row>
    <row r="32" spans="1:43" ht="15.75" customHeight="1">
      <c r="A32" s="208"/>
      <c r="B32" s="203"/>
      <c r="F32"/>
      <c r="P32" s="198" t="s">
        <v>1525</v>
      </c>
      <c r="S32" s="198" t="s">
        <v>1389</v>
      </c>
      <c r="X32" s="231"/>
      <c r="Z32" s="144"/>
    </row>
    <row r="33" spans="1:26" ht="15.75" customHeight="1">
      <c r="A33" s="208"/>
      <c r="B33" s="203"/>
      <c r="F33"/>
      <c r="X33" s="234" t="s">
        <v>1549</v>
      </c>
      <c r="Z33" s="144"/>
    </row>
    <row r="34" spans="1:26" ht="15.75" customHeight="1">
      <c r="A34" s="208"/>
      <c r="B34" s="203"/>
      <c r="F34"/>
      <c r="P34" s="198" t="s">
        <v>1389</v>
      </c>
      <c r="S34" s="198" t="s">
        <v>1525</v>
      </c>
      <c r="X34" s="231"/>
      <c r="Z34" s="144"/>
    </row>
    <row r="35" spans="1:26" ht="15.75" customHeight="1">
      <c r="A35" s="208"/>
      <c r="B35" s="203"/>
      <c r="F35"/>
      <c r="X35" s="234" t="s">
        <v>1550</v>
      </c>
      <c r="Z35" s="144"/>
    </row>
    <row r="36" spans="1:26" ht="15.75" customHeight="1" thickBot="1">
      <c r="A36" s="208"/>
      <c r="B36" s="203"/>
      <c r="F36"/>
      <c r="S36" s="198" t="s">
        <v>1389</v>
      </c>
      <c r="X36" s="231"/>
      <c r="Z36" s="144"/>
    </row>
    <row r="37" spans="1:26" ht="15.75" customHeight="1" thickBot="1">
      <c r="A37" s="208"/>
      <c r="B37" s="203"/>
      <c r="X37" s="232"/>
      <c r="Z37" s="144"/>
    </row>
    <row r="38" spans="1:26" ht="15.75" customHeight="1">
      <c r="A38" s="208"/>
      <c r="B38" s="203"/>
      <c r="X38" s="1437" t="str">
        <f ca="1">OFFSET(Lexicon!B1123,0,$C$6)</f>
        <v>Record selected Leader Behavior(s)</v>
      </c>
      <c r="Z38" s="144"/>
    </row>
    <row r="39" spans="1:26" ht="15.75" customHeight="1">
      <c r="A39" s="208"/>
      <c r="B39" s="203"/>
      <c r="X39" s="1438"/>
      <c r="Z39" s="144"/>
    </row>
    <row r="40" spans="1:26" ht="15.75" customHeight="1">
      <c r="A40" s="208"/>
      <c r="B40" s="203"/>
      <c r="C40" s="1436" t="str">
        <f ca="1">OFFSET(Lexicon!B1124,0,$C$6)</f>
        <v>Next Steps</v>
      </c>
      <c r="D40" s="1436"/>
      <c r="Z40" s="144"/>
    </row>
    <row r="41" spans="1:26" ht="15.75" customHeight="1">
      <c r="A41" s="208"/>
      <c r="B41" s="203"/>
      <c r="D41" s="433" t="s">
        <v>1719</v>
      </c>
      <c r="F41" s="1423"/>
      <c r="G41" s="1423"/>
      <c r="H41" s="1423"/>
      <c r="I41" s="1423"/>
      <c r="J41" s="1423"/>
      <c r="K41" s="1423"/>
      <c r="L41" s="1423"/>
      <c r="M41" s="1423"/>
      <c r="N41" s="1423"/>
      <c r="O41" s="1423"/>
      <c r="P41" s="1423"/>
      <c r="Q41" s="1423"/>
      <c r="R41" s="1423"/>
      <c r="S41" s="1423"/>
      <c r="T41" s="1423"/>
      <c r="U41" s="1423"/>
      <c r="Z41" s="144"/>
    </row>
    <row r="42" spans="1:26" ht="15.75" customHeight="1">
      <c r="A42" s="208"/>
      <c r="B42" s="203"/>
      <c r="D42" s="433" t="s">
        <v>1719</v>
      </c>
      <c r="F42" s="1423"/>
      <c r="G42" s="1423"/>
      <c r="H42" s="1423"/>
      <c r="I42" s="1423"/>
      <c r="J42" s="1423"/>
      <c r="K42" s="1423"/>
      <c r="L42" s="1423"/>
      <c r="M42" s="1423"/>
      <c r="N42" s="1423"/>
      <c r="O42" s="1423"/>
      <c r="P42" s="1423"/>
      <c r="Q42" s="1423"/>
      <c r="R42" s="1423"/>
      <c r="S42" s="1423"/>
      <c r="T42" s="1423"/>
      <c r="U42" s="1423"/>
      <c r="Z42" s="144"/>
    </row>
    <row r="43" spans="1:26" ht="15.75" customHeight="1">
      <c r="A43" s="208"/>
      <c r="B43" s="203"/>
      <c r="D43" s="433" t="s">
        <v>1719</v>
      </c>
      <c r="F43" s="1423"/>
      <c r="G43" s="1423"/>
      <c r="H43" s="1423"/>
      <c r="I43" s="1423"/>
      <c r="J43" s="1423"/>
      <c r="K43" s="1423"/>
      <c r="L43" s="1423"/>
      <c r="M43" s="1423"/>
      <c r="N43" s="1423"/>
      <c r="O43" s="1423"/>
      <c r="P43" s="1423"/>
      <c r="Q43" s="1423"/>
      <c r="R43" s="1423"/>
      <c r="S43" s="1423"/>
      <c r="T43" s="1423"/>
      <c r="U43" s="1423"/>
      <c r="Z43" s="144"/>
    </row>
    <row r="44" spans="1:26">
      <c r="A44" s="208"/>
      <c r="B44" s="203"/>
      <c r="D44" s="433" t="s">
        <v>1719</v>
      </c>
      <c r="F44" s="1423"/>
      <c r="G44" s="1423"/>
      <c r="H44" s="1423"/>
      <c r="I44" s="1423"/>
      <c r="J44" s="1423"/>
      <c r="K44" s="1423"/>
      <c r="L44" s="1423"/>
      <c r="M44" s="1423"/>
      <c r="N44" s="1423"/>
      <c r="O44" s="1423"/>
      <c r="P44" s="1423"/>
      <c r="Q44" s="1423"/>
      <c r="R44" s="1423"/>
      <c r="S44" s="1423"/>
      <c r="T44" s="1423"/>
      <c r="U44" s="1423"/>
      <c r="Z44" s="144"/>
    </row>
    <row r="45" spans="1:26">
      <c r="A45" s="208"/>
      <c r="B45" s="203"/>
      <c r="D45" s="433" t="s">
        <v>1719</v>
      </c>
      <c r="F45" s="1423"/>
      <c r="G45" s="1423"/>
      <c r="H45" s="1423"/>
      <c r="I45" s="1423"/>
      <c r="J45" s="1423"/>
      <c r="K45" s="1423"/>
      <c r="L45" s="1423"/>
      <c r="M45" s="1423"/>
      <c r="N45" s="1423"/>
      <c r="O45" s="1423"/>
      <c r="P45" s="1423"/>
      <c r="Q45" s="1423"/>
      <c r="R45" s="1423"/>
      <c r="S45" s="1423"/>
      <c r="T45" s="1423"/>
      <c r="U45" s="1423"/>
      <c r="Z45" s="144"/>
    </row>
    <row r="46" spans="1:26">
      <c r="A46" s="208"/>
      <c r="B46" s="203"/>
      <c r="D46" s="433" t="s">
        <v>1719</v>
      </c>
      <c r="F46" s="1423"/>
      <c r="G46" s="1423"/>
      <c r="H46" s="1423"/>
      <c r="I46" s="1423"/>
      <c r="J46" s="1423"/>
      <c r="K46" s="1423"/>
      <c r="L46" s="1423"/>
      <c r="M46" s="1423"/>
      <c r="N46" s="1423"/>
      <c r="O46" s="1423"/>
      <c r="P46" s="1423"/>
      <c r="Q46" s="1423"/>
      <c r="R46" s="1423"/>
      <c r="S46" s="1423"/>
      <c r="T46" s="1423"/>
      <c r="U46" s="1423"/>
      <c r="Z46" s="144"/>
    </row>
    <row r="47" spans="1:26">
      <c r="A47" s="208"/>
      <c r="B47" s="203"/>
      <c r="D47" s="433" t="s">
        <v>1719</v>
      </c>
      <c r="F47" s="1423"/>
      <c r="G47" s="1423"/>
      <c r="H47" s="1423"/>
      <c r="I47" s="1423"/>
      <c r="J47" s="1423"/>
      <c r="K47" s="1423"/>
      <c r="L47" s="1423"/>
      <c r="M47" s="1423"/>
      <c r="N47" s="1423"/>
      <c r="O47" s="1423"/>
      <c r="P47" s="1423"/>
      <c r="Q47" s="1423"/>
      <c r="R47" s="1423"/>
      <c r="S47" s="1423"/>
      <c r="T47" s="1423"/>
      <c r="U47" s="1423"/>
      <c r="Z47" s="144"/>
    </row>
    <row r="48" spans="1:26">
      <c r="A48" s="208"/>
      <c r="B48" s="203"/>
      <c r="D48" s="433" t="s">
        <v>1719</v>
      </c>
      <c r="F48" s="1423"/>
      <c r="G48" s="1423"/>
      <c r="H48" s="1423"/>
      <c r="I48" s="1423"/>
      <c r="J48" s="1423"/>
      <c r="K48" s="1423"/>
      <c r="L48" s="1423"/>
      <c r="M48" s="1423"/>
      <c r="N48" s="1423"/>
      <c r="O48" s="1423"/>
      <c r="P48" s="1423"/>
      <c r="Q48" s="1423"/>
      <c r="R48" s="1423"/>
      <c r="S48" s="1423"/>
      <c r="T48" s="1423"/>
      <c r="U48" s="1423"/>
      <c r="Z48" s="144"/>
    </row>
    <row r="49" spans="1:26">
      <c r="A49" s="208"/>
      <c r="B49" s="203"/>
      <c r="D49" s="433" t="s">
        <v>1719</v>
      </c>
      <c r="F49" s="1423"/>
      <c r="G49" s="1423"/>
      <c r="H49" s="1423"/>
      <c r="I49" s="1423"/>
      <c r="J49" s="1423"/>
      <c r="K49" s="1423"/>
      <c r="L49" s="1423"/>
      <c r="M49" s="1423"/>
      <c r="N49" s="1423"/>
      <c r="O49" s="1423"/>
      <c r="P49" s="1423"/>
      <c r="Q49" s="1423"/>
      <c r="R49" s="1423"/>
      <c r="S49" s="1423"/>
      <c r="T49" s="1423"/>
      <c r="U49" s="1423"/>
      <c r="Z49" s="144"/>
    </row>
    <row r="50" spans="1:26">
      <c r="A50" s="208"/>
      <c r="B50" s="203"/>
      <c r="D50" s="433" t="s">
        <v>1719</v>
      </c>
      <c r="F50" s="1423"/>
      <c r="G50" s="1423"/>
      <c r="H50" s="1423"/>
      <c r="I50" s="1423"/>
      <c r="J50" s="1423"/>
      <c r="K50" s="1423"/>
      <c r="L50" s="1423"/>
      <c r="M50" s="1423"/>
      <c r="N50" s="1423"/>
      <c r="O50" s="1423"/>
      <c r="P50" s="1423"/>
      <c r="Q50" s="1423"/>
      <c r="R50" s="1423"/>
      <c r="S50" s="1423"/>
      <c r="T50" s="1423"/>
      <c r="U50" s="1423"/>
      <c r="Z50" s="144"/>
    </row>
    <row r="51" spans="1:26">
      <c r="A51" s="208"/>
      <c r="B51" s="203"/>
      <c r="D51" s="350"/>
      <c r="F51" s="198"/>
      <c r="G51" s="198"/>
      <c r="H51" s="198"/>
      <c r="I51" s="198"/>
      <c r="J51" s="198"/>
      <c r="K51" s="198"/>
      <c r="L51" s="198"/>
      <c r="M51" s="198"/>
      <c r="N51" s="198"/>
      <c r="O51" s="198"/>
      <c r="P51" s="198"/>
      <c r="Q51" s="198"/>
      <c r="R51" s="198"/>
      <c r="S51" s="198"/>
      <c r="T51" s="198"/>
      <c r="U51" s="198"/>
      <c r="Z51" s="144"/>
    </row>
    <row r="52" spans="1:26" ht="15.75" customHeight="1">
      <c r="A52" s="208"/>
      <c r="B52" s="203"/>
      <c r="X52" s="199"/>
      <c r="Z52" s="144"/>
    </row>
    <row r="53" spans="1:26" ht="18" customHeight="1">
      <c r="A53" s="208"/>
      <c r="B53" s="1424" t="str">
        <f ca="1">OFFSET(Lexicon!B1125,0,$C$6)</f>
        <v>Leader Behaviors</v>
      </c>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6"/>
      <c r="Z53" s="144"/>
    </row>
    <row r="54" spans="1:26" ht="15.75" customHeight="1">
      <c r="A54" s="208"/>
      <c r="B54" s="203"/>
      <c r="X54" s="199"/>
      <c r="Z54" s="144"/>
    </row>
    <row r="55" spans="1:26">
      <c r="A55" s="208"/>
      <c r="B55" s="203"/>
      <c r="Z55" s="144"/>
    </row>
    <row r="56" spans="1:26">
      <c r="A56" s="208"/>
      <c r="B56" s="203"/>
      <c r="Z56" s="144"/>
    </row>
    <row r="57" spans="1:26">
      <c r="A57" s="208"/>
      <c r="B57" s="203"/>
      <c r="Z57" s="144"/>
    </row>
    <row r="58" spans="1:26">
      <c r="A58" s="208"/>
      <c r="B58" s="203"/>
      <c r="Z58" s="144"/>
    </row>
    <row r="59" spans="1:26">
      <c r="A59" s="208"/>
      <c r="B59" s="203"/>
      <c r="Z59" s="144"/>
    </row>
    <row r="60" spans="1:26">
      <c r="A60" s="208"/>
      <c r="B60" s="203"/>
      <c r="Z60" s="144"/>
    </row>
    <row r="61" spans="1:26">
      <c r="A61" s="208"/>
      <c r="B61" s="203"/>
      <c r="Z61" s="144"/>
    </row>
    <row r="62" spans="1:26" ht="15.75" thickBot="1">
      <c r="A62" s="208"/>
      <c r="B62" s="203"/>
      <c r="Z62" s="144"/>
    </row>
    <row r="63" spans="1:26" ht="15.75" thickBot="1">
      <c r="A63" s="208"/>
      <c r="B63" s="203"/>
      <c r="C63" s="1427" t="str">
        <f ca="1">OFFSET(Lexicon!B1117,0,$C$6)</f>
        <v>Resolve Alone</v>
      </c>
      <c r="D63" s="1428"/>
      <c r="E63" s="1429"/>
      <c r="G63" s="1430" t="str">
        <f ca="1">OFFSET(Lexicon!B1118,0,$C$6)</f>
        <v>Consult Individuals</v>
      </c>
      <c r="H63" s="1431"/>
      <c r="I63" s="1432"/>
      <c r="K63" s="1430" t="str">
        <f ca="1">OFFSET(Lexicon!B1119,0,$C$6)</f>
        <v>Question Individuals</v>
      </c>
      <c r="L63" s="1431"/>
      <c r="M63" s="1432"/>
      <c r="P63" s="1430" t="str">
        <f ca="1">OFFSET(Lexicon!B1120,0,$C$6)</f>
        <v>Consult Group</v>
      </c>
      <c r="Q63" s="1431"/>
      <c r="R63" s="1432"/>
      <c r="T63" s="1433" t="str">
        <f ca="1">OFFSET(Lexicon!B1121,0,$C$6)</f>
        <v>Resolve as Group</v>
      </c>
      <c r="U63" s="1434"/>
      <c r="V63" s="1435"/>
      <c r="Z63" s="144"/>
    </row>
    <row r="64" spans="1:26">
      <c r="A64" s="208"/>
      <c r="B64" s="203"/>
      <c r="Z64" s="144"/>
    </row>
    <row r="65" spans="1:26" ht="6.75" customHeight="1">
      <c r="A65" s="208"/>
      <c r="B65" s="208"/>
      <c r="C65" s="144"/>
      <c r="D65" s="219"/>
      <c r="E65" s="219"/>
      <c r="F65" s="219"/>
      <c r="G65" s="219"/>
      <c r="H65" s="219"/>
      <c r="I65" s="219"/>
      <c r="J65" s="219"/>
      <c r="K65" s="219"/>
      <c r="L65" s="219"/>
      <c r="M65" s="219"/>
      <c r="N65" s="219"/>
      <c r="O65" s="219"/>
      <c r="P65" s="219"/>
      <c r="Q65" s="219"/>
      <c r="R65" s="219"/>
      <c r="S65" s="219"/>
      <c r="T65" s="144"/>
      <c r="U65" s="219"/>
      <c r="V65" s="219"/>
      <c r="W65" s="219"/>
      <c r="X65" s="221"/>
      <c r="Y65" s="144"/>
      <c r="Z65" s="144"/>
    </row>
    <row r="66" spans="1:26">
      <c r="A66" s="203"/>
      <c r="B66" s="203"/>
    </row>
    <row r="67" spans="1:26">
      <c r="A67" s="203"/>
      <c r="B67" s="203"/>
    </row>
    <row r="68" spans="1:26">
      <c r="A68" s="203"/>
      <c r="B68" s="203"/>
    </row>
    <row r="69" spans="1:26">
      <c r="A69" s="203"/>
      <c r="B69" s="203"/>
    </row>
    <row r="70" spans="1:26">
      <c r="A70" s="203"/>
      <c r="B70" s="203"/>
    </row>
    <row r="71" spans="1:26">
      <c r="A71" s="203"/>
      <c r="B71" s="203"/>
    </row>
    <row r="72" spans="1:26">
      <c r="A72" s="203"/>
      <c r="B72" s="203"/>
    </row>
    <row r="73" spans="1:26">
      <c r="A73" s="203"/>
      <c r="B73" s="203"/>
    </row>
    <row r="74" spans="1:26">
      <c r="A74" s="203"/>
      <c r="B74" s="203"/>
    </row>
    <row r="75" spans="1:26">
      <c r="A75" s="203"/>
      <c r="B75" s="203"/>
    </row>
    <row r="76" spans="1:26">
      <c r="A76" s="203"/>
      <c r="B76" s="203"/>
    </row>
  </sheetData>
  <mergeCells count="41">
    <mergeCell ref="B2:Y2"/>
    <mergeCell ref="C9:D9"/>
    <mergeCell ref="C10:D10"/>
    <mergeCell ref="F7:G7"/>
    <mergeCell ref="F9:G9"/>
    <mergeCell ref="I7:J7"/>
    <mergeCell ref="I9:J9"/>
    <mergeCell ref="C7:D7"/>
    <mergeCell ref="X10:X12"/>
    <mergeCell ref="U7:V7"/>
    <mergeCell ref="U9:V9"/>
    <mergeCell ref="F10:G10"/>
    <mergeCell ref="I10:J10"/>
    <mergeCell ref="L10:M10"/>
    <mergeCell ref="O10:P10"/>
    <mergeCell ref="R10:S10"/>
    <mergeCell ref="U10:V10"/>
    <mergeCell ref="L7:M7"/>
    <mergeCell ref="L9:M9"/>
    <mergeCell ref="O7:P7"/>
    <mergeCell ref="O9:P9"/>
    <mergeCell ref="R7:S7"/>
    <mergeCell ref="R9:S9"/>
    <mergeCell ref="F43:U43"/>
    <mergeCell ref="C40:D40"/>
    <mergeCell ref="X38:X39"/>
    <mergeCell ref="F41:U41"/>
    <mergeCell ref="F42:U42"/>
    <mergeCell ref="C63:E63"/>
    <mergeCell ref="G63:I63"/>
    <mergeCell ref="K63:M63"/>
    <mergeCell ref="P63:R63"/>
    <mergeCell ref="T63:V63"/>
    <mergeCell ref="F48:U48"/>
    <mergeCell ref="B53:Y53"/>
    <mergeCell ref="F49:U49"/>
    <mergeCell ref="F50:U50"/>
    <mergeCell ref="F44:U44"/>
    <mergeCell ref="F45:U45"/>
    <mergeCell ref="F46:U46"/>
    <mergeCell ref="F47:U47"/>
  </mergeCells>
  <conditionalFormatting sqref="C10:C11 F10:G11 I10:J11 L10:M11 O10:P11 R10:S11 U10:V11">
    <cfRule type="cellIs" dxfId="20" priority="27" operator="equal">
      <formula>$AQ$12</formula>
    </cfRule>
    <cfRule type="cellIs" dxfId="19" priority="28" operator="equal">
      <formula>$AQ$10</formula>
    </cfRule>
  </conditionalFormatting>
  <dataValidations count="1">
    <dataValidation type="list" allowBlank="1" showInputMessage="1" showErrorMessage="1" sqref="C10:C11 F10:F11 R10:S11 O10:P11 L10:M11 I10:J11 U10:V11" xr:uid="{00000000-0002-0000-1300-000000000000}">
      <formula1>$AQ$10:$AQ$12</formula1>
    </dataValidation>
  </dataValidations>
  <printOptions horizontalCentered="1"/>
  <pageMargins left="0.56000000000000005" right="0.3" top="0.48" bottom="0.33" header="0.24" footer="0.3"/>
  <pageSetup scale="51" fitToWidth="4" orientation="landscape" r:id="rId1"/>
  <headerFooter>
    <oddFooter>&amp;C&amp;8Copyright © 2012 Kepner-Tregoe, Inc. All Rights Reserved.&amp;R&amp;8Page &amp;P of &amp;N</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dimension ref="A1:G35"/>
  <sheetViews>
    <sheetView showGridLines="0" showRowColHeaders="0" workbookViewId="0">
      <pane ySplit="4" topLeftCell="A5" activePane="bottomLeft" state="frozen"/>
      <selection activeCell="K2" sqref="K2"/>
      <selection pane="bottomLeft" activeCell="K2" sqref="K2"/>
    </sheetView>
  </sheetViews>
  <sheetFormatPr defaultColWidth="9.140625" defaultRowHeight="12.75" customHeight="1"/>
  <cols>
    <col min="1" max="1" width="2.140625" customWidth="1"/>
    <col min="2" max="2" width="82.85546875" customWidth="1"/>
    <col min="3" max="4" width="13.7109375" customWidth="1"/>
    <col min="5" max="5" width="11.85546875" customWidth="1"/>
    <col min="6" max="6" width="11.7109375" customWidth="1"/>
    <col min="7" max="7" width="2.7109375" customWidth="1"/>
  </cols>
  <sheetData>
    <row r="1" spans="1:7" ht="21">
      <c r="A1" s="2"/>
      <c r="B1" s="70" t="str">
        <f ca="1">OFFSET(Lexicon!B1057,0,$B$2)</f>
        <v xml:space="preserve">Assign responsibility, resources, and time frame for each </v>
      </c>
      <c r="C1" s="68"/>
      <c r="D1" s="68"/>
      <c r="E1" s="68"/>
      <c r="F1" s="68"/>
      <c r="G1" s="2"/>
    </row>
    <row r="2" spans="1:7" ht="12.75" customHeight="1">
      <c r="A2" s="2"/>
      <c r="B2" s="69">
        <f>Home!BA21</f>
        <v>0</v>
      </c>
      <c r="C2" s="68"/>
      <c r="D2" s="68"/>
      <c r="E2" s="68"/>
      <c r="F2" s="68"/>
      <c r="G2" s="2"/>
    </row>
    <row r="3" spans="1:7" ht="6.75" customHeight="1">
      <c r="A3" s="2"/>
      <c r="B3" s="68"/>
      <c r="C3" s="68"/>
      <c r="D3" s="68"/>
      <c r="E3" s="68"/>
      <c r="F3" s="68"/>
      <c r="G3" s="2"/>
    </row>
    <row r="4" spans="1:7" s="76" customFormat="1" ht="105">
      <c r="A4" s="71"/>
      <c r="B4" s="72" t="str">
        <f ca="1">OFFSET(Lexicon!B1063,0,$B$2)</f>
        <v>What will we do if the potential opportunity happens?</v>
      </c>
      <c r="C4" s="73" t="str">
        <f ca="1">OFFSET(Lexicon!B1065,0,$B$2)</f>
        <v>What will maximize the benefits if this happens?</v>
      </c>
      <c r="D4" s="74" t="str">
        <f ca="1">OFFSET(Lexicon!B1066,0,$B$2)</f>
        <v>What can we do to respond as quickly, cheaply, and effectively as possible?</v>
      </c>
      <c r="E4" s="73" t="str">
        <f ca="1">OFFSET(Lexicon!B1068,0,$B$2)</f>
        <v>Involve others who will complete or judge the action or plan</v>
      </c>
      <c r="F4" s="75" t="str">
        <f ca="1">OFFSET(Lexicon!B1067,0,$B$2)</f>
        <v>Brainstorm a list of contingent actions</v>
      </c>
      <c r="G4" s="71"/>
    </row>
    <row r="5" spans="1:7" ht="15">
      <c r="A5" s="2"/>
      <c r="B5" s="89"/>
      <c r="C5" s="90"/>
      <c r="D5" s="91"/>
      <c r="E5" s="90"/>
      <c r="F5" s="92"/>
      <c r="G5" s="2"/>
    </row>
    <row r="6" spans="1:7" ht="15">
      <c r="A6" s="2"/>
      <c r="B6" s="101"/>
      <c r="C6" s="90"/>
      <c r="D6" s="91"/>
      <c r="E6" s="90"/>
      <c r="F6" s="92"/>
      <c r="G6" s="2"/>
    </row>
    <row r="7" spans="1:7" ht="15">
      <c r="A7" s="2"/>
      <c r="B7" s="93"/>
      <c r="C7" s="90"/>
      <c r="D7" s="91"/>
      <c r="E7" s="90"/>
      <c r="F7" s="92"/>
      <c r="G7" s="2"/>
    </row>
    <row r="8" spans="1:7" ht="15">
      <c r="A8" s="2"/>
      <c r="B8" s="93"/>
      <c r="C8" s="90"/>
      <c r="D8" s="90"/>
      <c r="E8" s="90"/>
      <c r="F8" s="92"/>
      <c r="G8" s="2"/>
    </row>
    <row r="9" spans="1:7" ht="15">
      <c r="A9" s="2"/>
      <c r="B9" s="89"/>
      <c r="C9" s="90"/>
      <c r="D9" s="90"/>
      <c r="E9" s="90"/>
      <c r="F9" s="92"/>
      <c r="G9" s="2"/>
    </row>
    <row r="10" spans="1:7" ht="15">
      <c r="A10" s="2"/>
      <c r="B10" s="101"/>
      <c r="C10" s="90"/>
      <c r="D10" s="90"/>
      <c r="E10" s="90"/>
      <c r="F10" s="92"/>
      <c r="G10" s="2"/>
    </row>
    <row r="11" spans="1:7" ht="15">
      <c r="A11" s="2"/>
      <c r="B11" s="93"/>
      <c r="C11" s="90"/>
      <c r="D11" s="90"/>
      <c r="E11" s="90"/>
      <c r="F11" s="92"/>
      <c r="G11" s="2"/>
    </row>
    <row r="12" spans="1:7" ht="15">
      <c r="A12" s="2"/>
      <c r="B12" s="93"/>
      <c r="C12" s="90"/>
      <c r="D12" s="90"/>
      <c r="E12" s="90"/>
      <c r="F12" s="92"/>
      <c r="G12" s="2"/>
    </row>
    <row r="13" spans="1:7" ht="15">
      <c r="A13" s="2"/>
      <c r="B13" s="93"/>
      <c r="C13" s="90"/>
      <c r="D13" s="90"/>
      <c r="E13" s="90"/>
      <c r="F13" s="92"/>
      <c r="G13" s="2"/>
    </row>
    <row r="14" spans="1:7" ht="15">
      <c r="A14" s="2"/>
      <c r="B14" s="93"/>
      <c r="C14" s="90"/>
      <c r="D14" s="90"/>
      <c r="E14" s="90"/>
      <c r="F14" s="92"/>
      <c r="G14" s="2"/>
    </row>
    <row r="15" spans="1:7" ht="15">
      <c r="A15" s="2"/>
      <c r="B15" s="93"/>
      <c r="C15" s="90"/>
      <c r="D15" s="90"/>
      <c r="E15" s="90"/>
      <c r="F15" s="92"/>
      <c r="G15" s="2"/>
    </row>
    <row r="16" spans="1:7" ht="15">
      <c r="A16" s="2"/>
      <c r="B16" s="93"/>
      <c r="C16" s="90"/>
      <c r="D16" s="90"/>
      <c r="E16" s="90"/>
      <c r="F16" s="92"/>
      <c r="G16" s="2"/>
    </row>
    <row r="17" spans="1:7" ht="15">
      <c r="A17" s="2"/>
      <c r="B17" s="93"/>
      <c r="C17" s="90"/>
      <c r="D17" s="90"/>
      <c r="E17" s="90"/>
      <c r="F17" s="92"/>
      <c r="G17" s="2"/>
    </row>
    <row r="18" spans="1:7" ht="15">
      <c r="A18" s="2"/>
      <c r="B18" s="93"/>
      <c r="C18" s="90"/>
      <c r="D18" s="90"/>
      <c r="E18" s="90"/>
      <c r="F18" s="92"/>
      <c r="G18" s="2"/>
    </row>
    <row r="19" spans="1:7" ht="15">
      <c r="A19" s="2"/>
      <c r="B19" s="93"/>
      <c r="C19" s="90"/>
      <c r="D19" s="90"/>
      <c r="E19" s="90"/>
      <c r="F19" s="92"/>
      <c r="G19" s="2"/>
    </row>
    <row r="20" spans="1:7" ht="15">
      <c r="A20" s="2"/>
      <c r="B20" s="93"/>
      <c r="C20" s="90"/>
      <c r="D20" s="90"/>
      <c r="E20" s="90"/>
      <c r="F20" s="92"/>
      <c r="G20" s="2"/>
    </row>
    <row r="21" spans="1:7" ht="15">
      <c r="A21" s="2"/>
      <c r="B21" s="93"/>
      <c r="C21" s="90"/>
      <c r="D21" s="90"/>
      <c r="E21" s="90"/>
      <c r="F21" s="92"/>
      <c r="G21" s="2"/>
    </row>
    <row r="22" spans="1:7" ht="15">
      <c r="A22" s="2"/>
      <c r="B22" s="93"/>
      <c r="C22" s="90"/>
      <c r="D22" s="90"/>
      <c r="E22" s="90"/>
      <c r="F22" s="92"/>
      <c r="G22" s="2"/>
    </row>
    <row r="23" spans="1:7" ht="15">
      <c r="A23" s="2"/>
      <c r="B23" s="93"/>
      <c r="C23" s="90"/>
      <c r="D23" s="90"/>
      <c r="E23" s="90"/>
      <c r="F23" s="92"/>
      <c r="G23" s="2"/>
    </row>
    <row r="24" spans="1:7" ht="15">
      <c r="A24" s="2"/>
      <c r="B24" s="93"/>
      <c r="C24" s="90"/>
      <c r="D24" s="90"/>
      <c r="E24" s="90"/>
      <c r="F24" s="92"/>
      <c r="G24" s="2"/>
    </row>
    <row r="25" spans="1:7" ht="15">
      <c r="A25" s="2"/>
      <c r="B25" s="93"/>
      <c r="C25" s="90"/>
      <c r="D25" s="90"/>
      <c r="E25" s="90"/>
      <c r="F25" s="92"/>
      <c r="G25" s="2"/>
    </row>
    <row r="26" spans="1:7" ht="15">
      <c r="A26" s="2"/>
      <c r="B26" s="93"/>
      <c r="C26" s="90"/>
      <c r="D26" s="90"/>
      <c r="E26" s="90"/>
      <c r="F26" s="92"/>
      <c r="G26" s="2"/>
    </row>
    <row r="27" spans="1:7" ht="15">
      <c r="A27" s="2"/>
      <c r="B27" s="93"/>
      <c r="C27" s="90"/>
      <c r="D27" s="90"/>
      <c r="E27" s="90"/>
      <c r="F27" s="92"/>
      <c r="G27" s="2"/>
    </row>
    <row r="28" spans="1:7" ht="15">
      <c r="A28" s="2"/>
      <c r="B28" s="93"/>
      <c r="C28" s="90"/>
      <c r="D28" s="90"/>
      <c r="E28" s="90"/>
      <c r="F28" s="92"/>
      <c r="G28" s="2"/>
    </row>
    <row r="29" spans="1:7" ht="15">
      <c r="A29" s="2"/>
      <c r="B29" s="93"/>
      <c r="C29" s="90"/>
      <c r="D29" s="90"/>
      <c r="E29" s="90"/>
      <c r="F29" s="92"/>
      <c r="G29" s="2"/>
    </row>
    <row r="30" spans="1:7" ht="15">
      <c r="A30" s="2"/>
      <c r="B30" s="93"/>
      <c r="C30" s="90"/>
      <c r="D30" s="90"/>
      <c r="E30" s="90"/>
      <c r="F30" s="92"/>
      <c r="G30" s="2"/>
    </row>
    <row r="31" spans="1:7" ht="15">
      <c r="A31" s="2"/>
      <c r="B31" s="93"/>
      <c r="C31" s="90"/>
      <c r="D31" s="90"/>
      <c r="E31" s="90"/>
      <c r="F31" s="92"/>
      <c r="G31" s="2"/>
    </row>
    <row r="32" spans="1:7" ht="15">
      <c r="A32" s="2"/>
      <c r="B32" s="93"/>
      <c r="C32" s="90"/>
      <c r="D32" s="90"/>
      <c r="E32" s="90"/>
      <c r="F32" s="92"/>
      <c r="G32" s="2"/>
    </row>
    <row r="33" spans="1:7" ht="15">
      <c r="A33" s="2"/>
      <c r="B33" s="93"/>
      <c r="C33" s="90"/>
      <c r="D33" s="90"/>
      <c r="E33" s="90"/>
      <c r="F33" s="92"/>
      <c r="G33" s="2"/>
    </row>
    <row r="34" spans="1:7" ht="15">
      <c r="A34" s="2"/>
      <c r="B34" s="94"/>
      <c r="C34" s="95"/>
      <c r="D34" s="95"/>
      <c r="E34" s="95"/>
      <c r="F34" s="96"/>
      <c r="G34" s="2"/>
    </row>
    <row r="35" spans="1:7" ht="15">
      <c r="A35" s="2"/>
      <c r="B35" s="2"/>
      <c r="C35" s="2"/>
      <c r="D35" s="2"/>
      <c r="E35" s="2"/>
      <c r="F35" s="2"/>
      <c r="G35" s="2"/>
    </row>
  </sheetData>
  <pageMargins left="0.36" right="0.37" top="0.31" bottom="0.53" header="0.3" footer="0.3"/>
  <pageSetup paperSize="9" orientation="landscape" r:id="rId1"/>
  <headerFooter>
    <oddFooter>&amp;C&amp;8Copyright © 1987-2011 Kepner-Tregoe, Inc. All Rights Reserved. Reproduction and use subject to License.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U77"/>
  <sheetViews>
    <sheetView topLeftCell="R1" workbookViewId="0">
      <selection activeCell="K2" sqref="K2"/>
    </sheetView>
  </sheetViews>
  <sheetFormatPr defaultColWidth="9.140625" defaultRowHeight="15"/>
  <cols>
    <col min="1" max="1" width="35.7109375" customWidth="1"/>
    <col min="2" max="2" width="35.7109375" style="267" customWidth="1"/>
    <col min="3" max="3" width="35.7109375" customWidth="1"/>
    <col min="15" max="15" width="1.7109375" customWidth="1"/>
    <col min="16" max="16" width="3" customWidth="1"/>
    <col min="17" max="17" width="28.7109375" customWidth="1"/>
    <col min="18" max="18" width="0.85546875" customWidth="1"/>
    <col min="19" max="19" width="9" style="262" customWidth="1"/>
    <col min="20" max="20" width="0.85546875" customWidth="1"/>
    <col min="21" max="21" width="9" style="262" customWidth="1"/>
  </cols>
  <sheetData>
    <row r="1" spans="1:21" ht="15" customHeight="1" thickBot="1">
      <c r="A1" s="1455" t="s">
        <v>94</v>
      </c>
      <c r="B1" s="1458" t="s">
        <v>574</v>
      </c>
      <c r="C1" s="1455" t="s">
        <v>221</v>
      </c>
      <c r="O1" s="144"/>
      <c r="P1" s="144"/>
      <c r="Q1" s="144"/>
      <c r="R1" s="150"/>
      <c r="S1" s="268"/>
      <c r="T1" s="144"/>
      <c r="U1" s="268"/>
    </row>
    <row r="2" spans="1:21" ht="15" customHeight="1" thickBot="1">
      <c r="A2" s="1456"/>
      <c r="B2" s="1459"/>
      <c r="C2" s="1456"/>
      <c r="O2" s="188"/>
      <c r="P2" s="188"/>
      <c r="Q2" s="188"/>
      <c r="R2" s="188"/>
      <c r="S2" s="269"/>
      <c r="T2" s="188"/>
      <c r="U2" s="302"/>
    </row>
    <row r="3" spans="1:21" ht="15" customHeight="1">
      <c r="A3" s="1457"/>
      <c r="B3" s="1460"/>
      <c r="C3" s="1457"/>
      <c r="O3" s="144"/>
      <c r="P3" s="144"/>
      <c r="Q3" s="144"/>
      <c r="R3" s="144"/>
      <c r="S3" s="268"/>
      <c r="T3" s="144"/>
      <c r="U3" s="268"/>
    </row>
    <row r="4" spans="1:21">
      <c r="A4" s="119" t="s">
        <v>1303</v>
      </c>
      <c r="B4" s="263" t="s">
        <v>605</v>
      </c>
      <c r="C4" t="str">
        <f ca="1">OFFSET(Lexicon!$B433,0,$B$3)</f>
        <v>No</v>
      </c>
      <c r="O4" s="172"/>
      <c r="P4" s="172"/>
      <c r="Q4" s="172"/>
      <c r="R4" s="172"/>
      <c r="S4" s="270"/>
      <c r="T4" s="172"/>
      <c r="U4" s="270"/>
    </row>
    <row r="5" spans="1:21">
      <c r="A5" s="119" t="s">
        <v>1304</v>
      </c>
      <c r="B5" s="264">
        <v>10</v>
      </c>
      <c r="C5" t="str">
        <f ca="1">OFFSET(Lexicon!$B434,0,$B$3)</f>
        <v>Y, N, A</v>
      </c>
      <c r="O5" s="173"/>
      <c r="P5" s="173"/>
      <c r="Q5" s="173"/>
      <c r="R5" s="173"/>
      <c r="S5" s="271"/>
      <c r="T5" s="173"/>
      <c r="U5" s="271"/>
    </row>
    <row r="6" spans="1:21">
      <c r="A6" s="119" t="s">
        <v>1305</v>
      </c>
      <c r="B6" s="265">
        <v>9</v>
      </c>
      <c r="C6" t="str">
        <f ca="1">OFFSET(Lexicon!$B435,0,$B$3)</f>
        <v xml:space="preserve">Y </v>
      </c>
    </row>
    <row r="7" spans="1:21">
      <c r="A7" s="119" t="s">
        <v>1306</v>
      </c>
      <c r="B7" s="265">
        <v>8</v>
      </c>
    </row>
    <row r="8" spans="1:21">
      <c r="A8" s="119" t="s">
        <v>1307</v>
      </c>
      <c r="B8" s="265">
        <v>7</v>
      </c>
      <c r="C8">
        <f ca="1">OFFSET(Lexicon!$B430,0,$B$3)</f>
        <v>0</v>
      </c>
    </row>
    <row r="9" spans="1:21">
      <c r="A9" s="119" t="s">
        <v>1308</v>
      </c>
      <c r="B9" s="265">
        <v>6</v>
      </c>
      <c r="C9" t="str">
        <f ca="1">OFFSET(Lexicon!$B431,0,$B$3)</f>
        <v>MPC  ↑</v>
      </c>
    </row>
    <row r="10" spans="1:21">
      <c r="A10" s="119" t="s">
        <v>1309</v>
      </c>
      <c r="B10" s="265">
        <v>5</v>
      </c>
      <c r="O10" s="173"/>
      <c r="P10" s="176"/>
      <c r="Q10" s="176"/>
      <c r="R10" s="177"/>
      <c r="S10" s="280"/>
      <c r="T10" s="177"/>
      <c r="U10" s="280"/>
    </row>
    <row r="11" spans="1:21">
      <c r="A11" s="119" t="s">
        <v>1310</v>
      </c>
      <c r="B11" s="265">
        <v>4</v>
      </c>
      <c r="C11" s="119" t="s">
        <v>1337</v>
      </c>
      <c r="P11" s="78"/>
      <c r="Q11" s="78"/>
    </row>
    <row r="12" spans="1:21">
      <c r="A12" s="119" t="s">
        <v>1311</v>
      </c>
      <c r="B12" s="265">
        <v>3</v>
      </c>
      <c r="C12" s="119" t="s">
        <v>1338</v>
      </c>
      <c r="P12" s="78"/>
      <c r="Q12" s="78"/>
    </row>
    <row r="13" spans="1:21">
      <c r="B13" s="265">
        <v>2</v>
      </c>
      <c r="C13" t="s">
        <v>1339</v>
      </c>
      <c r="P13" s="78"/>
      <c r="Q13" s="78"/>
    </row>
    <row r="14" spans="1:21">
      <c r="A14" s="119" t="s">
        <v>1312</v>
      </c>
      <c r="B14" s="265">
        <v>1</v>
      </c>
      <c r="P14" s="78"/>
      <c r="Q14" s="78"/>
    </row>
    <row r="15" spans="1:21">
      <c r="A15" s="119" t="s">
        <v>1313</v>
      </c>
      <c r="B15" s="265"/>
      <c r="C15" s="119" t="s">
        <v>1340</v>
      </c>
      <c r="P15" s="78"/>
      <c r="Q15" s="78"/>
    </row>
    <row r="16" spans="1:21">
      <c r="A16" s="119" t="s">
        <v>1314</v>
      </c>
      <c r="B16" s="265" t="s">
        <v>608</v>
      </c>
      <c r="C16" s="119" t="s">
        <v>1341</v>
      </c>
      <c r="P16" s="78"/>
      <c r="Q16" s="78"/>
    </row>
    <row r="17" spans="1:21">
      <c r="A17" s="119" t="s">
        <v>1315</v>
      </c>
      <c r="B17" s="263" t="s">
        <v>609</v>
      </c>
      <c r="C17" s="119" t="s">
        <v>1402</v>
      </c>
      <c r="O17" s="174"/>
      <c r="P17" s="174"/>
      <c r="Q17" s="174"/>
      <c r="R17" s="174"/>
      <c r="S17" s="274"/>
      <c r="T17" s="174"/>
      <c r="U17" s="274"/>
    </row>
    <row r="18" spans="1:21">
      <c r="A18" s="119" t="s">
        <v>1316</v>
      </c>
      <c r="B18" s="265">
        <v>10</v>
      </c>
      <c r="C18" s="119" t="s">
        <v>1403</v>
      </c>
      <c r="O18" s="174"/>
      <c r="P18" s="66"/>
      <c r="Q18" s="285" t="s">
        <v>1579</v>
      </c>
      <c r="T18" s="282" t="s">
        <v>1419</v>
      </c>
      <c r="U18" s="284" t="e">
        <f ca="1">SUM(U21:U98)</f>
        <v>#REF!</v>
      </c>
    </row>
    <row r="19" spans="1:21">
      <c r="A19" s="119" t="s">
        <v>1317</v>
      </c>
      <c r="B19" s="265">
        <v>9</v>
      </c>
      <c r="O19" s="174"/>
      <c r="Q19" s="3" t="e">
        <f ca="1">OFFSET(Lexicon!#REF!,0,$B$3)</f>
        <v>#REF!</v>
      </c>
      <c r="U19" s="276"/>
    </row>
    <row r="20" spans="1:21" ht="15.75" thickBot="1">
      <c r="B20" s="266">
        <v>8</v>
      </c>
      <c r="O20" s="286" t="e">
        <f ca="1">OFFSET(Lexicon!#REF!,0,$B$3)</f>
        <v>#REF!</v>
      </c>
      <c r="P20" s="1461" t="e">
        <f ca="1">OFFSET(Lexicon!#REF!,0,$B$3)</f>
        <v>#REF!</v>
      </c>
      <c r="Q20" s="1462"/>
      <c r="S20" s="281" t="e">
        <f ca="1">OFFSET(Lexicon!#REF!,0,$B$3)</f>
        <v>#REF!</v>
      </c>
      <c r="U20" s="281" t="e">
        <f ca="1">OFFSET(Lexicon!#REF!,0,$B$3)</f>
        <v>#REF!</v>
      </c>
    </row>
    <row r="21" spans="1:21">
      <c r="A21" s="119"/>
      <c r="B21" s="265">
        <v>7</v>
      </c>
      <c r="O21" s="289"/>
      <c r="P21" s="1463"/>
      <c r="Q21" s="1463"/>
      <c r="R21" s="297"/>
      <c r="S21" s="283"/>
      <c r="T21" s="298"/>
      <c r="U21" s="288" t="str">
        <f>IF(AND($E21="M",(OR(S21="GO",S21="NO GO",S21=""))),"",IF($E21="","",IF(AND($E21&gt;0,$E21&lt;&gt;"M",S21&gt;=0,S21&lt;=10),$E21*S21,"ERROR")))</f>
        <v/>
      </c>
    </row>
    <row r="22" spans="1:21">
      <c r="A22" s="119"/>
      <c r="B22" s="265">
        <v>6</v>
      </c>
      <c r="O22" s="289"/>
      <c r="P22" s="1450"/>
      <c r="Q22" s="1450"/>
      <c r="R22" s="297"/>
      <c r="S22" s="283"/>
      <c r="T22" s="298"/>
      <c r="U22" s="290" t="str">
        <f>IF(AND($E22="M",(OR(S22="GO",S22="NO GO",S22=""))),"",IF($E22="","",IF(AND($E22&gt;0,$E22&lt;&gt;"M",S22&gt;=0,S22&lt;=10),$E22*S22,"ERROR")))</f>
        <v/>
      </c>
    </row>
    <row r="23" spans="1:21">
      <c r="A23" s="119"/>
      <c r="B23" s="265">
        <v>5</v>
      </c>
      <c r="O23" s="289"/>
      <c r="P23" s="1450"/>
      <c r="Q23" s="1450"/>
      <c r="R23" s="297"/>
      <c r="S23" s="283"/>
      <c r="T23" s="298"/>
      <c r="U23" s="290" t="str">
        <f>IF(AND($E23="M",(OR(S23="GO",S23="NO GO",S23=""))),"",IF($E23="","",IF(AND($E23&gt;0,$E23&lt;&gt;"M",S23&gt;=0,S23&lt;=10),$E23*S23,"ERROR")))</f>
        <v/>
      </c>
    </row>
    <row r="24" spans="1:21">
      <c r="B24" s="265">
        <v>4</v>
      </c>
      <c r="O24" s="289"/>
      <c r="P24" s="1450"/>
      <c r="Q24" s="1450"/>
      <c r="R24" s="297"/>
      <c r="S24" s="283"/>
      <c r="T24" s="298"/>
      <c r="U24" s="290" t="str">
        <f>IF(AND($E24="M",(OR(S24="GO",S24="NO GO",S24=""))),"",IF($E24="","",IF(AND($E24&gt;0,$E24&lt;&gt;"M",S24&gt;=0,S24&lt;=10),$E24*S24,"ERROR")))</f>
        <v/>
      </c>
    </row>
    <row r="25" spans="1:21">
      <c r="A25" s="119"/>
      <c r="B25" s="265">
        <v>3</v>
      </c>
      <c r="O25" s="289"/>
      <c r="P25" s="1450"/>
      <c r="Q25" s="1450"/>
      <c r="R25" s="297"/>
      <c r="S25" s="283"/>
      <c r="T25" s="298"/>
      <c r="U25" s="290" t="str">
        <f>IF(AND($E25="M",(OR(S25="GO",S25="NO GO",S25=""))),"",IF($E25="","",IF(AND($E25&gt;0,$E25&lt;&gt;"M",S25&gt;=0,S25&lt;=10),$E25*S25,"ERROR")))</f>
        <v/>
      </c>
    </row>
    <row r="26" spans="1:21">
      <c r="A26" s="119"/>
      <c r="B26" s="265">
        <v>2</v>
      </c>
      <c r="O26" s="289"/>
      <c r="P26" s="1450"/>
      <c r="Q26" s="1450"/>
      <c r="R26" s="297"/>
      <c r="S26" s="283"/>
      <c r="T26" s="298"/>
      <c r="U26" s="290" t="str">
        <f t="shared" ref="U26:U44" si="0">IF(AND($E26="M",(OR(S26="GO",S26="NO GO",S26=""))),"",IF($E26="","",IF(AND($E26&gt;0,$E26&lt;&gt;"M",S26&gt;=0,S26&lt;=10),$E26*S26,"ERROR")))</f>
        <v/>
      </c>
    </row>
    <row r="27" spans="1:21">
      <c r="A27" s="119"/>
      <c r="B27" s="265">
        <v>1</v>
      </c>
      <c r="O27" s="289"/>
      <c r="P27" s="1450"/>
      <c r="Q27" s="1450"/>
      <c r="R27" s="297"/>
      <c r="S27" s="283"/>
      <c r="T27" s="298"/>
      <c r="U27" s="290" t="str">
        <f t="shared" si="0"/>
        <v/>
      </c>
    </row>
    <row r="28" spans="1:21">
      <c r="A28" s="119"/>
      <c r="B28" s="265" t="s">
        <v>1571</v>
      </c>
      <c r="O28" s="291"/>
      <c r="P28" s="1450"/>
      <c r="Q28" s="1450"/>
      <c r="R28" s="297"/>
      <c r="S28" s="283"/>
      <c r="T28" s="298"/>
      <c r="U28" s="290" t="str">
        <f t="shared" si="0"/>
        <v/>
      </c>
    </row>
    <row r="29" spans="1:21">
      <c r="A29" s="119"/>
      <c r="O29" s="289"/>
      <c r="P29" s="1450"/>
      <c r="Q29" s="1450"/>
      <c r="R29" s="297"/>
      <c r="S29" s="283"/>
      <c r="T29" s="298"/>
      <c r="U29" s="290" t="str">
        <f t="shared" si="0"/>
        <v/>
      </c>
    </row>
    <row r="30" spans="1:21">
      <c r="A30" s="119"/>
      <c r="B30" s="263" t="s">
        <v>1303</v>
      </c>
      <c r="O30" s="289"/>
      <c r="P30" s="1450"/>
      <c r="Q30" s="1450"/>
      <c r="R30" s="297"/>
      <c r="S30" s="283"/>
      <c r="T30" s="298"/>
      <c r="U30" s="290" t="str">
        <f t="shared" si="0"/>
        <v/>
      </c>
    </row>
    <row r="31" spans="1:21">
      <c r="B31" s="263" t="s">
        <v>1304</v>
      </c>
      <c r="O31" s="289"/>
      <c r="P31" s="1450"/>
      <c r="Q31" s="1450"/>
      <c r="R31" s="297"/>
      <c r="S31" s="283"/>
      <c r="T31" s="298"/>
      <c r="U31" s="290" t="str">
        <f t="shared" si="0"/>
        <v/>
      </c>
    </row>
    <row r="32" spans="1:21">
      <c r="B32" s="263" t="s">
        <v>1305</v>
      </c>
      <c r="O32" s="289"/>
      <c r="P32" s="1450"/>
      <c r="Q32" s="1450"/>
      <c r="R32" s="297"/>
      <c r="S32" s="283"/>
      <c r="T32" s="298"/>
      <c r="U32" s="290" t="str">
        <f t="shared" si="0"/>
        <v/>
      </c>
    </row>
    <row r="33" spans="2:21">
      <c r="B33" s="263" t="s">
        <v>1306</v>
      </c>
      <c r="O33" s="289"/>
      <c r="P33" s="1450"/>
      <c r="Q33" s="1450"/>
      <c r="R33" s="297"/>
      <c r="S33" s="283"/>
      <c r="T33" s="298"/>
      <c r="U33" s="290" t="str">
        <f t="shared" si="0"/>
        <v/>
      </c>
    </row>
    <row r="34" spans="2:21">
      <c r="B34" s="263" t="s">
        <v>1307</v>
      </c>
      <c r="O34" s="289"/>
      <c r="P34" s="1450"/>
      <c r="Q34" s="1450"/>
      <c r="R34" s="297"/>
      <c r="S34" s="283"/>
      <c r="T34" s="298"/>
      <c r="U34" s="290" t="str">
        <f t="shared" si="0"/>
        <v/>
      </c>
    </row>
    <row r="35" spans="2:21">
      <c r="B35" s="263" t="s">
        <v>1308</v>
      </c>
      <c r="O35" s="289"/>
      <c r="P35" s="1450"/>
      <c r="Q35" s="1450"/>
      <c r="R35" s="297"/>
      <c r="S35" s="283"/>
      <c r="T35" s="298"/>
      <c r="U35" s="290" t="str">
        <f t="shared" si="0"/>
        <v/>
      </c>
    </row>
    <row r="36" spans="2:21">
      <c r="B36" s="263" t="s">
        <v>1309</v>
      </c>
      <c r="O36" s="289"/>
      <c r="P36" s="1450"/>
      <c r="Q36" s="1450"/>
      <c r="R36" s="297"/>
      <c r="S36" s="283"/>
      <c r="T36" s="298"/>
      <c r="U36" s="290" t="str">
        <f t="shared" si="0"/>
        <v/>
      </c>
    </row>
    <row r="37" spans="2:21">
      <c r="B37" s="263" t="s">
        <v>1310</v>
      </c>
      <c r="O37" s="289"/>
      <c r="P37" s="1450"/>
      <c r="Q37" s="1450"/>
      <c r="R37" s="297"/>
      <c r="S37" s="283"/>
      <c r="T37" s="298"/>
      <c r="U37" s="290" t="str">
        <f t="shared" si="0"/>
        <v/>
      </c>
    </row>
    <row r="38" spans="2:21">
      <c r="B38" s="263" t="s">
        <v>1311</v>
      </c>
      <c r="O38" s="289"/>
      <c r="P38" s="1450"/>
      <c r="Q38" s="1450"/>
      <c r="R38" s="297"/>
      <c r="S38" s="283"/>
      <c r="T38" s="298"/>
      <c r="U38" s="290" t="str">
        <f t="shared" si="0"/>
        <v/>
      </c>
    </row>
    <row r="39" spans="2:21">
      <c r="O39" s="289"/>
      <c r="P39" s="1450"/>
      <c r="Q39" s="1450"/>
      <c r="R39" s="297"/>
      <c r="S39" s="283"/>
      <c r="T39" s="298"/>
      <c r="U39" s="290" t="str">
        <f t="shared" si="0"/>
        <v/>
      </c>
    </row>
    <row r="40" spans="2:21">
      <c r="O40" s="289"/>
      <c r="P40" s="1450"/>
      <c r="Q40" s="1450"/>
      <c r="R40" s="297"/>
      <c r="S40" s="283"/>
      <c r="T40" s="298"/>
      <c r="U40" s="290" t="str">
        <f t="shared" si="0"/>
        <v/>
      </c>
    </row>
    <row r="41" spans="2:21">
      <c r="O41" s="289"/>
      <c r="P41" s="1450"/>
      <c r="Q41" s="1450"/>
      <c r="R41" s="297"/>
      <c r="S41" s="283"/>
      <c r="T41" s="298"/>
      <c r="U41" s="290" t="str">
        <f t="shared" si="0"/>
        <v/>
      </c>
    </row>
    <row r="42" spans="2:21">
      <c r="O42" s="289"/>
      <c r="P42" s="1450"/>
      <c r="Q42" s="1450"/>
      <c r="R42" s="297"/>
      <c r="S42" s="283"/>
      <c r="T42" s="298"/>
      <c r="U42" s="290" t="str">
        <f t="shared" si="0"/>
        <v/>
      </c>
    </row>
    <row r="43" spans="2:21">
      <c r="O43" s="289"/>
      <c r="P43" s="1450"/>
      <c r="Q43" s="1450"/>
      <c r="R43" s="297"/>
      <c r="S43" s="283"/>
      <c r="T43" s="298"/>
      <c r="U43" s="290" t="str">
        <f t="shared" si="0"/>
        <v/>
      </c>
    </row>
    <row r="44" spans="2:21">
      <c r="O44" s="289"/>
      <c r="P44" s="1451"/>
      <c r="Q44" s="1451"/>
      <c r="R44" s="297"/>
      <c r="S44" s="283"/>
      <c r="T44" s="298"/>
      <c r="U44" s="292" t="str">
        <f t="shared" si="0"/>
        <v/>
      </c>
    </row>
    <row r="45" spans="2:21">
      <c r="O45" s="175"/>
      <c r="P45" s="1452" t="e">
        <f ca="1">OFFSET(Lexicon!#REF!,0,$B$3)</f>
        <v>#REF!</v>
      </c>
      <c r="Q45" s="1453"/>
      <c r="R45" s="1453"/>
      <c r="S45" s="1453"/>
      <c r="T45" s="1453"/>
      <c r="U45" s="1454"/>
    </row>
    <row r="46" spans="2:21" ht="15.75" thickBot="1">
      <c r="O46" s="175"/>
      <c r="P46" s="287"/>
      <c r="S46" s="275" t="e">
        <f ca="1">OFFSET(Lexicon!#REF!,0,$B$3)</f>
        <v>#REF!</v>
      </c>
      <c r="U46" s="275" t="e">
        <f ca="1">OFFSET(Lexicon!#REF!,0,$B$3)</f>
        <v>#REF!</v>
      </c>
    </row>
    <row r="47" spans="2:21">
      <c r="O47" s="175"/>
      <c r="P47" s="122" t="s">
        <v>1581</v>
      </c>
      <c r="S47" s="276"/>
      <c r="U47" s="64"/>
    </row>
    <row r="48" spans="2:21">
      <c r="O48" s="175"/>
      <c r="Q48" s="295"/>
      <c r="R48" s="294"/>
      <c r="S48" s="300"/>
      <c r="U48"/>
    </row>
    <row r="49" spans="15:21">
      <c r="O49" s="175"/>
      <c r="P49" s="293" t="s">
        <v>1582</v>
      </c>
      <c r="U49"/>
    </row>
    <row r="50" spans="15:21">
      <c r="O50" s="175"/>
      <c r="P50" s="293"/>
      <c r="Q50" s="296"/>
      <c r="U50" s="301"/>
    </row>
    <row r="51" spans="15:21">
      <c r="O51" s="175"/>
      <c r="P51" s="65"/>
      <c r="Q51" s="65"/>
      <c r="R51" s="65"/>
      <c r="S51" s="277"/>
      <c r="T51" s="65"/>
      <c r="U51" s="65"/>
    </row>
    <row r="52" spans="15:21">
      <c r="O52" s="175"/>
      <c r="P52" s="122" t="s">
        <v>1581</v>
      </c>
      <c r="S52" s="276"/>
      <c r="U52" s="64"/>
    </row>
    <row r="53" spans="15:21">
      <c r="O53" s="175"/>
      <c r="Q53" s="295"/>
      <c r="R53" s="294"/>
      <c r="S53" s="300"/>
      <c r="U53"/>
    </row>
    <row r="54" spans="15:21">
      <c r="O54" s="175"/>
      <c r="P54" s="293" t="s">
        <v>1582</v>
      </c>
      <c r="U54"/>
    </row>
    <row r="55" spans="15:21">
      <c r="O55" s="175"/>
      <c r="P55" s="293"/>
      <c r="Q55" s="296"/>
      <c r="U55" s="301"/>
    </row>
    <row r="56" spans="15:21">
      <c r="O56" s="175"/>
      <c r="P56" s="65"/>
      <c r="Q56" s="65"/>
      <c r="R56" s="65"/>
      <c r="S56" s="277"/>
      <c r="T56" s="65"/>
      <c r="U56" s="65"/>
    </row>
    <row r="57" spans="15:21">
      <c r="O57" s="175"/>
      <c r="P57" s="122" t="s">
        <v>1581</v>
      </c>
      <c r="S57" s="276"/>
      <c r="U57" s="64"/>
    </row>
    <row r="58" spans="15:21">
      <c r="O58" s="175"/>
      <c r="Q58" s="295"/>
      <c r="R58" s="294"/>
      <c r="S58" s="300"/>
      <c r="U58"/>
    </row>
    <row r="59" spans="15:21">
      <c r="O59" s="175"/>
      <c r="P59" s="293" t="s">
        <v>1582</v>
      </c>
      <c r="U59"/>
    </row>
    <row r="60" spans="15:21">
      <c r="O60" s="175"/>
      <c r="P60" s="293"/>
      <c r="Q60" s="296"/>
      <c r="U60" s="301"/>
    </row>
    <row r="61" spans="15:21">
      <c r="O61" s="175"/>
      <c r="P61" s="65"/>
      <c r="Q61" s="65"/>
      <c r="R61" s="65"/>
      <c r="S61" s="277"/>
      <c r="T61" s="65"/>
      <c r="U61" s="65"/>
    </row>
    <row r="62" spans="15:21">
      <c r="O62" s="175"/>
      <c r="P62" s="122" t="s">
        <v>1581</v>
      </c>
      <c r="S62" s="276"/>
      <c r="U62" s="64"/>
    </row>
    <row r="63" spans="15:21">
      <c r="O63" s="175"/>
      <c r="Q63" s="295"/>
      <c r="R63" s="294"/>
      <c r="S63" s="300"/>
      <c r="U63"/>
    </row>
    <row r="64" spans="15:21">
      <c r="O64" s="175"/>
      <c r="P64" s="293" t="s">
        <v>1582</v>
      </c>
      <c r="U64"/>
    </row>
    <row r="65" spans="15:21">
      <c r="O65" s="175"/>
      <c r="P65" s="293"/>
      <c r="Q65" s="296"/>
      <c r="U65" s="301"/>
    </row>
    <row r="66" spans="15:21">
      <c r="O66" s="175"/>
      <c r="P66" s="65"/>
      <c r="Q66" s="65"/>
      <c r="R66" s="65"/>
      <c r="S66" s="277"/>
      <c r="T66" s="65"/>
      <c r="U66" s="65"/>
    </row>
    <row r="67" spans="15:21">
      <c r="O67" s="175"/>
      <c r="P67" s="122" t="s">
        <v>1581</v>
      </c>
      <c r="S67" s="276"/>
      <c r="U67" s="64"/>
    </row>
    <row r="68" spans="15:21">
      <c r="O68" s="175"/>
      <c r="Q68" s="295"/>
      <c r="R68" s="294"/>
      <c r="S68" s="300"/>
      <c r="U68"/>
    </row>
    <row r="69" spans="15:21">
      <c r="O69" s="175"/>
      <c r="P69" s="293" t="s">
        <v>1582</v>
      </c>
      <c r="U69"/>
    </row>
    <row r="70" spans="15:21">
      <c r="O70" s="175"/>
      <c r="P70" s="293"/>
      <c r="Q70" s="296"/>
      <c r="U70" s="301"/>
    </row>
    <row r="71" spans="15:21">
      <c r="O71" s="175"/>
      <c r="P71" s="65"/>
      <c r="Q71" s="65"/>
      <c r="R71" s="65"/>
      <c r="S71" s="277"/>
      <c r="T71" s="65"/>
      <c r="U71" s="65"/>
    </row>
    <row r="72" spans="15:21">
      <c r="O72" s="175"/>
      <c r="P72" s="122" t="s">
        <v>1581</v>
      </c>
      <c r="S72" s="276"/>
      <c r="U72" s="64"/>
    </row>
    <row r="73" spans="15:21">
      <c r="O73" s="175"/>
      <c r="Q73" s="295"/>
      <c r="R73" s="294"/>
      <c r="S73" s="300"/>
      <c r="U73"/>
    </row>
    <row r="74" spans="15:21">
      <c r="O74" s="175"/>
      <c r="P74" s="293" t="s">
        <v>1582</v>
      </c>
      <c r="U74"/>
    </row>
    <row r="75" spans="15:21">
      <c r="O75" s="175"/>
      <c r="P75" s="293"/>
      <c r="Q75" s="296"/>
      <c r="U75" s="301"/>
    </row>
    <row r="76" spans="15:21">
      <c r="O76" s="175"/>
      <c r="P76" s="65"/>
      <c r="Q76" s="65"/>
      <c r="R76" s="65"/>
      <c r="S76" s="277"/>
      <c r="T76" s="65"/>
      <c r="U76" s="65"/>
    </row>
    <row r="77" spans="15:21">
      <c r="O77" s="144"/>
      <c r="P77" s="144"/>
      <c r="Q77" s="144"/>
      <c r="R77" s="144"/>
      <c r="S77" s="268"/>
      <c r="T77" s="144"/>
      <c r="U77" s="268"/>
    </row>
  </sheetData>
  <mergeCells count="29">
    <mergeCell ref="A1:A3"/>
    <mergeCell ref="B1:B3"/>
    <mergeCell ref="C1:C3"/>
    <mergeCell ref="P20:Q20"/>
    <mergeCell ref="P21:Q21"/>
    <mergeCell ref="P22:Q22"/>
    <mergeCell ref="P23:Q23"/>
    <mergeCell ref="P24:Q24"/>
    <mergeCell ref="P25:Q25"/>
    <mergeCell ref="P26:Q26"/>
    <mergeCell ref="P27:Q27"/>
    <mergeCell ref="P28:Q28"/>
    <mergeCell ref="P29:Q29"/>
    <mergeCell ref="P30:Q30"/>
    <mergeCell ref="P31:Q31"/>
    <mergeCell ref="P32:Q32"/>
    <mergeCell ref="P33:Q33"/>
    <mergeCell ref="P34:Q34"/>
    <mergeCell ref="P35:Q35"/>
    <mergeCell ref="P36:Q36"/>
    <mergeCell ref="P42:Q42"/>
    <mergeCell ref="P43:Q43"/>
    <mergeCell ref="P44:Q44"/>
    <mergeCell ref="P45:U45"/>
    <mergeCell ref="P37:Q37"/>
    <mergeCell ref="P38:Q38"/>
    <mergeCell ref="P39:Q39"/>
    <mergeCell ref="P40:Q40"/>
    <mergeCell ref="P41:Q41"/>
  </mergeCells>
  <conditionalFormatting sqref="O21:O41">
    <cfRule type="expression" dxfId="18" priority="12">
      <formula>XCY21="M"</formula>
    </cfRule>
  </conditionalFormatting>
  <conditionalFormatting sqref="O21:O44 U21:U44">
    <cfRule type="cellIs" dxfId="17" priority="17" stopIfTrue="1" operator="between">
      <formula>0</formula>
      <formula>100</formula>
    </cfRule>
    <cfRule type="cellIs" dxfId="16" priority="18" stopIfTrue="1" operator="equal">
      <formula>"ERROR"</formula>
    </cfRule>
  </conditionalFormatting>
  <conditionalFormatting sqref="O21:O76 P46">
    <cfRule type="expression" dxfId="15" priority="20">
      <formula>F21="M"</formula>
    </cfRule>
  </conditionalFormatting>
  <conditionalFormatting sqref="O42:O45 O47:O49">
    <cfRule type="expression" dxfId="14" priority="5">
      <formula>#REF!="M"</formula>
    </cfRule>
  </conditionalFormatting>
  <conditionalFormatting sqref="O46">
    <cfRule type="expression" dxfId="13" priority="3">
      <formula>XCY43="M"</formula>
    </cfRule>
  </conditionalFormatting>
  <conditionalFormatting sqref="O50">
    <cfRule type="expression" dxfId="12" priority="2">
      <formula>XCY43="M"</formula>
    </cfRule>
  </conditionalFormatting>
  <conditionalFormatting sqref="O51">
    <cfRule type="expression" dxfId="11" priority="1">
      <formula>#REF!="M"</formula>
    </cfRule>
  </conditionalFormatting>
  <conditionalFormatting sqref="O52:O76">
    <cfRule type="expression" dxfId="10" priority="4">
      <formula>XCY44="M"</formula>
    </cfRule>
  </conditionalFormatting>
  <conditionalFormatting sqref="P18">
    <cfRule type="cellIs" dxfId="9" priority="13" operator="equal">
      <formula>$CJ$40</formula>
    </cfRule>
    <cfRule type="cellIs" dxfId="8" priority="14" operator="equal">
      <formula>$CJ$39</formula>
    </cfRule>
  </conditionalFormatting>
  <conditionalFormatting sqref="P20">
    <cfRule type="expression" dxfId="7" priority="8">
      <formula>P18="√"</formula>
    </cfRule>
    <cfRule type="expression" dxfId="6" priority="9">
      <formula>P18="X"</formula>
    </cfRule>
  </conditionalFormatting>
  <conditionalFormatting sqref="P46">
    <cfRule type="expression" dxfId="5" priority="19">
      <formula>#REF!="M"</formula>
    </cfRule>
  </conditionalFormatting>
  <conditionalFormatting sqref="S21:S44">
    <cfRule type="cellIs" dxfId="4" priority="15" stopIfTrue="1" operator="equal">
      <formula>"GO"</formula>
    </cfRule>
    <cfRule type="cellIs" dxfId="3" priority="16" stopIfTrue="1" operator="equal">
      <formula>"NO GO"</formula>
    </cfRule>
  </conditionalFormatting>
  <conditionalFormatting sqref="T21:T44">
    <cfRule type="expression" dxfId="2" priority="21">
      <formula>XEG21="M"</formula>
    </cfRule>
    <cfRule type="expression" dxfId="1" priority="22">
      <formula>M21="M"</formula>
    </cfRule>
  </conditionalFormatting>
  <conditionalFormatting sqref="T45">
    <cfRule type="expression" dxfId="0" priority="10">
      <formula>N45="M"</formula>
    </cfRule>
  </conditionalFormatting>
  <dataValidations count="4">
    <dataValidation type="list" allowBlank="1" showInputMessage="1" showErrorMessage="1" sqref="U75 S48 U50 S53 U55 S58 U60 S63 U65 S68 U70 S73" xr:uid="{00000000-0002-0000-1500-000000000000}">
      <formula1>B30:B38</formula1>
    </dataValidation>
    <dataValidation type="list" allowBlank="1" showInputMessage="1" showErrorMessage="1" errorTitle="Input Error" error="Alternatives should be scored between 0 and 10 for each WANT objective._x000a__x000a_Alternatives should be screened GO or NO GO for each MUST objective." sqref="S21:S44" xr:uid="{00000000-0002-0000-1500-000001000000}">
      <formula1>$CJ$16:$CJ$27</formula1>
    </dataValidation>
    <dataValidation type="list" allowBlank="1" showInputMessage="1" showErrorMessage="1" sqref="P18" xr:uid="{00000000-0002-0000-1500-000002000000}">
      <formula1>$CJ$39:$CJ$40</formula1>
    </dataValidation>
    <dataValidation type="list" allowBlank="1" showInputMessage="1" showErrorMessage="1" prompt="Please select from the list of relative values ranging from [L- to H+]." sqref="S76 S71:S72 S69 U71:U72 U66:U67 S47 U47 U51:U52 S49 S54 U61:U62 S66:S67 U56:U57 U64 U59 U49 S51:S52 U54 S56:S57 S59 S61:S62 S64 U69 S74 U76 U74" xr:uid="{00000000-0002-0000-1500-000003000000}">
      <formula1>B30:B38</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dimension ref="A1:C102"/>
  <sheetViews>
    <sheetView topLeftCell="A4" workbookViewId="0">
      <selection activeCell="C4" sqref="C4"/>
    </sheetView>
  </sheetViews>
  <sheetFormatPr defaultColWidth="9.140625" defaultRowHeight="15"/>
  <cols>
    <col min="1" max="1" width="14.28515625" style="98" customWidth="1"/>
    <col min="2" max="2" width="84" style="1" customWidth="1"/>
  </cols>
  <sheetData>
    <row r="1" spans="1:3" s="76" customFormat="1">
      <c r="A1" s="97" t="s">
        <v>819</v>
      </c>
      <c r="B1" s="99" t="s">
        <v>828</v>
      </c>
      <c r="C1" s="76" t="s">
        <v>1302</v>
      </c>
    </row>
    <row r="2" spans="1:3" s="76" customFormat="1">
      <c r="A2" s="97"/>
      <c r="B2" s="99"/>
    </row>
    <row r="3" spans="1:3" s="517" customFormat="1" ht="30">
      <c r="A3" s="605" t="s">
        <v>3203</v>
      </c>
      <c r="B3" s="516" t="s">
        <v>3202</v>
      </c>
      <c r="C3" s="517" t="s">
        <v>1770</v>
      </c>
    </row>
    <row r="4" spans="1:3" s="517" customFormat="1" ht="75">
      <c r="A4" s="605" t="s">
        <v>3200</v>
      </c>
      <c r="B4" s="516" t="s">
        <v>3201</v>
      </c>
      <c r="C4" s="517" t="s">
        <v>1770</v>
      </c>
    </row>
    <row r="5" spans="1:3" s="517" customFormat="1" ht="45">
      <c r="A5" s="605" t="s">
        <v>3199</v>
      </c>
      <c r="B5" s="516" t="s">
        <v>3197</v>
      </c>
      <c r="C5" s="517" t="s">
        <v>1770</v>
      </c>
    </row>
    <row r="6" spans="1:3" s="517" customFormat="1" ht="135">
      <c r="A6" s="605" t="s">
        <v>3198</v>
      </c>
      <c r="B6" s="516" t="s">
        <v>3196</v>
      </c>
      <c r="C6" s="517" t="s">
        <v>1770</v>
      </c>
    </row>
    <row r="7" spans="1:3" s="517" customFormat="1" ht="197.25" customHeight="1">
      <c r="A7" s="515">
        <v>41289</v>
      </c>
      <c r="B7" s="514" t="s">
        <v>1771</v>
      </c>
      <c r="C7" s="517" t="s">
        <v>1770</v>
      </c>
    </row>
    <row r="8" spans="1:3" s="517" customFormat="1">
      <c r="A8" s="515"/>
      <c r="B8" s="516"/>
    </row>
    <row r="9" spans="1:3" s="517" customFormat="1">
      <c r="A9" s="515"/>
      <c r="B9" s="516"/>
    </row>
    <row r="10" spans="1:3" s="517" customFormat="1">
      <c r="A10" s="515"/>
      <c r="B10" s="516"/>
    </row>
    <row r="11" spans="1:3" s="517" customFormat="1">
      <c r="A11" s="515"/>
      <c r="B11" s="516"/>
    </row>
    <row r="12" spans="1:3" s="517" customFormat="1">
      <c r="A12" s="515"/>
      <c r="B12" s="516"/>
    </row>
    <row r="13" spans="1:3" s="517" customFormat="1">
      <c r="A13" s="515"/>
      <c r="B13" s="516"/>
    </row>
    <row r="14" spans="1:3" s="517" customFormat="1">
      <c r="A14" s="515"/>
      <c r="B14" s="516"/>
    </row>
    <row r="15" spans="1:3" s="517" customFormat="1">
      <c r="A15" s="515"/>
      <c r="B15" s="516"/>
    </row>
    <row r="16" spans="1:3" s="517" customFormat="1">
      <c r="A16" s="515"/>
      <c r="B16" s="516"/>
    </row>
    <row r="17" spans="1:2" s="517" customFormat="1">
      <c r="A17" s="515"/>
      <c r="B17" s="516"/>
    </row>
    <row r="18" spans="1:2" s="517" customFormat="1">
      <c r="A18" s="515"/>
      <c r="B18" s="516"/>
    </row>
    <row r="19" spans="1:2" s="517" customFormat="1">
      <c r="A19" s="515"/>
      <c r="B19" s="516"/>
    </row>
    <row r="20" spans="1:2" s="517" customFormat="1">
      <c r="A20" s="515"/>
      <c r="B20" s="516"/>
    </row>
    <row r="21" spans="1:2" s="517" customFormat="1">
      <c r="A21" s="515"/>
      <c r="B21" s="516"/>
    </row>
    <row r="22" spans="1:2" s="517" customFormat="1">
      <c r="A22" s="515"/>
      <c r="B22" s="516"/>
    </row>
    <row r="23" spans="1:2" s="517" customFormat="1">
      <c r="A23" s="515"/>
      <c r="B23" s="516"/>
    </row>
    <row r="24" spans="1:2" s="517" customFormat="1">
      <c r="A24" s="515"/>
      <c r="B24" s="516"/>
    </row>
    <row r="25" spans="1:2" s="517" customFormat="1">
      <c r="A25" s="515"/>
      <c r="B25" s="516"/>
    </row>
    <row r="26" spans="1:2" s="517" customFormat="1">
      <c r="A26" s="515"/>
      <c r="B26" s="516"/>
    </row>
    <row r="27" spans="1:2" s="517" customFormat="1">
      <c r="A27" s="515"/>
      <c r="B27" s="516"/>
    </row>
    <row r="28" spans="1:2" s="517" customFormat="1">
      <c r="A28" s="518"/>
      <c r="B28" s="516"/>
    </row>
    <row r="29" spans="1:2" s="517" customFormat="1">
      <c r="A29" s="518"/>
      <c r="B29" s="519"/>
    </row>
    <row r="30" spans="1:2" s="517" customFormat="1">
      <c r="A30" s="518"/>
      <c r="B30" s="519"/>
    </row>
    <row r="31" spans="1:2" s="517" customFormat="1">
      <c r="A31" s="518"/>
      <c r="B31" s="516"/>
    </row>
    <row r="32" spans="1:2" s="517" customFormat="1">
      <c r="A32" s="518"/>
      <c r="B32" s="516"/>
    </row>
    <row r="33" spans="1:2" s="517" customFormat="1">
      <c r="A33" s="518"/>
      <c r="B33" s="519"/>
    </row>
    <row r="34" spans="1:2" s="517" customFormat="1">
      <c r="A34" s="518"/>
      <c r="B34" s="516"/>
    </row>
    <row r="35" spans="1:2" s="517" customFormat="1">
      <c r="A35" s="518"/>
      <c r="B35" s="519"/>
    </row>
    <row r="36" spans="1:2" s="517" customFormat="1">
      <c r="A36" s="518"/>
      <c r="B36" s="519"/>
    </row>
    <row r="37" spans="1:2" s="517" customFormat="1">
      <c r="A37" s="518"/>
      <c r="B37" s="519"/>
    </row>
    <row r="38" spans="1:2" s="517" customFormat="1">
      <c r="A38" s="518"/>
      <c r="B38" s="519"/>
    </row>
    <row r="39" spans="1:2" s="517" customFormat="1">
      <c r="A39" s="518"/>
      <c r="B39" s="519"/>
    </row>
    <row r="40" spans="1:2">
      <c r="A40" s="118"/>
    </row>
    <row r="41" spans="1:2">
      <c r="A41" s="118"/>
    </row>
    <row r="42" spans="1:2">
      <c r="A42" s="118"/>
      <c r="B42" s="121"/>
    </row>
    <row r="43" spans="1:2">
      <c r="A43" s="118"/>
    </row>
    <row r="44" spans="1:2">
      <c r="A44" s="118"/>
      <c r="B44" s="121"/>
    </row>
    <row r="45" spans="1:2">
      <c r="A45" s="118"/>
    </row>
    <row r="47" spans="1:2">
      <c r="A47" s="118"/>
    </row>
    <row r="48" spans="1:2">
      <c r="A48" s="118"/>
      <c r="B48" s="121"/>
    </row>
    <row r="49" spans="1:2">
      <c r="A49" s="118"/>
    </row>
    <row r="50" spans="1:2">
      <c r="A50" s="118"/>
    </row>
    <row r="51" spans="1:2">
      <c r="A51" s="118"/>
    </row>
    <row r="52" spans="1:2">
      <c r="A52" s="118"/>
      <c r="B52" s="121"/>
    </row>
    <row r="53" spans="1:2">
      <c r="A53" s="118"/>
      <c r="B53" s="121"/>
    </row>
    <row r="54" spans="1:2">
      <c r="A54" s="118"/>
      <c r="B54" s="121"/>
    </row>
    <row r="55" spans="1:2">
      <c r="A55" s="118"/>
      <c r="B55" s="121"/>
    </row>
    <row r="56" spans="1:2">
      <c r="A56" s="118"/>
      <c r="B56" s="121"/>
    </row>
    <row r="57" spans="1:2">
      <c r="A57" s="118"/>
    </row>
    <row r="58" spans="1:2">
      <c r="A58" s="118"/>
    </row>
    <row r="59" spans="1:2">
      <c r="A59" s="118"/>
    </row>
    <row r="60" spans="1:2">
      <c r="A60" s="118"/>
    </row>
    <row r="61" spans="1:2">
      <c r="A61" s="118"/>
    </row>
    <row r="62" spans="1:2">
      <c r="A62" s="118"/>
    </row>
    <row r="63" spans="1:2">
      <c r="A63" s="118"/>
    </row>
    <row r="64" spans="1:2">
      <c r="A64" s="118"/>
    </row>
    <row r="65" spans="1:1">
      <c r="A65" s="118"/>
    </row>
    <row r="66" spans="1:1">
      <c r="A66" s="118"/>
    </row>
    <row r="67" spans="1:1">
      <c r="A67" s="118"/>
    </row>
    <row r="68" spans="1:1">
      <c r="A68" s="118"/>
    </row>
    <row r="69" spans="1:1">
      <c r="A69" s="118"/>
    </row>
    <row r="70" spans="1:1">
      <c r="A70" s="118"/>
    </row>
    <row r="71" spans="1:1">
      <c r="A71" s="118"/>
    </row>
    <row r="72" spans="1:1">
      <c r="A72" s="118"/>
    </row>
    <row r="73" spans="1:1">
      <c r="A73" s="118"/>
    </row>
    <row r="74" spans="1:1">
      <c r="A74" s="118"/>
    </row>
    <row r="75" spans="1:1">
      <c r="A75" s="118"/>
    </row>
    <row r="76" spans="1:1">
      <c r="A76" s="118"/>
    </row>
    <row r="77" spans="1:1">
      <c r="A77" s="118"/>
    </row>
    <row r="78" spans="1:1">
      <c r="A78" s="118"/>
    </row>
    <row r="79" spans="1:1">
      <c r="A79" s="118"/>
    </row>
    <row r="80" spans="1:1">
      <c r="A80" s="118"/>
    </row>
    <row r="81" spans="1:1">
      <c r="A81" s="118"/>
    </row>
    <row r="82" spans="1:1">
      <c r="A82" s="118"/>
    </row>
    <row r="83" spans="1:1">
      <c r="A83" s="118"/>
    </row>
    <row r="84" spans="1:1">
      <c r="A84" s="118"/>
    </row>
    <row r="85" spans="1:1">
      <c r="A85" s="118"/>
    </row>
    <row r="86" spans="1:1">
      <c r="A86" s="118"/>
    </row>
    <row r="87" spans="1:1">
      <c r="A87" s="118"/>
    </row>
    <row r="88" spans="1:1">
      <c r="A88" s="118"/>
    </row>
    <row r="89" spans="1:1">
      <c r="A89" s="118"/>
    </row>
    <row r="90" spans="1:1">
      <c r="A90" s="118"/>
    </row>
    <row r="91" spans="1:1">
      <c r="A91" s="118"/>
    </row>
    <row r="92" spans="1:1">
      <c r="A92" s="118"/>
    </row>
    <row r="93" spans="1:1">
      <c r="A93" s="118"/>
    </row>
    <row r="94" spans="1:1">
      <c r="A94" s="118"/>
    </row>
    <row r="95" spans="1:1">
      <c r="A95" s="118"/>
    </row>
    <row r="96" spans="1:1">
      <c r="A96" s="118"/>
    </row>
    <row r="97" spans="1:1">
      <c r="A97" s="118"/>
    </row>
    <row r="98" spans="1:1">
      <c r="A98" s="118"/>
    </row>
    <row r="99" spans="1:1">
      <c r="A99" s="118"/>
    </row>
    <row r="100" spans="1:1">
      <c r="A100" s="118"/>
    </row>
    <row r="101" spans="1:1">
      <c r="A101" s="118"/>
    </row>
    <row r="102" spans="1:1">
      <c r="A102" s="118"/>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M58"/>
  <sheetViews>
    <sheetView showGridLines="0" workbookViewId="0">
      <selection activeCell="B2" sqref="B2:L2"/>
    </sheetView>
  </sheetViews>
  <sheetFormatPr defaultColWidth="9.140625" defaultRowHeight="15"/>
  <cols>
    <col min="1" max="1" width="1.7109375" customWidth="1"/>
    <col min="2" max="2" width="9.85546875" customWidth="1"/>
    <col min="4" max="4" width="8.28515625" customWidth="1"/>
    <col min="12" max="12" width="12" customWidth="1"/>
    <col min="13" max="13" width="1.7109375" customWidth="1"/>
  </cols>
  <sheetData>
    <row r="1" spans="1:13" s="437" customFormat="1" ht="8.25" customHeight="1">
      <c r="A1" s="466"/>
      <c r="B1" s="467"/>
      <c r="C1" s="467"/>
      <c r="D1" s="468"/>
      <c r="E1" s="468"/>
      <c r="F1" s="468"/>
      <c r="G1" s="468"/>
      <c r="H1" s="469"/>
      <c r="I1" s="468"/>
      <c r="J1" s="468"/>
      <c r="K1" s="468"/>
      <c r="L1" s="468"/>
      <c r="M1" s="470"/>
    </row>
    <row r="2" spans="1:13" s="437" customFormat="1" ht="41.25" customHeight="1">
      <c r="A2" s="471"/>
      <c r="B2" s="1465" t="str">
        <f ca="1">OFFSET(Lexicon!B548,0,$C$1)</f>
        <v>Performance System</v>
      </c>
      <c r="C2" s="1342"/>
      <c r="D2" s="1342"/>
      <c r="E2" s="1342"/>
      <c r="F2" s="1342"/>
      <c r="G2" s="1342"/>
      <c r="H2" s="1342"/>
      <c r="I2" s="1342"/>
      <c r="J2" s="1342"/>
      <c r="K2" s="1342"/>
      <c r="L2" s="1343"/>
      <c r="M2" s="472"/>
    </row>
    <row r="3" spans="1:13" s="437" customFormat="1" ht="6.75" customHeight="1">
      <c r="A3" s="471"/>
      <c r="B3" s="1344"/>
      <c r="C3" s="1344"/>
      <c r="D3" s="1344"/>
      <c r="E3" s="1344"/>
      <c r="F3" s="1344"/>
      <c r="G3" s="1344"/>
      <c r="H3" s="1344"/>
      <c r="I3" s="1344"/>
      <c r="J3" s="1344"/>
      <c r="K3" s="1344"/>
      <c r="L3" s="1344"/>
      <c r="M3" s="473"/>
    </row>
    <row r="4" spans="1:13" s="437" customFormat="1" ht="19.5" customHeight="1">
      <c r="A4" s="471"/>
      <c r="B4" s="1466" t="str">
        <f ca="1">OFFSET(Lexicon!B616,0,$C$1)</f>
        <v>The Performance System Analysis Questions  - cells hidden</v>
      </c>
      <c r="C4" s="1467"/>
      <c r="D4" s="1467"/>
      <c r="E4" s="1467"/>
      <c r="F4" s="1467"/>
      <c r="G4" s="1467"/>
      <c r="H4" s="1467"/>
      <c r="I4" s="1467"/>
      <c r="J4" s="1467"/>
      <c r="K4" s="1467"/>
      <c r="L4" s="1468"/>
      <c r="M4" s="473"/>
    </row>
    <row r="5" spans="1:13" s="437" customFormat="1" ht="12.75" customHeight="1">
      <c r="A5" s="471"/>
      <c r="B5" s="495"/>
      <c r="C5" s="495"/>
      <c r="D5" s="484"/>
      <c r="E5" s="484"/>
      <c r="F5" s="484"/>
      <c r="G5" s="484"/>
      <c r="H5" s="496"/>
      <c r="I5" s="484"/>
      <c r="J5" s="484"/>
      <c r="K5" s="484"/>
      <c r="L5" s="484"/>
      <c r="M5" s="473"/>
    </row>
    <row r="6" spans="1:13" s="437" customFormat="1" ht="12.75" customHeight="1">
      <c r="A6" s="471"/>
      <c r="B6" s="495"/>
      <c r="C6" s="495"/>
      <c r="D6" s="496"/>
      <c r="E6" s="496"/>
      <c r="F6" s="497"/>
      <c r="G6" s="497"/>
      <c r="H6" s="497"/>
      <c r="I6" s="497"/>
      <c r="J6" s="497"/>
      <c r="K6" s="484"/>
      <c r="L6" s="484"/>
      <c r="M6" s="473"/>
    </row>
    <row r="7" spans="1:13" s="437" customFormat="1" ht="12.75" customHeight="1">
      <c r="A7" s="471"/>
      <c r="B7" s="495"/>
      <c r="C7" s="358" t="str">
        <f ca="1">OFFSET(Lexicon!B618,0,$C$1)</f>
        <v xml:space="preserve">Response </v>
      </c>
      <c r="D7" s="484"/>
      <c r="E7" s="506" t="str">
        <f ca="1">OFFSET(Lexicon!B619,0,$B$3)</f>
        <v>What are the desired and undesired, or alternative, Responses?</v>
      </c>
      <c r="F7" s="497"/>
      <c r="G7" s="497"/>
      <c r="H7" s="497"/>
      <c r="I7" s="497"/>
      <c r="J7" s="497"/>
      <c r="K7" s="484"/>
      <c r="L7" s="484"/>
      <c r="M7" s="473"/>
    </row>
    <row r="8" spans="1:13" s="437" customFormat="1" ht="12.75" customHeight="1">
      <c r="A8" s="471"/>
      <c r="B8" s="495"/>
      <c r="C8" s="495"/>
      <c r="D8" s="496"/>
      <c r="E8" s="496"/>
      <c r="F8" s="497"/>
      <c r="G8" s="497"/>
      <c r="H8" s="497"/>
      <c r="I8" s="497"/>
      <c r="J8" s="497"/>
      <c r="K8" s="484"/>
      <c r="L8" s="498"/>
      <c r="M8" s="473"/>
    </row>
    <row r="9" spans="1:13" s="437" customFormat="1" ht="12.75" customHeight="1">
      <c r="A9" s="471"/>
      <c r="B9" s="495"/>
      <c r="C9" s="495"/>
      <c r="D9" s="485"/>
      <c r="E9" s="485"/>
      <c r="F9" s="497"/>
      <c r="G9" s="497"/>
      <c r="H9" s="497"/>
      <c r="I9" s="497"/>
      <c r="J9" s="497"/>
      <c r="K9" s="499"/>
      <c r="L9" s="498"/>
      <c r="M9" s="473"/>
    </row>
    <row r="10" spans="1:13" s="437" customFormat="1" ht="12.75" customHeight="1">
      <c r="A10" s="471"/>
      <c r="B10" s="495"/>
      <c r="C10" s="358" t="str">
        <f ca="1">OFFSET(Lexicon!B621,0,$C$1)</f>
        <v>Situation</v>
      </c>
      <c r="D10" s="487"/>
      <c r="E10" s="1464" t="str">
        <f ca="1">OFFSET(Lexicon!B622,0,$B$3)</f>
        <v>Have performance expectations, including measures and standards, been established for the desired Response?</v>
      </c>
      <c r="F10" s="1464"/>
      <c r="G10" s="1464"/>
      <c r="H10" s="1464"/>
      <c r="I10" s="1464"/>
      <c r="J10" s="1464"/>
      <c r="K10" s="1464"/>
      <c r="L10" s="498"/>
      <c r="M10" s="473"/>
    </row>
    <row r="11" spans="1:13" s="437" customFormat="1" ht="12.75" customHeight="1">
      <c r="A11" s="471"/>
      <c r="B11" s="495"/>
      <c r="C11" s="358"/>
      <c r="D11" s="487"/>
      <c r="E11" s="1464"/>
      <c r="F11" s="1464"/>
      <c r="G11" s="1464"/>
      <c r="H11" s="1464"/>
      <c r="I11" s="1464"/>
      <c r="J11" s="1464"/>
      <c r="K11" s="1464"/>
      <c r="L11" s="498"/>
      <c r="M11" s="473"/>
    </row>
    <row r="12" spans="1:13" s="437" customFormat="1" ht="12.75" customHeight="1">
      <c r="A12" s="471"/>
      <c r="B12" s="495"/>
      <c r="C12" s="495"/>
      <c r="D12" s="487"/>
      <c r="E12" s="506" t="str">
        <f ca="1">OFFSET(Lexicon!B623,0,$B$3)</f>
        <v>Have performance expectations been clarified with the Performer?</v>
      </c>
      <c r="F12" s="497"/>
      <c r="G12" s="497"/>
      <c r="H12" s="497"/>
      <c r="I12" s="497"/>
      <c r="J12" s="497"/>
      <c r="K12" s="499"/>
      <c r="L12" s="498"/>
      <c r="M12" s="473"/>
    </row>
    <row r="13" spans="1:13" s="437" customFormat="1" ht="12.75" customHeight="1">
      <c r="A13" s="471"/>
      <c r="B13" s="495"/>
      <c r="C13" s="500"/>
      <c r="D13" s="500"/>
      <c r="E13" s="506" t="str">
        <f ca="1">OFFSET(Lexicon!B624,0,$B$3)</f>
        <v>Does the Performer agree that these expectations are attainable?</v>
      </c>
      <c r="F13" s="497"/>
      <c r="G13" s="497"/>
      <c r="H13" s="497"/>
      <c r="I13" s="497"/>
      <c r="J13" s="497"/>
      <c r="K13" s="499"/>
      <c r="L13" s="498"/>
      <c r="M13" s="473"/>
    </row>
    <row r="14" spans="1:13" s="437" customFormat="1" ht="12.75" customHeight="1">
      <c r="A14" s="471"/>
      <c r="B14" s="495"/>
      <c r="C14" s="500"/>
      <c r="D14" s="500"/>
      <c r="E14" s="506" t="str">
        <f ca="1">OFFSET(Lexicon!B625,0,$B$3)</f>
        <v>Can the Performer easily recognize the signal to perform?</v>
      </c>
      <c r="F14" s="484"/>
      <c r="G14" s="484"/>
      <c r="H14" s="496"/>
      <c r="I14" s="499"/>
      <c r="J14" s="499"/>
      <c r="K14" s="499"/>
      <c r="L14" s="498"/>
      <c r="M14" s="473"/>
    </row>
    <row r="15" spans="1:13" s="437" customFormat="1" ht="12.75" customHeight="1">
      <c r="A15" s="471"/>
      <c r="B15" s="502"/>
      <c r="C15" s="500"/>
      <c r="D15" s="500"/>
      <c r="E15" s="506" t="str">
        <f ca="1">OFFSET(Lexicon!B626,0,$B$3)</f>
        <v>Is the input the Performer receives appropriate, correct, and timely?</v>
      </c>
      <c r="F15" s="484"/>
      <c r="G15" s="484"/>
      <c r="H15" s="490"/>
      <c r="I15" s="488"/>
      <c r="J15" s="488"/>
      <c r="K15" s="488"/>
      <c r="L15" s="498"/>
      <c r="M15" s="473"/>
    </row>
    <row r="16" spans="1:13" s="437" customFormat="1" ht="12.75" customHeight="1">
      <c r="A16" s="471"/>
      <c r="B16" s="502"/>
      <c r="C16" s="500"/>
      <c r="D16" s="500"/>
      <c r="E16" s="506" t="str">
        <f ca="1">OFFSET(Lexicon!B627,0,$B$3)</f>
        <v>Are job procedures and work flow effective?</v>
      </c>
      <c r="F16" s="484"/>
      <c r="G16" s="484"/>
      <c r="H16" s="496"/>
      <c r="I16" s="499"/>
      <c r="J16" s="499"/>
      <c r="K16" s="499"/>
      <c r="L16" s="498"/>
      <c r="M16" s="473"/>
    </row>
    <row r="17" spans="1:13" s="437" customFormat="1" ht="12.75" customHeight="1">
      <c r="A17" s="471"/>
      <c r="B17" s="502"/>
      <c r="C17" s="500"/>
      <c r="D17" s="500"/>
      <c r="E17" s="506" t="str">
        <f ca="1">OFFSET(Lexicon!B628,0,$B$3)</f>
        <v>Have multiple or competing priorities been clarified?</v>
      </c>
      <c r="F17" s="486"/>
      <c r="G17" s="486"/>
      <c r="H17" s="503"/>
      <c r="I17" s="499"/>
      <c r="J17" s="499"/>
      <c r="K17" s="499"/>
      <c r="L17" s="498"/>
      <c r="M17" s="473"/>
    </row>
    <row r="18" spans="1:13" s="437" customFormat="1" ht="12.75" customHeight="1">
      <c r="A18" s="471"/>
      <c r="B18" s="502"/>
      <c r="C18" s="495"/>
      <c r="D18" s="487"/>
      <c r="E18" s="1464" t="str">
        <f ca="1">OFFSET(Lexicon!B629,0,$B$3)</f>
        <v>Are adequate resources available: time, people, money, information, tools, space, or equipment?</v>
      </c>
      <c r="F18" s="1464"/>
      <c r="G18" s="1464"/>
      <c r="H18" s="1464"/>
      <c r="I18" s="1464"/>
      <c r="J18" s="1464"/>
      <c r="K18" s="489"/>
      <c r="L18" s="498"/>
      <c r="M18" s="473"/>
    </row>
    <row r="19" spans="1:13" s="437" customFormat="1" ht="12.75" customHeight="1">
      <c r="A19" s="471"/>
      <c r="B19" s="502"/>
      <c r="C19" s="495"/>
      <c r="D19" s="487"/>
      <c r="E19" s="1464"/>
      <c r="F19" s="1464"/>
      <c r="G19" s="1464"/>
      <c r="H19" s="1464"/>
      <c r="I19" s="1464"/>
      <c r="J19" s="1464"/>
      <c r="K19" s="489"/>
      <c r="L19" s="498"/>
      <c r="M19" s="473"/>
    </row>
    <row r="20" spans="1:13" s="437" customFormat="1" ht="12.75" customHeight="1">
      <c r="A20" s="471"/>
      <c r="B20" s="487"/>
      <c r="C20" s="495"/>
      <c r="D20" s="493"/>
      <c r="E20" s="506" t="str">
        <f ca="1">OFFSET(Lexicon!B630,0,$B$3)</f>
        <v>Do the physical surroundings support effective performance?</v>
      </c>
      <c r="F20" s="494"/>
      <c r="G20" s="494"/>
      <c r="H20" s="494"/>
      <c r="I20" s="494"/>
      <c r="J20" s="494"/>
      <c r="K20" s="494"/>
      <c r="L20" s="498"/>
      <c r="M20" s="473"/>
    </row>
    <row r="21" spans="1:13" s="437" customFormat="1" ht="12.75" customHeight="1">
      <c r="A21" s="471"/>
      <c r="B21" s="487"/>
      <c r="C21" s="495"/>
      <c r="D21" s="504"/>
      <c r="E21" s="504"/>
      <c r="F21" s="492"/>
      <c r="G21" s="492"/>
      <c r="H21" s="503"/>
      <c r="I21" s="499"/>
      <c r="J21" s="499"/>
      <c r="K21" s="499"/>
      <c r="L21" s="498"/>
      <c r="M21" s="473"/>
    </row>
    <row r="22" spans="1:13" s="437" customFormat="1" ht="12.75" customHeight="1">
      <c r="A22" s="471"/>
      <c r="B22" s="487"/>
      <c r="C22" s="495"/>
      <c r="D22" s="500"/>
      <c r="E22" s="500"/>
      <c r="F22" s="500"/>
      <c r="G22" s="500"/>
      <c r="H22" s="503"/>
      <c r="I22" s="501"/>
      <c r="J22" s="501"/>
      <c r="K22" s="501"/>
      <c r="L22" s="498"/>
      <c r="M22" s="473"/>
    </row>
    <row r="23" spans="1:13" s="437" customFormat="1" ht="12.75" customHeight="1">
      <c r="A23" s="471"/>
      <c r="B23" s="502"/>
      <c r="C23" s="358" t="str">
        <f ca="1">OFFSET(Lexicon!B632,0,$C$1)</f>
        <v xml:space="preserve">Performer </v>
      </c>
      <c r="D23" s="500"/>
      <c r="E23" s="506" t="str">
        <f ca="1">OFFSET(Lexicon!B633,0,$B$3)</f>
        <v>Does the Performer have the necessary knowledge and skill to perform?</v>
      </c>
      <c r="F23" s="500"/>
      <c r="G23" s="500"/>
      <c r="H23" s="503"/>
      <c r="I23" s="501"/>
      <c r="J23" s="501"/>
      <c r="K23" s="501"/>
      <c r="L23" s="498"/>
      <c r="M23" s="473"/>
    </row>
    <row r="24" spans="1:13" s="437" customFormat="1" ht="12.75" customHeight="1">
      <c r="A24" s="471"/>
      <c r="B24" s="502"/>
      <c r="C24" s="502"/>
      <c r="D24" s="500"/>
      <c r="E24" s="506" t="str">
        <f ca="1">OFFSET(Lexicon!B634,0,$B$3)</f>
        <v>Does the Performer know why the performance is expected?</v>
      </c>
      <c r="F24" s="500"/>
      <c r="G24" s="500"/>
      <c r="H24" s="503"/>
      <c r="I24" s="501"/>
      <c r="J24" s="501"/>
      <c r="K24" s="501"/>
      <c r="L24" s="498"/>
      <c r="M24" s="473"/>
    </row>
    <row r="25" spans="1:13" s="437" customFormat="1" ht="12.75" customHeight="1">
      <c r="A25" s="471"/>
      <c r="B25" s="502"/>
      <c r="C25" s="502"/>
      <c r="D25" s="500"/>
      <c r="E25" s="506" t="str">
        <f ca="1">OFFSET(Lexicon!B635,0,$B$3)</f>
        <v>Is the Performer well suited to the job?</v>
      </c>
      <c r="F25" s="500"/>
      <c r="G25" s="500"/>
      <c r="H25" s="496"/>
      <c r="I25" s="501"/>
      <c r="J25" s="501"/>
      <c r="K25" s="501"/>
      <c r="L25" s="498"/>
      <c r="M25" s="473"/>
    </row>
    <row r="26" spans="1:13" s="437" customFormat="1" ht="12.75" customHeight="1">
      <c r="A26" s="471"/>
      <c r="B26" s="502"/>
      <c r="C26" s="502"/>
      <c r="D26" s="500"/>
      <c r="E26" s="500"/>
      <c r="F26" s="500"/>
      <c r="G26" s="500"/>
      <c r="H26" s="496"/>
      <c r="I26" s="501"/>
      <c r="J26" s="501"/>
      <c r="K26" s="501"/>
      <c r="L26" s="498"/>
      <c r="M26" s="473"/>
    </row>
    <row r="27" spans="1:13" s="437" customFormat="1" ht="12.75" customHeight="1">
      <c r="A27" s="471"/>
      <c r="B27" s="502"/>
      <c r="C27" s="502"/>
      <c r="D27" s="500"/>
      <c r="E27" s="500"/>
      <c r="F27" s="500"/>
      <c r="G27" s="500"/>
      <c r="H27" s="496"/>
      <c r="I27" s="501"/>
      <c r="J27" s="501"/>
      <c r="K27" s="501"/>
      <c r="L27" s="498"/>
      <c r="M27" s="473"/>
    </row>
    <row r="28" spans="1:13" s="437" customFormat="1" ht="12.75" customHeight="1">
      <c r="A28" s="471"/>
      <c r="B28" s="502"/>
      <c r="C28" s="358" t="str">
        <f ca="1">OFFSET(Lexicon!B637,0,$C$1)</f>
        <v xml:space="preserve">Consequences </v>
      </c>
      <c r="D28" s="500"/>
      <c r="E28" s="506" t="str">
        <f ca="1">OFFSET(Lexicon!B638,0,$B$3)</f>
        <v>Are the Consequences immediate enough to encourage the desired Response?</v>
      </c>
      <c r="F28" s="500"/>
      <c r="G28" s="500"/>
      <c r="H28" s="496"/>
      <c r="I28" s="501"/>
      <c r="J28" s="501"/>
      <c r="K28" s="501"/>
      <c r="L28" s="498"/>
      <c r="M28" s="473"/>
    </row>
    <row r="29" spans="1:13" s="437" customFormat="1" ht="12.75" customHeight="1">
      <c r="A29" s="471"/>
      <c r="B29" s="502"/>
      <c r="C29" s="502"/>
      <c r="D29" s="485"/>
      <c r="E29" s="506" t="str">
        <f ca="1">OFFSET(Lexicon!B639,0,$B$3)</f>
        <v>Are appropriate Consequences provided consistently?</v>
      </c>
      <c r="F29" s="486"/>
      <c r="G29" s="486"/>
      <c r="H29" s="503"/>
      <c r="I29" s="505"/>
      <c r="J29" s="505"/>
      <c r="K29" s="505"/>
      <c r="L29" s="498"/>
      <c r="M29" s="473"/>
    </row>
    <row r="30" spans="1:13" s="437" customFormat="1" ht="12.75" customHeight="1">
      <c r="A30" s="471"/>
      <c r="B30" s="502"/>
      <c r="C30" s="502"/>
      <c r="D30" s="487"/>
      <c r="E30" s="506" t="str">
        <f ca="1">OFFSET(Lexicon!B640,0,$B$3)</f>
        <v>Are the Consequences significant to the Performer?</v>
      </c>
      <c r="F30" s="486"/>
      <c r="G30" s="486"/>
      <c r="H30" s="503"/>
      <c r="I30" s="499"/>
      <c r="J30" s="499"/>
      <c r="K30" s="499"/>
      <c r="L30" s="498"/>
      <c r="M30" s="473"/>
    </row>
    <row r="31" spans="1:13" s="437" customFormat="1" ht="12.75" customHeight="1">
      <c r="A31" s="471"/>
      <c r="B31" s="495"/>
      <c r="C31" s="495"/>
      <c r="D31" s="484"/>
      <c r="E31" s="506" t="str">
        <f ca="1">OFFSET(Lexicon!B641,0,$B$3)</f>
        <v>On balance, do the Consequences encourage the desired performance?</v>
      </c>
      <c r="F31" s="484"/>
      <c r="G31" s="484"/>
      <c r="H31" s="496"/>
      <c r="I31" s="484"/>
      <c r="J31" s="484"/>
      <c r="K31" s="484"/>
      <c r="L31" s="484"/>
      <c r="M31" s="473"/>
    </row>
    <row r="32" spans="1:13" s="437" customFormat="1" ht="12.75" customHeight="1">
      <c r="A32" s="471"/>
      <c r="B32" s="495"/>
      <c r="C32" s="495"/>
      <c r="D32" s="496"/>
      <c r="E32" s="496"/>
      <c r="F32" s="497"/>
      <c r="G32" s="497"/>
      <c r="H32" s="497"/>
      <c r="I32" s="497"/>
      <c r="J32" s="497"/>
      <c r="K32" s="484"/>
      <c r="L32" s="484"/>
      <c r="M32" s="473"/>
    </row>
    <row r="33" spans="1:13" s="437" customFormat="1" ht="12.75" customHeight="1">
      <c r="A33" s="471"/>
      <c r="B33" s="495"/>
      <c r="C33" s="495"/>
      <c r="D33" s="484"/>
      <c r="E33" s="484"/>
      <c r="F33" s="497"/>
      <c r="G33" s="497"/>
      <c r="H33" s="497"/>
      <c r="I33" s="497"/>
      <c r="J33" s="497"/>
      <c r="K33" s="484"/>
      <c r="L33" s="484"/>
      <c r="M33" s="473"/>
    </row>
    <row r="34" spans="1:13" s="437" customFormat="1" ht="12.75" customHeight="1">
      <c r="A34" s="471"/>
      <c r="B34" s="495"/>
      <c r="C34" s="358" t="str">
        <f ca="1">OFFSET(Lexicon!B643,0,$C$1)</f>
        <v xml:space="preserve">Feedback </v>
      </c>
      <c r="D34" s="496"/>
      <c r="E34" s="506" t="str">
        <f ca="1">OFFSET(Lexicon!B644,0,$B$3)</f>
        <v>Does the Performer receive any information about performance?</v>
      </c>
      <c r="F34" s="497"/>
      <c r="G34" s="497"/>
      <c r="H34" s="497"/>
      <c r="I34" s="497"/>
      <c r="J34" s="497"/>
      <c r="K34" s="484"/>
      <c r="L34" s="498"/>
      <c r="M34" s="473"/>
    </row>
    <row r="35" spans="1:13" s="437" customFormat="1" ht="12.75" customHeight="1">
      <c r="A35" s="471"/>
      <c r="B35" s="495"/>
      <c r="C35" s="495"/>
      <c r="D35" s="485"/>
      <c r="E35" s="506" t="str">
        <f ca="1">OFFSET(Lexicon!B645,0,$B$3)</f>
        <v>Is the Feedback used to encourage the desired performance?</v>
      </c>
      <c r="F35" s="497"/>
      <c r="G35" s="497"/>
      <c r="H35" s="497"/>
      <c r="I35" s="497"/>
      <c r="J35" s="497"/>
      <c r="K35" s="499"/>
      <c r="L35" s="498"/>
      <c r="M35" s="473"/>
    </row>
    <row r="36" spans="1:13" s="437" customFormat="1" ht="12.75" customHeight="1">
      <c r="A36" s="471"/>
      <c r="B36" s="495"/>
      <c r="C36" s="495"/>
      <c r="D36" s="487"/>
      <c r="E36" s="506" t="str">
        <f ca="1">OFFSET(Lexicon!B646,0,$B$3)</f>
        <v>Are relevant measures of performance being fed back?</v>
      </c>
      <c r="F36" s="497"/>
      <c r="G36" s="497"/>
      <c r="H36" s="497"/>
      <c r="I36" s="497"/>
      <c r="J36" s="497"/>
      <c r="K36" s="499"/>
      <c r="L36" s="498"/>
      <c r="M36" s="473"/>
    </row>
    <row r="37" spans="1:13" s="437" customFormat="1" ht="12.75" customHeight="1">
      <c r="A37" s="471"/>
      <c r="B37" s="495"/>
      <c r="C37" s="495"/>
      <c r="D37" s="487"/>
      <c r="E37" s="506" t="str">
        <f ca="1">OFFSET(Lexicon!B647,0,$B$3)</f>
        <v>Does the Feedback include information about progress over time?</v>
      </c>
      <c r="F37" s="497"/>
      <c r="G37" s="497"/>
      <c r="H37" s="497"/>
      <c r="I37" s="497"/>
      <c r="J37" s="497"/>
      <c r="K37" s="499"/>
      <c r="L37" s="484"/>
      <c r="M37" s="473"/>
    </row>
    <row r="38" spans="1:13" s="437" customFormat="1" ht="12.75" customHeight="1">
      <c r="A38" s="471"/>
      <c r="B38" s="495"/>
      <c r="C38" s="495"/>
      <c r="D38" s="487"/>
      <c r="E38" s="506" t="str">
        <f ca="1">OFFSET(Lexicon!B648,0,$B$3)</f>
        <v>Does the Performer receive timely Feedback?</v>
      </c>
      <c r="F38" s="497"/>
      <c r="G38" s="497"/>
      <c r="H38" s="497"/>
      <c r="I38" s="497"/>
      <c r="J38" s="497"/>
      <c r="K38" s="499"/>
      <c r="L38" s="498"/>
      <c r="M38" s="473"/>
    </row>
    <row r="39" spans="1:13" s="437" customFormat="1" ht="12.75" customHeight="1">
      <c r="A39" s="471"/>
      <c r="B39" s="495"/>
      <c r="C39" s="500"/>
      <c r="D39" s="500"/>
      <c r="E39" s="1464" t="str">
        <f ca="1">OFFSET(Lexicon!B649,0,$B$3)</f>
        <v>Does the Performer receive Feedback frequently enough to maintain or enhance performance?</v>
      </c>
      <c r="F39" s="1464"/>
      <c r="G39" s="1464"/>
      <c r="H39" s="1464"/>
      <c r="I39" s="1464"/>
      <c r="J39" s="1464"/>
      <c r="K39" s="499"/>
      <c r="L39" s="498"/>
      <c r="M39" s="473"/>
    </row>
    <row r="40" spans="1:13" s="437" customFormat="1" ht="12.75" customHeight="1">
      <c r="A40" s="471"/>
      <c r="B40" s="495"/>
      <c r="C40" s="500"/>
      <c r="D40" s="500"/>
      <c r="E40" s="1464"/>
      <c r="F40" s="1464"/>
      <c r="G40" s="1464"/>
      <c r="H40" s="1464"/>
      <c r="I40" s="1464"/>
      <c r="J40" s="1464"/>
      <c r="K40" s="499"/>
      <c r="L40" s="498"/>
      <c r="M40" s="473"/>
    </row>
    <row r="41" spans="1:13" s="437" customFormat="1" ht="12.75" customHeight="1">
      <c r="A41" s="471"/>
      <c r="B41" s="495"/>
      <c r="C41" s="500"/>
      <c r="D41" s="500"/>
      <c r="E41" s="506" t="str">
        <f ca="1">OFFSET(Lexicon!B650,0,$B$3)</f>
        <v>Is the Feedback specific enough to influence performance?</v>
      </c>
      <c r="F41" s="484"/>
      <c r="G41" s="484"/>
      <c r="H41" s="496"/>
      <c r="I41" s="499"/>
      <c r="J41" s="499"/>
      <c r="K41" s="499"/>
      <c r="L41" s="498"/>
      <c r="M41" s="473"/>
    </row>
    <row r="42" spans="1:13" s="437" customFormat="1" ht="12.75" customHeight="1">
      <c r="A42" s="471"/>
      <c r="B42" s="502"/>
      <c r="C42" s="500"/>
      <c r="D42" s="500"/>
      <c r="E42" s="1464" t="str">
        <f ca="1">OFFSET(Lexicon!B651,0,$B$3)</f>
        <v>Does the Feedback include information about the value of the performance to the organization?</v>
      </c>
      <c r="F42" s="1464"/>
      <c r="G42" s="1464"/>
      <c r="H42" s="1464"/>
      <c r="I42" s="1464"/>
      <c r="J42" s="1464"/>
      <c r="K42" s="488"/>
      <c r="L42" s="498"/>
      <c r="M42" s="473"/>
    </row>
    <row r="43" spans="1:13" s="437" customFormat="1" ht="12.75" customHeight="1">
      <c r="A43" s="471"/>
      <c r="B43" s="502"/>
      <c r="C43" s="500"/>
      <c r="D43" s="500"/>
      <c r="E43" s="1464"/>
      <c r="F43" s="1464"/>
      <c r="G43" s="1464"/>
      <c r="H43" s="1464"/>
      <c r="I43" s="1464"/>
      <c r="J43" s="1464"/>
      <c r="K43" s="488"/>
      <c r="L43" s="498"/>
      <c r="M43" s="473"/>
    </row>
    <row r="44" spans="1:13" s="437" customFormat="1" ht="12.75" customHeight="1">
      <c r="A44" s="471"/>
      <c r="B44" s="502"/>
      <c r="C44" s="500"/>
      <c r="D44" s="500"/>
      <c r="E44" s="506" t="str">
        <f ca="1">OFFSET(Lexicon!B652,0,$B$3)</f>
        <v>Is the Feedback communicated in a positive, non-threatening manner?</v>
      </c>
      <c r="F44" s="484"/>
      <c r="G44" s="484"/>
      <c r="H44" s="496"/>
      <c r="I44" s="499"/>
      <c r="J44" s="499"/>
      <c r="K44" s="499"/>
      <c r="L44" s="498"/>
      <c r="M44" s="473"/>
    </row>
    <row r="45" spans="1:13" s="437" customFormat="1" ht="12.75" customHeight="1">
      <c r="A45" s="471"/>
      <c r="B45" s="502"/>
      <c r="C45" s="500"/>
      <c r="D45" s="500"/>
      <c r="E45" s="506"/>
      <c r="F45" s="486"/>
      <c r="G45" s="486"/>
      <c r="H45" s="503"/>
      <c r="I45" s="499"/>
      <c r="J45" s="499"/>
      <c r="K45" s="499"/>
      <c r="L45" s="498"/>
      <c r="M45" s="473"/>
    </row>
    <row r="46" spans="1:13" s="437" customFormat="1" ht="12.75" customHeight="1">
      <c r="A46" s="471"/>
      <c r="B46" s="502"/>
      <c r="C46" s="495"/>
      <c r="D46" s="487"/>
      <c r="E46" s="487"/>
      <c r="F46" s="486"/>
      <c r="G46" s="486"/>
      <c r="H46" s="503"/>
      <c r="I46" s="489"/>
      <c r="J46" s="489"/>
      <c r="K46" s="489"/>
      <c r="L46" s="498"/>
      <c r="M46" s="473"/>
    </row>
    <row r="47" spans="1:13" s="437" customFormat="1" ht="12.75" customHeight="1">
      <c r="A47" s="471"/>
      <c r="B47" s="502"/>
      <c r="C47" s="495"/>
      <c r="D47" s="490"/>
      <c r="E47" s="487"/>
      <c r="F47" s="491"/>
      <c r="G47" s="490"/>
      <c r="H47" s="503"/>
      <c r="I47" s="490"/>
      <c r="J47" s="499"/>
      <c r="K47" s="490"/>
      <c r="L47" s="498"/>
      <c r="M47" s="473"/>
    </row>
    <row r="48" spans="1:13" s="437" customFormat="1" ht="12.75" customHeight="1">
      <c r="A48" s="471"/>
      <c r="B48" s="487"/>
      <c r="C48" s="495"/>
      <c r="D48" s="493"/>
      <c r="E48" s="494"/>
      <c r="F48" s="494"/>
      <c r="G48" s="494"/>
      <c r="H48" s="494"/>
      <c r="I48" s="494"/>
      <c r="J48" s="494"/>
      <c r="K48" s="494"/>
      <c r="L48" s="498"/>
      <c r="M48" s="473"/>
    </row>
    <row r="49" spans="1:13" s="437" customFormat="1" ht="12.75" customHeight="1">
      <c r="A49" s="471"/>
      <c r="B49" s="487"/>
      <c r="C49" s="495"/>
      <c r="D49" s="504"/>
      <c r="E49" s="504"/>
      <c r="F49" s="492"/>
      <c r="G49" s="492"/>
      <c r="H49" s="503"/>
      <c r="I49" s="499"/>
      <c r="J49" s="499"/>
      <c r="K49" s="499"/>
      <c r="L49" s="498"/>
      <c r="M49" s="473"/>
    </row>
    <row r="50" spans="1:13" s="437" customFormat="1" ht="12.75" customHeight="1">
      <c r="A50" s="471"/>
      <c r="B50" s="487"/>
      <c r="C50" s="495"/>
      <c r="D50" s="500"/>
      <c r="E50" s="500"/>
      <c r="F50" s="500"/>
      <c r="G50" s="500"/>
      <c r="H50" s="503"/>
      <c r="I50" s="501"/>
      <c r="J50" s="501"/>
      <c r="K50" s="501"/>
      <c r="L50" s="498"/>
      <c r="M50" s="473"/>
    </row>
    <row r="51" spans="1:13" s="437" customFormat="1" ht="12.75" customHeight="1">
      <c r="A51" s="471"/>
      <c r="B51" s="502"/>
      <c r="C51" s="502"/>
      <c r="D51" s="500"/>
      <c r="E51" s="500"/>
      <c r="F51" s="500"/>
      <c r="G51" s="500"/>
      <c r="H51" s="503"/>
      <c r="I51" s="501"/>
      <c r="J51" s="501"/>
      <c r="K51" s="501"/>
      <c r="L51" s="498"/>
      <c r="M51" s="473"/>
    </row>
    <row r="52" spans="1:13" s="437" customFormat="1" ht="12.75" customHeight="1">
      <c r="A52" s="471"/>
      <c r="B52" s="502"/>
      <c r="C52" s="502"/>
      <c r="D52" s="500"/>
      <c r="E52" s="500"/>
      <c r="F52" s="500"/>
      <c r="G52" s="500"/>
      <c r="H52" s="503"/>
      <c r="I52" s="501"/>
      <c r="J52" s="501"/>
      <c r="K52" s="501"/>
      <c r="L52" s="498"/>
      <c r="M52" s="473"/>
    </row>
    <row r="53" spans="1:13" s="437" customFormat="1" ht="12.75" customHeight="1">
      <c r="A53" s="471"/>
      <c r="B53" s="502"/>
      <c r="C53" s="502"/>
      <c r="D53" s="500"/>
      <c r="E53" s="500"/>
      <c r="F53" s="500"/>
      <c r="G53" s="500"/>
      <c r="H53" s="496"/>
      <c r="I53" s="501"/>
      <c r="J53" s="501"/>
      <c r="K53" s="501"/>
      <c r="L53" s="498"/>
      <c r="M53" s="473"/>
    </row>
    <row r="54" spans="1:13" s="437" customFormat="1" ht="12.75" customHeight="1">
      <c r="A54" s="471"/>
      <c r="B54" s="502"/>
      <c r="C54" s="502"/>
      <c r="D54" s="500"/>
      <c r="E54" s="500"/>
      <c r="F54" s="500"/>
      <c r="G54" s="500"/>
      <c r="H54" s="496"/>
      <c r="I54" s="501"/>
      <c r="J54" s="501"/>
      <c r="K54" s="501"/>
      <c r="L54" s="498"/>
      <c r="M54" s="473"/>
    </row>
    <row r="55" spans="1:13" s="437" customFormat="1" ht="12.75" customHeight="1">
      <c r="A55" s="471"/>
      <c r="B55" s="502"/>
      <c r="C55" s="502"/>
      <c r="D55" s="500"/>
      <c r="E55" s="500"/>
      <c r="F55" s="500"/>
      <c r="G55" s="500"/>
      <c r="H55" s="496"/>
      <c r="I55" s="501"/>
      <c r="J55" s="501"/>
      <c r="K55" s="501"/>
      <c r="L55" s="498"/>
      <c r="M55" s="473"/>
    </row>
    <row r="56" spans="1:13" s="437" customFormat="1" ht="12.75" customHeight="1">
      <c r="A56" s="471"/>
      <c r="B56" s="502"/>
      <c r="C56" s="502"/>
      <c r="D56" s="500"/>
      <c r="E56" s="500"/>
      <c r="F56" s="500"/>
      <c r="G56" s="500"/>
      <c r="H56" s="496"/>
      <c r="I56" s="501"/>
      <c r="J56" s="501"/>
      <c r="K56" s="501"/>
      <c r="L56" s="498"/>
      <c r="M56" s="473"/>
    </row>
    <row r="57" spans="1:13" s="437" customFormat="1" ht="12.75" customHeight="1">
      <c r="A57" s="471"/>
      <c r="B57" s="502"/>
      <c r="C57" s="502"/>
      <c r="D57" s="485"/>
      <c r="E57" s="485"/>
      <c r="F57" s="486"/>
      <c r="G57" s="486"/>
      <c r="H57" s="503"/>
      <c r="I57" s="505"/>
      <c r="J57" s="505"/>
      <c r="K57" s="505"/>
      <c r="L57" s="498"/>
      <c r="M57" s="473"/>
    </row>
    <row r="58" spans="1:13" s="437" customFormat="1" ht="7.5" customHeight="1">
      <c r="A58" s="474"/>
      <c r="B58" s="475"/>
      <c r="C58" s="475"/>
      <c r="D58" s="476"/>
      <c r="E58" s="476"/>
      <c r="F58" s="477"/>
      <c r="G58" s="477"/>
      <c r="H58" s="478"/>
      <c r="I58" s="479"/>
      <c r="J58" s="479"/>
      <c r="K58" s="479"/>
      <c r="L58" s="482"/>
      <c r="M58" s="483"/>
    </row>
  </sheetData>
  <mergeCells count="7">
    <mergeCell ref="E39:J40"/>
    <mergeCell ref="E42:J43"/>
    <mergeCell ref="E18:J19"/>
    <mergeCell ref="E10:K11"/>
    <mergeCell ref="B2:L2"/>
    <mergeCell ref="B3:L3"/>
    <mergeCell ref="B4:L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U206"/>
  <sheetViews>
    <sheetView zoomScale="85" zoomScaleNormal="85" workbookViewId="0">
      <selection activeCell="B2" sqref="B2:T2"/>
    </sheetView>
  </sheetViews>
  <sheetFormatPr defaultColWidth="9.140625" defaultRowHeight="18.75"/>
  <cols>
    <col min="1" max="1" width="1.7109375" style="437" customWidth="1"/>
    <col min="2" max="6" width="7.7109375" style="460" customWidth="1"/>
    <col min="7" max="7" width="7.7109375" style="437" customWidth="1"/>
    <col min="8" max="8" width="9.7109375" style="437" customWidth="1"/>
    <col min="9" max="10" width="7.7109375" style="437" customWidth="1"/>
    <col min="11" max="11" width="5.42578125" style="458" customWidth="1"/>
    <col min="12" max="12" width="7.7109375" style="437" customWidth="1"/>
    <col min="13" max="14" width="11.7109375" style="437" customWidth="1"/>
    <col min="15" max="18" width="7.7109375" style="437" customWidth="1"/>
    <col min="19" max="19" width="7.7109375" style="459" customWidth="1"/>
    <col min="20" max="20" width="7.7109375" style="437" customWidth="1"/>
    <col min="21" max="21" width="1.7109375" style="437" customWidth="1"/>
    <col min="22" max="16384" width="9.140625" style="437"/>
  </cols>
  <sheetData>
    <row r="1" spans="1:21" ht="6.75" customHeight="1">
      <c r="A1" s="466"/>
      <c r="B1" s="467"/>
      <c r="C1" s="467"/>
      <c r="D1" s="467"/>
      <c r="E1" s="467"/>
      <c r="F1" s="467"/>
      <c r="G1" s="468"/>
      <c r="H1" s="468"/>
      <c r="I1" s="468"/>
      <c r="J1" s="468"/>
      <c r="K1" s="469"/>
      <c r="L1" s="468"/>
      <c r="M1" s="468"/>
      <c r="N1" s="468"/>
      <c r="O1" s="468"/>
      <c r="P1" s="468"/>
      <c r="Q1" s="468"/>
      <c r="R1" s="468"/>
      <c r="S1" s="468"/>
      <c r="T1" s="468"/>
      <c r="U1" s="470"/>
    </row>
    <row r="2" spans="1:21" ht="41.25" customHeight="1">
      <c r="A2" s="471"/>
      <c r="B2" s="1342" t="str">
        <f ca="1">OFFSET(Lexicon!B548,0,$C$1)</f>
        <v>Performance System</v>
      </c>
      <c r="C2" s="1342"/>
      <c r="D2" s="1342"/>
      <c r="E2" s="1342"/>
      <c r="F2" s="1342"/>
      <c r="G2" s="1342"/>
      <c r="H2" s="1342"/>
      <c r="I2" s="1342"/>
      <c r="J2" s="1342"/>
      <c r="K2" s="1342"/>
      <c r="L2" s="1342"/>
      <c r="M2" s="1342"/>
      <c r="N2" s="1342"/>
      <c r="O2" s="1342"/>
      <c r="P2" s="1342"/>
      <c r="Q2" s="1342"/>
      <c r="R2" s="1342"/>
      <c r="S2" s="1342"/>
      <c r="T2" s="1343"/>
      <c r="U2" s="472"/>
    </row>
    <row r="3" spans="1:21" ht="6.75" customHeight="1">
      <c r="A3" s="471"/>
      <c r="B3" s="1344"/>
      <c r="C3" s="1344"/>
      <c r="D3" s="1344"/>
      <c r="E3" s="1344"/>
      <c r="F3" s="1344"/>
      <c r="G3" s="1344"/>
      <c r="H3" s="1344"/>
      <c r="I3" s="1344"/>
      <c r="J3" s="1344"/>
      <c r="K3" s="1344"/>
      <c r="L3" s="1344"/>
      <c r="M3" s="1344"/>
      <c r="N3" s="1344"/>
      <c r="O3" s="1344"/>
      <c r="P3" s="1344"/>
      <c r="Q3" s="1344"/>
      <c r="R3" s="1344"/>
      <c r="S3" s="1344"/>
      <c r="T3" s="1344"/>
      <c r="U3" s="473"/>
    </row>
    <row r="4" spans="1:21" ht="19.5">
      <c r="A4" s="471"/>
      <c r="B4" s="1292"/>
      <c r="C4" s="1292"/>
      <c r="D4" s="1292"/>
      <c r="E4" s="1292"/>
      <c r="F4" s="1292"/>
      <c r="G4" s="1292"/>
      <c r="H4" s="1292"/>
      <c r="I4" s="1292"/>
      <c r="J4" s="1292"/>
      <c r="K4" s="1292"/>
      <c r="L4" s="1292"/>
      <c r="M4" s="1292"/>
      <c r="N4" s="1292"/>
      <c r="O4" s="1292"/>
      <c r="P4" s="1292"/>
      <c r="Q4" s="1292"/>
      <c r="R4" s="1292"/>
      <c r="S4" s="1292"/>
      <c r="T4" s="1292"/>
      <c r="U4" s="473"/>
    </row>
    <row r="5" spans="1:21">
      <c r="A5" s="471"/>
      <c r="B5" s="438"/>
      <c r="C5" s="438"/>
      <c r="D5" s="438"/>
      <c r="E5" s="438"/>
      <c r="F5" s="438"/>
      <c r="G5" s="436"/>
      <c r="H5" s="436"/>
      <c r="I5" s="436"/>
      <c r="J5" s="436"/>
      <c r="K5" s="439"/>
      <c r="L5" s="436"/>
      <c r="M5" s="436"/>
      <c r="N5" s="436"/>
      <c r="O5" s="436"/>
      <c r="P5" s="436"/>
      <c r="Q5" s="436"/>
      <c r="R5" s="436"/>
      <c r="S5" s="436"/>
      <c r="T5" s="440"/>
      <c r="U5" s="473"/>
    </row>
    <row r="6" spans="1:21">
      <c r="A6" s="471"/>
      <c r="B6" s="438"/>
      <c r="C6" s="438"/>
      <c r="D6" s="438"/>
      <c r="E6" s="438"/>
      <c r="F6" s="438"/>
      <c r="G6" s="436"/>
      <c r="H6" s="436"/>
      <c r="I6" s="436"/>
      <c r="J6" s="436"/>
      <c r="K6" s="439"/>
      <c r="L6" s="436"/>
      <c r="M6" s="436"/>
      <c r="N6" s="436"/>
      <c r="O6" s="436"/>
      <c r="P6" s="436"/>
      <c r="Q6" s="436"/>
      <c r="R6" s="436"/>
      <c r="S6" s="436"/>
      <c r="T6" s="440"/>
      <c r="U6" s="473"/>
    </row>
    <row r="7" spans="1:21">
      <c r="A7" s="471"/>
      <c r="B7" s="438"/>
      <c r="C7" s="438"/>
      <c r="D7" s="438"/>
      <c r="E7" s="438"/>
      <c r="F7" s="438"/>
      <c r="G7" s="436"/>
      <c r="H7" s="436"/>
      <c r="I7" s="436"/>
      <c r="J7" s="436"/>
      <c r="K7" s="439"/>
      <c r="L7" s="436"/>
      <c r="M7" s="436"/>
      <c r="N7" s="436"/>
      <c r="O7" s="436"/>
      <c r="P7" s="436"/>
      <c r="Q7" s="436"/>
      <c r="R7" s="436"/>
      <c r="S7" s="436"/>
      <c r="T7" s="440"/>
      <c r="U7" s="473"/>
    </row>
    <row r="8" spans="1:21">
      <c r="A8" s="471"/>
      <c r="B8" s="438"/>
      <c r="C8" s="438"/>
      <c r="D8" s="438"/>
      <c r="E8" s="438"/>
      <c r="F8" s="438"/>
      <c r="G8" s="436"/>
      <c r="H8" s="436"/>
      <c r="I8" s="436"/>
      <c r="J8" s="436"/>
      <c r="K8" s="439"/>
      <c r="L8" s="436"/>
      <c r="M8" s="436"/>
      <c r="N8" s="436"/>
      <c r="O8" s="436"/>
      <c r="P8" s="436"/>
      <c r="Q8" s="436"/>
      <c r="R8" s="436"/>
      <c r="S8" s="436"/>
      <c r="T8" s="440"/>
      <c r="U8" s="473"/>
    </row>
    <row r="9" spans="1:21">
      <c r="A9" s="471"/>
      <c r="B9" s="438"/>
      <c r="C9" s="438"/>
      <c r="D9" s="438"/>
      <c r="E9" s="438"/>
      <c r="F9" s="438"/>
      <c r="G9" s="436"/>
      <c r="H9" s="436"/>
      <c r="I9" s="436"/>
      <c r="J9" s="436"/>
      <c r="K9" s="439"/>
      <c r="L9" s="436"/>
      <c r="M9" s="436"/>
      <c r="N9" s="436"/>
      <c r="O9" s="436"/>
      <c r="P9" s="436"/>
      <c r="Q9" s="436"/>
      <c r="R9" s="436"/>
      <c r="S9" s="436"/>
      <c r="T9" s="440"/>
      <c r="U9" s="473"/>
    </row>
    <row r="10" spans="1:21">
      <c r="A10" s="471"/>
      <c r="B10" s="438"/>
      <c r="C10" s="438"/>
      <c r="D10" s="438"/>
      <c r="E10" s="438"/>
      <c r="F10" s="438"/>
      <c r="G10" s="436"/>
      <c r="H10" s="436"/>
      <c r="I10" s="436"/>
      <c r="J10" s="436"/>
      <c r="K10" s="439"/>
      <c r="L10" s="436"/>
      <c r="M10" s="436"/>
      <c r="N10" s="436"/>
      <c r="O10" s="436"/>
      <c r="P10" s="436"/>
      <c r="Q10" s="436"/>
      <c r="R10" s="436"/>
      <c r="S10" s="436"/>
      <c r="T10" s="440"/>
      <c r="U10" s="473"/>
    </row>
    <row r="11" spans="1:21">
      <c r="A11" s="471"/>
      <c r="B11" s="438"/>
      <c r="C11" s="438"/>
      <c r="D11" s="438"/>
      <c r="E11" s="438"/>
      <c r="F11" s="438"/>
      <c r="G11" s="436"/>
      <c r="H11" s="436"/>
      <c r="I11" s="436"/>
      <c r="J11" s="436"/>
      <c r="K11" s="439"/>
      <c r="L11" s="436"/>
      <c r="M11" s="436"/>
      <c r="N11" s="436"/>
      <c r="O11" s="436"/>
      <c r="P11" s="436"/>
      <c r="Q11" s="436"/>
      <c r="R11" s="436"/>
      <c r="S11" s="436"/>
      <c r="T11" s="440"/>
      <c r="U11" s="473"/>
    </row>
    <row r="12" spans="1:21">
      <c r="A12" s="471"/>
      <c r="B12" s="438"/>
      <c r="C12" s="438"/>
      <c r="D12" s="438"/>
      <c r="E12" s="438"/>
      <c r="F12" s="438"/>
      <c r="G12" s="436"/>
      <c r="H12" s="436"/>
      <c r="I12" s="436"/>
      <c r="J12" s="436"/>
      <c r="K12" s="439"/>
      <c r="L12" s="436"/>
      <c r="M12" s="436"/>
      <c r="N12" s="436"/>
      <c r="O12" s="436"/>
      <c r="P12" s="436"/>
      <c r="Q12" s="436"/>
      <c r="R12" s="436"/>
      <c r="S12" s="436"/>
      <c r="T12" s="440"/>
      <c r="U12" s="473"/>
    </row>
    <row r="13" spans="1:21">
      <c r="A13" s="471"/>
      <c r="B13" s="438"/>
      <c r="C13" s="438"/>
      <c r="D13" s="438"/>
      <c r="E13" s="438"/>
      <c r="F13" s="438"/>
      <c r="G13" s="439"/>
      <c r="H13" s="439"/>
      <c r="I13" s="1469" t="str">
        <f ca="1">OFFSET(Lexicon!B609,0,$C$1)</f>
        <v>•  How appropriate is the Feedback and how well is it used to influence performance?</v>
      </c>
      <c r="J13" s="1470"/>
      <c r="K13" s="1470"/>
      <c r="L13" s="1470"/>
      <c r="M13" s="1471"/>
      <c r="N13" s="436"/>
      <c r="O13" s="436"/>
      <c r="P13" s="436"/>
      <c r="Q13" s="436"/>
      <c r="R13" s="436"/>
      <c r="S13" s="436"/>
      <c r="T13" s="440"/>
      <c r="U13" s="473"/>
    </row>
    <row r="14" spans="1:21">
      <c r="A14" s="471"/>
      <c r="B14" s="438"/>
      <c r="C14" s="438"/>
      <c r="D14" s="438"/>
      <c r="E14" s="438"/>
      <c r="F14" s="438"/>
      <c r="G14" s="436"/>
      <c r="H14" s="436"/>
      <c r="I14" s="1472"/>
      <c r="J14" s="1473"/>
      <c r="K14" s="1473"/>
      <c r="L14" s="1473"/>
      <c r="M14" s="1474"/>
      <c r="N14" s="436"/>
      <c r="O14" s="436"/>
      <c r="P14" s="436"/>
      <c r="Q14" s="436"/>
      <c r="R14" s="436"/>
      <c r="S14" s="436"/>
      <c r="T14" s="440"/>
      <c r="U14" s="473"/>
    </row>
    <row r="15" spans="1:21">
      <c r="A15" s="471"/>
      <c r="B15" s="438"/>
      <c r="C15" s="438"/>
      <c r="D15" s="438"/>
      <c r="E15" s="438"/>
      <c r="F15" s="438"/>
      <c r="G15" s="439"/>
      <c r="H15" s="439"/>
      <c r="I15" s="1472"/>
      <c r="J15" s="1473"/>
      <c r="K15" s="1473"/>
      <c r="L15" s="1473"/>
      <c r="M15" s="1474"/>
      <c r="N15" s="436"/>
      <c r="O15" s="436"/>
      <c r="P15" s="436"/>
      <c r="Q15" s="436"/>
      <c r="R15" s="439"/>
      <c r="S15" s="436"/>
      <c r="T15" s="441"/>
      <c r="U15" s="473"/>
    </row>
    <row r="16" spans="1:21">
      <c r="A16" s="471"/>
      <c r="B16" s="438"/>
      <c r="C16" s="438"/>
      <c r="D16" s="438"/>
      <c r="E16" s="438"/>
      <c r="F16" s="438"/>
      <c r="G16" s="442"/>
      <c r="H16" s="442"/>
      <c r="I16" s="1472"/>
      <c r="J16" s="1473"/>
      <c r="K16" s="1473"/>
      <c r="L16" s="1473"/>
      <c r="M16" s="1474"/>
      <c r="N16" s="443"/>
      <c r="O16" s="443"/>
      <c r="P16" s="443"/>
      <c r="Q16" s="443"/>
      <c r="R16" s="444"/>
      <c r="S16" s="445"/>
      <c r="T16" s="441"/>
      <c r="U16" s="473"/>
    </row>
    <row r="17" spans="1:21">
      <c r="A17" s="471"/>
      <c r="B17" s="438"/>
      <c r="C17" s="438"/>
      <c r="D17" s="438"/>
      <c r="E17" s="438"/>
      <c r="F17" s="438"/>
      <c r="G17" s="446"/>
      <c r="H17" s="446"/>
      <c r="I17" s="1472"/>
      <c r="J17" s="1473"/>
      <c r="K17" s="1473"/>
      <c r="L17" s="1473"/>
      <c r="M17" s="1474"/>
      <c r="N17" s="443"/>
      <c r="O17" s="443"/>
      <c r="P17" s="443"/>
      <c r="Q17" s="443"/>
      <c r="R17" s="444"/>
      <c r="S17" s="445"/>
      <c r="T17" s="441"/>
      <c r="U17" s="473"/>
    </row>
    <row r="18" spans="1:21">
      <c r="A18" s="471"/>
      <c r="B18" s="438"/>
      <c r="C18" s="438"/>
      <c r="D18" s="438"/>
      <c r="E18" s="438"/>
      <c r="F18" s="438"/>
      <c r="G18" s="446"/>
      <c r="H18" s="446"/>
      <c r="I18" s="1472"/>
      <c r="J18" s="1473"/>
      <c r="K18" s="1473"/>
      <c r="L18" s="1473"/>
      <c r="M18" s="1474"/>
      <c r="N18" s="443"/>
      <c r="O18" s="443"/>
      <c r="P18" s="443"/>
      <c r="Q18" s="443"/>
      <c r="R18" s="444"/>
      <c r="S18" s="445"/>
      <c r="T18" s="436"/>
      <c r="U18" s="473"/>
    </row>
    <row r="19" spans="1:21">
      <c r="A19" s="471"/>
      <c r="B19" s="438"/>
      <c r="C19" s="438"/>
      <c r="D19" s="438"/>
      <c r="E19" s="438"/>
      <c r="F19" s="438"/>
      <c r="G19" s="446"/>
      <c r="H19" s="446"/>
      <c r="I19" s="1472"/>
      <c r="J19" s="1473"/>
      <c r="K19" s="1473"/>
      <c r="L19" s="1473"/>
      <c r="M19" s="1474"/>
      <c r="N19" s="443"/>
      <c r="O19" s="443"/>
      <c r="P19" s="443"/>
      <c r="Q19" s="443"/>
      <c r="R19" s="444"/>
      <c r="S19" s="445"/>
      <c r="T19" s="441"/>
      <c r="U19" s="473"/>
    </row>
    <row r="20" spans="1:21">
      <c r="A20" s="471"/>
      <c r="B20" s="438"/>
      <c r="C20" s="1478" t="str">
        <f ca="1">OFFSET(Lexicon!B613,0,$C$1)</f>
        <v>•  How clear are the performance expectations and how well are they understood?
•  How clear is the signal to perform?
•  How well does the work environment support expected performance?</v>
      </c>
      <c r="D20" s="1479"/>
      <c r="E20" s="1479"/>
      <c r="F20" s="1479"/>
      <c r="G20" s="1480"/>
      <c r="H20" s="446"/>
      <c r="I20" s="1475"/>
      <c r="J20" s="1476"/>
      <c r="K20" s="1476"/>
      <c r="L20" s="1476"/>
      <c r="M20" s="1477"/>
      <c r="N20" s="443"/>
      <c r="O20" s="1487" t="str">
        <f ca="1">OFFSET(Lexicon!B610,0,$C$1)</f>
        <v>•  How well do the Consequences encourage expected performance?</v>
      </c>
      <c r="P20" s="1488"/>
      <c r="Q20" s="1488"/>
      <c r="R20" s="1488"/>
      <c r="S20" s="1489"/>
      <c r="T20" s="441"/>
      <c r="U20" s="473"/>
    </row>
    <row r="21" spans="1:21">
      <c r="A21" s="471"/>
      <c r="B21" s="438"/>
      <c r="C21" s="1481"/>
      <c r="D21" s="1482"/>
      <c r="E21" s="1482"/>
      <c r="F21" s="1482"/>
      <c r="G21" s="1483"/>
      <c r="H21" s="446"/>
      <c r="I21" s="512"/>
      <c r="J21" s="447"/>
      <c r="K21" s="448"/>
      <c r="L21" s="443"/>
      <c r="M21" s="443"/>
      <c r="N21" s="443"/>
      <c r="O21" s="1490"/>
      <c r="P21" s="1491"/>
      <c r="Q21" s="1491"/>
      <c r="R21" s="1491"/>
      <c r="S21" s="1492"/>
      <c r="T21" s="441"/>
      <c r="U21" s="473"/>
    </row>
    <row r="22" spans="1:21" ht="55.5">
      <c r="A22" s="471"/>
      <c r="B22" s="449"/>
      <c r="C22" s="1481"/>
      <c r="D22" s="1482"/>
      <c r="E22" s="1482"/>
      <c r="F22" s="1482"/>
      <c r="G22" s="1483"/>
      <c r="H22" s="446"/>
      <c r="I22" s="447"/>
      <c r="J22" s="447"/>
      <c r="K22" s="434" t="str">
        <f ca="1">OFFSET(Lexicon!B600,0,$C$1)</f>
        <v>Fb</v>
      </c>
      <c r="L22" s="450"/>
      <c r="M22" s="450"/>
      <c r="N22" s="450"/>
      <c r="O22" s="1490"/>
      <c r="P22" s="1491"/>
      <c r="Q22" s="1491"/>
      <c r="R22" s="1491"/>
      <c r="S22" s="1492"/>
      <c r="T22" s="441"/>
      <c r="U22" s="473"/>
    </row>
    <row r="23" spans="1:21">
      <c r="A23" s="471"/>
      <c r="B23" s="449"/>
      <c r="C23" s="1481"/>
      <c r="D23" s="1482"/>
      <c r="E23" s="1482"/>
      <c r="F23" s="1482"/>
      <c r="G23" s="1483"/>
      <c r="H23" s="446"/>
      <c r="I23" s="447"/>
      <c r="J23" s="447"/>
      <c r="K23" s="448"/>
      <c r="L23" s="443"/>
      <c r="M23" s="443"/>
      <c r="N23" s="443"/>
      <c r="O23" s="1490"/>
      <c r="P23" s="1491"/>
      <c r="Q23" s="1491"/>
      <c r="R23" s="1491"/>
      <c r="S23" s="1492"/>
      <c r="T23" s="441"/>
      <c r="U23" s="473"/>
    </row>
    <row r="24" spans="1:21">
      <c r="A24" s="471"/>
      <c r="B24" s="449"/>
      <c r="C24" s="1484"/>
      <c r="D24" s="1485"/>
      <c r="E24" s="1485"/>
      <c r="F24" s="1485"/>
      <c r="G24" s="1486"/>
      <c r="H24" s="446"/>
      <c r="I24" s="444"/>
      <c r="J24" s="444"/>
      <c r="K24" s="451"/>
      <c r="L24" s="443"/>
      <c r="M24" s="443"/>
      <c r="N24" s="443"/>
      <c r="O24" s="1493"/>
      <c r="P24" s="1494"/>
      <c r="Q24" s="1494"/>
      <c r="R24" s="1494"/>
      <c r="S24" s="1495"/>
      <c r="T24" s="441"/>
      <c r="U24" s="473"/>
    </row>
    <row r="25" spans="1:21" ht="24.75">
      <c r="A25" s="471"/>
      <c r="B25" s="449"/>
      <c r="C25" s="452"/>
      <c r="D25" s="453"/>
      <c r="E25" s="453"/>
      <c r="F25" s="453"/>
      <c r="G25" s="446"/>
      <c r="H25" s="446"/>
      <c r="I25" s="444"/>
      <c r="J25" s="444"/>
      <c r="K25" s="451"/>
      <c r="L25" s="454"/>
      <c r="M25" s="454"/>
      <c r="N25" s="454"/>
      <c r="O25" s="454"/>
      <c r="P25" s="454"/>
      <c r="Q25" s="454"/>
      <c r="R25" s="455"/>
      <c r="S25" s="445"/>
      <c r="T25" s="441"/>
      <c r="U25" s="473"/>
    </row>
    <row r="26" spans="1:21" ht="55.5">
      <c r="A26" s="471"/>
      <c r="B26" s="449"/>
      <c r="C26" s="452"/>
      <c r="D26" s="453"/>
      <c r="E26" s="453"/>
      <c r="F26" s="464" t="str">
        <f ca="1">OFFSET(Lexicon!B594,0,$C$1)</f>
        <v>S</v>
      </c>
      <c r="G26" s="435"/>
      <c r="H26" s="446"/>
      <c r="I26" s="461" t="str">
        <f ca="1">OFFSET(Lexicon!B596,0,$C$1)</f>
        <v>P</v>
      </c>
      <c r="J26" s="435"/>
      <c r="K26" s="451"/>
      <c r="L26" s="435" t="str">
        <f ca="1">OFFSET(Lexicon!B598,0,$C$1)</f>
        <v>R</v>
      </c>
      <c r="M26" s="443"/>
      <c r="N26" s="435" t="str">
        <f ca="1">OFFSET(Lexicon!B602,0,$C$1)</f>
        <v>C</v>
      </c>
      <c r="O26" s="435"/>
      <c r="P26" s="443"/>
      <c r="Q26" s="443"/>
      <c r="R26" s="455"/>
      <c r="S26" s="445"/>
      <c r="T26" s="441"/>
      <c r="U26" s="473"/>
    </row>
    <row r="27" spans="1:21" ht="20.25">
      <c r="A27" s="471"/>
      <c r="B27" s="456"/>
      <c r="C27" s="452"/>
      <c r="D27" s="453"/>
      <c r="E27" s="1320" t="str">
        <f ca="1">OFFSET(Lexicon!B595,0,$C$1)</f>
        <v>Situation</v>
      </c>
      <c r="F27" s="1320"/>
      <c r="G27" s="1320"/>
      <c r="H27" s="1321" t="str">
        <f ca="1">OFFSET(Lexicon!B597,0,$C$1)</f>
        <v>Performer</v>
      </c>
      <c r="I27" s="1321"/>
      <c r="J27" s="1321"/>
      <c r="K27" s="1322" t="str">
        <f ca="1">OFFSET(Lexicon!B599,0,$C$1)</f>
        <v>Response</v>
      </c>
      <c r="L27" s="1322"/>
      <c r="M27" s="1322"/>
      <c r="N27" s="1323" t="str">
        <f ca="1">OFFSET(Lexicon!B603,0,$C$1)</f>
        <v>Consequences</v>
      </c>
      <c r="O27" s="1323"/>
      <c r="P27" s="1323"/>
      <c r="Q27" s="443"/>
      <c r="R27" s="455"/>
      <c r="S27" s="445"/>
      <c r="T27" s="441"/>
      <c r="U27" s="473"/>
    </row>
    <row r="28" spans="1:21">
      <c r="A28" s="471"/>
      <c r="B28" s="456"/>
      <c r="C28" s="452"/>
      <c r="D28" s="453"/>
      <c r="E28" s="453"/>
      <c r="F28" s="462"/>
      <c r="G28" s="462"/>
      <c r="H28" s="462"/>
      <c r="I28" s="463"/>
      <c r="J28" s="463"/>
      <c r="K28" s="451"/>
      <c r="L28" s="443"/>
      <c r="M28" s="443"/>
      <c r="N28" s="443"/>
      <c r="O28" s="443"/>
      <c r="P28" s="443"/>
      <c r="Q28" s="443"/>
      <c r="R28" s="455"/>
      <c r="S28" s="445"/>
      <c r="T28" s="441"/>
      <c r="U28" s="473"/>
    </row>
    <row r="29" spans="1:21">
      <c r="A29" s="471"/>
      <c r="B29" s="456"/>
      <c r="C29" s="452"/>
      <c r="D29" s="453"/>
      <c r="E29" s="453"/>
      <c r="F29" s="1478" t="str">
        <f ca="1">OFFSET(Lexicon!B612,0,$C$1)</f>
        <v>•  How capable is the Performer to meet the performance expectations?</v>
      </c>
      <c r="G29" s="1479"/>
      <c r="H29" s="1479"/>
      <c r="I29" s="1479"/>
      <c r="J29" s="1480"/>
      <c r="K29" s="451"/>
      <c r="L29" s="1487" t="str">
        <f ca="1">OFFSET(Lexicon!B611,0,$C$1)</f>
        <v>•  What is the observed performance?
•  How does it compare with expectations?</v>
      </c>
      <c r="M29" s="1488"/>
      <c r="N29" s="1488"/>
      <c r="O29" s="1489"/>
      <c r="P29" s="465"/>
      <c r="Q29" s="443"/>
      <c r="R29" s="455"/>
      <c r="S29" s="445"/>
      <c r="T29" s="441"/>
      <c r="U29" s="473"/>
    </row>
    <row r="30" spans="1:21">
      <c r="A30" s="471"/>
      <c r="B30" s="449"/>
      <c r="C30" s="449"/>
      <c r="D30" s="449"/>
      <c r="E30" s="449"/>
      <c r="F30" s="1481"/>
      <c r="G30" s="1482"/>
      <c r="H30" s="1482"/>
      <c r="I30" s="1482"/>
      <c r="J30" s="1483"/>
      <c r="K30" s="451"/>
      <c r="L30" s="1490"/>
      <c r="M30" s="1491"/>
      <c r="N30" s="1491"/>
      <c r="O30" s="1492"/>
      <c r="P30" s="465"/>
      <c r="Q30" s="443"/>
      <c r="R30" s="457"/>
      <c r="S30" s="445"/>
      <c r="T30" s="441"/>
      <c r="U30" s="473"/>
    </row>
    <row r="31" spans="1:21">
      <c r="A31" s="471"/>
      <c r="B31" s="449"/>
      <c r="C31" s="449"/>
      <c r="D31" s="449"/>
      <c r="E31" s="449"/>
      <c r="F31" s="1481"/>
      <c r="G31" s="1482"/>
      <c r="H31" s="1482"/>
      <c r="I31" s="1482"/>
      <c r="J31" s="1483"/>
      <c r="K31" s="451"/>
      <c r="L31" s="1490"/>
      <c r="M31" s="1491"/>
      <c r="N31" s="1491"/>
      <c r="O31" s="1492"/>
      <c r="P31" s="465"/>
      <c r="Q31" s="443"/>
      <c r="R31" s="457"/>
      <c r="S31" s="445"/>
      <c r="T31" s="441"/>
      <c r="U31" s="473"/>
    </row>
    <row r="32" spans="1:21">
      <c r="A32" s="471"/>
      <c r="B32" s="449"/>
      <c r="C32" s="449"/>
      <c r="D32" s="449"/>
      <c r="E32" s="449"/>
      <c r="F32" s="1481"/>
      <c r="G32" s="1482"/>
      <c r="H32" s="1482"/>
      <c r="I32" s="1482"/>
      <c r="J32" s="1483"/>
      <c r="K32" s="439"/>
      <c r="L32" s="1490"/>
      <c r="M32" s="1491"/>
      <c r="N32" s="1491"/>
      <c r="O32" s="1492"/>
      <c r="P32" s="465"/>
      <c r="Q32" s="439"/>
      <c r="R32" s="439"/>
      <c r="S32" s="445"/>
      <c r="T32" s="441"/>
      <c r="U32" s="473"/>
    </row>
    <row r="33" spans="1:21">
      <c r="A33" s="471"/>
      <c r="B33" s="449"/>
      <c r="C33" s="449"/>
      <c r="D33" s="449"/>
      <c r="E33" s="449"/>
      <c r="F33" s="1481"/>
      <c r="G33" s="1482"/>
      <c r="H33" s="1482"/>
      <c r="I33" s="1482"/>
      <c r="J33" s="1483"/>
      <c r="K33" s="439"/>
      <c r="L33" s="1490"/>
      <c r="M33" s="1491"/>
      <c r="N33" s="1491"/>
      <c r="O33" s="1492"/>
      <c r="P33" s="465"/>
      <c r="Q33" s="436"/>
      <c r="R33" s="436"/>
      <c r="S33" s="445"/>
      <c r="T33" s="441"/>
      <c r="U33" s="473"/>
    </row>
    <row r="34" spans="1:21">
      <c r="A34" s="471"/>
      <c r="B34" s="449"/>
      <c r="C34" s="449"/>
      <c r="D34" s="449"/>
      <c r="E34" s="449"/>
      <c r="F34" s="1481"/>
      <c r="G34" s="1482"/>
      <c r="H34" s="1482"/>
      <c r="I34" s="1482"/>
      <c r="J34" s="1483"/>
      <c r="K34" s="439"/>
      <c r="L34" s="1490"/>
      <c r="M34" s="1491"/>
      <c r="N34" s="1491"/>
      <c r="O34" s="1492"/>
      <c r="P34" s="465"/>
      <c r="Q34" s="436"/>
      <c r="R34" s="439"/>
      <c r="S34" s="445"/>
      <c r="T34" s="441"/>
      <c r="U34" s="473"/>
    </row>
    <row r="35" spans="1:21">
      <c r="A35" s="471"/>
      <c r="B35" s="449"/>
      <c r="C35" s="449"/>
      <c r="D35" s="449"/>
      <c r="E35" s="449"/>
      <c r="F35" s="1484"/>
      <c r="G35" s="1485"/>
      <c r="H35" s="1485"/>
      <c r="I35" s="1485"/>
      <c r="J35" s="1486"/>
      <c r="K35" s="439"/>
      <c r="L35" s="1493"/>
      <c r="M35" s="1494"/>
      <c r="N35" s="1494"/>
      <c r="O35" s="1495"/>
      <c r="P35" s="465"/>
      <c r="Q35" s="436"/>
      <c r="R35" s="439"/>
      <c r="S35" s="436"/>
      <c r="T35" s="441"/>
      <c r="U35" s="473"/>
    </row>
    <row r="36" spans="1:21">
      <c r="A36" s="471"/>
      <c r="B36" s="449"/>
      <c r="C36" s="449"/>
      <c r="D36" s="449"/>
      <c r="E36" s="449"/>
      <c r="F36" s="449"/>
      <c r="G36" s="442"/>
      <c r="H36" s="442"/>
      <c r="I36" s="457"/>
      <c r="J36" s="457"/>
      <c r="K36" s="451"/>
      <c r="L36" s="1291" t="str">
        <f ca="1">OFFSET(Lexicon!B604,0,$C$1)</f>
        <v>Starting Point: Identify the Response</v>
      </c>
      <c r="M36" s="1291"/>
      <c r="N36" s="1291"/>
      <c r="O36" s="1291"/>
      <c r="P36" s="443"/>
      <c r="Q36" s="443"/>
      <c r="R36" s="444"/>
      <c r="S36" s="445"/>
      <c r="T36" s="441"/>
      <c r="U36" s="473"/>
    </row>
    <row r="37" spans="1:21">
      <c r="A37" s="471"/>
      <c r="B37" s="438"/>
      <c r="C37" s="438"/>
      <c r="D37" s="438"/>
      <c r="E37" s="438"/>
      <c r="F37" s="438"/>
      <c r="G37" s="436"/>
      <c r="H37" s="436"/>
      <c r="I37" s="436"/>
      <c r="J37" s="436"/>
      <c r="K37" s="439"/>
      <c r="L37" s="436"/>
      <c r="M37" s="436"/>
      <c r="N37" s="436"/>
      <c r="O37" s="436"/>
      <c r="P37" s="436"/>
      <c r="Q37" s="436"/>
      <c r="R37" s="436"/>
      <c r="S37" s="436"/>
      <c r="T37" s="440"/>
      <c r="U37" s="473"/>
    </row>
    <row r="38" spans="1:21">
      <c r="A38" s="471"/>
      <c r="B38" s="438"/>
      <c r="C38" s="438"/>
      <c r="D38" s="438"/>
      <c r="E38" s="438"/>
      <c r="F38" s="438"/>
      <c r="G38" s="436"/>
      <c r="H38" s="436"/>
      <c r="I38" s="436"/>
      <c r="J38" s="436"/>
      <c r="K38" s="439"/>
      <c r="L38" s="436"/>
      <c r="M38" s="436"/>
      <c r="N38" s="436"/>
      <c r="O38" s="436"/>
      <c r="P38" s="436"/>
      <c r="Q38" s="436"/>
      <c r="R38" s="436"/>
      <c r="S38" s="436"/>
      <c r="T38" s="440"/>
      <c r="U38" s="473"/>
    </row>
    <row r="39" spans="1:21">
      <c r="A39" s="471"/>
      <c r="B39" s="438"/>
      <c r="C39" s="438"/>
      <c r="D39" s="438"/>
      <c r="E39" s="438"/>
      <c r="F39" s="438"/>
      <c r="G39" s="436"/>
      <c r="H39" s="436"/>
      <c r="I39" s="436"/>
      <c r="J39" s="436"/>
      <c r="K39" s="439"/>
      <c r="L39" s="436"/>
      <c r="M39" s="436"/>
      <c r="N39" s="436"/>
      <c r="O39" s="436"/>
      <c r="P39" s="436"/>
      <c r="Q39" s="436"/>
      <c r="R39" s="436"/>
      <c r="S39" s="436"/>
      <c r="T39" s="440"/>
      <c r="U39" s="473"/>
    </row>
    <row r="40" spans="1:21">
      <c r="A40" s="471"/>
      <c r="B40" s="438"/>
      <c r="C40" s="438"/>
      <c r="D40" s="438"/>
      <c r="E40" s="438"/>
      <c r="F40" s="438"/>
      <c r="G40" s="436"/>
      <c r="H40" s="436"/>
      <c r="I40" s="436"/>
      <c r="J40" s="436"/>
      <c r="K40" s="439"/>
      <c r="L40" s="436"/>
      <c r="M40" s="436"/>
      <c r="N40" s="436"/>
      <c r="O40" s="436"/>
      <c r="P40" s="436"/>
      <c r="Q40" s="436"/>
      <c r="R40" s="436"/>
      <c r="S40" s="436"/>
      <c r="T40" s="440"/>
      <c r="U40" s="473"/>
    </row>
    <row r="41" spans="1:21">
      <c r="A41" s="471"/>
      <c r="B41" s="438"/>
      <c r="C41" s="438"/>
      <c r="D41" s="438"/>
      <c r="E41" s="438"/>
      <c r="F41" s="438"/>
      <c r="G41" s="436"/>
      <c r="H41" s="436"/>
      <c r="I41" s="436"/>
      <c r="J41" s="436"/>
      <c r="K41" s="439"/>
      <c r="L41" s="436"/>
      <c r="M41" s="436"/>
      <c r="N41" s="436"/>
      <c r="O41" s="436"/>
      <c r="P41" s="436"/>
      <c r="Q41" s="436"/>
      <c r="R41" s="436"/>
      <c r="S41" s="436"/>
      <c r="T41" s="440"/>
      <c r="U41" s="473"/>
    </row>
    <row r="42" spans="1:21">
      <c r="A42" s="471"/>
      <c r="B42" s="438"/>
      <c r="C42" s="438"/>
      <c r="D42" s="438"/>
      <c r="E42" s="438"/>
      <c r="F42" s="438"/>
      <c r="G42" s="436"/>
      <c r="H42" s="436"/>
      <c r="I42" s="436"/>
      <c r="J42" s="436"/>
      <c r="K42" s="439"/>
      <c r="L42" s="436"/>
      <c r="M42" s="436"/>
      <c r="N42" s="436"/>
      <c r="O42" s="436"/>
      <c r="P42" s="436"/>
      <c r="Q42" s="436"/>
      <c r="R42" s="436"/>
      <c r="S42" s="436"/>
      <c r="T42" s="440"/>
      <c r="U42" s="473"/>
    </row>
    <row r="43" spans="1:21">
      <c r="A43" s="471"/>
      <c r="B43" s="449"/>
      <c r="C43" s="449"/>
      <c r="D43" s="449"/>
      <c r="E43" s="449"/>
      <c r="F43" s="449"/>
      <c r="G43" s="446"/>
      <c r="H43" s="446"/>
      <c r="I43" s="457"/>
      <c r="J43" s="457"/>
      <c r="K43" s="451"/>
      <c r="L43" s="443"/>
      <c r="M43" s="443"/>
      <c r="N43" s="443"/>
      <c r="O43" s="443"/>
      <c r="P43" s="443"/>
      <c r="Q43" s="443"/>
      <c r="R43" s="444"/>
      <c r="S43" s="445"/>
      <c r="T43" s="441"/>
      <c r="U43" s="473"/>
    </row>
    <row r="44" spans="1:21">
      <c r="B44" s="437"/>
      <c r="C44" s="437"/>
      <c r="D44" s="437"/>
      <c r="E44" s="437"/>
      <c r="F44" s="437"/>
      <c r="K44" s="437"/>
      <c r="S44" s="437"/>
    </row>
    <row r="45" spans="1:21">
      <c r="B45" s="437"/>
      <c r="C45" s="437"/>
      <c r="D45" s="437"/>
      <c r="E45" s="437"/>
      <c r="F45" s="437"/>
      <c r="K45" s="437"/>
      <c r="S45" s="437"/>
    </row>
    <row r="46" spans="1:21">
      <c r="B46" s="437"/>
      <c r="C46" s="437"/>
      <c r="D46" s="437"/>
      <c r="E46" s="437"/>
      <c r="F46" s="437"/>
      <c r="K46" s="437"/>
      <c r="S46" s="437"/>
    </row>
    <row r="47" spans="1:21">
      <c r="B47" s="437"/>
      <c r="C47" s="437"/>
      <c r="D47" s="437"/>
      <c r="E47" s="437"/>
      <c r="F47" s="437"/>
      <c r="K47" s="437"/>
      <c r="S47" s="437"/>
    </row>
    <row r="48" spans="1:21">
      <c r="B48" s="437"/>
      <c r="C48" s="437"/>
      <c r="D48" s="437"/>
      <c r="E48" s="437"/>
      <c r="F48" s="437"/>
      <c r="K48" s="437"/>
      <c r="S48" s="437"/>
    </row>
    <row r="49" s="437" customFormat="1"/>
    <row r="50" s="437" customFormat="1"/>
    <row r="51" s="437" customFormat="1" ht="22.5" customHeight="1"/>
    <row r="52" s="437" customFormat="1"/>
    <row r="53" s="437" customFormat="1"/>
    <row r="54" s="437" customFormat="1" ht="24.75" customHeight="1"/>
    <row r="55" s="437" customFormat="1"/>
    <row r="56" s="437" customFormat="1"/>
    <row r="57" s="437" customFormat="1"/>
    <row r="58" s="437" customFormat="1"/>
    <row r="59" s="437" customFormat="1"/>
    <row r="60" s="437" customFormat="1" ht="15" customHeight="1"/>
    <row r="61" s="437" customFormat="1"/>
    <row r="62" s="437" customFormat="1"/>
    <row r="63" s="437" customFormat="1"/>
    <row r="64" s="437" customFormat="1"/>
    <row r="65" s="437" customFormat="1"/>
    <row r="66" s="437" customFormat="1"/>
    <row r="67" s="437" customFormat="1"/>
    <row r="68" s="437" customFormat="1"/>
    <row r="69" s="437" customFormat="1"/>
    <row r="70" s="437" customFormat="1"/>
    <row r="71" s="437" customFormat="1" ht="22.5" customHeight="1"/>
    <row r="72" s="437" customFormat="1" ht="22.5" customHeight="1"/>
    <row r="73" s="437" customFormat="1"/>
    <row r="74" s="437" customFormat="1"/>
    <row r="75" s="437" customFormat="1" ht="24.75" customHeight="1"/>
    <row r="76" s="437" customFormat="1"/>
    <row r="77" s="437" customFormat="1"/>
    <row r="78" s="437" customFormat="1"/>
    <row r="79" s="437" customFormat="1"/>
    <row r="80" s="437" customFormat="1"/>
    <row r="81" s="437" customFormat="1"/>
    <row r="82" s="437" customFormat="1"/>
    <row r="83" s="437" customFormat="1"/>
    <row r="84" s="437" customFormat="1"/>
    <row r="85" s="437" customFormat="1"/>
    <row r="86" s="437" customFormat="1"/>
    <row r="87" s="437" customFormat="1"/>
    <row r="88" s="437" customFormat="1"/>
    <row r="89" s="437" customFormat="1"/>
    <row r="90" s="437" customFormat="1"/>
    <row r="91" s="437" customFormat="1"/>
    <row r="92" s="437" customFormat="1"/>
    <row r="93" s="437" customFormat="1"/>
    <row r="94" s="437" customFormat="1" ht="24.75" customHeight="1"/>
    <row r="95" s="437" customFormat="1"/>
    <row r="96" s="437" customFormat="1"/>
    <row r="97" s="437" customFormat="1"/>
    <row r="98" s="437" customFormat="1"/>
    <row r="99" s="437" customFormat="1"/>
    <row r="100" s="437" customFormat="1"/>
    <row r="101" s="437" customFormat="1"/>
    <row r="102" s="437" customFormat="1"/>
    <row r="103" s="437" customFormat="1"/>
    <row r="104" s="437" customFormat="1"/>
    <row r="105" s="437" customFormat="1"/>
    <row r="106" s="437" customFormat="1"/>
    <row r="107" s="437" customFormat="1"/>
    <row r="108" s="437" customFormat="1"/>
    <row r="109" s="437" customFormat="1"/>
    <row r="110" s="437" customFormat="1"/>
    <row r="111" s="437" customFormat="1"/>
    <row r="112" s="437" customFormat="1"/>
    <row r="113" s="437" customFormat="1"/>
    <row r="114" s="437" customFormat="1"/>
    <row r="115" s="437" customFormat="1"/>
    <row r="116" s="437" customFormat="1"/>
    <row r="117" s="437" customFormat="1"/>
    <row r="118" s="437" customFormat="1"/>
    <row r="119" s="437" customFormat="1"/>
    <row r="120" s="437" customFormat="1"/>
    <row r="121" s="437" customFormat="1"/>
    <row r="122" s="437" customFormat="1"/>
    <row r="123" s="437" customFormat="1"/>
    <row r="124" s="437" customFormat="1"/>
    <row r="125" s="437" customFormat="1"/>
    <row r="126" s="437" customFormat="1"/>
    <row r="127" s="437" customFormat="1"/>
    <row r="128" s="437" customFormat="1"/>
    <row r="129" s="437" customFormat="1"/>
    <row r="130" s="437" customFormat="1"/>
    <row r="131" s="437" customFormat="1"/>
    <row r="132" s="437" customFormat="1"/>
    <row r="133" s="437" customFormat="1"/>
    <row r="134" s="437" customFormat="1"/>
    <row r="135" s="437" customFormat="1"/>
    <row r="136" s="437" customFormat="1"/>
    <row r="137" s="437" customFormat="1"/>
    <row r="138" s="437" customFormat="1"/>
    <row r="139" s="437" customFormat="1"/>
    <row r="140" s="437" customFormat="1"/>
    <row r="141" s="437" customFormat="1"/>
    <row r="142" s="437" customFormat="1"/>
    <row r="143" s="437" customFormat="1"/>
    <row r="144" s="437" customFormat="1"/>
    <row r="145" s="437" customFormat="1"/>
    <row r="146" s="437" customFormat="1"/>
    <row r="147" s="437" customFormat="1"/>
    <row r="148" s="437" customFormat="1" ht="24.75" customHeight="1"/>
    <row r="149" s="437" customFormat="1"/>
    <row r="150" s="437" customFormat="1"/>
    <row r="151" s="437" customFormat="1"/>
    <row r="152" s="437" customFormat="1"/>
    <row r="153" s="437" customFormat="1"/>
    <row r="154" s="437" customFormat="1"/>
    <row r="155" s="437" customFormat="1"/>
    <row r="156" s="437" customFormat="1"/>
    <row r="157" s="437" customFormat="1"/>
    <row r="158" s="437" customFormat="1"/>
    <row r="159" s="437" customFormat="1"/>
    <row r="160" s="437" customFormat="1" ht="22.5" customHeight="1"/>
    <row r="161" s="437" customFormat="1"/>
    <row r="162" s="437" customFormat="1"/>
    <row r="163" s="437" customFormat="1" ht="24.75" customHeight="1"/>
    <row r="164" s="437" customFormat="1"/>
    <row r="165" s="437" customFormat="1"/>
    <row r="166" s="437" customFormat="1"/>
    <row r="167" s="437" customFormat="1"/>
    <row r="168" s="437" customFormat="1"/>
    <row r="169" s="437" customFormat="1"/>
    <row r="170" s="437" customFormat="1"/>
    <row r="171" s="437" customFormat="1"/>
    <row r="172" s="437" customFormat="1"/>
    <row r="173" s="437" customFormat="1"/>
    <row r="174" s="437" customFormat="1"/>
    <row r="175" s="437" customFormat="1"/>
    <row r="176" s="437" customFormat="1"/>
    <row r="177" s="437" customFormat="1"/>
    <row r="178" s="437" customFormat="1"/>
    <row r="179" s="437" customFormat="1"/>
    <row r="180" s="437" customFormat="1" ht="22.5" customHeight="1"/>
    <row r="181" s="437" customFormat="1"/>
    <row r="182" s="437" customFormat="1"/>
    <row r="183" s="437" customFormat="1" ht="24.75" customHeight="1"/>
    <row r="184" s="437" customFormat="1"/>
    <row r="185" s="437" customFormat="1"/>
    <row r="186" s="437" customFormat="1"/>
    <row r="187" s="437" customFormat="1"/>
    <row r="188" s="437" customFormat="1"/>
    <row r="189" s="437" customFormat="1"/>
    <row r="190" s="437" customFormat="1"/>
    <row r="191" s="437" customFormat="1"/>
    <row r="192" s="437" customFormat="1"/>
    <row r="193" s="437" customFormat="1"/>
    <row r="194" s="437" customFormat="1"/>
    <row r="195" s="437" customFormat="1"/>
    <row r="196" s="437" customFormat="1"/>
    <row r="197" s="437" customFormat="1"/>
    <row r="198" s="437" customFormat="1"/>
    <row r="199" s="437" customFormat="1"/>
    <row r="200" s="437" customFormat="1"/>
    <row r="201" s="437" customFormat="1"/>
    <row r="202" s="437" customFormat="1"/>
    <row r="203" s="437" customFormat="1"/>
    <row r="204" s="437" customFormat="1"/>
    <row r="205" s="437" customFormat="1"/>
    <row r="206" s="437" customFormat="1"/>
  </sheetData>
  <mergeCells count="13">
    <mergeCell ref="L36:O36"/>
    <mergeCell ref="E27:G27"/>
    <mergeCell ref="H27:J27"/>
    <mergeCell ref="K27:M27"/>
    <mergeCell ref="N27:P27"/>
    <mergeCell ref="F29:J35"/>
    <mergeCell ref="L29:O35"/>
    <mergeCell ref="B2:T2"/>
    <mergeCell ref="B3:T3"/>
    <mergeCell ref="B4:T4"/>
    <mergeCell ref="I13:M20"/>
    <mergeCell ref="C20:G24"/>
    <mergeCell ref="O20:S2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M58"/>
  <sheetViews>
    <sheetView showGridLines="0" workbookViewId="0">
      <selection activeCell="B2" sqref="B2:L2"/>
    </sheetView>
  </sheetViews>
  <sheetFormatPr defaultColWidth="9.140625" defaultRowHeight="15"/>
  <cols>
    <col min="1" max="1" width="1.7109375" customWidth="1"/>
    <col min="2" max="2" width="9.85546875" customWidth="1"/>
    <col min="3" max="3" width="12.140625" customWidth="1"/>
    <col min="4" max="11" width="9.85546875" customWidth="1"/>
    <col min="12" max="12" width="11.85546875" customWidth="1"/>
    <col min="13" max="13" width="1.7109375" customWidth="1"/>
  </cols>
  <sheetData>
    <row r="1" spans="1:13" s="437" customFormat="1" ht="8.25" customHeight="1">
      <c r="A1" s="466"/>
      <c r="B1" s="467"/>
      <c r="C1" s="467"/>
      <c r="D1" s="468"/>
      <c r="E1" s="468"/>
      <c r="F1" s="468"/>
      <c r="G1" s="468"/>
      <c r="H1" s="469"/>
      <c r="I1" s="468"/>
      <c r="J1" s="468"/>
      <c r="K1" s="468"/>
      <c r="L1" s="468"/>
      <c r="M1" s="470"/>
    </row>
    <row r="2" spans="1:13" s="437" customFormat="1" ht="41.25" customHeight="1">
      <c r="A2" s="471"/>
      <c r="B2" s="1445" t="str">
        <f ca="1">OFFSET(Lexicon!B1102,0,$C$6)</f>
        <v>Managing Involvement - cells hidden</v>
      </c>
      <c r="C2" s="1446"/>
      <c r="D2" s="1446"/>
      <c r="E2" s="1446"/>
      <c r="F2" s="1446"/>
      <c r="G2" s="1446"/>
      <c r="H2" s="1446"/>
      <c r="I2" s="1446"/>
      <c r="J2" s="1446"/>
      <c r="K2" s="1446"/>
      <c r="L2" s="1446"/>
      <c r="M2" s="472"/>
    </row>
    <row r="3" spans="1:13" s="437" customFormat="1" ht="6.75" customHeight="1">
      <c r="A3" s="471"/>
      <c r="B3" s="1344"/>
      <c r="C3" s="1344"/>
      <c r="D3" s="1344"/>
      <c r="E3" s="1344"/>
      <c r="F3" s="1344"/>
      <c r="G3" s="1344"/>
      <c r="H3" s="1344"/>
      <c r="I3" s="1344"/>
      <c r="J3" s="1344"/>
      <c r="K3" s="1344"/>
      <c r="L3" s="1344"/>
      <c r="M3" s="473"/>
    </row>
    <row r="4" spans="1:13" s="437" customFormat="1" ht="19.5" customHeight="1">
      <c r="A4" s="471"/>
      <c r="B4" s="1424" t="str">
        <f ca="1">OFFSET(Lexicon!B656,0,$C$6)</f>
        <v>Managing Involvement Process Questions  - cells hidden</v>
      </c>
      <c r="C4" s="1425"/>
      <c r="D4" s="1425"/>
      <c r="E4" s="1425"/>
      <c r="F4" s="1425"/>
      <c r="G4" s="1425"/>
      <c r="H4" s="1425"/>
      <c r="I4" s="1425"/>
      <c r="J4" s="1425"/>
      <c r="K4" s="1425"/>
      <c r="L4" s="1425"/>
      <c r="M4" s="473"/>
    </row>
    <row r="5" spans="1:13" s="437" customFormat="1" ht="12.75" customHeight="1">
      <c r="A5" s="471"/>
      <c r="B5" s="495"/>
      <c r="C5" s="511"/>
      <c r="D5" s="484"/>
      <c r="E5" s="484"/>
      <c r="F5" s="484"/>
      <c r="G5" s="484"/>
      <c r="H5" s="496"/>
      <c r="I5" s="484"/>
      <c r="J5" s="484"/>
      <c r="K5" s="484"/>
      <c r="L5" s="484"/>
      <c r="M5" s="473"/>
    </row>
    <row r="6" spans="1:13" s="437" customFormat="1" ht="12.75" customHeight="1">
      <c r="A6" s="471"/>
      <c r="B6" s="495"/>
      <c r="C6" s="495"/>
      <c r="D6" s="496"/>
      <c r="E6" s="496"/>
      <c r="F6" s="497"/>
      <c r="G6" s="497"/>
      <c r="H6" s="497"/>
      <c r="I6" s="497"/>
      <c r="J6" s="497"/>
      <c r="K6" s="484"/>
      <c r="L6" s="484"/>
      <c r="M6" s="473"/>
    </row>
    <row r="7" spans="1:13" s="437" customFormat="1" ht="12.75" customHeight="1">
      <c r="A7" s="471"/>
      <c r="B7" s="495"/>
      <c r="C7" s="1496" t="str">
        <f ca="1">OFFSET(Lexicon!B658,0,$C$1)</f>
        <v xml:space="preserve">Define the Situation </v>
      </c>
      <c r="D7" s="484"/>
      <c r="E7" s="506" t="str">
        <f ca="1">OFFSET(Lexicon!B659,0,$B$3)</f>
        <v>What specific concern needs to be resolved?</v>
      </c>
      <c r="F7" s="497"/>
      <c r="G7" s="497"/>
      <c r="H7" s="497"/>
      <c r="I7" s="497"/>
      <c r="J7" s="497"/>
      <c r="K7" s="484"/>
      <c r="L7" s="484"/>
      <c r="M7" s="473"/>
    </row>
    <row r="8" spans="1:13" s="437" customFormat="1" ht="12.75" customHeight="1">
      <c r="A8" s="471"/>
      <c r="B8" s="495"/>
      <c r="C8" s="1496"/>
      <c r="D8" s="496"/>
      <c r="E8" s="506" t="str">
        <f ca="1">OFFSET(Lexicon!B660,0,$B$3)</f>
        <v>What end result needs to be achieved?</v>
      </c>
      <c r="F8" s="497"/>
      <c r="G8" s="497"/>
      <c r="H8" s="497"/>
      <c r="I8" s="497"/>
      <c r="J8" s="497"/>
      <c r="K8" s="484"/>
      <c r="L8" s="498"/>
      <c r="M8" s="473"/>
    </row>
    <row r="9" spans="1:13" s="437" customFormat="1" ht="12.75" customHeight="1">
      <c r="A9" s="471"/>
      <c r="B9" s="495"/>
      <c r="C9" s="508"/>
      <c r="D9" s="496"/>
      <c r="E9" s="506" t="str">
        <f ca="1">OFFSET(Lexicon!B661,0,$B$3)</f>
        <v>What decision or recommendation needs to be made?</v>
      </c>
      <c r="F9" s="497"/>
      <c r="G9" s="497"/>
      <c r="H9" s="497"/>
      <c r="I9" s="497"/>
      <c r="J9" s="497"/>
      <c r="K9" s="484"/>
      <c r="L9" s="498"/>
      <c r="M9" s="473"/>
    </row>
    <row r="10" spans="1:13" s="437" customFormat="1" ht="12.75" customHeight="1">
      <c r="A10" s="471"/>
      <c r="B10" s="495"/>
      <c r="C10" s="508"/>
      <c r="D10" s="496"/>
      <c r="E10" s="496"/>
      <c r="F10" s="497"/>
      <c r="G10" s="497"/>
      <c r="H10" s="497"/>
      <c r="I10" s="497"/>
      <c r="J10" s="497"/>
      <c r="K10" s="484"/>
      <c r="L10" s="498"/>
      <c r="M10" s="473"/>
    </row>
    <row r="11" spans="1:13" s="437" customFormat="1" ht="12.75" customHeight="1">
      <c r="A11" s="471"/>
      <c r="B11" s="495"/>
      <c r="C11" s="495"/>
      <c r="D11" s="485"/>
      <c r="E11" s="485"/>
      <c r="F11" s="497"/>
      <c r="G11" s="497"/>
      <c r="H11" s="497"/>
      <c r="I11" s="497"/>
      <c r="J11" s="497"/>
      <c r="K11" s="499"/>
      <c r="L11" s="498"/>
      <c r="M11" s="473"/>
    </row>
    <row r="12" spans="1:13" s="437" customFormat="1" ht="12.75" customHeight="1">
      <c r="A12" s="471"/>
      <c r="B12" s="495"/>
      <c r="C12" s="1496" t="str">
        <f ca="1">OFFSET(Lexicon!B663,0,$C$1)</f>
        <v xml:space="preserve">Assess the Variables </v>
      </c>
      <c r="D12" s="487"/>
      <c r="E12" s="1497" t="str">
        <f ca="1">OFFSET(Lexicon!B664,0,$B$3)</f>
        <v>Superior Solution</v>
      </c>
      <c r="F12" s="1497"/>
      <c r="G12" s="509"/>
      <c r="H12" s="509"/>
      <c r="I12" s="509"/>
      <c r="J12" s="509"/>
      <c r="K12" s="509"/>
      <c r="L12" s="498"/>
      <c r="M12" s="473"/>
    </row>
    <row r="13" spans="1:13" s="437" customFormat="1" ht="12.75" customHeight="1">
      <c r="A13" s="471"/>
      <c r="B13" s="495"/>
      <c r="C13" s="1496"/>
      <c r="D13" s="487"/>
      <c r="E13" s="506" t="str">
        <f ca="1">OFFSET(Lexicon!B665,0,$B$3)</f>
        <v>Does it make a big difference which course of action is adopted?</v>
      </c>
      <c r="F13" s="509"/>
      <c r="G13" s="509"/>
      <c r="H13" s="509"/>
      <c r="I13" s="509"/>
      <c r="J13" s="509"/>
      <c r="K13" s="509"/>
      <c r="L13" s="498"/>
      <c r="M13" s="473"/>
    </row>
    <row r="14" spans="1:13" s="437" customFormat="1" ht="12.75" customHeight="1">
      <c r="A14" s="471"/>
      <c r="B14" s="495"/>
      <c r="C14" s="495"/>
      <c r="D14" s="487"/>
      <c r="E14" s="506" t="str">
        <f ca="1">OFFSET(Lexicon!B666,0,$B$3)</f>
        <v>Is this situation a high-priority concern?</v>
      </c>
      <c r="F14" s="497"/>
      <c r="G14" s="497"/>
      <c r="H14" s="497"/>
      <c r="I14" s="497"/>
      <c r="J14" s="497"/>
      <c r="K14" s="499"/>
      <c r="L14" s="498"/>
      <c r="M14" s="473"/>
    </row>
    <row r="15" spans="1:13" s="437" customFormat="1" ht="12.75" customHeight="1">
      <c r="A15" s="471"/>
      <c r="B15" s="495"/>
      <c r="C15" s="500"/>
      <c r="D15" s="500"/>
      <c r="E15" s="506" t="str">
        <f ca="1">OFFSET(Lexicon!B667,0,$B$3)</f>
        <v>Do all possible solutions perform equally?</v>
      </c>
      <c r="F15" s="497"/>
      <c r="G15" s="497"/>
      <c r="H15" s="497"/>
      <c r="I15" s="497"/>
      <c r="J15" s="497"/>
      <c r="K15" s="499"/>
      <c r="L15" s="498"/>
      <c r="M15" s="473"/>
    </row>
    <row r="16" spans="1:13" s="437" customFormat="1" ht="12.75" customHeight="1">
      <c r="A16" s="471"/>
      <c r="B16" s="495"/>
      <c r="C16" s="500"/>
      <c r="D16" s="500"/>
      <c r="E16" s="506"/>
      <c r="F16" s="497"/>
      <c r="G16" s="497"/>
      <c r="H16" s="497"/>
      <c r="I16" s="497"/>
      <c r="J16" s="497"/>
      <c r="K16" s="499"/>
      <c r="L16" s="498"/>
      <c r="M16" s="473"/>
    </row>
    <row r="17" spans="1:13" s="437" customFormat="1" ht="12.75" customHeight="1">
      <c r="A17" s="471"/>
      <c r="B17" s="495"/>
      <c r="C17" s="500"/>
      <c r="D17" s="500"/>
      <c r="E17" s="510" t="str">
        <f ca="1">OFFSET(Lexicon!B668,0,$B$3)</f>
        <v>Information</v>
      </c>
      <c r="F17" s="484"/>
      <c r="G17" s="484"/>
      <c r="H17" s="496"/>
      <c r="I17" s="499"/>
      <c r="J17" s="499"/>
      <c r="K17" s="499"/>
      <c r="L17" s="498"/>
      <c r="M17" s="473"/>
    </row>
    <row r="18" spans="1:13" s="437" customFormat="1" ht="12.75" customHeight="1">
      <c r="A18" s="471"/>
      <c r="B18" s="502"/>
      <c r="C18" s="500"/>
      <c r="D18" s="500"/>
      <c r="E18" s="506" t="str">
        <f ca="1">OFFSET(Lexicon!B669,0,$B$3)</f>
        <v>Do you, the leader, now have adequate information to analyze the issue?</v>
      </c>
      <c r="F18" s="484"/>
      <c r="G18" s="484"/>
      <c r="H18" s="490"/>
      <c r="I18" s="488"/>
      <c r="J18" s="488"/>
      <c r="K18" s="488"/>
      <c r="L18" s="498"/>
      <c r="M18" s="473"/>
    </row>
    <row r="19" spans="1:13" s="437" customFormat="1" ht="12.75" customHeight="1">
      <c r="A19" s="471"/>
      <c r="B19" s="502"/>
      <c r="C19" s="500"/>
      <c r="D19" s="500"/>
      <c r="E19" s="506"/>
      <c r="F19" s="484"/>
      <c r="G19" s="484"/>
      <c r="H19" s="490"/>
      <c r="I19" s="488"/>
      <c r="J19" s="488"/>
      <c r="K19" s="488"/>
      <c r="L19" s="498"/>
      <c r="M19" s="473"/>
    </row>
    <row r="20" spans="1:13" s="437" customFormat="1" ht="12.75" customHeight="1">
      <c r="A20" s="471"/>
      <c r="B20" s="502"/>
      <c r="C20" s="500"/>
      <c r="D20" s="500"/>
      <c r="E20" s="510" t="str">
        <f ca="1">OFFSET(Lexicon!B670,0,$B$3)</f>
        <v>Structure</v>
      </c>
      <c r="F20" s="484"/>
      <c r="G20" s="484"/>
      <c r="H20" s="496"/>
      <c r="I20" s="499"/>
      <c r="J20" s="499"/>
      <c r="K20" s="499"/>
      <c r="L20" s="498"/>
      <c r="M20" s="473"/>
    </row>
    <row r="21" spans="1:13" s="437" customFormat="1" ht="12.75" customHeight="1">
      <c r="A21" s="471"/>
      <c r="B21" s="502"/>
      <c r="C21" s="500"/>
      <c r="D21" s="500"/>
      <c r="E21" s="506" t="str">
        <f ca="1">OFFSET(Lexicon!B671,0,$B$3)</f>
        <v>Do you know exactly what information is missing and how to get it?</v>
      </c>
      <c r="F21" s="486"/>
      <c r="G21" s="486"/>
      <c r="H21" s="503"/>
      <c r="I21" s="499"/>
      <c r="J21" s="499"/>
      <c r="K21" s="499"/>
      <c r="L21" s="498"/>
      <c r="M21" s="473"/>
    </row>
    <row r="22" spans="1:13" s="437" customFormat="1" ht="12.75" customHeight="1">
      <c r="A22" s="471"/>
      <c r="B22" s="502"/>
      <c r="C22" s="495"/>
      <c r="D22" s="487"/>
      <c r="E22" s="506" t="str">
        <f ca="1">OFFSET(Lexicon!B672,0,$B$3)</f>
        <v>Do you know where and how it can be obtained?</v>
      </c>
      <c r="F22" s="509"/>
      <c r="G22" s="509"/>
      <c r="H22" s="509"/>
      <c r="I22" s="509"/>
      <c r="J22" s="509"/>
      <c r="K22" s="489"/>
      <c r="L22" s="498"/>
      <c r="M22" s="473"/>
    </row>
    <row r="23" spans="1:13" s="437" customFormat="1" ht="12.75" customHeight="1">
      <c r="A23" s="471"/>
      <c r="B23" s="502"/>
      <c r="C23" s="495"/>
      <c r="D23" s="487"/>
      <c r="E23" s="506" t="str">
        <f ca="1">OFFSET(Lexicon!B673,0,$B$3)</f>
        <v>Do you know how to analyze it?</v>
      </c>
      <c r="F23" s="509"/>
      <c r="G23" s="509"/>
      <c r="H23" s="509"/>
      <c r="I23" s="509"/>
      <c r="J23" s="509"/>
      <c r="K23" s="489"/>
      <c r="L23" s="498"/>
      <c r="M23" s="473"/>
    </row>
    <row r="24" spans="1:13" s="437" customFormat="1" ht="12.75" customHeight="1">
      <c r="A24" s="471"/>
      <c r="B24" s="502"/>
      <c r="C24" s="495"/>
      <c r="D24" s="487"/>
      <c r="E24" s="506"/>
      <c r="F24" s="509"/>
      <c r="G24" s="509"/>
      <c r="H24" s="509"/>
      <c r="I24" s="509"/>
      <c r="J24" s="509"/>
      <c r="K24" s="489"/>
      <c r="L24" s="498"/>
      <c r="M24" s="473"/>
    </row>
    <row r="25" spans="1:13" s="437" customFormat="1" ht="12.75" customHeight="1">
      <c r="A25" s="471"/>
      <c r="B25" s="487"/>
      <c r="C25" s="495"/>
      <c r="D25" s="493"/>
      <c r="E25" s="510" t="str">
        <f ca="1">OFFSET(Lexicon!B674,0,$B$3)</f>
        <v>Commitment</v>
      </c>
      <c r="F25" s="494"/>
      <c r="G25" s="494"/>
      <c r="H25" s="494"/>
      <c r="I25" s="494"/>
      <c r="J25" s="494"/>
      <c r="K25" s="494"/>
      <c r="L25" s="498"/>
      <c r="M25" s="473"/>
    </row>
    <row r="26" spans="1:13" s="437" customFormat="1" ht="12.75" customHeight="1">
      <c r="A26" s="471"/>
      <c r="B26" s="487"/>
      <c r="C26" s="495"/>
      <c r="D26" s="504"/>
      <c r="E26" s="506" t="str">
        <f ca="1">OFFSET(Lexicon!B675,0,$B$3)</f>
        <v>Is the commitment of others critical to effective implementation?</v>
      </c>
      <c r="F26" s="492"/>
      <c r="G26" s="492"/>
      <c r="H26" s="503"/>
      <c r="I26" s="499"/>
      <c r="J26" s="499"/>
      <c r="K26" s="499"/>
      <c r="L26" s="498"/>
      <c r="M26" s="473"/>
    </row>
    <row r="27" spans="1:13" s="437" customFormat="1" ht="12.75" customHeight="1">
      <c r="A27" s="471"/>
      <c r="B27" s="487"/>
      <c r="C27" s="495"/>
      <c r="D27" s="500"/>
      <c r="E27" s="506" t="str">
        <f ca="1">OFFSET(Lexicon!B676,0,$B$3)</f>
        <v>Is judgment, independent action, or creativity required of those implementing the action?</v>
      </c>
      <c r="F27" s="500"/>
      <c r="G27" s="500"/>
      <c r="H27" s="503"/>
      <c r="I27" s="501"/>
      <c r="J27" s="501"/>
      <c r="K27" s="501"/>
      <c r="L27" s="498"/>
      <c r="M27" s="473"/>
    </row>
    <row r="28" spans="1:13" s="437" customFormat="1" ht="12.75" customHeight="1">
      <c r="A28" s="471"/>
      <c r="B28" s="502"/>
      <c r="C28" s="358"/>
      <c r="D28" s="500"/>
      <c r="E28" s="506" t="str">
        <f ca="1">OFFSET(Lexicon!B677,0,$B$3)</f>
        <v>Does effective implementation require more than compliance?</v>
      </c>
      <c r="F28" s="500"/>
      <c r="G28" s="500"/>
      <c r="H28" s="503"/>
      <c r="I28" s="501"/>
      <c r="J28" s="501"/>
      <c r="K28" s="501"/>
      <c r="L28" s="498"/>
      <c r="M28" s="473"/>
    </row>
    <row r="29" spans="1:13" s="437" customFormat="1" ht="12.75" customHeight="1">
      <c r="A29" s="471"/>
      <c r="B29" s="502"/>
      <c r="C29" s="502"/>
      <c r="D29" s="500"/>
      <c r="E29" s="506" t="str">
        <f ca="1">OFFSET(Lexicon!B678,0,$B$3)</f>
        <v>Are there serious, negative side effects to forced compliance?</v>
      </c>
      <c r="F29" s="500"/>
      <c r="G29" s="500"/>
      <c r="H29" s="503"/>
      <c r="I29" s="501"/>
      <c r="J29" s="501"/>
      <c r="K29" s="501"/>
      <c r="L29" s="498"/>
      <c r="M29" s="473"/>
    </row>
    <row r="30" spans="1:13" s="437" customFormat="1" ht="12.75" customHeight="1">
      <c r="A30" s="471"/>
      <c r="B30" s="502"/>
      <c r="C30" s="502"/>
      <c r="D30" s="500"/>
      <c r="E30" s="506"/>
      <c r="F30" s="500"/>
      <c r="G30" s="500"/>
      <c r="H30" s="503"/>
      <c r="I30" s="501"/>
      <c r="J30" s="501"/>
      <c r="K30" s="501"/>
      <c r="L30" s="498"/>
      <c r="M30" s="473"/>
    </row>
    <row r="31" spans="1:13" s="437" customFormat="1" ht="12.75" customHeight="1">
      <c r="A31" s="471"/>
      <c r="B31" s="502"/>
      <c r="C31" s="502"/>
      <c r="D31" s="500"/>
      <c r="E31" s="510" t="str">
        <f ca="1">OFFSET(Lexicon!B679,0,$B$3)</f>
        <v>Commitment Without Participation</v>
      </c>
      <c r="F31" s="500"/>
      <c r="G31" s="500"/>
      <c r="H31" s="496"/>
      <c r="I31" s="501"/>
      <c r="J31" s="501"/>
      <c r="K31" s="501"/>
      <c r="L31" s="498"/>
      <c r="M31" s="473"/>
    </row>
    <row r="32" spans="1:13" s="437" customFormat="1" ht="12.75" customHeight="1">
      <c r="A32" s="471"/>
      <c r="B32" s="502"/>
      <c r="C32" s="502"/>
      <c r="D32" s="500"/>
      <c r="E32" s="506" t="str">
        <f ca="1">OFFSET(Lexicon!B680,0,$B$3)</f>
        <v>Will they commit without active participation?</v>
      </c>
      <c r="F32" s="500"/>
      <c r="G32" s="500"/>
      <c r="H32" s="496"/>
      <c r="I32" s="501"/>
      <c r="J32" s="501"/>
      <c r="K32" s="501"/>
      <c r="L32" s="498"/>
      <c r="M32" s="473"/>
    </row>
    <row r="33" spans="1:13" s="437" customFormat="1" ht="12.75" customHeight="1">
      <c r="A33" s="471"/>
      <c r="B33" s="502"/>
      <c r="C33" s="502"/>
      <c r="D33" s="500"/>
      <c r="E33" s="506"/>
      <c r="F33" s="500"/>
      <c r="G33" s="500"/>
      <c r="H33" s="496"/>
      <c r="I33" s="501"/>
      <c r="J33" s="501"/>
      <c r="K33" s="501"/>
      <c r="L33" s="498"/>
      <c r="M33" s="473"/>
    </row>
    <row r="34" spans="1:13" s="437" customFormat="1" ht="12.75" customHeight="1">
      <c r="A34" s="471"/>
      <c r="B34" s="502"/>
      <c r="C34" s="502"/>
      <c r="D34" s="500"/>
      <c r="E34" s="510" t="str">
        <f ca="1">OFFSET(Lexicon!B681,0,$B$3)</f>
        <v>Goal Agreement</v>
      </c>
      <c r="F34" s="500"/>
      <c r="G34" s="500"/>
      <c r="H34" s="496"/>
      <c r="I34" s="501"/>
      <c r="J34" s="501"/>
      <c r="K34" s="501"/>
      <c r="L34" s="498"/>
      <c r="M34" s="473"/>
    </row>
    <row r="35" spans="1:13" s="437" customFormat="1" ht="12.75" customHeight="1">
      <c r="A35" s="471"/>
      <c r="B35" s="502"/>
      <c r="C35" s="358"/>
      <c r="D35" s="500"/>
      <c r="E35" s="506" t="str">
        <f ca="1">OFFSET(Lexicon!B682,0,$B$3)</f>
        <v>Is there agreement about goals between the group and the organization in this situation?</v>
      </c>
      <c r="F35" s="500"/>
      <c r="G35" s="500"/>
      <c r="H35" s="496"/>
      <c r="I35" s="501"/>
      <c r="J35" s="501"/>
      <c r="K35" s="501"/>
      <c r="L35" s="498"/>
      <c r="M35" s="473"/>
    </row>
    <row r="36" spans="1:13" s="437" customFormat="1" ht="12.75" customHeight="1">
      <c r="A36" s="471"/>
      <c r="B36" s="502"/>
      <c r="C36" s="502"/>
      <c r="D36" s="485"/>
      <c r="E36" s="506" t="str">
        <f ca="1">OFFSET(Lexicon!B683,0,$B$3)</f>
        <v>Do they share common goals in this situation?</v>
      </c>
      <c r="F36" s="486"/>
      <c r="G36" s="486"/>
      <c r="H36" s="503"/>
      <c r="I36" s="505"/>
      <c r="J36" s="505"/>
      <c r="K36" s="505"/>
      <c r="L36" s="498"/>
      <c r="M36" s="473"/>
    </row>
    <row r="37" spans="1:13" s="437" customFormat="1" ht="12.75" customHeight="1">
      <c r="A37" s="471"/>
      <c r="B37" s="502"/>
      <c r="C37" s="502"/>
      <c r="D37" s="487"/>
      <c r="E37" s="506" t="str">
        <f ca="1">OFFSET(Lexicon!B684,0,$B$3)</f>
        <v>Are those goals compatible with the interests of the organization or work unit?</v>
      </c>
      <c r="F37" s="486"/>
      <c r="G37" s="486"/>
      <c r="H37" s="503"/>
      <c r="I37" s="499"/>
      <c r="J37" s="499"/>
      <c r="K37" s="499"/>
      <c r="L37" s="498"/>
      <c r="M37" s="473"/>
    </row>
    <row r="38" spans="1:13" s="437" customFormat="1" ht="12.75" customHeight="1">
      <c r="A38" s="471"/>
      <c r="B38" s="502"/>
      <c r="C38" s="502"/>
      <c r="D38" s="487"/>
      <c r="E38" s="506"/>
      <c r="F38" s="486"/>
      <c r="G38" s="486"/>
      <c r="H38" s="503"/>
      <c r="I38" s="499"/>
      <c r="J38" s="499"/>
      <c r="K38" s="499"/>
      <c r="L38" s="498"/>
      <c r="M38" s="473"/>
    </row>
    <row r="39" spans="1:13" s="437" customFormat="1" ht="12.75" customHeight="1">
      <c r="A39" s="471"/>
      <c r="B39" s="495"/>
      <c r="C39" s="495"/>
      <c r="D39" s="484"/>
      <c r="E39" s="510" t="str">
        <f ca="1">OFFSET(Lexicon!B685,0,$B$3)</f>
        <v>Conflict About Alternatives</v>
      </c>
      <c r="F39" s="484"/>
      <c r="G39" s="484"/>
      <c r="H39" s="496"/>
      <c r="I39" s="484"/>
      <c r="J39" s="484"/>
      <c r="K39" s="484"/>
      <c r="L39" s="484"/>
      <c r="M39" s="473"/>
    </row>
    <row r="40" spans="1:13" s="437" customFormat="1" ht="12.75" customHeight="1">
      <c r="A40" s="471"/>
      <c r="B40" s="495"/>
      <c r="C40" s="495"/>
      <c r="D40" s="496"/>
      <c r="E40" s="506" t="str">
        <f ca="1">OFFSET(Lexicon!B686,0,$B$3)</f>
        <v>Is there likely to be conflict about alternatives within the group?</v>
      </c>
      <c r="F40" s="497"/>
      <c r="G40" s="497"/>
      <c r="H40" s="497"/>
      <c r="I40" s="497"/>
      <c r="J40" s="497"/>
      <c r="K40" s="484"/>
      <c r="L40" s="484"/>
      <c r="M40" s="473"/>
    </row>
    <row r="41" spans="1:13" s="437" customFormat="1" ht="12.75" customHeight="1">
      <c r="A41" s="471"/>
      <c r="B41" s="495"/>
      <c r="C41" s="495"/>
      <c r="D41" s="484"/>
      <c r="E41" s="506" t="str">
        <f ca="1">OFFSET(Lexicon!B687,0,$B$3)</f>
        <v>Will others prefer alternative solutions?</v>
      </c>
      <c r="F41" s="497"/>
      <c r="G41" s="497"/>
      <c r="H41" s="497"/>
      <c r="I41" s="497"/>
      <c r="J41" s="497"/>
      <c r="K41" s="484"/>
      <c r="L41" s="484"/>
      <c r="M41" s="473"/>
    </row>
    <row r="42" spans="1:13" s="437" customFormat="1" ht="12.75" customHeight="1">
      <c r="A42" s="471"/>
      <c r="B42" s="495"/>
      <c r="C42" s="358"/>
      <c r="D42" s="496"/>
      <c r="E42" s="506" t="str">
        <f ca="1">OFFSET(Lexicon!B688,0,$B$3)</f>
        <v>Are alternatives in conflict?</v>
      </c>
      <c r="F42" s="497"/>
      <c r="G42" s="497"/>
      <c r="H42" s="497"/>
      <c r="I42" s="497"/>
      <c r="J42" s="497"/>
      <c r="K42" s="484"/>
      <c r="L42" s="498"/>
      <c r="M42" s="473"/>
    </row>
    <row r="43" spans="1:13" s="437" customFormat="1" ht="12.75" customHeight="1">
      <c r="A43" s="471"/>
      <c r="B43" s="495"/>
      <c r="C43" s="358"/>
      <c r="D43" s="496"/>
      <c r="E43" s="506"/>
      <c r="F43" s="497"/>
      <c r="G43" s="497"/>
      <c r="H43" s="497"/>
      <c r="I43" s="497"/>
      <c r="J43" s="497"/>
      <c r="K43" s="484"/>
      <c r="L43" s="498"/>
      <c r="M43" s="473"/>
    </row>
    <row r="44" spans="1:13" s="437" customFormat="1" ht="12.75" customHeight="1">
      <c r="A44" s="471"/>
      <c r="B44" s="495"/>
      <c r="C44" s="495"/>
      <c r="D44" s="485"/>
      <c r="E44" s="506"/>
      <c r="F44" s="497"/>
      <c r="G44" s="497"/>
      <c r="H44" s="497"/>
      <c r="I44" s="497"/>
      <c r="J44" s="497"/>
      <c r="K44" s="499"/>
      <c r="L44" s="498"/>
      <c r="M44" s="473"/>
    </row>
    <row r="45" spans="1:13" s="437" customFormat="1" ht="12.75" customHeight="1">
      <c r="A45" s="471"/>
      <c r="B45" s="495"/>
      <c r="C45" s="1498" t="str">
        <f ca="1">OFFSET(Lexicon!B690,0,$B$3)</f>
        <v xml:space="preserve">Select the Behavior </v>
      </c>
      <c r="D45" s="487"/>
      <c r="E45" s="506" t="str">
        <f ca="1">OFFSET(Lexicon!B691,0,$B$3)</f>
        <v>Which leader behavior is most likely to be effective given the outcome of the assessment?</v>
      </c>
      <c r="F45" s="497"/>
      <c r="G45" s="497"/>
      <c r="H45" s="497"/>
      <c r="I45" s="497"/>
      <c r="J45" s="497"/>
      <c r="K45" s="499"/>
      <c r="L45" s="498"/>
      <c r="M45" s="473"/>
    </row>
    <row r="46" spans="1:13" s="437" customFormat="1" ht="12.75" customHeight="1">
      <c r="A46" s="471"/>
      <c r="B46" s="495"/>
      <c r="C46" s="1498"/>
      <c r="D46" s="487"/>
      <c r="E46" s="506" t="str">
        <f ca="1">OFFSET(Lexicon!B692,0,$B$3)</f>
        <v>How much time is available to resolve the situation?</v>
      </c>
      <c r="F46" s="497"/>
      <c r="G46" s="497"/>
      <c r="H46" s="497"/>
      <c r="I46" s="497"/>
      <c r="J46" s="497"/>
      <c r="K46" s="499"/>
      <c r="L46" s="484"/>
      <c r="M46" s="473"/>
    </row>
    <row r="47" spans="1:13" s="437" customFormat="1" ht="12.75" customHeight="1">
      <c r="A47" s="471"/>
      <c r="B47" s="495"/>
      <c r="C47" s="495"/>
      <c r="D47" s="487"/>
      <c r="E47" s="506" t="str">
        <f ca="1">OFFSET(Lexicon!B693,0,$B$3)</f>
        <v>What other objectives should be considered?</v>
      </c>
      <c r="F47" s="497"/>
      <c r="G47" s="497"/>
      <c r="H47" s="497"/>
      <c r="I47" s="497"/>
      <c r="J47" s="497"/>
      <c r="K47" s="499"/>
      <c r="L47" s="498"/>
      <c r="M47" s="473"/>
    </row>
    <row r="48" spans="1:13" s="437" customFormat="1" ht="12.75" customHeight="1">
      <c r="A48" s="471"/>
      <c r="B48" s="495"/>
      <c r="C48" s="500"/>
      <c r="D48" s="500"/>
      <c r="E48" s="506" t="str">
        <f ca="1">OFFSET(Lexicon!B694,0,$B$3)</f>
        <v xml:space="preserve">What might go wrong with your choice? </v>
      </c>
      <c r="F48" s="509"/>
      <c r="G48" s="509"/>
      <c r="H48" s="509"/>
      <c r="I48" s="509"/>
      <c r="J48" s="509"/>
      <c r="K48" s="499"/>
      <c r="L48" s="498"/>
      <c r="M48" s="473"/>
    </row>
    <row r="49" spans="1:13" s="437" customFormat="1" ht="12.75" customHeight="1">
      <c r="A49" s="471"/>
      <c r="B49" s="495"/>
      <c r="C49" s="500"/>
      <c r="D49" s="500"/>
      <c r="F49" s="509"/>
      <c r="G49" s="509"/>
      <c r="H49" s="509"/>
      <c r="I49" s="509"/>
      <c r="J49" s="509"/>
      <c r="K49" s="499"/>
      <c r="L49" s="498"/>
      <c r="M49" s="473"/>
    </row>
    <row r="50" spans="1:13" s="437" customFormat="1" ht="12.75" customHeight="1">
      <c r="A50" s="471"/>
      <c r="B50" s="495"/>
      <c r="C50" s="500"/>
      <c r="D50" s="500"/>
      <c r="E50" s="506"/>
      <c r="F50" s="484"/>
      <c r="G50" s="484"/>
      <c r="H50" s="496"/>
      <c r="I50" s="499"/>
      <c r="J50" s="499"/>
      <c r="K50" s="499"/>
      <c r="L50" s="498"/>
      <c r="M50" s="473"/>
    </row>
    <row r="51" spans="1:13" s="437" customFormat="1" ht="12.75" customHeight="1">
      <c r="A51" s="471"/>
      <c r="B51" s="502"/>
      <c r="C51" s="500"/>
      <c r="D51" s="500"/>
      <c r="E51" s="506"/>
      <c r="F51" s="509"/>
      <c r="G51" s="509"/>
      <c r="H51" s="509"/>
      <c r="I51" s="509"/>
      <c r="J51" s="509"/>
      <c r="K51" s="488"/>
      <c r="L51" s="498"/>
      <c r="M51" s="473"/>
    </row>
    <row r="52" spans="1:13" s="437" customFormat="1" ht="12.75" customHeight="1">
      <c r="A52" s="471"/>
      <c r="B52" s="502"/>
      <c r="C52" s="500"/>
      <c r="D52" s="500"/>
      <c r="E52" s="506"/>
      <c r="F52" s="484"/>
      <c r="G52" s="484"/>
      <c r="H52" s="496"/>
      <c r="I52" s="499"/>
      <c r="J52" s="499"/>
      <c r="K52" s="499"/>
      <c r="L52" s="498"/>
      <c r="M52" s="473"/>
    </row>
    <row r="53" spans="1:13" s="437" customFormat="1" ht="12.75" customHeight="1">
      <c r="A53" s="471"/>
      <c r="B53" s="502"/>
      <c r="C53" s="500"/>
      <c r="D53" s="500"/>
      <c r="E53" s="506"/>
      <c r="F53" s="486"/>
      <c r="G53" s="486"/>
      <c r="H53" s="503"/>
      <c r="I53" s="499"/>
      <c r="J53" s="499"/>
      <c r="K53" s="499"/>
      <c r="L53" s="498"/>
      <c r="M53" s="473"/>
    </row>
    <row r="54" spans="1:13" s="437" customFormat="1" ht="12.75" customHeight="1">
      <c r="A54" s="471"/>
      <c r="B54" s="502"/>
      <c r="C54" s="495"/>
      <c r="D54" s="487"/>
      <c r="E54" s="487"/>
      <c r="F54" s="486"/>
      <c r="G54" s="486"/>
      <c r="H54" s="503"/>
      <c r="I54" s="489"/>
      <c r="J54" s="489"/>
      <c r="K54" s="489"/>
      <c r="L54" s="498"/>
      <c r="M54" s="473"/>
    </row>
    <row r="55" spans="1:13" s="437" customFormat="1" ht="12.75" customHeight="1">
      <c r="A55" s="471"/>
      <c r="B55" s="502"/>
      <c r="C55" s="502"/>
      <c r="D55" s="500"/>
      <c r="E55" s="500"/>
      <c r="F55" s="500"/>
      <c r="G55" s="500"/>
      <c r="H55" s="496"/>
      <c r="I55" s="501"/>
      <c r="J55" s="501"/>
      <c r="K55" s="501"/>
      <c r="L55" s="498"/>
      <c r="M55" s="473"/>
    </row>
    <row r="56" spans="1:13" s="437" customFormat="1" ht="12.75" customHeight="1">
      <c r="A56" s="471"/>
      <c r="B56" s="502"/>
      <c r="C56" s="502"/>
      <c r="D56" s="500"/>
      <c r="E56" s="500"/>
      <c r="F56" s="500"/>
      <c r="G56" s="500"/>
      <c r="H56" s="496"/>
      <c r="I56" s="501"/>
      <c r="J56" s="501"/>
      <c r="K56" s="501"/>
      <c r="L56" s="498"/>
      <c r="M56" s="473"/>
    </row>
    <row r="57" spans="1:13" s="437" customFormat="1" ht="12.75" customHeight="1">
      <c r="A57" s="471"/>
      <c r="B57" s="502"/>
      <c r="C57" s="502"/>
      <c r="D57" s="485"/>
      <c r="E57" s="485"/>
      <c r="F57" s="486"/>
      <c r="G57" s="486"/>
      <c r="H57" s="503"/>
      <c r="I57" s="505"/>
      <c r="J57" s="505"/>
      <c r="K57" s="505"/>
      <c r="L57" s="498"/>
      <c r="M57" s="473"/>
    </row>
    <row r="58" spans="1:13" s="437" customFormat="1" ht="7.5" customHeight="1">
      <c r="A58" s="474"/>
      <c r="B58" s="475"/>
      <c r="C58" s="475"/>
      <c r="D58" s="476"/>
      <c r="E58" s="476"/>
      <c r="F58" s="477"/>
      <c r="G58" s="477"/>
      <c r="H58" s="478"/>
      <c r="I58" s="479"/>
      <c r="J58" s="479"/>
      <c r="K58" s="479"/>
      <c r="L58" s="482"/>
      <c r="M58" s="483"/>
    </row>
  </sheetData>
  <mergeCells count="7">
    <mergeCell ref="C7:C8"/>
    <mergeCell ref="C12:C13"/>
    <mergeCell ref="E12:F12"/>
    <mergeCell ref="C45:C46"/>
    <mergeCell ref="B2:L2"/>
    <mergeCell ref="B3:L3"/>
    <mergeCell ref="B4:L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dimension ref="B2:J6"/>
  <sheetViews>
    <sheetView workbookViewId="0">
      <selection activeCell="K2" sqref="K2"/>
    </sheetView>
  </sheetViews>
  <sheetFormatPr defaultColWidth="9.140625" defaultRowHeight="15"/>
  <sheetData>
    <row r="2" spans="2:10">
      <c r="B2" s="133" t="s">
        <v>1366</v>
      </c>
      <c r="F2" s="134" t="s">
        <v>1371</v>
      </c>
      <c r="H2" s="135"/>
      <c r="I2" s="140"/>
      <c r="J2" s="120" t="s">
        <v>1376</v>
      </c>
    </row>
    <row r="3" spans="2:10">
      <c r="B3" s="133" t="s">
        <v>1367</v>
      </c>
      <c r="F3" s="134" t="s">
        <v>1372</v>
      </c>
      <c r="H3" s="136"/>
      <c r="I3" s="141"/>
      <c r="J3" s="120" t="s">
        <v>1377</v>
      </c>
    </row>
    <row r="4" spans="2:10">
      <c r="B4" s="133" t="s">
        <v>1368</v>
      </c>
      <c r="F4" s="134" t="s">
        <v>1373</v>
      </c>
      <c r="H4" s="137"/>
      <c r="I4" s="142"/>
      <c r="J4" s="120" t="s">
        <v>1378</v>
      </c>
    </row>
    <row r="5" spans="2:10">
      <c r="B5" s="133" t="s">
        <v>1369</v>
      </c>
      <c r="F5" s="134" t="s">
        <v>1374</v>
      </c>
      <c r="H5" s="138"/>
      <c r="I5" s="179"/>
      <c r="J5" s="120" t="s">
        <v>1444</v>
      </c>
    </row>
    <row r="6" spans="2:10">
      <c r="B6" s="133" t="s">
        <v>1370</v>
      </c>
      <c r="F6" s="134" t="s">
        <v>1375</v>
      </c>
      <c r="H6" s="139"/>
      <c r="I6" s="143"/>
      <c r="J6" s="120" t="s">
        <v>1379</v>
      </c>
    </row>
  </sheetData>
  <pageMargins left="0.7" right="0.7" top="0.75" bottom="0.75" header="0.3" footer="0.3"/>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2:AW36"/>
  <sheetViews>
    <sheetView workbookViewId="0">
      <selection activeCell="B36" sqref="B36"/>
    </sheetView>
  </sheetViews>
  <sheetFormatPr defaultColWidth="9.140625" defaultRowHeight="15"/>
  <cols>
    <col min="1" max="49" width="9.140625" style="262"/>
  </cols>
  <sheetData>
    <row r="2" spans="2:16">
      <c r="B2" s="262" t="s">
        <v>1573</v>
      </c>
    </row>
    <row r="3" spans="2:16">
      <c r="C3" s="997" t="s">
        <v>1574</v>
      </c>
      <c r="D3" s="997"/>
      <c r="E3" s="997"/>
      <c r="F3" s="997"/>
      <c r="G3" s="997"/>
      <c r="H3" s="997"/>
      <c r="I3" s="997"/>
      <c r="J3" s="997"/>
      <c r="K3" s="997"/>
      <c r="L3" s="997"/>
      <c r="M3" s="997"/>
      <c r="N3" s="997"/>
      <c r="O3" s="997"/>
      <c r="P3" s="997"/>
    </row>
    <row r="4" spans="2:16">
      <c r="C4" s="997"/>
      <c r="D4" s="997"/>
      <c r="E4" s="997"/>
      <c r="F4" s="997"/>
      <c r="G4" s="997"/>
      <c r="H4" s="997"/>
      <c r="I4" s="997"/>
      <c r="J4" s="997"/>
      <c r="K4" s="997"/>
      <c r="L4" s="997"/>
      <c r="M4" s="997"/>
      <c r="N4" s="997"/>
      <c r="O4" s="997"/>
      <c r="P4" s="997"/>
    </row>
    <row r="5" spans="2:16">
      <c r="C5" s="997"/>
      <c r="D5" s="997"/>
      <c r="E5" s="997"/>
      <c r="F5" s="997"/>
      <c r="G5" s="997"/>
      <c r="H5" s="997"/>
      <c r="I5" s="997"/>
      <c r="J5" s="997"/>
      <c r="K5" s="997"/>
      <c r="L5" s="997"/>
      <c r="M5" s="997"/>
      <c r="N5" s="997"/>
      <c r="O5" s="997"/>
      <c r="P5" s="997"/>
    </row>
    <row r="7" spans="2:16" ht="15" customHeight="1">
      <c r="C7" s="1499" t="s">
        <v>1575</v>
      </c>
      <c r="D7" s="1499"/>
      <c r="E7" s="1499"/>
      <c r="F7" s="1499"/>
      <c r="G7" s="1499"/>
      <c r="H7" s="1499"/>
      <c r="I7" s="1499"/>
    </row>
    <row r="8" spans="2:16">
      <c r="C8" s="1499"/>
      <c r="D8" s="1499"/>
      <c r="E8" s="1499"/>
      <c r="F8" s="1499"/>
      <c r="G8" s="1499"/>
      <c r="H8" s="1499"/>
      <c r="I8" s="1499"/>
    </row>
    <row r="9" spans="2:16">
      <c r="C9" s="1499"/>
      <c r="D9" s="1499"/>
      <c r="E9" s="1499"/>
      <c r="F9" s="1499"/>
      <c r="G9" s="1499"/>
      <c r="H9" s="1499"/>
      <c r="I9" s="1499"/>
    </row>
    <row r="10" spans="2:16">
      <c r="C10" s="1499"/>
      <c r="D10" s="1499"/>
      <c r="E10" s="1499"/>
      <c r="F10" s="1499"/>
      <c r="G10" s="1499"/>
      <c r="H10" s="1499"/>
      <c r="I10" s="1499"/>
    </row>
    <row r="11" spans="2:16">
      <c r="C11" s="1499"/>
      <c r="D11" s="1499"/>
      <c r="E11" s="1499"/>
      <c r="F11" s="1499"/>
      <c r="G11" s="1499"/>
      <c r="H11" s="1499"/>
      <c r="I11" s="1499"/>
    </row>
    <row r="12" spans="2:16">
      <c r="C12" s="1499"/>
      <c r="D12" s="1499"/>
      <c r="E12" s="1499"/>
      <c r="F12" s="1499"/>
      <c r="G12" s="1499"/>
      <c r="H12" s="1499"/>
      <c r="I12" s="1499"/>
      <c r="K12" s="262" t="s">
        <v>1576</v>
      </c>
    </row>
    <row r="13" spans="2:16">
      <c r="C13" s="1499"/>
      <c r="D13" s="1499"/>
      <c r="E13" s="1499"/>
      <c r="F13" s="1499"/>
      <c r="G13" s="1499"/>
      <c r="H13" s="1499"/>
      <c r="I13" s="1499"/>
    </row>
    <row r="14" spans="2:16">
      <c r="C14" s="1499"/>
      <c r="D14" s="1499"/>
      <c r="E14" s="1499"/>
      <c r="F14" s="1499"/>
      <c r="G14" s="1499"/>
      <c r="H14" s="1499"/>
      <c r="I14" s="1499"/>
    </row>
    <row r="15" spans="2:16">
      <c r="C15" s="1499"/>
      <c r="D15" s="1499"/>
      <c r="E15" s="1499"/>
      <c r="F15" s="1499"/>
      <c r="G15" s="1499"/>
      <c r="H15" s="1499"/>
      <c r="I15" s="1499"/>
    </row>
    <row r="16" spans="2:16">
      <c r="C16" s="1499"/>
      <c r="D16" s="1499"/>
      <c r="E16" s="1499"/>
      <c r="F16" s="1499"/>
      <c r="G16" s="1499"/>
      <c r="H16" s="1499"/>
      <c r="I16" s="1499"/>
    </row>
    <row r="18" spans="2:3">
      <c r="B18" s="262" t="s">
        <v>1676</v>
      </c>
    </row>
    <row r="19" spans="2:3">
      <c r="C19" s="262" t="s">
        <v>1577</v>
      </c>
    </row>
    <row r="20" spans="2:3">
      <c r="C20" s="262" t="s">
        <v>1578</v>
      </c>
    </row>
    <row r="30" spans="2:3">
      <c r="B30" s="262" t="s">
        <v>2527</v>
      </c>
    </row>
    <row r="31" spans="2:3">
      <c r="B31" s="262" t="s">
        <v>2528</v>
      </c>
    </row>
    <row r="32" spans="2:3">
      <c r="B32" s="262" t="s">
        <v>2529</v>
      </c>
    </row>
    <row r="34" spans="2:2">
      <c r="B34" s="262" t="s">
        <v>2530</v>
      </c>
    </row>
    <row r="36" spans="2:2">
      <c r="B36" s="262" t="s">
        <v>2531</v>
      </c>
    </row>
  </sheetData>
  <mergeCells count="2">
    <mergeCell ref="C3:P5"/>
    <mergeCell ref="C7:I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A40"/>
  <sheetViews>
    <sheetView showGridLines="0" showZeros="0" zoomScaleNormal="100" workbookViewId="0"/>
  </sheetViews>
  <sheetFormatPr defaultColWidth="9.140625" defaultRowHeight="15"/>
  <cols>
    <col min="1" max="1" width="1.5703125" style="387" customWidth="1"/>
    <col min="2" max="2" width="2.140625" style="387" customWidth="1"/>
    <col min="3" max="3" width="19.7109375" style="387" customWidth="1"/>
    <col min="4" max="4" width="58.7109375" style="387" customWidth="1"/>
    <col min="5" max="5" width="5.28515625" style="387" customWidth="1"/>
    <col min="6" max="6" width="2" style="387" customWidth="1"/>
    <col min="7" max="7" width="16" style="387" customWidth="1"/>
    <col min="8" max="8" width="9.7109375" style="387" customWidth="1"/>
    <col min="9" max="9" width="9.140625" style="387" customWidth="1"/>
    <col min="10" max="10" width="10.140625" style="387" customWidth="1"/>
    <col min="11" max="12" width="9.140625" style="387" customWidth="1"/>
    <col min="13" max="13" width="1.7109375" style="387" customWidth="1"/>
    <col min="14" max="50" width="9.140625" style="387" customWidth="1"/>
    <col min="51" max="16384" width="9.140625" style="387"/>
  </cols>
  <sheetData>
    <row r="1" spans="1:52" ht="9" customHeight="1" thickBot="1">
      <c r="A1" s="545"/>
      <c r="B1" s="546"/>
      <c r="C1" s="546"/>
      <c r="D1" s="546"/>
      <c r="E1" s="546"/>
      <c r="F1" s="546"/>
      <c r="G1" s="546"/>
      <c r="H1" s="546"/>
      <c r="I1" s="546"/>
      <c r="J1" s="546"/>
      <c r="K1" s="546"/>
      <c r="L1" s="546"/>
      <c r="M1" s="546"/>
    </row>
    <row r="2" spans="1:52" ht="9" customHeight="1">
      <c r="A2" s="546"/>
      <c r="B2" s="547"/>
      <c r="C2" s="987" t="str">
        <f ca="1">OFFSET(Lexicon!B13,0,$BA$21)</f>
        <v>Kepner-Tregoe Process Worksheet</v>
      </c>
      <c r="D2" s="988"/>
      <c r="E2" s="988"/>
      <c r="F2" s="988"/>
      <c r="G2" s="988"/>
      <c r="H2" s="548"/>
      <c r="I2" s="548"/>
      <c r="J2" s="548"/>
      <c r="K2" s="548"/>
      <c r="L2" s="549"/>
      <c r="M2" s="546"/>
    </row>
    <row r="3" spans="1:52" ht="15" customHeight="1">
      <c r="A3" s="546"/>
      <c r="B3" s="550"/>
      <c r="C3" s="989"/>
      <c r="D3" s="989"/>
      <c r="E3" s="989"/>
      <c r="F3" s="989"/>
      <c r="G3" s="989"/>
      <c r="H3" s="551"/>
      <c r="I3" s="551"/>
      <c r="J3" s="551"/>
      <c r="K3" s="551"/>
      <c r="L3" s="552"/>
      <c r="M3" s="546"/>
      <c r="AZ3" s="581" t="str">
        <f ca="1">OFFSET(Lexicon!B21,0,$BA$21)</f>
        <v>RECOGNIZE A PROBLEM</v>
      </c>
    </row>
    <row r="4" spans="1:52" ht="15" customHeight="1">
      <c r="A4" s="546"/>
      <c r="B4" s="550"/>
      <c r="C4" s="989"/>
      <c r="D4" s="989"/>
      <c r="E4" s="989"/>
      <c r="F4" s="989"/>
      <c r="G4" s="989"/>
      <c r="H4" s="551"/>
      <c r="I4" s="551"/>
      <c r="J4" s="551"/>
      <c r="K4" s="551"/>
      <c r="L4" s="552"/>
      <c r="M4" s="546"/>
      <c r="AZ4" s="581" t="str">
        <f ca="1">OFFSET(Lexicon!B23,0,$BA$21)</f>
        <v>FIND TRUE CAUSE</v>
      </c>
    </row>
    <row r="5" spans="1:52" ht="15" customHeight="1">
      <c r="A5" s="546"/>
      <c r="B5" s="550"/>
      <c r="C5" s="989"/>
      <c r="D5" s="989"/>
      <c r="E5" s="989"/>
      <c r="F5" s="989"/>
      <c r="G5" s="989"/>
      <c r="H5" s="551"/>
      <c r="I5" s="551"/>
      <c r="J5" s="551"/>
      <c r="K5" s="551"/>
      <c r="L5" s="552"/>
      <c r="M5" s="546"/>
      <c r="AZ5" s="581" t="str">
        <f ca="1">OFFSET(Lexicon!B26,0,$BA$21)</f>
        <v>SELECT 
A FIX</v>
      </c>
    </row>
    <row r="6" spans="1:52" ht="15" customHeight="1">
      <c r="A6" s="546"/>
      <c r="B6" s="550"/>
      <c r="C6" s="989"/>
      <c r="D6" s="989"/>
      <c r="E6" s="989"/>
      <c r="F6" s="989"/>
      <c r="G6" s="989"/>
      <c r="H6" s="551"/>
      <c r="I6" s="551"/>
      <c r="J6" s="551"/>
      <c r="K6" s="551"/>
      <c r="L6" s="552"/>
      <c r="M6" s="546"/>
      <c r="AZ6" s="581" t="str">
        <f ca="1">OFFSET(Lexicon!B27,0,$BA$21)</f>
        <v>AVOID 
FUTURE PROBLEMS</v>
      </c>
    </row>
    <row r="7" spans="1:52" ht="15" customHeight="1" thickBot="1">
      <c r="A7" s="546"/>
      <c r="B7" s="550"/>
      <c r="C7" s="989"/>
      <c r="D7" s="989"/>
      <c r="E7" s="989"/>
      <c r="F7" s="989"/>
      <c r="G7" s="989"/>
      <c r="H7" s="551"/>
      <c r="I7" s="551"/>
      <c r="J7" s="551"/>
      <c r="K7" s="551"/>
      <c r="L7" s="552"/>
      <c r="M7" s="546"/>
      <c r="AZ7" s="581" t="str">
        <f ca="1">OFFSET(Lexicon!B28,0,$BA$21)</f>
        <v>MAXIMIZE
FUTURE 
OPPORTUNITIES</v>
      </c>
    </row>
    <row r="8" spans="1:52" ht="15.75" thickBot="1">
      <c r="A8" s="546"/>
      <c r="B8" s="553"/>
      <c r="C8" s="554"/>
      <c r="D8" s="555"/>
      <c r="E8" s="556"/>
      <c r="F8" s="551"/>
      <c r="G8" s="551"/>
      <c r="H8" s="551"/>
      <c r="I8" s="551"/>
      <c r="J8" s="551"/>
      <c r="K8" s="551"/>
      <c r="L8" s="552"/>
      <c r="M8" s="546"/>
    </row>
    <row r="9" spans="1:52" ht="12.95" customHeight="1">
      <c r="A9" s="546"/>
      <c r="B9" s="553"/>
      <c r="C9" s="166" t="str">
        <f ca="1">OFFSET(Lexicon!B14,0,$BA$21)</f>
        <v xml:space="preserve">Subject: </v>
      </c>
      <c r="D9" s="985"/>
      <c r="E9" s="558"/>
      <c r="F9" s="551"/>
      <c r="G9" s="551"/>
      <c r="H9" s="551"/>
      <c r="I9" s="551"/>
      <c r="J9" s="551"/>
      <c r="K9" s="551"/>
      <c r="L9" s="552"/>
      <c r="M9" s="546"/>
    </row>
    <row r="10" spans="1:52" ht="12.95" customHeight="1" thickBot="1">
      <c r="A10" s="546"/>
      <c r="B10" s="553"/>
      <c r="C10" s="557"/>
      <c r="D10" s="986"/>
      <c r="E10" s="558"/>
      <c r="F10" s="551"/>
      <c r="G10" s="551"/>
      <c r="H10" s="551"/>
      <c r="I10" s="551"/>
      <c r="J10" s="551"/>
      <c r="K10" s="551"/>
      <c r="L10" s="552"/>
      <c r="M10" s="546"/>
      <c r="AZ10" s="582" t="str">
        <f ca="1">OFFSET(Lexicon!B47,0,$BA$21)</f>
        <v>Managing Involvement</v>
      </c>
    </row>
    <row r="11" spans="1:52" ht="15" customHeight="1" thickTop="1" thickBot="1">
      <c r="A11" s="546"/>
      <c r="B11" s="553"/>
      <c r="C11" s="559"/>
      <c r="D11" s="560"/>
      <c r="E11" s="561"/>
      <c r="F11" s="551"/>
      <c r="G11" s="551"/>
      <c r="H11" s="551"/>
      <c r="I11" s="551"/>
      <c r="J11" s="551"/>
      <c r="K11" s="551"/>
      <c r="L11" s="552"/>
      <c r="M11" s="546"/>
      <c r="AY11" s="578"/>
      <c r="AZ11" s="387" t="str">
        <f ca="1">OFFSET(Lexicon!B48,0,$BA$21)</f>
        <v>Performance System Design</v>
      </c>
    </row>
    <row r="12" spans="1:52" ht="15" customHeight="1" thickTop="1" thickBot="1">
      <c r="A12" s="546"/>
      <c r="B12" s="553"/>
      <c r="C12" s="166" t="str">
        <f ca="1">OFFSET(Lexicon!B15,0,$BA$21)</f>
        <v xml:space="preserve">Author: </v>
      </c>
      <c r="D12" s="562"/>
      <c r="E12" s="558"/>
      <c r="F12" s="551"/>
      <c r="G12" s="551"/>
      <c r="H12" s="551"/>
      <c r="I12" s="551"/>
      <c r="J12" s="551"/>
      <c r="K12" s="551"/>
      <c r="L12" s="552"/>
      <c r="M12" s="546"/>
      <c r="AZ12" s="387" t="str">
        <f ca="1">OFFSET(Lexicon!B49,0,$BA$21)</f>
        <v>Performance System Analysis</v>
      </c>
    </row>
    <row r="13" spans="1:52" ht="15" customHeight="1" thickTop="1" thickBot="1">
      <c r="A13" s="546"/>
      <c r="B13" s="553"/>
      <c r="C13" s="559"/>
      <c r="D13" s="563"/>
      <c r="E13" s="561"/>
      <c r="F13" s="551"/>
      <c r="G13" s="551"/>
      <c r="H13" s="551"/>
      <c r="I13" s="551"/>
      <c r="J13" s="551"/>
      <c r="K13" s="551"/>
      <c r="L13" s="552"/>
      <c r="M13" s="546"/>
      <c r="AZ13" s="387" t="str">
        <f ca="1">OFFSET(Lexicon!B50,0,$BA$21)</f>
        <v xml:space="preserve">SPRCFb </v>
      </c>
    </row>
    <row r="14" spans="1:52" ht="15" customHeight="1" thickTop="1" thickBot="1">
      <c r="A14" s="546"/>
      <c r="B14" s="553"/>
      <c r="C14" s="166" t="str">
        <f ca="1">OFFSET(Lexicon!B16,0,$BA$21)</f>
        <v xml:space="preserve">Version: </v>
      </c>
      <c r="D14" s="564"/>
      <c r="E14" s="558"/>
      <c r="F14" s="551"/>
      <c r="G14" s="551"/>
      <c r="H14" s="551"/>
      <c r="I14" s="551"/>
      <c r="J14" s="551"/>
      <c r="K14" s="551"/>
      <c r="L14" s="552"/>
      <c r="M14" s="546"/>
      <c r="AR14" s="387" t="str">
        <f>HYPERLINK("#MI!A"&amp;A1)</f>
        <v>#MI!A</v>
      </c>
      <c r="AZ14" s="583">
        <f ca="1">OFFSET(Lexicon!B56,0,$BA$21)</f>
        <v>0</v>
      </c>
    </row>
    <row r="15" spans="1:52" ht="15" customHeight="1" thickTop="1" thickBot="1">
      <c r="A15" s="546"/>
      <c r="B15" s="553"/>
      <c r="C15" s="559"/>
      <c r="D15" s="563"/>
      <c r="E15" s="561"/>
      <c r="F15" s="551"/>
      <c r="G15" s="551"/>
      <c r="H15" s="551"/>
      <c r="I15" s="551"/>
      <c r="J15" s="551"/>
      <c r="K15" s="551"/>
      <c r="L15" s="552"/>
      <c r="M15" s="546"/>
      <c r="AR15" s="387" t="s">
        <v>1768</v>
      </c>
      <c r="AZ15" s="583"/>
    </row>
    <row r="16" spans="1:52" ht="15" customHeight="1" thickTop="1" thickBot="1">
      <c r="A16" s="546"/>
      <c r="B16" s="553"/>
      <c r="C16" s="166" t="str">
        <f ca="1">OFFSET(Lexicon!B17,0,$BA$21)</f>
        <v xml:space="preserve">Version date: </v>
      </c>
      <c r="D16" s="564"/>
      <c r="E16" s="558"/>
      <c r="F16" s="551"/>
      <c r="G16" s="551"/>
      <c r="H16" s="551"/>
      <c r="I16" s="551"/>
      <c r="J16" s="551"/>
      <c r="K16" s="551"/>
      <c r="L16" s="552"/>
      <c r="M16" s="546"/>
    </row>
    <row r="17" spans="1:53" ht="15" customHeight="1" thickTop="1" thickBot="1">
      <c r="A17" s="546"/>
      <c r="B17" s="553"/>
      <c r="C17" s="559"/>
      <c r="D17" s="563"/>
      <c r="E17" s="561"/>
      <c r="F17" s="551"/>
      <c r="G17" s="551"/>
      <c r="H17" s="551"/>
      <c r="I17" s="551"/>
      <c r="J17" s="551"/>
      <c r="K17" s="551"/>
      <c r="L17" s="552"/>
      <c r="M17" s="546"/>
      <c r="AZ17" s="583" t="s">
        <v>821</v>
      </c>
    </row>
    <row r="18" spans="1:53" ht="15" customHeight="1" thickBot="1">
      <c r="A18" s="546"/>
      <c r="B18" s="553"/>
      <c r="C18" s="164" t="str">
        <f ca="1">OFFSET(Lexicon!B18,0,$BA$21)</f>
        <v xml:space="preserve">Status: </v>
      </c>
      <c r="D18" s="565"/>
      <c r="E18" s="561"/>
      <c r="F18" s="551"/>
      <c r="G18" s="551"/>
      <c r="H18" s="551"/>
      <c r="I18" s="551"/>
      <c r="J18" s="551"/>
      <c r="K18" s="551"/>
      <c r="L18" s="552"/>
      <c r="M18" s="546"/>
      <c r="AZ18" s="387" t="str">
        <f>Lexicon!B11</f>
        <v>English</v>
      </c>
    </row>
    <row r="19" spans="1:53" ht="15" customHeight="1" thickBot="1">
      <c r="A19" s="546"/>
      <c r="B19" s="553"/>
      <c r="C19" s="559"/>
      <c r="D19" s="563"/>
      <c r="E19" s="561"/>
      <c r="F19" s="551"/>
      <c r="G19" s="551"/>
      <c r="H19" s="551"/>
      <c r="I19" s="551"/>
      <c r="J19" s="551"/>
      <c r="K19" s="551"/>
      <c r="L19" s="552"/>
      <c r="M19" s="546"/>
      <c r="AZ19" s="387" t="str">
        <f>Lexicon!C11</f>
        <v>Deutsch (German)</v>
      </c>
    </row>
    <row r="20" spans="1:53" ht="15" customHeight="1" thickTop="1">
      <c r="A20" s="546"/>
      <c r="B20" s="553"/>
      <c r="C20" s="166" t="str">
        <f ca="1">OFFSET(Lexicon!B19,0,$BA$21)</f>
        <v xml:space="preserve">Validation: </v>
      </c>
      <c r="D20" s="983"/>
      <c r="E20" s="558"/>
      <c r="F20" s="551"/>
      <c r="G20" s="551"/>
      <c r="H20" s="551"/>
      <c r="I20" s="551"/>
      <c r="J20" s="551"/>
      <c r="K20" s="551"/>
      <c r="L20" s="552"/>
      <c r="M20" s="546"/>
      <c r="AZ20" s="387" t="str">
        <f>Lexicon!D11</f>
        <v>Nederlands (Dutch)</v>
      </c>
    </row>
    <row r="21" spans="1:53" ht="15" customHeight="1" thickBot="1">
      <c r="A21" s="546"/>
      <c r="B21" s="553"/>
      <c r="C21" s="557"/>
      <c r="D21" s="984"/>
      <c r="E21" s="558"/>
      <c r="F21" s="551"/>
      <c r="G21" s="551"/>
      <c r="H21" s="551"/>
      <c r="I21" s="551"/>
      <c r="J21" s="551"/>
      <c r="K21" s="551"/>
      <c r="L21" s="552"/>
      <c r="M21" s="546"/>
      <c r="AZ21" s="387" t="str">
        <f>Lexicon!E11</f>
        <v>Français (French)</v>
      </c>
      <c r="BA21" s="578">
        <f>MATCH(D23,AZ18:AZ26,0)-1</f>
        <v>0</v>
      </c>
    </row>
    <row r="22" spans="1:53" ht="15" customHeight="1" thickTop="1" thickBot="1">
      <c r="A22" s="546"/>
      <c r="B22" s="553"/>
      <c r="C22" s="559"/>
      <c r="D22" s="563"/>
      <c r="E22" s="561"/>
      <c r="F22" s="551"/>
      <c r="G22" s="551"/>
      <c r="H22" s="551"/>
      <c r="I22" s="551"/>
      <c r="J22" s="551"/>
      <c r="K22" s="551"/>
      <c r="L22" s="552"/>
      <c r="M22" s="546"/>
      <c r="AZ22" s="387" t="str">
        <f>Lexicon!F11</f>
        <v>Italian</v>
      </c>
      <c r="BA22" s="578"/>
    </row>
    <row r="23" spans="1:53" ht="15" customHeight="1" thickBot="1">
      <c r="A23" s="546"/>
      <c r="B23" s="553"/>
      <c r="C23" s="164" t="str">
        <f ca="1">OFFSET(Lexicon!B20,0,$BA$21)</f>
        <v xml:space="preserve">Language: </v>
      </c>
      <c r="D23" s="565" t="s">
        <v>2</v>
      </c>
      <c r="E23" s="561"/>
      <c r="F23" s="551"/>
      <c r="G23" s="551"/>
      <c r="H23" s="551"/>
      <c r="I23" s="551"/>
      <c r="J23" s="551"/>
      <c r="K23" s="551"/>
      <c r="L23" s="552"/>
      <c r="M23" s="546"/>
      <c r="AZ23" s="387" t="str">
        <f>Lexicon!G11</f>
        <v>Czech</v>
      </c>
      <c r="BA23" s="578"/>
    </row>
    <row r="24" spans="1:53" ht="15" customHeight="1" thickBot="1">
      <c r="A24" s="546"/>
      <c r="B24" s="553"/>
      <c r="C24" s="566"/>
      <c r="D24" s="567"/>
      <c r="E24" s="568"/>
      <c r="F24" s="551"/>
      <c r="G24" s="551"/>
      <c r="H24" s="551"/>
      <c r="I24" s="551"/>
      <c r="J24" s="551"/>
      <c r="K24" s="551"/>
      <c r="L24" s="552"/>
      <c r="M24" s="546"/>
      <c r="T24" s="582"/>
      <c r="AH24" s="582"/>
      <c r="AZ24" s="387" t="str">
        <f>Lexicon!E11</f>
        <v>Français (French)</v>
      </c>
    </row>
    <row r="25" spans="1:53" ht="15" customHeight="1">
      <c r="A25" s="546"/>
      <c r="B25" s="550"/>
      <c r="C25" s="992" t="str">
        <f ca="1">OFFSET(Lexicon!B44,0,$BA$21)</f>
        <v>Instructions:  Enter appropriate data in fields above, then click process on globe</v>
      </c>
      <c r="D25" s="992"/>
      <c r="E25" s="992"/>
      <c r="F25" s="551"/>
      <c r="G25" s="551"/>
      <c r="H25" s="551"/>
      <c r="I25" s="551"/>
      <c r="J25" s="551"/>
      <c r="K25" s="551"/>
      <c r="L25" s="569"/>
      <c r="M25" s="546"/>
      <c r="AZ25" s="387" t="str">
        <f>Lexicon!F11</f>
        <v>Italian</v>
      </c>
    </row>
    <row r="26" spans="1:53" ht="15" customHeight="1">
      <c r="A26" s="546"/>
      <c r="B26" s="550"/>
      <c r="C26" s="993"/>
      <c r="D26" s="993"/>
      <c r="E26" s="993"/>
      <c r="F26" s="551"/>
      <c r="G26" s="551"/>
      <c r="H26" s="551"/>
      <c r="I26" s="551"/>
      <c r="J26" s="551"/>
      <c r="K26" s="551"/>
      <c r="L26" s="569"/>
      <c r="M26" s="546"/>
      <c r="AZ26" s="387" t="str">
        <f>Lexicon!G11</f>
        <v>Czech</v>
      </c>
    </row>
    <row r="27" spans="1:53">
      <c r="A27" s="546"/>
      <c r="B27" s="550"/>
      <c r="C27" s="551"/>
      <c r="D27" s="551"/>
      <c r="E27" s="551"/>
      <c r="F27" s="551"/>
      <c r="G27" s="551"/>
      <c r="H27" s="551"/>
      <c r="I27" s="551"/>
      <c r="J27" s="551"/>
      <c r="K27" s="551"/>
      <c r="L27" s="569"/>
      <c r="M27" s="546"/>
      <c r="AZ27" s="584" t="str">
        <f>HYPERLINK(A1, "=OFFSET(Lexicon!B25,0,$AM$21)")</f>
        <v>=OFFSET(Lexicon!B25,0,$AM$21)</v>
      </c>
    </row>
    <row r="28" spans="1:53">
      <c r="A28" s="546"/>
      <c r="B28" s="550"/>
      <c r="C28" s="551"/>
      <c r="D28" s="551"/>
      <c r="E28" s="551"/>
      <c r="F28" s="551"/>
      <c r="G28" s="551"/>
      <c r="H28" s="551"/>
      <c r="I28" s="129"/>
      <c r="J28" s="129"/>
      <c r="K28" s="129"/>
      <c r="L28" s="570"/>
      <c r="M28" s="546"/>
      <c r="AZ28" s="584" t="s">
        <v>1609</v>
      </c>
    </row>
    <row r="29" spans="1:53">
      <c r="A29" s="571"/>
      <c r="B29" s="572"/>
      <c r="C29" s="990"/>
      <c r="D29" s="573"/>
      <c r="E29" s="573"/>
      <c r="F29" s="573"/>
      <c r="G29" s="573"/>
      <c r="H29" s="573"/>
      <c r="I29" s="573"/>
      <c r="J29" s="573"/>
      <c r="K29" s="573"/>
      <c r="L29" s="574"/>
      <c r="M29" s="571"/>
    </row>
    <row r="30" spans="1:53">
      <c r="A30" s="571"/>
      <c r="B30" s="572"/>
      <c r="C30" s="990"/>
      <c r="D30" s="573"/>
      <c r="E30" s="573"/>
      <c r="F30" s="573"/>
      <c r="G30" s="573"/>
      <c r="H30" s="573"/>
      <c r="I30" s="573"/>
      <c r="J30" s="573"/>
      <c r="K30" s="573"/>
      <c r="L30" s="574"/>
      <c r="M30" s="571"/>
    </row>
    <row r="31" spans="1:53">
      <c r="A31" s="571"/>
      <c r="B31" s="572"/>
      <c r="C31" s="990"/>
      <c r="D31" s="573"/>
      <c r="E31" s="573"/>
      <c r="F31" s="573"/>
      <c r="G31" s="573"/>
      <c r="H31" s="573"/>
      <c r="I31" s="573"/>
      <c r="J31" s="630" t="str">
        <f ca="1">OFFSET(Lexicon!B238,0,$BA$21)</f>
        <v>Incident Mapping</v>
      </c>
      <c r="K31" s="573"/>
      <c r="L31" s="574"/>
      <c r="M31" s="571"/>
    </row>
    <row r="32" spans="1:53">
      <c r="A32" s="571"/>
      <c r="B32" s="572"/>
      <c r="C32" s="990"/>
      <c r="D32" s="573"/>
      <c r="E32" s="573"/>
      <c r="F32" s="573"/>
      <c r="G32" s="573"/>
      <c r="H32" s="573"/>
      <c r="I32" s="573"/>
      <c r="J32" s="573"/>
      <c r="K32" s="573"/>
      <c r="L32" s="574"/>
      <c r="M32" s="571"/>
      <c r="AZ32" s="387" t="e">
        <f ca="1">OFFSET(Lexicon!#REF!,0,$BA$21)</f>
        <v>#REF!</v>
      </c>
    </row>
    <row r="33" spans="1:52" ht="15.75" thickBot="1">
      <c r="A33" s="571"/>
      <c r="B33" s="575"/>
      <c r="C33" s="991"/>
      <c r="D33" s="982" t="str">
        <f ca="1">OFFSET(Lexicon!B39,0,$BA$21)</f>
        <v xml:space="preserve">710-03-P469613      Copyright © 2014 Kepner-Tregoe, Inc. All Rights Reserved </v>
      </c>
      <c r="E33" s="982"/>
      <c r="F33" s="982"/>
      <c r="G33" s="322" t="str">
        <f ca="1">OFFSET(Lexicon!B40,0,$BA$21)</f>
        <v xml:space="preserve">Version date: </v>
      </c>
      <c r="H33" s="322">
        <f ca="1">OFFSET(Lexicon!B41,0,$BA$21)</f>
        <v>42008</v>
      </c>
      <c r="I33" s="322"/>
      <c r="J33" s="165"/>
      <c r="K33" s="576"/>
      <c r="L33" s="577"/>
      <c r="M33" s="571"/>
      <c r="AZ33" s="387" t="str">
        <f ca="1">OFFSET(Lexicon!B42,0,$BA$21)</f>
        <v>Provide Feedback</v>
      </c>
    </row>
    <row r="34" spans="1:52" ht="9" customHeight="1">
      <c r="A34" s="571"/>
      <c r="B34" s="571"/>
      <c r="C34" s="571"/>
      <c r="D34" s="571"/>
      <c r="E34" s="571"/>
      <c r="F34" s="571"/>
      <c r="G34" s="571"/>
      <c r="H34" s="571"/>
      <c r="I34" s="571"/>
      <c r="J34" s="571"/>
      <c r="K34" s="571"/>
      <c r="L34" s="571"/>
      <c r="M34" s="571"/>
      <c r="AZ34" s="387" t="str">
        <f ca="1">OFFSET(Lexicon!B43,0,$BA$21)</f>
        <v>View License</v>
      </c>
    </row>
    <row r="35" spans="1:52">
      <c r="AZ35" s="387" t="str">
        <f ca="1">OFFSET(Lexicon!B45,0,$BA$21)</f>
        <v>Scan the QR code in your participant manual or click on the appropriate flag to access the PSDM Learning Library</v>
      </c>
    </row>
    <row r="36" spans="1:52">
      <c r="AZ36" s="387" t="str">
        <f ca="1">OFFSET(Lexicon!B32,0,$BA$21)</f>
        <v>Analysis in progress</v>
      </c>
    </row>
    <row r="37" spans="1:52">
      <c r="AZ37" s="387" t="str">
        <f ca="1">OFFSET(Lexicon!B33,0,$BA$21)</f>
        <v>Recommendations / measures in execution</v>
      </c>
    </row>
    <row r="38" spans="1:52">
      <c r="AZ38" s="387" t="str">
        <f ca="1">OFFSET(Lexicon!B34,0,$BA$21)</f>
        <v>Evaluation conducted</v>
      </c>
    </row>
    <row r="39" spans="1:52">
      <c r="AZ39" s="387" t="str">
        <f ca="1">OFFSET(Lexicon!B35,0,$BA$21)</f>
        <v>Closed</v>
      </c>
    </row>
    <row r="40" spans="1:52">
      <c r="AZ40" s="387" t="str">
        <f ca="1">OFFSET(Lexicon!B36,0,$BA$21)</f>
        <v>Draft for comment</v>
      </c>
    </row>
  </sheetData>
  <sheetProtection selectLockedCells="1" selectUnlockedCells="1"/>
  <mergeCells count="6">
    <mergeCell ref="D33:F33"/>
    <mergeCell ref="D20:D21"/>
    <mergeCell ref="D9:D10"/>
    <mergeCell ref="C2:G7"/>
    <mergeCell ref="C29:C33"/>
    <mergeCell ref="C25:E26"/>
  </mergeCells>
  <dataValidations count="2">
    <dataValidation type="list" allowBlank="1" showInputMessage="1" showErrorMessage="1" sqref="D23" xr:uid="{00000000-0002-0000-0200-000000000000}">
      <formula1>$AZ$18:$AZ$21</formula1>
    </dataValidation>
    <dataValidation type="list" allowBlank="1" showInputMessage="1" showErrorMessage="1" sqref="D18" xr:uid="{00000000-0002-0000-0200-000001000000}">
      <formula1>$AZ$36:$AZ$40</formula1>
    </dataValidation>
  </dataValidations>
  <hyperlinks>
    <hyperlink ref="AZ28" location="MI!A1" display="MI!A1" xr:uid="{00000000-0004-0000-0200-000000000000}"/>
    <hyperlink ref="AZ10" location="MI!A1" display="MI!A1" xr:uid="{00000000-0004-0000-0200-000001000000}"/>
  </hyperlinks>
  <pageMargins left="0.7" right="0.7" top="0.75" bottom="1.85" header="0.3" footer="0.3"/>
  <pageSetup paperSize="9" scale="85" fitToHeight="2" orientation="landscape" r:id="rId1"/>
  <headerFooter>
    <oddFooter>&amp;CCopyright © 1987-2011 Kepner-Tregoe, Inc. All Rights Reserved. Reproduction and use subject to License.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B184"/>
  <sheetViews>
    <sheetView showGridLines="0" showZeros="0" zoomScale="85" zoomScaleNormal="85" zoomScaleSheetLayoutView="100" workbookViewId="0"/>
  </sheetViews>
  <sheetFormatPr defaultColWidth="9.140625" defaultRowHeight="12.75" customHeight="1" outlineLevelCol="1"/>
  <cols>
    <col min="1" max="1" width="1.7109375" customWidth="1"/>
    <col min="2" max="2" width="74.140625" customWidth="1"/>
    <col min="3" max="3" width="1.85546875" customWidth="1"/>
    <col min="4" max="4" width="33.85546875" customWidth="1"/>
    <col min="5" max="5" width="26.5703125" customWidth="1"/>
    <col min="6" max="6" width="1.140625" hidden="1" customWidth="1"/>
    <col min="7" max="7" width="1" hidden="1" customWidth="1"/>
    <col min="8" max="8" width="44.42578125" hidden="1" customWidth="1"/>
    <col min="9" max="9" width="1.7109375" customWidth="1"/>
    <col min="10" max="10" width="26.28515625" customWidth="1" outlineLevel="1"/>
    <col min="11" max="11" width="8.140625" customWidth="1" outlineLevel="1"/>
    <col min="12" max="12" width="1.7109375" customWidth="1" outlineLevel="1"/>
    <col min="13" max="13" width="24.7109375" customWidth="1" outlineLevel="1"/>
    <col min="14" max="14" width="8.28515625" customWidth="1" outlineLevel="1"/>
    <col min="15" max="15" width="1.7109375" customWidth="1" outlineLevel="1"/>
    <col min="16" max="16" width="24.7109375" customWidth="1" outlineLevel="1"/>
    <col min="17" max="17" width="8.42578125" customWidth="1" outlineLevel="1"/>
    <col min="18" max="18" width="3" customWidth="1"/>
    <col min="19" max="19" width="12.7109375" customWidth="1"/>
    <col min="20" max="20" width="0.7109375" customWidth="1"/>
    <col min="21" max="21" width="0.85546875" customWidth="1"/>
    <col min="22" max="22" width="16.7109375" customWidth="1"/>
    <col min="23" max="23" width="1.7109375" customWidth="1"/>
    <col min="24" max="24" width="45.7109375" customWidth="1"/>
    <col min="25" max="25" width="1.7109375" customWidth="1"/>
    <col min="26" max="26" width="33" customWidth="1"/>
    <col min="27" max="27" width="1.7109375" customWidth="1"/>
    <col min="28" max="28" width="52.28515625" customWidth="1"/>
    <col min="29" max="29" width="1.5703125" customWidth="1"/>
  </cols>
  <sheetData>
    <row r="1" spans="1:29" ht="7.5" customHeight="1"/>
    <row r="2" spans="1:29" ht="41.25" customHeight="1">
      <c r="B2" s="759"/>
      <c r="C2" s="760" t="str">
        <f ca="1">OFFSET(Lexicon!B59,0,$B$3)</f>
        <v>Recognize a Problem</v>
      </c>
      <c r="D2" s="761"/>
      <c r="E2" s="242"/>
      <c r="F2" s="759"/>
      <c r="G2" s="759"/>
      <c r="H2" s="759"/>
      <c r="J2" s="242" t="str">
        <f ca="1">OFFSET(Lexicon!B59,0,$B$3)</f>
        <v>Recognize a Problem</v>
      </c>
      <c r="K2" s="242"/>
      <c r="L2" s="242"/>
      <c r="M2" s="242"/>
      <c r="N2" s="242"/>
      <c r="O2" s="760" t="str">
        <f ca="1">OFFSET(Lexicon!B59,0,$B$3)</f>
        <v>Recognize a Problem</v>
      </c>
      <c r="P2" s="242"/>
      <c r="Q2" s="242"/>
      <c r="R2" s="758" t="s">
        <v>4172</v>
      </c>
      <c r="S2" s="242"/>
      <c r="V2" s="242" t="str">
        <f ca="1">OFFSET(Lexicon!B59,0,$B$3)</f>
        <v>Recognize a Problem</v>
      </c>
      <c r="W2" s="242"/>
      <c r="X2" s="242"/>
      <c r="Y2" s="760" t="str">
        <f ca="1">OFFSET(Lexicon!B59,0,$B$3)</f>
        <v>Recognize a Problem</v>
      </c>
      <c r="Z2" s="242"/>
      <c r="AA2" s="242"/>
      <c r="AB2" s="242"/>
    </row>
    <row r="3" spans="1:29" ht="6.75" customHeight="1">
      <c r="B3" s="754">
        <f>Home!BA21</f>
        <v>0</v>
      </c>
      <c r="D3" s="755"/>
      <c r="E3" s="755"/>
      <c r="H3" s="755"/>
      <c r="J3" s="756"/>
      <c r="K3" s="756"/>
      <c r="L3" s="756"/>
      <c r="M3" s="756"/>
      <c r="N3" s="756"/>
      <c r="O3" s="756"/>
      <c r="P3" s="756"/>
      <c r="Q3" s="756"/>
      <c r="R3" s="756"/>
      <c r="S3" s="755"/>
      <c r="V3" s="757"/>
      <c r="W3" s="755"/>
      <c r="X3" s="755"/>
      <c r="Z3" s="756"/>
      <c r="AA3" s="756"/>
      <c r="AB3" s="756"/>
    </row>
    <row r="4" spans="1:29" ht="15.75">
      <c r="B4" s="1013" t="str">
        <f ca="1">OFFSET(Lexicon!B90,0,$B$3)</f>
        <v>Identify Concerns</v>
      </c>
      <c r="C4" s="1013"/>
      <c r="D4" s="1013"/>
      <c r="E4" s="1013"/>
      <c r="F4" s="303"/>
      <c r="G4" s="303"/>
      <c r="H4" s="304"/>
      <c r="J4" s="762" t="str">
        <f ca="1">OFFSET(Lexicon!B135,0,$B$3)</f>
        <v xml:space="preserve"> Set Priority</v>
      </c>
      <c r="K4" s="762"/>
      <c r="L4" s="762"/>
      <c r="M4" s="762"/>
      <c r="N4" s="762"/>
      <c r="O4" s="762"/>
      <c r="P4" s="762"/>
      <c r="Q4" s="762"/>
      <c r="R4" s="762"/>
      <c r="S4" s="762"/>
      <c r="V4" s="762" t="str">
        <f ca="1">OFFSET(Lexicon!B194,0,$B$3)</f>
        <v xml:space="preserve"> Plan Next Steps</v>
      </c>
      <c r="W4" s="762"/>
      <c r="X4" s="762"/>
      <c r="Z4" s="762" t="str">
        <f ca="1">OFFSET(Lexicon!B220,0,$B$3)</f>
        <v xml:space="preserve"> Plan Involvement</v>
      </c>
      <c r="AA4" s="762"/>
      <c r="AB4" s="762"/>
    </row>
    <row r="5" spans="1:29" ht="18" customHeight="1">
      <c r="B5" s="776"/>
      <c r="D5" s="774" t="str">
        <f ca="1">OFFSET(Lexicon!B104,0,$B$3)</f>
        <v>Separate and Clarify Concerns</v>
      </c>
      <c r="E5" s="775"/>
      <c r="F5" s="144"/>
      <c r="G5" s="144"/>
      <c r="H5" s="147" t="str">
        <f ca="1">OFFSET(Lexicon!B117,0,$B$3)</f>
        <v>Create Action Statements</v>
      </c>
      <c r="J5" s="763" t="str">
        <f ca="1">OFFSET(Lexicon!B136,0,$B$3)</f>
        <v>Use Knowledge and Experience…OR</v>
      </c>
      <c r="K5" s="763"/>
      <c r="L5" s="763"/>
      <c r="M5" s="763"/>
      <c r="N5" s="763"/>
      <c r="O5" s="763"/>
      <c r="P5" s="763"/>
      <c r="Q5" s="763"/>
      <c r="R5" s="763"/>
      <c r="S5" s="763"/>
      <c r="V5" s="763" t="str">
        <f ca="1">OFFSET(Lexicon!B195,0,$B$3)</f>
        <v>Determine which ATS process and actions are needed</v>
      </c>
      <c r="W5" s="763"/>
      <c r="X5" s="763"/>
      <c r="Z5" s="763" t="str">
        <f ca="1">OFFSET(Lexicon!B221,0,$B$3)</f>
        <v>Determine Help Needed</v>
      </c>
      <c r="AA5" s="763"/>
      <c r="AB5" s="763"/>
    </row>
    <row r="6" spans="1:29" ht="15" customHeight="1">
      <c r="B6" s="778"/>
      <c r="F6" s="144"/>
      <c r="G6" s="144"/>
      <c r="H6" s="779" t="str">
        <f ca="1">OFFSET(Lexicon!B119,0,$B$3)</f>
        <v xml:space="preserve">Does each separated and clarified concern </v>
      </c>
      <c r="J6" s="1018" t="str">
        <f ca="1">OFFSET(Lexicon!B137,0,$B$3)</f>
        <v xml:space="preserve">      Which concerns should we work on first?   What is the priority order of the remaining concerns?  Mark highest overall priority (*)</v>
      </c>
      <c r="K6" s="1022"/>
      <c r="L6" s="1022"/>
      <c r="M6" s="1022"/>
      <c r="N6" s="1022"/>
      <c r="O6" s="1022"/>
      <c r="P6" s="1022"/>
      <c r="Q6" s="1022"/>
      <c r="V6" s="994" t="str">
        <f ca="1">OFFSET(Lexicon!B196,0,$B$3)</f>
        <v>Do we have a deviation? Is cause unknown? Do we need to know cause?</v>
      </c>
      <c r="W6" s="994"/>
      <c r="X6" s="994"/>
    </row>
    <row r="7" spans="1:29" ht="25.5" customHeight="1">
      <c r="B7" s="780"/>
      <c r="D7" s="665" t="str">
        <f ca="1">OFFSET(Lexicon!B106,0,$B$3)</f>
        <v>Restate vague concerns</v>
      </c>
      <c r="E7" s="665" t="str">
        <f ca="1">OFFSET(Lexicon!B107,0,$B$3)</f>
        <v>Which concerns are unclear?</v>
      </c>
      <c r="F7" s="144"/>
      <c r="G7" s="144"/>
      <c r="H7" s="781" t="str">
        <f ca="1">OFFSET(Lexicon!B120,0,$B$3)</f>
        <v xml:space="preserve">     indicate the action needed to resolve it?</v>
      </c>
      <c r="J7" s="1023" t="str">
        <f ca="1">OFFSET(Lexicon!B138,0,$B$3)</f>
        <v>How can we establish the order of concerns to work on?  For each concern, rate Seriousness, Urgency, and Growth as H, M, or L.  
Identify the Highest Priority concerns.</v>
      </c>
      <c r="K7" s="1024"/>
      <c r="L7" s="1024"/>
      <c r="M7" s="1024"/>
      <c r="N7" s="1024"/>
      <c r="O7" s="1024"/>
      <c r="P7" s="1024"/>
      <c r="Q7" s="1024"/>
      <c r="V7" s="994" t="str">
        <f ca="1">OFFSET(Lexicon!B197,0,$B$3)</f>
        <v>Do we need to make a choice?</v>
      </c>
      <c r="W7" s="994"/>
      <c r="X7" s="994"/>
      <c r="Z7" s="995" t="str">
        <f ca="1">OFFSET(Lexicon!B222,0,$B$3)</f>
        <v>Who needs to do what and by when?</v>
      </c>
      <c r="AA7" s="995"/>
      <c r="AB7" s="995"/>
    </row>
    <row r="8" spans="1:29" ht="15" customHeight="1">
      <c r="B8" s="1016"/>
      <c r="D8" s="782" t="str">
        <f ca="1">OFFSET(Lexicon!B108,0,$B$3)</f>
        <v>Separate</v>
      </c>
      <c r="E8" s="782" t="str">
        <f ca="1">OFFSET(Lexicon!B114,0,$B$3)</f>
        <v>Clarify</v>
      </c>
      <c r="F8" s="144"/>
      <c r="G8" s="144"/>
      <c r="J8" s="768" t="str">
        <f ca="1">OFFSET(Lexicon!B146,0,$B$3)</f>
        <v>...Use Seriousness,                          Urgency,                               and Growth</v>
      </c>
      <c r="K8" s="769"/>
      <c r="L8" s="769"/>
      <c r="M8" s="769"/>
      <c r="N8" s="769"/>
      <c r="O8" s="769"/>
      <c r="P8" s="769"/>
      <c r="Q8" s="770"/>
      <c r="V8" s="994" t="str">
        <f ca="1">OFFSET(Lexicon!B198,0,$B$3)</f>
        <v>Do we have an action or plan to protect?</v>
      </c>
      <c r="W8" s="994"/>
      <c r="X8" s="994"/>
    </row>
    <row r="9" spans="1:29" ht="23.25" customHeight="1">
      <c r="B9" s="1017"/>
      <c r="D9" s="783" t="str">
        <f ca="1">OFFSET(Lexicon!B109,0,$B$3)</f>
        <v>What specific thing…?</v>
      </c>
      <c r="E9" s="784" t="str">
        <f ca="1">OFFSET(Lexicon!B115,0,$B$3)</f>
        <v>What exactly do we mean by...?</v>
      </c>
      <c r="F9" s="144"/>
      <c r="G9" s="144"/>
      <c r="H9" s="784" t="str">
        <f ca="1">OFFSET(Lexicon!B121,0,$B$3)</f>
        <v xml:space="preserve">Is the action about a defect, a choice, </v>
      </c>
      <c r="J9" s="1007" t="str">
        <f ca="1">OFFSET(Lexicon!B150,0,$B$3)</f>
        <v>How serious is this concern?</v>
      </c>
      <c r="K9" s="1008"/>
      <c r="M9" s="1007" t="str">
        <f ca="1">OFFSET(Lexicon!B158,0,$B$3)</f>
        <v xml:space="preserve">When would resolution become difficult, </v>
      </c>
      <c r="N9" s="1008"/>
      <c r="P9" s="1007" t="str">
        <f ca="1">OFFSET(Lexicon!B166,0,$B$3)</f>
        <v>What happens if we do nothing?</v>
      </c>
      <c r="Q9" s="1008"/>
      <c r="V9" s="994" t="str">
        <f ca="1">OFFSET(Lexicon!B199,0,$B$3)</f>
        <v>(If still unclear, separate and clarify further.)</v>
      </c>
      <c r="W9" s="994"/>
      <c r="X9" s="994"/>
      <c r="Z9" s="995" t="str">
        <f ca="1">OFFSET(Lexicon!B223,0,$B$3)</f>
        <v>Who needs to be involved for:</v>
      </c>
      <c r="AA9" s="995"/>
      <c r="AB9" s="995"/>
    </row>
    <row r="10" spans="1:29" ht="24.75" customHeight="1">
      <c r="B10" s="777"/>
      <c r="D10" s="785" t="str">
        <f ca="1">OFFSET(Lexicon!B110,0,$B$3)</f>
        <v xml:space="preserve">     How do we know…?</v>
      </c>
      <c r="E10" s="786" t="str">
        <f ca="1">OFFSET(Lexicon!B116,0,$B$3)</f>
        <v>What exactly is….?</v>
      </c>
      <c r="F10" s="144"/>
      <c r="G10" s="144"/>
      <c r="H10" s="781" t="str">
        <f ca="1">OFFSET(Lexicon!B122,0,$B$3)</f>
        <v xml:space="preserve">     a threat, or an opportunity?</v>
      </c>
      <c r="J10" s="1009" t="str">
        <f ca="1">OFFSET(Lexicon!B151,0,$B$3)</f>
        <v>(on people, safety, costs, etc.?)</v>
      </c>
      <c r="K10" s="1010"/>
      <c r="M10" s="1014" t="str">
        <f ca="1">OFFSET(Lexicon!B159,0,$B$3)</f>
        <v xml:space="preserve">expensive, impossible, or pointless?  </v>
      </c>
      <c r="N10" s="1015"/>
      <c r="P10" s="1009" t="str">
        <f ca="1">OFFSET(Lexicon!B167,0,$B$3)</f>
        <v xml:space="preserve"> </v>
      </c>
      <c r="Q10" s="1010"/>
      <c r="S10" s="787" t="str">
        <f ca="1">OFFSET(Lexicon!B190,0,$B$3)</f>
        <v xml:space="preserve">Assess  </v>
      </c>
      <c r="V10" s="994" t="str">
        <f ca="1">OFFSET(Lexicon!B200,0,$B$3)</f>
        <v>What analytic process (and how much) is needed?</v>
      </c>
      <c r="W10" s="994"/>
      <c r="X10" s="994"/>
      <c r="Z10" s="994" t="str">
        <f ca="1">OFFSET(Lexicon!B224,0,$B$3)</f>
        <v xml:space="preserve">     * Superior Solution?        * Creativity?                  * Information?            </v>
      </c>
      <c r="AA10" s="994"/>
      <c r="AB10" s="994"/>
    </row>
    <row r="11" spans="1:29" ht="15" customHeight="1">
      <c r="B11" s="787"/>
      <c r="D11" s="786" t="str">
        <f ca="1">OFFSET(Lexicon!B111,0,$B$3)</f>
        <v>What else concerns us about…?</v>
      </c>
      <c r="F11" s="144"/>
      <c r="G11" s="144"/>
      <c r="J11" s="1009" t="str">
        <f ca="1">OFFSET(Lexicon!B152,0,$B$3)</f>
        <v xml:space="preserve">   </v>
      </c>
      <c r="K11" s="1010"/>
      <c r="P11" s="1009"/>
      <c r="Q11" s="1010"/>
      <c r="S11" s="788" t="str">
        <f ca="1">OFFSET(Lexicon!B191,0,$B$3)</f>
        <v>combinations</v>
      </c>
      <c r="V11" s="994" t="str">
        <f ca="1">OFFSET(Lexicon!B201,0,$B$3)</f>
        <v>What follow-on actions are needed?  What else?</v>
      </c>
      <c r="W11" s="994"/>
      <c r="X11" s="994"/>
      <c r="Z11" s="994" t="str">
        <f ca="1">OFFSET(Lexicon!B225,0,$B$3)</f>
        <v xml:space="preserve">     * Approval?                       * Structure?                   * Analysis?           </v>
      </c>
      <c r="AA11" s="994"/>
      <c r="AB11" s="994"/>
    </row>
    <row r="12" spans="1:29" ht="15" customHeight="1">
      <c r="B12" s="786"/>
      <c r="D12" s="1018" t="str">
        <f ca="1">OFFSET(Lexicon!B112,0,$B$3)</f>
        <v xml:space="preserve">Can this concern be resolved by a single analysis or action?  </v>
      </c>
      <c r="E12" s="1019"/>
      <c r="F12" s="144"/>
      <c r="G12" s="144"/>
      <c r="H12" s="784" t="str">
        <f ca="1">OFFSET(Lexicon!B123,0,$B$3)</f>
        <v>Do we simply need to get something done?</v>
      </c>
      <c r="J12" s="1009" t="str">
        <f ca="1">OFFSET(Lexicon!B153,0,$B$3)</f>
        <v>Which concern is most serious?</v>
      </c>
      <c r="K12" s="1010"/>
      <c r="M12" s="1014" t="str">
        <f ca="1">OFFSET(Lexicon!B160,0,$B$3)</f>
        <v>Which concern is most urgent?</v>
      </c>
      <c r="N12" s="1015"/>
      <c r="P12" s="1009" t="str">
        <f ca="1">OFFSET(Lexicon!B168,0,$B$3)</f>
        <v>Which concern is growing most?</v>
      </c>
      <c r="Q12" s="1010"/>
      <c r="S12" s="1005" t="str">
        <f ca="1">OFFSET(Lexicon!B192,0,$B$3)</f>
        <v>horizontally H/M/L (±)</v>
      </c>
      <c r="V12" s="994" t="str">
        <f ca="1">OFFSET(Lexicon!B202,0,$B$3)</f>
        <v>Record the process and other actions needed for resolution</v>
      </c>
      <c r="W12" s="994"/>
      <c r="X12" s="994"/>
      <c r="Z12" s="995" t="str">
        <f ca="1">OFFSET(Lexicon!B226,0,$B$3)</f>
        <v xml:space="preserve">     * Development?               * Support?                       * Consensus?     </v>
      </c>
      <c r="AA12" s="995"/>
      <c r="AB12" s="995"/>
    </row>
    <row r="13" spans="1:29" ht="22.5" customHeight="1">
      <c r="B13" s="786"/>
      <c r="D13" s="1020" t="str">
        <f ca="1">OFFSET(Lexicon!B113,0,$B$3)</f>
        <v xml:space="preserve">     What's the evidence?</v>
      </c>
      <c r="E13" s="1021"/>
      <c r="F13" s="144"/>
      <c r="G13" s="144"/>
      <c r="J13" s="1009">
        <f ca="1">OFFSET(Lexicon!B154,0,$B$3)</f>
        <v>0</v>
      </c>
      <c r="K13" s="1010"/>
      <c r="L13" s="517"/>
      <c r="M13" s="1011">
        <f ca="1">OFFSET(Lexicon!B162,0,$B$3)</f>
        <v>0</v>
      </c>
      <c r="N13" s="1012"/>
      <c r="O13" s="517"/>
      <c r="P13" s="1011">
        <f ca="1">OFFSET(Lexicon!B170,0,$B$3)</f>
        <v>0</v>
      </c>
      <c r="Q13" s="1012"/>
      <c r="R13" s="100"/>
      <c r="S13" s="1006"/>
      <c r="V13" s="994"/>
      <c r="W13" s="994"/>
      <c r="X13" s="994"/>
      <c r="Z13" s="995" t="str">
        <f ca="1">OFFSET(Lexicon!B227,0,$B$3)</f>
        <v xml:space="preserve">     * Commitment?                * Implementation?      * Goal Agreement?</v>
      </c>
      <c r="AA13" s="995"/>
      <c r="AB13" s="995"/>
    </row>
    <row r="14" spans="1:29" ht="28.5" customHeight="1" thickBot="1">
      <c r="B14" s="772"/>
      <c r="D14" s="772" t="str">
        <f ca="1">OFFSET(Lexicon!B105,0,$B$3)</f>
        <v>Separated and Clarified Concerns</v>
      </c>
      <c r="E14" s="773"/>
      <c r="F14" s="144"/>
      <c r="G14" s="144"/>
      <c r="H14" s="193" t="str">
        <f ca="1">OFFSET(Lexicon!B118,0,$B$3)</f>
        <v>Action Statements</v>
      </c>
      <c r="J14" s="771" t="str">
        <f ca="1">OFFSET(Lexicon!B148,0,$B$3)</f>
        <v>Seriousness</v>
      </c>
      <c r="K14" s="771" t="str">
        <f ca="1">OFFSET(Lexicon!B149,0,$B$3)</f>
        <v>S Priority</v>
      </c>
      <c r="L14" s="3"/>
      <c r="M14" s="766" t="str">
        <f ca="1">OFFSET(Lexicon!B156,0,$B$3)</f>
        <v>Urgency</v>
      </c>
      <c r="N14" s="767" t="str">
        <f ca="1">OFFSET(Lexicon!B157,0,$B$3)</f>
        <v>U Priority</v>
      </c>
      <c r="O14" s="3"/>
      <c r="P14" s="766" t="str">
        <f ca="1">OFFSET(Lexicon!B164,0,$B$3)</f>
        <v>Growth</v>
      </c>
      <c r="Q14" s="767" t="str">
        <f ca="1">OFFSET(Lexicon!B165,0,$B$3)</f>
        <v>G Priority</v>
      </c>
      <c r="R14" s="4"/>
      <c r="S14" s="765" t="str">
        <f ca="1">OFFSET(Lexicon!B189,0,$B$3)</f>
        <v>Overall Priority</v>
      </c>
      <c r="V14" s="765" t="str">
        <f ca="1">OFFSET(Lexicon!B217,0,$B$3)</f>
        <v xml:space="preserve">Process Needed  </v>
      </c>
      <c r="X14" s="764" t="str">
        <f ca="1">OFFSET(Lexicon!B218,0,$B$3)</f>
        <v>Next Steps (What)</v>
      </c>
      <c r="Z14" s="764" t="str">
        <f ca="1">OFFSET(Lexicon!B228,0,$B$3)</f>
        <v>Who</v>
      </c>
      <c r="AB14" s="764" t="str">
        <f ca="1">OFFSET(Lexicon!B229,0,$B$3)</f>
        <v xml:space="preserve">By When  </v>
      </c>
    </row>
    <row r="15" spans="1:29" ht="15" customHeight="1">
      <c r="A15" s="159"/>
      <c r="B15" s="996"/>
      <c r="D15" s="999"/>
      <c r="E15" s="1000"/>
      <c r="F15" s="698"/>
      <c r="G15" s="698"/>
      <c r="H15" s="731"/>
      <c r="I15" s="159"/>
      <c r="J15" s="732"/>
      <c r="K15" s="735"/>
      <c r="L15" s="736"/>
      <c r="M15" s="732"/>
      <c r="N15" s="735"/>
      <c r="O15" s="736"/>
      <c r="P15" s="732"/>
      <c r="Q15" s="735"/>
      <c r="R15" s="736"/>
      <c r="S15" s="735"/>
      <c r="T15" s="159"/>
      <c r="U15" s="159"/>
      <c r="V15" s="671"/>
      <c r="W15" s="789"/>
      <c r="X15" s="731"/>
      <c r="Z15" s="731"/>
      <c r="AA15" s="789"/>
      <c r="AB15" s="731"/>
      <c r="AC15" s="159"/>
    </row>
    <row r="16" spans="1:29" ht="15" customHeight="1">
      <c r="A16" s="159"/>
      <c r="B16" s="997"/>
      <c r="D16" s="1001"/>
      <c r="E16" s="1001"/>
      <c r="F16" s="698"/>
      <c r="G16" s="698"/>
      <c r="H16" s="731"/>
      <c r="I16" s="159"/>
      <c r="J16" s="733"/>
      <c r="K16" s="735"/>
      <c r="L16" s="736"/>
      <c r="M16" s="733"/>
      <c r="N16" s="735"/>
      <c r="O16" s="736"/>
      <c r="P16" s="733"/>
      <c r="Q16" s="735"/>
      <c r="R16" s="736"/>
      <c r="S16" s="735"/>
      <c r="T16" s="159"/>
      <c r="U16" s="159"/>
      <c r="V16" s="671"/>
      <c r="W16" s="789"/>
      <c r="X16" s="731"/>
      <c r="Z16" s="731"/>
      <c r="AA16" s="789"/>
      <c r="AB16" s="731"/>
      <c r="AC16" s="159"/>
    </row>
    <row r="17" spans="1:54" ht="15" customHeight="1">
      <c r="A17" s="159"/>
      <c r="B17" s="997"/>
      <c r="D17" s="1001"/>
      <c r="E17" s="1001"/>
      <c r="F17" s="698"/>
      <c r="G17" s="698"/>
      <c r="H17" s="731"/>
      <c r="I17" s="159"/>
      <c r="J17" s="733"/>
      <c r="K17" s="735"/>
      <c r="L17" s="736"/>
      <c r="M17" s="733"/>
      <c r="N17" s="735"/>
      <c r="O17" s="736"/>
      <c r="P17" s="733"/>
      <c r="Q17" s="735"/>
      <c r="R17" s="736"/>
      <c r="S17" s="735"/>
      <c r="T17" s="159"/>
      <c r="U17" s="159"/>
      <c r="V17" s="671"/>
      <c r="W17" s="789"/>
      <c r="X17" s="731"/>
      <c r="Y17" s="159"/>
      <c r="Z17" s="731"/>
      <c r="AA17" s="789"/>
      <c r="AB17" s="731"/>
      <c r="AC17" s="159"/>
    </row>
    <row r="18" spans="1:54" ht="15" customHeight="1">
      <c r="A18" s="159"/>
      <c r="B18" s="998"/>
      <c r="D18" s="1002"/>
      <c r="E18" s="1002"/>
      <c r="F18" s="698"/>
      <c r="G18" s="698"/>
      <c r="H18" s="747"/>
      <c r="I18" s="159"/>
      <c r="J18" s="734"/>
      <c r="K18" s="737"/>
      <c r="L18" s="736"/>
      <c r="M18" s="734"/>
      <c r="N18" s="737"/>
      <c r="O18" s="736"/>
      <c r="P18" s="734"/>
      <c r="Q18" s="737"/>
      <c r="R18" s="736"/>
      <c r="S18" s="737"/>
      <c r="T18" s="159"/>
      <c r="U18" s="159"/>
      <c r="V18" s="738"/>
      <c r="W18" s="789"/>
      <c r="X18" s="747"/>
      <c r="Y18" s="159"/>
      <c r="Z18" s="747"/>
      <c r="AA18" s="789"/>
      <c r="AB18" s="747"/>
      <c r="AC18" s="159"/>
    </row>
    <row r="19" spans="1:54" ht="15" customHeight="1">
      <c r="A19" s="159"/>
      <c r="B19" s="1003"/>
      <c r="C19" s="159"/>
      <c r="D19" s="1004"/>
      <c r="E19" s="1004"/>
      <c r="F19" s="698"/>
      <c r="G19" s="698"/>
      <c r="H19" s="731"/>
      <c r="I19" s="159"/>
      <c r="J19" s="733"/>
      <c r="K19" s="735"/>
      <c r="L19" s="736"/>
      <c r="M19" s="733"/>
      <c r="N19" s="735"/>
      <c r="O19" s="736"/>
      <c r="P19" s="733"/>
      <c r="Q19" s="735"/>
      <c r="R19" s="736"/>
      <c r="S19" s="735"/>
      <c r="T19" s="159"/>
      <c r="U19" s="159"/>
      <c r="V19" s="671"/>
      <c r="W19" s="789"/>
      <c r="X19" s="731"/>
      <c r="Y19" s="159"/>
      <c r="Z19" s="731"/>
      <c r="AA19" s="789"/>
      <c r="AB19" s="731"/>
      <c r="AC19" s="159"/>
      <c r="BB19" s="119"/>
    </row>
    <row r="20" spans="1:54" ht="15" customHeight="1">
      <c r="A20" s="159"/>
      <c r="B20" s="997"/>
      <c r="C20" s="159"/>
      <c r="D20" s="1001"/>
      <c r="E20" s="1001"/>
      <c r="F20" s="698"/>
      <c r="G20" s="698"/>
      <c r="H20" s="731"/>
      <c r="I20" s="159"/>
      <c r="J20" s="733"/>
      <c r="K20" s="735"/>
      <c r="L20" s="736"/>
      <c r="M20" s="733"/>
      <c r="N20" s="735"/>
      <c r="O20" s="736"/>
      <c r="P20" s="733"/>
      <c r="Q20" s="735"/>
      <c r="R20" s="736"/>
      <c r="S20" s="735"/>
      <c r="T20" s="159"/>
      <c r="U20" s="159"/>
      <c r="V20" s="671"/>
      <c r="W20" s="789"/>
      <c r="X20" s="731"/>
      <c r="Y20" s="159"/>
      <c r="Z20" s="731"/>
      <c r="AA20" s="789"/>
      <c r="AB20" s="731"/>
      <c r="AC20" s="159"/>
      <c r="BB20" s="119"/>
    </row>
    <row r="21" spans="1:54" ht="15" customHeight="1">
      <c r="A21" s="159"/>
      <c r="B21" s="997"/>
      <c r="C21" s="159"/>
      <c r="D21" s="1001"/>
      <c r="E21" s="1001"/>
      <c r="F21" s="698"/>
      <c r="G21" s="698"/>
      <c r="H21" s="731"/>
      <c r="I21" s="159"/>
      <c r="J21" s="733"/>
      <c r="K21" s="735"/>
      <c r="L21" s="736"/>
      <c r="M21" s="733"/>
      <c r="N21" s="735"/>
      <c r="O21" s="736"/>
      <c r="P21" s="733"/>
      <c r="Q21" s="735"/>
      <c r="R21" s="736"/>
      <c r="S21" s="735"/>
      <c r="T21" s="159"/>
      <c r="U21" s="159"/>
      <c r="V21" s="671"/>
      <c r="W21" s="789"/>
      <c r="X21" s="731"/>
      <c r="Y21" s="159"/>
      <c r="Z21" s="731"/>
      <c r="AA21" s="789"/>
      <c r="AB21" s="731"/>
      <c r="AC21" s="159"/>
      <c r="BB21" s="119"/>
    </row>
    <row r="22" spans="1:54" ht="15" customHeight="1">
      <c r="A22" s="159"/>
      <c r="B22" s="998"/>
      <c r="C22" s="159"/>
      <c r="D22" s="1002"/>
      <c r="E22" s="1002"/>
      <c r="F22" s="698"/>
      <c r="G22" s="698"/>
      <c r="H22" s="747"/>
      <c r="I22" s="159"/>
      <c r="J22" s="734"/>
      <c r="K22" s="737"/>
      <c r="L22" s="736"/>
      <c r="M22" s="734"/>
      <c r="N22" s="737"/>
      <c r="O22" s="736"/>
      <c r="P22" s="734"/>
      <c r="Q22" s="737"/>
      <c r="R22" s="736"/>
      <c r="S22" s="737"/>
      <c r="T22" s="159"/>
      <c r="U22" s="159"/>
      <c r="V22" s="738"/>
      <c r="W22" s="789"/>
      <c r="X22" s="747"/>
      <c r="Y22" s="159"/>
      <c r="Z22" s="747"/>
      <c r="AA22" s="789"/>
      <c r="AB22" s="747"/>
      <c r="AC22" s="159"/>
    </row>
    <row r="23" spans="1:54" ht="15" customHeight="1">
      <c r="A23" s="159"/>
      <c r="B23" s="1003"/>
      <c r="C23" s="159"/>
      <c r="D23" s="1004"/>
      <c r="E23" s="1004"/>
      <c r="F23" s="698"/>
      <c r="G23" s="698"/>
      <c r="H23" s="731"/>
      <c r="I23" s="159"/>
      <c r="J23" s="733"/>
      <c r="K23" s="735"/>
      <c r="L23" s="736"/>
      <c r="M23" s="733"/>
      <c r="N23" s="735"/>
      <c r="O23" s="736"/>
      <c r="P23" s="733"/>
      <c r="Q23" s="735"/>
      <c r="R23" s="736"/>
      <c r="S23" s="735"/>
      <c r="T23" s="159"/>
      <c r="U23" s="159"/>
      <c r="V23" s="671"/>
      <c r="W23" s="789"/>
      <c r="X23" s="731"/>
      <c r="Y23" s="159"/>
      <c r="Z23" s="731"/>
      <c r="AA23" s="789"/>
      <c r="AB23" s="731"/>
      <c r="AC23" s="159"/>
      <c r="BB23" s="119"/>
    </row>
    <row r="24" spans="1:54" ht="15" customHeight="1">
      <c r="A24" s="159"/>
      <c r="B24" s="997"/>
      <c r="C24" s="159"/>
      <c r="D24" s="1001"/>
      <c r="E24" s="1001"/>
      <c r="F24" s="698"/>
      <c r="G24" s="698"/>
      <c r="H24" s="731"/>
      <c r="I24" s="159"/>
      <c r="J24" s="733"/>
      <c r="K24" s="735"/>
      <c r="L24" s="736"/>
      <c r="M24" s="733"/>
      <c r="N24" s="735"/>
      <c r="O24" s="736"/>
      <c r="P24" s="733"/>
      <c r="Q24" s="735"/>
      <c r="R24" s="736"/>
      <c r="S24" s="735"/>
      <c r="T24" s="159"/>
      <c r="U24" s="159"/>
      <c r="V24" s="671"/>
      <c r="W24" s="789"/>
      <c r="X24" s="731"/>
      <c r="Y24" s="159"/>
      <c r="Z24" s="731"/>
      <c r="AA24" s="789"/>
      <c r="AB24" s="731"/>
      <c r="AC24" s="159"/>
      <c r="BB24" s="119"/>
    </row>
    <row r="25" spans="1:54" ht="15" customHeight="1">
      <c r="A25" s="159"/>
      <c r="B25" s="997"/>
      <c r="C25" s="159"/>
      <c r="D25" s="1001"/>
      <c r="E25" s="1001"/>
      <c r="F25" s="698"/>
      <c r="G25" s="698"/>
      <c r="H25" s="731"/>
      <c r="I25" s="159"/>
      <c r="J25" s="733"/>
      <c r="K25" s="735"/>
      <c r="L25" s="736"/>
      <c r="M25" s="733"/>
      <c r="N25" s="735"/>
      <c r="O25" s="736"/>
      <c r="P25" s="733"/>
      <c r="Q25" s="735"/>
      <c r="R25" s="736"/>
      <c r="S25" s="735"/>
      <c r="T25" s="159"/>
      <c r="U25" s="159"/>
      <c r="V25" s="671"/>
      <c r="W25" s="789"/>
      <c r="X25" s="731"/>
      <c r="Y25" s="159"/>
      <c r="Z25" s="731"/>
      <c r="AA25" s="789"/>
      <c r="AB25" s="731"/>
      <c r="AC25" s="159"/>
      <c r="BB25" s="119"/>
    </row>
    <row r="26" spans="1:54" ht="15" customHeight="1">
      <c r="A26" s="159"/>
      <c r="B26" s="998"/>
      <c r="C26" s="159"/>
      <c r="D26" s="1002"/>
      <c r="E26" s="1002"/>
      <c r="F26" s="698"/>
      <c r="G26" s="698"/>
      <c r="H26" s="747"/>
      <c r="I26" s="159"/>
      <c r="J26" s="734"/>
      <c r="K26" s="737"/>
      <c r="L26" s="736"/>
      <c r="M26" s="734"/>
      <c r="N26" s="737"/>
      <c r="O26" s="736"/>
      <c r="P26" s="734"/>
      <c r="Q26" s="737"/>
      <c r="R26" s="736"/>
      <c r="S26" s="737"/>
      <c r="T26" s="159"/>
      <c r="U26" s="159"/>
      <c r="V26" s="738"/>
      <c r="W26" s="789"/>
      <c r="X26" s="747"/>
      <c r="Y26" s="159"/>
      <c r="Z26" s="747"/>
      <c r="AA26" s="789"/>
      <c r="AB26" s="747"/>
      <c r="AC26" s="159"/>
      <c r="BB26" s="119"/>
    </row>
    <row r="27" spans="1:54" ht="15" customHeight="1">
      <c r="A27" s="159"/>
      <c r="B27" s="1003"/>
      <c r="C27" s="159"/>
      <c r="D27" s="1004"/>
      <c r="E27" s="1004"/>
      <c r="F27" s="698"/>
      <c r="G27" s="698"/>
      <c r="H27" s="731"/>
      <c r="I27" s="159"/>
      <c r="J27" s="733"/>
      <c r="K27" s="735"/>
      <c r="L27" s="736"/>
      <c r="M27" s="733"/>
      <c r="N27" s="735"/>
      <c r="O27" s="736"/>
      <c r="P27" s="733"/>
      <c r="Q27" s="735"/>
      <c r="R27" s="736"/>
      <c r="S27" s="735"/>
      <c r="T27" s="159"/>
      <c r="U27" s="159"/>
      <c r="V27" s="671"/>
      <c r="W27" s="789"/>
      <c r="X27" s="731"/>
      <c r="Y27" s="159"/>
      <c r="Z27" s="731"/>
      <c r="AA27" s="789"/>
      <c r="AB27" s="731"/>
      <c r="AC27" s="159"/>
      <c r="BB27" s="119"/>
    </row>
    <row r="28" spans="1:54" ht="15" customHeight="1">
      <c r="A28" s="159"/>
      <c r="B28" s="997"/>
      <c r="C28" s="159"/>
      <c r="D28" s="1001"/>
      <c r="E28" s="1001"/>
      <c r="F28" s="698"/>
      <c r="G28" s="698"/>
      <c r="H28" s="731"/>
      <c r="I28" s="159"/>
      <c r="J28" s="733"/>
      <c r="K28" s="735"/>
      <c r="L28" s="736"/>
      <c r="M28" s="733"/>
      <c r="N28" s="735"/>
      <c r="O28" s="736"/>
      <c r="P28" s="733"/>
      <c r="Q28" s="735"/>
      <c r="R28" s="736"/>
      <c r="S28" s="735"/>
      <c r="T28" s="159"/>
      <c r="U28" s="159"/>
      <c r="V28" s="671"/>
      <c r="W28" s="789"/>
      <c r="X28" s="731"/>
      <c r="Y28" s="159"/>
      <c r="Z28" s="731"/>
      <c r="AA28" s="789"/>
      <c r="AB28" s="731"/>
      <c r="AC28" s="159"/>
    </row>
    <row r="29" spans="1:54" ht="15" customHeight="1">
      <c r="A29" s="159"/>
      <c r="B29" s="997"/>
      <c r="C29" s="159"/>
      <c r="D29" s="1001"/>
      <c r="E29" s="1001"/>
      <c r="F29" s="698"/>
      <c r="G29" s="698"/>
      <c r="H29" s="731"/>
      <c r="I29" s="159"/>
      <c r="J29" s="733"/>
      <c r="K29" s="735"/>
      <c r="L29" s="736"/>
      <c r="M29" s="733"/>
      <c r="N29" s="735"/>
      <c r="O29" s="736"/>
      <c r="P29" s="733"/>
      <c r="Q29" s="735"/>
      <c r="R29" s="736"/>
      <c r="S29" s="735"/>
      <c r="T29" s="159"/>
      <c r="U29" s="159"/>
      <c r="V29" s="671"/>
      <c r="W29" s="789"/>
      <c r="X29" s="731"/>
      <c r="Y29" s="159"/>
      <c r="Z29" s="731"/>
      <c r="AA29" s="789"/>
      <c r="AB29" s="731"/>
      <c r="AC29" s="159"/>
    </row>
    <row r="30" spans="1:54" ht="15" customHeight="1">
      <c r="A30" s="159"/>
      <c r="B30" s="998"/>
      <c r="C30" s="159"/>
      <c r="D30" s="1002"/>
      <c r="E30" s="1002"/>
      <c r="F30" s="698"/>
      <c r="G30" s="698"/>
      <c r="H30" s="747"/>
      <c r="I30" s="159"/>
      <c r="J30" s="734"/>
      <c r="K30" s="737"/>
      <c r="L30" s="736"/>
      <c r="M30" s="734"/>
      <c r="N30" s="737"/>
      <c r="O30" s="736"/>
      <c r="P30" s="734"/>
      <c r="Q30" s="737"/>
      <c r="R30" s="736"/>
      <c r="S30" s="737"/>
      <c r="T30" s="159"/>
      <c r="U30" s="159"/>
      <c r="V30" s="738"/>
      <c r="W30" s="789"/>
      <c r="X30" s="747"/>
      <c r="Y30" s="159"/>
      <c r="Z30" s="747"/>
      <c r="AA30" s="789"/>
      <c r="AB30" s="747"/>
      <c r="AC30" s="159"/>
    </row>
    <row r="31" spans="1:54" ht="15" customHeight="1">
      <c r="A31" s="159"/>
      <c r="B31" s="1003"/>
      <c r="C31" s="159"/>
      <c r="D31" s="1001"/>
      <c r="E31" s="1001"/>
      <c r="F31" s="698"/>
      <c r="G31" s="698"/>
      <c r="H31" s="731"/>
      <c r="I31" s="159"/>
      <c r="J31" s="733"/>
      <c r="K31" s="735"/>
      <c r="L31" s="736"/>
      <c r="M31" s="733"/>
      <c r="N31" s="735"/>
      <c r="O31" s="736"/>
      <c r="P31" s="733"/>
      <c r="Q31" s="735"/>
      <c r="R31" s="736"/>
      <c r="S31" s="735"/>
      <c r="T31" s="159"/>
      <c r="U31" s="159"/>
      <c r="V31" s="671"/>
      <c r="W31" s="789"/>
      <c r="X31" s="731"/>
      <c r="Y31" s="159"/>
      <c r="Z31" s="731"/>
      <c r="AA31" s="789"/>
      <c r="AB31" s="731"/>
      <c r="AC31" s="159"/>
    </row>
    <row r="32" spans="1:54" ht="15" customHeight="1">
      <c r="A32" s="159"/>
      <c r="B32" s="997"/>
      <c r="C32" s="159"/>
      <c r="D32" s="1001"/>
      <c r="E32" s="1001"/>
      <c r="F32" s="698"/>
      <c r="G32" s="698"/>
      <c r="H32" s="731"/>
      <c r="I32" s="159"/>
      <c r="J32" s="733"/>
      <c r="K32" s="735"/>
      <c r="L32" s="736"/>
      <c r="M32" s="733"/>
      <c r="N32" s="735"/>
      <c r="O32" s="736"/>
      <c r="P32" s="733"/>
      <c r="Q32" s="735"/>
      <c r="R32" s="736"/>
      <c r="S32" s="735"/>
      <c r="T32" s="159"/>
      <c r="U32" s="159"/>
      <c r="V32" s="671"/>
      <c r="W32" s="789"/>
      <c r="X32" s="731"/>
      <c r="Y32" s="159"/>
      <c r="Z32" s="731"/>
      <c r="AA32" s="789"/>
      <c r="AB32" s="731"/>
      <c r="AC32" s="159"/>
    </row>
    <row r="33" spans="1:29" ht="15" customHeight="1">
      <c r="A33" s="159"/>
      <c r="B33" s="997"/>
      <c r="C33" s="159"/>
      <c r="D33" s="1001"/>
      <c r="E33" s="1001"/>
      <c r="F33" s="698"/>
      <c r="G33" s="698"/>
      <c r="H33" s="731"/>
      <c r="I33" s="159"/>
      <c r="J33" s="733"/>
      <c r="K33" s="735"/>
      <c r="L33" s="736"/>
      <c r="M33" s="733"/>
      <c r="N33" s="735"/>
      <c r="O33" s="736"/>
      <c r="P33" s="733"/>
      <c r="Q33" s="735"/>
      <c r="R33" s="736"/>
      <c r="S33" s="735"/>
      <c r="T33" s="159"/>
      <c r="U33" s="159"/>
      <c r="V33" s="671"/>
      <c r="W33" s="789"/>
      <c r="X33" s="731"/>
      <c r="Y33" s="159"/>
      <c r="Z33" s="731"/>
      <c r="AA33" s="789"/>
      <c r="AB33" s="731"/>
      <c r="AC33" s="159"/>
    </row>
    <row r="34" spans="1:29" ht="15" customHeight="1">
      <c r="A34" s="159"/>
      <c r="B34" s="998"/>
      <c r="C34" s="159"/>
      <c r="D34" s="1002"/>
      <c r="E34" s="1002"/>
      <c r="F34" s="698"/>
      <c r="G34" s="698"/>
      <c r="H34" s="747"/>
      <c r="I34" s="159"/>
      <c r="J34" s="734"/>
      <c r="K34" s="737"/>
      <c r="L34" s="736"/>
      <c r="M34" s="734"/>
      <c r="N34" s="737"/>
      <c r="O34" s="736"/>
      <c r="P34" s="734"/>
      <c r="Q34" s="737"/>
      <c r="R34" s="736"/>
      <c r="S34" s="737"/>
      <c r="T34" s="159"/>
      <c r="U34" s="159"/>
      <c r="V34" s="738"/>
      <c r="W34" s="789"/>
      <c r="X34" s="747"/>
      <c r="Y34" s="159"/>
      <c r="Z34" s="747"/>
      <c r="AA34" s="789"/>
      <c r="AB34" s="747"/>
      <c r="AC34" s="159"/>
    </row>
    <row r="35" spans="1:29" ht="15" customHeight="1">
      <c r="A35" s="159"/>
      <c r="B35" s="1004"/>
      <c r="C35" s="159"/>
      <c r="D35" s="1001"/>
      <c r="E35" s="1001"/>
      <c r="F35" s="698"/>
      <c r="G35" s="698"/>
      <c r="H35" s="731"/>
      <c r="I35" s="159"/>
      <c r="J35" s="733"/>
      <c r="K35" s="735"/>
      <c r="L35" s="736"/>
      <c r="M35" s="733"/>
      <c r="N35" s="735"/>
      <c r="O35" s="736"/>
      <c r="P35" s="733"/>
      <c r="Q35" s="735"/>
      <c r="R35" s="736"/>
      <c r="S35" s="735"/>
      <c r="T35" s="159"/>
      <c r="U35" s="159"/>
      <c r="V35" s="671"/>
      <c r="W35" s="789"/>
      <c r="X35" s="731"/>
      <c r="Y35" s="159"/>
      <c r="Z35" s="731"/>
      <c r="AA35" s="789"/>
      <c r="AB35" s="731"/>
      <c r="AC35" s="159"/>
    </row>
    <row r="36" spans="1:29" ht="15" customHeight="1">
      <c r="A36" s="159"/>
      <c r="B36" s="1001"/>
      <c r="C36" s="159"/>
      <c r="D36" s="1001"/>
      <c r="E36" s="1001"/>
      <c r="F36" s="698"/>
      <c r="G36" s="698"/>
      <c r="H36" s="731"/>
      <c r="I36" s="159"/>
      <c r="J36" s="733"/>
      <c r="K36" s="735"/>
      <c r="L36" s="736"/>
      <c r="M36" s="733"/>
      <c r="N36" s="735"/>
      <c r="O36" s="736"/>
      <c r="P36" s="733"/>
      <c r="Q36" s="735"/>
      <c r="R36" s="736"/>
      <c r="S36" s="735"/>
      <c r="T36" s="159"/>
      <c r="U36" s="159"/>
      <c r="V36" s="671"/>
      <c r="W36" s="789"/>
      <c r="X36" s="731"/>
      <c r="Y36" s="159"/>
      <c r="Z36" s="731"/>
      <c r="AA36" s="789"/>
      <c r="AB36" s="731"/>
      <c r="AC36" s="159"/>
    </row>
    <row r="37" spans="1:29" ht="15" customHeight="1">
      <c r="A37" s="159"/>
      <c r="B37" s="1001"/>
      <c r="C37" s="159"/>
      <c r="D37" s="1001"/>
      <c r="E37" s="1001"/>
      <c r="F37" s="698"/>
      <c r="G37" s="698"/>
      <c r="H37" s="731"/>
      <c r="I37" s="159"/>
      <c r="J37" s="733"/>
      <c r="K37" s="735"/>
      <c r="L37" s="736"/>
      <c r="M37" s="733"/>
      <c r="N37" s="735"/>
      <c r="O37" s="736"/>
      <c r="P37" s="733"/>
      <c r="Q37" s="735"/>
      <c r="R37" s="736"/>
      <c r="S37" s="735"/>
      <c r="T37" s="159"/>
      <c r="U37" s="159"/>
      <c r="V37" s="671"/>
      <c r="W37" s="789"/>
      <c r="X37" s="731"/>
      <c r="Y37" s="159"/>
      <c r="Z37" s="731"/>
      <c r="AA37" s="789"/>
      <c r="AB37" s="731"/>
      <c r="AC37" s="159"/>
    </row>
    <row r="38" spans="1:29" ht="15" customHeight="1">
      <c r="A38" s="159"/>
      <c r="B38" s="1002"/>
      <c r="C38" s="159"/>
      <c r="D38" s="1002"/>
      <c r="E38" s="1002"/>
      <c r="F38" s="698"/>
      <c r="G38" s="698"/>
      <c r="H38" s="747"/>
      <c r="I38" s="159"/>
      <c r="J38" s="734"/>
      <c r="K38" s="737"/>
      <c r="L38" s="736"/>
      <c r="M38" s="734"/>
      <c r="N38" s="737"/>
      <c r="O38" s="736"/>
      <c r="P38" s="734"/>
      <c r="Q38" s="737"/>
      <c r="R38" s="736"/>
      <c r="S38" s="737"/>
      <c r="T38" s="159"/>
      <c r="U38" s="159"/>
      <c r="V38" s="738"/>
      <c r="W38" s="789"/>
      <c r="X38" s="747"/>
      <c r="Y38" s="159"/>
      <c r="Z38" s="747"/>
      <c r="AA38" s="789"/>
      <c r="AB38" s="747"/>
      <c r="AC38" s="159"/>
    </row>
    <row r="39" spans="1:29" ht="15" customHeight="1">
      <c r="A39" s="159"/>
      <c r="B39" s="1004"/>
      <c r="C39" s="159"/>
      <c r="D39" s="1001"/>
      <c r="E39" s="1001"/>
      <c r="F39" s="698"/>
      <c r="G39" s="698"/>
      <c r="H39" s="731"/>
      <c r="I39" s="159"/>
      <c r="J39" s="733"/>
      <c r="K39" s="735"/>
      <c r="L39" s="736"/>
      <c r="M39" s="733"/>
      <c r="N39" s="735"/>
      <c r="O39" s="736"/>
      <c r="P39" s="733"/>
      <c r="Q39" s="735"/>
      <c r="R39" s="736"/>
      <c r="S39" s="735"/>
      <c r="T39" s="159"/>
      <c r="U39" s="159"/>
      <c r="V39" s="671"/>
      <c r="W39" s="789"/>
      <c r="X39" s="731"/>
      <c r="Y39" s="159"/>
      <c r="Z39" s="731"/>
      <c r="AA39" s="789"/>
      <c r="AB39" s="731"/>
      <c r="AC39" s="159"/>
    </row>
    <row r="40" spans="1:29" ht="15" customHeight="1">
      <c r="A40" s="159"/>
      <c r="B40" s="1001"/>
      <c r="C40" s="159"/>
      <c r="D40" s="1001"/>
      <c r="E40" s="1001"/>
      <c r="F40" s="698"/>
      <c r="G40" s="698"/>
      <c r="H40" s="731"/>
      <c r="I40" s="159"/>
      <c r="J40" s="733"/>
      <c r="K40" s="735"/>
      <c r="L40" s="736"/>
      <c r="M40" s="733"/>
      <c r="N40" s="735"/>
      <c r="O40" s="736"/>
      <c r="P40" s="733"/>
      <c r="Q40" s="735"/>
      <c r="R40" s="736"/>
      <c r="S40" s="735"/>
      <c r="T40" s="159"/>
      <c r="U40" s="159"/>
      <c r="V40" s="671"/>
      <c r="W40" s="789"/>
      <c r="X40" s="731"/>
      <c r="Y40" s="159"/>
      <c r="Z40" s="731"/>
      <c r="AA40" s="789"/>
      <c r="AB40" s="731"/>
      <c r="AC40" s="159"/>
    </row>
    <row r="41" spans="1:29" ht="15" customHeight="1">
      <c r="A41" s="159"/>
      <c r="B41" s="1001"/>
      <c r="C41" s="159"/>
      <c r="D41" s="1001"/>
      <c r="E41" s="1001"/>
      <c r="F41" s="698"/>
      <c r="G41" s="698"/>
      <c r="H41" s="731"/>
      <c r="I41" s="159"/>
      <c r="J41" s="733"/>
      <c r="K41" s="735"/>
      <c r="L41" s="736"/>
      <c r="M41" s="733"/>
      <c r="N41" s="735"/>
      <c r="O41" s="736"/>
      <c r="P41" s="733"/>
      <c r="Q41" s="735"/>
      <c r="R41" s="736"/>
      <c r="S41" s="735"/>
      <c r="T41" s="159"/>
      <c r="U41" s="159"/>
      <c r="V41" s="671"/>
      <c r="W41" s="789"/>
      <c r="X41" s="731"/>
      <c r="Y41" s="159"/>
      <c r="Z41" s="731"/>
      <c r="AA41" s="789"/>
      <c r="AB41" s="731"/>
      <c r="AC41" s="159"/>
    </row>
    <row r="42" spans="1:29" ht="15" customHeight="1">
      <c r="A42" s="159"/>
      <c r="B42" s="1002"/>
      <c r="C42" s="159"/>
      <c r="D42" s="1002"/>
      <c r="E42" s="1002"/>
      <c r="F42" s="698"/>
      <c r="G42" s="698"/>
      <c r="H42" s="747"/>
      <c r="I42" s="159"/>
      <c r="J42" s="734"/>
      <c r="K42" s="737"/>
      <c r="L42" s="736"/>
      <c r="M42" s="734"/>
      <c r="N42" s="737"/>
      <c r="O42" s="736"/>
      <c r="P42" s="734"/>
      <c r="Q42" s="737"/>
      <c r="R42" s="736"/>
      <c r="S42" s="737"/>
      <c r="T42" s="159"/>
      <c r="U42" s="159"/>
      <c r="V42" s="738"/>
      <c r="W42" s="789"/>
      <c r="X42" s="747"/>
      <c r="Y42" s="159"/>
      <c r="Z42" s="747"/>
      <c r="AA42" s="789"/>
      <c r="AB42" s="747"/>
      <c r="AC42" s="159"/>
    </row>
    <row r="43" spans="1:29" ht="15" customHeight="1">
      <c r="A43" s="159"/>
      <c r="B43" s="1004"/>
      <c r="C43" s="159"/>
      <c r="D43" s="1001"/>
      <c r="E43" s="1001"/>
      <c r="F43" s="698"/>
      <c r="G43" s="698"/>
      <c r="H43" s="731"/>
      <c r="I43" s="159"/>
      <c r="J43" s="733"/>
      <c r="K43" s="735"/>
      <c r="L43" s="736"/>
      <c r="M43" s="733"/>
      <c r="N43" s="735"/>
      <c r="O43" s="736"/>
      <c r="P43" s="733"/>
      <c r="Q43" s="735"/>
      <c r="R43" s="736"/>
      <c r="S43" s="735"/>
      <c r="T43" s="159"/>
      <c r="U43" s="159"/>
      <c r="V43" s="671"/>
      <c r="W43" s="789"/>
      <c r="X43" s="731"/>
      <c r="Y43" s="159"/>
      <c r="Z43" s="731"/>
      <c r="AA43" s="789"/>
      <c r="AB43" s="731"/>
      <c r="AC43" s="159"/>
    </row>
    <row r="44" spans="1:29" ht="15" customHeight="1">
      <c r="A44" s="159"/>
      <c r="B44" s="1001"/>
      <c r="C44" s="159"/>
      <c r="D44" s="1001"/>
      <c r="E44" s="1001"/>
      <c r="F44" s="698"/>
      <c r="G44" s="698"/>
      <c r="H44" s="731"/>
      <c r="I44" s="159"/>
      <c r="J44" s="733"/>
      <c r="K44" s="735"/>
      <c r="L44" s="736"/>
      <c r="M44" s="733"/>
      <c r="N44" s="735"/>
      <c r="O44" s="736"/>
      <c r="P44" s="733"/>
      <c r="Q44" s="735"/>
      <c r="R44" s="736"/>
      <c r="S44" s="735"/>
      <c r="T44" s="159"/>
      <c r="U44" s="159"/>
      <c r="V44" s="671"/>
      <c r="W44" s="789"/>
      <c r="X44" s="731"/>
      <c r="Y44" s="159"/>
      <c r="Z44" s="731"/>
      <c r="AA44" s="789"/>
      <c r="AB44" s="731"/>
      <c r="AC44" s="159"/>
    </row>
    <row r="45" spans="1:29" ht="15" customHeight="1">
      <c r="A45" s="159"/>
      <c r="B45" s="1001"/>
      <c r="C45" s="159"/>
      <c r="D45" s="1001"/>
      <c r="E45" s="1001"/>
      <c r="F45" s="698"/>
      <c r="G45" s="698"/>
      <c r="H45" s="731"/>
      <c r="I45" s="159"/>
      <c r="J45" s="733"/>
      <c r="K45" s="735"/>
      <c r="L45" s="736"/>
      <c r="M45" s="733"/>
      <c r="N45" s="735"/>
      <c r="O45" s="736"/>
      <c r="P45" s="733"/>
      <c r="Q45" s="735"/>
      <c r="R45" s="736"/>
      <c r="S45" s="735"/>
      <c r="T45" s="159"/>
      <c r="U45" s="159"/>
      <c r="V45" s="671"/>
      <c r="W45" s="789"/>
      <c r="X45" s="731"/>
      <c r="Y45" s="159"/>
      <c r="Z45" s="731"/>
      <c r="AA45" s="789"/>
      <c r="AB45" s="731"/>
      <c r="AC45" s="159"/>
    </row>
    <row r="46" spans="1:29" ht="15" customHeight="1">
      <c r="A46" s="159"/>
      <c r="B46" s="1002"/>
      <c r="C46" s="159"/>
      <c r="D46" s="1002"/>
      <c r="E46" s="1002"/>
      <c r="F46" s="698"/>
      <c r="G46" s="698"/>
      <c r="H46" s="747"/>
      <c r="I46" s="159"/>
      <c r="J46" s="734"/>
      <c r="K46" s="737"/>
      <c r="L46" s="736"/>
      <c r="M46" s="734"/>
      <c r="N46" s="737"/>
      <c r="O46" s="736"/>
      <c r="P46" s="734"/>
      <c r="Q46" s="737"/>
      <c r="R46" s="736"/>
      <c r="S46" s="737"/>
      <c r="T46" s="159"/>
      <c r="U46" s="159"/>
      <c r="V46" s="738"/>
      <c r="W46" s="789"/>
      <c r="X46" s="747"/>
      <c r="Y46" s="159"/>
      <c r="Z46" s="747"/>
      <c r="AA46" s="789"/>
      <c r="AB46" s="747"/>
      <c r="AC46" s="159"/>
    </row>
    <row r="47" spans="1:29" ht="15" customHeight="1">
      <c r="A47" s="159"/>
      <c r="B47" s="1004"/>
      <c r="C47" s="159"/>
      <c r="D47" s="1001"/>
      <c r="E47" s="1001"/>
      <c r="F47" s="698"/>
      <c r="G47" s="698"/>
      <c r="H47" s="731"/>
      <c r="I47" s="159"/>
      <c r="J47" s="733"/>
      <c r="K47" s="735"/>
      <c r="L47" s="736"/>
      <c r="M47" s="733"/>
      <c r="N47" s="735"/>
      <c r="O47" s="736"/>
      <c r="P47" s="733"/>
      <c r="Q47" s="735"/>
      <c r="R47" s="736"/>
      <c r="S47" s="735"/>
      <c r="T47" s="159"/>
      <c r="U47" s="159"/>
      <c r="V47" s="671"/>
      <c r="W47" s="789"/>
      <c r="X47" s="731"/>
      <c r="Y47" s="159"/>
      <c r="Z47" s="731"/>
      <c r="AA47" s="789"/>
      <c r="AB47" s="731"/>
      <c r="AC47" s="159"/>
    </row>
    <row r="48" spans="1:29" ht="15" customHeight="1">
      <c r="A48" s="159"/>
      <c r="B48" s="1001"/>
      <c r="C48" s="159"/>
      <c r="D48" s="1001"/>
      <c r="E48" s="1001"/>
      <c r="F48" s="698"/>
      <c r="G48" s="698"/>
      <c r="H48" s="731"/>
      <c r="I48" s="159"/>
      <c r="J48" s="733"/>
      <c r="K48" s="735"/>
      <c r="L48" s="736"/>
      <c r="M48" s="733"/>
      <c r="N48" s="735"/>
      <c r="O48" s="736"/>
      <c r="P48" s="733"/>
      <c r="Q48" s="735"/>
      <c r="R48" s="736"/>
      <c r="S48" s="735"/>
      <c r="T48" s="159"/>
      <c r="U48" s="159"/>
      <c r="V48" s="671"/>
      <c r="W48" s="789"/>
      <c r="X48" s="731"/>
      <c r="Y48" s="159"/>
      <c r="Z48" s="731"/>
      <c r="AA48" s="789"/>
      <c r="AB48" s="731"/>
      <c r="AC48" s="159"/>
    </row>
    <row r="49" spans="1:29" ht="15" customHeight="1">
      <c r="A49" s="159"/>
      <c r="B49" s="1001"/>
      <c r="C49" s="159"/>
      <c r="D49" s="1001"/>
      <c r="E49" s="1001"/>
      <c r="F49" s="698"/>
      <c r="G49" s="698"/>
      <c r="H49" s="731"/>
      <c r="I49" s="159"/>
      <c r="J49" s="733"/>
      <c r="K49" s="735"/>
      <c r="L49" s="736"/>
      <c r="M49" s="733"/>
      <c r="N49" s="735"/>
      <c r="O49" s="736"/>
      <c r="P49" s="733"/>
      <c r="Q49" s="735"/>
      <c r="R49" s="736"/>
      <c r="S49" s="735"/>
      <c r="T49" s="159"/>
      <c r="U49" s="159"/>
      <c r="V49" s="671"/>
      <c r="W49" s="789"/>
      <c r="X49" s="731"/>
      <c r="Y49" s="159"/>
      <c r="Z49" s="731"/>
      <c r="AA49" s="789"/>
      <c r="AB49" s="731"/>
      <c r="AC49" s="159"/>
    </row>
    <row r="50" spans="1:29" ht="15" customHeight="1">
      <c r="A50" s="159"/>
      <c r="B50" s="1002"/>
      <c r="C50" s="159"/>
      <c r="D50" s="1002"/>
      <c r="E50" s="1002"/>
      <c r="F50" s="698"/>
      <c r="G50" s="698"/>
      <c r="H50" s="747"/>
      <c r="I50" s="159"/>
      <c r="J50" s="734"/>
      <c r="K50" s="737"/>
      <c r="L50" s="736"/>
      <c r="M50" s="734"/>
      <c r="N50" s="737"/>
      <c r="O50" s="736"/>
      <c r="P50" s="734"/>
      <c r="Q50" s="737"/>
      <c r="R50" s="736"/>
      <c r="S50" s="737"/>
      <c r="T50" s="159"/>
      <c r="U50" s="159"/>
      <c r="V50" s="738"/>
      <c r="W50" s="789"/>
      <c r="X50" s="747"/>
      <c r="Y50" s="159"/>
      <c r="Z50" s="747"/>
      <c r="AA50" s="789"/>
      <c r="AB50" s="747"/>
      <c r="AC50" s="159"/>
    </row>
    <row r="51" spans="1:29" ht="15" customHeight="1">
      <c r="A51" s="159"/>
      <c r="B51" s="1004"/>
      <c r="C51" s="159"/>
      <c r="D51" s="1001"/>
      <c r="E51" s="1001"/>
      <c r="F51" s="698"/>
      <c r="G51" s="698"/>
      <c r="H51" s="731"/>
      <c r="I51" s="159"/>
      <c r="J51" s="733"/>
      <c r="K51" s="735"/>
      <c r="L51" s="739"/>
      <c r="M51" s="733"/>
      <c r="N51" s="735"/>
      <c r="O51" s="739"/>
      <c r="P51" s="733"/>
      <c r="Q51" s="735"/>
      <c r="R51" s="739"/>
      <c r="S51" s="735"/>
      <c r="T51" s="159"/>
      <c r="U51" s="159"/>
      <c r="V51" s="671"/>
      <c r="W51" s="262"/>
      <c r="X51" s="731"/>
      <c r="Y51" s="159"/>
      <c r="Z51" s="731"/>
      <c r="AA51" s="262"/>
      <c r="AB51" s="731"/>
      <c r="AC51" s="159"/>
    </row>
    <row r="52" spans="1:29" ht="15" customHeight="1">
      <c r="A52" s="159"/>
      <c r="B52" s="1001"/>
      <c r="C52" s="159"/>
      <c r="D52" s="1001"/>
      <c r="E52" s="1001"/>
      <c r="F52" s="698"/>
      <c r="G52" s="698"/>
      <c r="H52" s="731"/>
      <c r="I52" s="159"/>
      <c r="J52" s="733"/>
      <c r="K52" s="735"/>
      <c r="L52" s="739"/>
      <c r="M52" s="733"/>
      <c r="N52" s="735"/>
      <c r="O52" s="739"/>
      <c r="P52" s="733"/>
      <c r="Q52" s="735"/>
      <c r="R52" s="739"/>
      <c r="S52" s="735"/>
      <c r="T52" s="159"/>
      <c r="U52" s="159"/>
      <c r="V52" s="671"/>
      <c r="W52" s="262"/>
      <c r="X52" s="731"/>
      <c r="Y52" s="159"/>
      <c r="Z52" s="731"/>
      <c r="AA52" s="262"/>
      <c r="AB52" s="731"/>
      <c r="AC52" s="159"/>
    </row>
    <row r="53" spans="1:29" ht="15" customHeight="1">
      <c r="A53" s="159"/>
      <c r="B53" s="1001"/>
      <c r="C53" s="159"/>
      <c r="D53" s="1001"/>
      <c r="E53" s="1001"/>
      <c r="F53" s="698"/>
      <c r="G53" s="698"/>
      <c r="H53" s="731"/>
      <c r="I53" s="159"/>
      <c r="J53" s="733"/>
      <c r="K53" s="735"/>
      <c r="L53" s="739"/>
      <c r="M53" s="733"/>
      <c r="N53" s="735"/>
      <c r="O53" s="739"/>
      <c r="P53" s="733"/>
      <c r="Q53" s="735"/>
      <c r="R53" s="739"/>
      <c r="S53" s="735"/>
      <c r="T53" s="159"/>
      <c r="U53" s="159"/>
      <c r="V53" s="671"/>
      <c r="W53" s="262"/>
      <c r="X53" s="731"/>
      <c r="Y53" s="159"/>
      <c r="Z53" s="731"/>
      <c r="AA53" s="262"/>
      <c r="AB53" s="731"/>
      <c r="AC53" s="159"/>
    </row>
    <row r="54" spans="1:29" ht="15" customHeight="1">
      <c r="A54" s="159"/>
      <c r="B54" s="1002"/>
      <c r="C54" s="159"/>
      <c r="D54" s="1002"/>
      <c r="E54" s="1002"/>
      <c r="F54" s="698"/>
      <c r="G54" s="698"/>
      <c r="H54" s="747"/>
      <c r="I54" s="159"/>
      <c r="J54" s="734"/>
      <c r="K54" s="737"/>
      <c r="L54" s="736"/>
      <c r="M54" s="734"/>
      <c r="N54" s="737"/>
      <c r="O54" s="736"/>
      <c r="P54" s="734"/>
      <c r="Q54" s="737"/>
      <c r="R54" s="736"/>
      <c r="S54" s="737"/>
      <c r="T54" s="159"/>
      <c r="U54" s="159"/>
      <c r="V54" s="738"/>
      <c r="W54" s="789"/>
      <c r="X54" s="747"/>
      <c r="Y54" s="159"/>
      <c r="Z54" s="747"/>
      <c r="AA54" s="789"/>
      <c r="AB54" s="747"/>
      <c r="AC54" s="159"/>
    </row>
    <row r="55" spans="1:29" ht="15">
      <c r="C55" s="159"/>
      <c r="Y55" s="159"/>
    </row>
    <row r="56" spans="1:29" ht="12.75" customHeight="1">
      <c r="C56" s="159"/>
      <c r="Y56" s="159"/>
    </row>
    <row r="57" spans="1:29" ht="12.75" customHeight="1">
      <c r="C57" s="159"/>
    </row>
    <row r="58" spans="1:29" ht="12.75" customHeight="1">
      <c r="C58" s="159"/>
    </row>
    <row r="67" spans="41:43" ht="12.75" customHeight="1">
      <c r="AO67" s="603"/>
      <c r="AP67" s="603"/>
      <c r="AQ67" s="602" t="str">
        <f ca="1">OFFSET(Lexicon!B102,0,$B$3)</f>
        <v>Hide Detail</v>
      </c>
    </row>
    <row r="68" spans="41:43" ht="12.75" customHeight="1">
      <c r="AO68" s="603"/>
      <c r="AP68" s="603"/>
      <c r="AQ68" s="602" t="str">
        <f ca="1">OFFSET(Lexicon!B103,0,$B$3)</f>
        <v>Show Detail</v>
      </c>
    </row>
    <row r="69" spans="41:43" ht="12.75" customHeight="1">
      <c r="AO69" s="603"/>
      <c r="AP69" s="604" t="str">
        <f ca="1">OFFSET(Lexicon!B95,0,$B$3)</f>
        <v>What choices do we need to make?</v>
      </c>
      <c r="AQ69" s="603" t="str">
        <f ca="1">OFFSET(Lexicon!B85,0,$B$3)</f>
        <v>Identify the Theme</v>
      </c>
    </row>
    <row r="70" spans="41:43" ht="12.75" customHeight="1">
      <c r="AO70" s="603"/>
      <c r="AP70" s="604" t="str">
        <f ca="1">OFFSET(Lexicon!B96,0,$B$3)</f>
        <v>What actions do we have to take?</v>
      </c>
      <c r="AQ70" s="603" t="str">
        <f ca="1">OFFSET(Lexicon!B86,0,$B$3)</f>
        <v>What are the primary areas of concern?</v>
      </c>
    </row>
    <row r="71" spans="41:43" ht="12.75" customHeight="1">
      <c r="AO71" s="603"/>
      <c r="AP71" s="604" t="str">
        <f ca="1">OFFSET(Lexicon!B97,0,$B$3)</f>
        <v>What bothers us?</v>
      </c>
      <c r="AQ71" s="603" t="str">
        <f ca="1">OFFSET(Lexicon!B87,0,$B$3)</f>
        <v>What boundaries will help focus our attention and resources?</v>
      </c>
    </row>
    <row r="72" spans="41:43" ht="12.75" customHeight="1">
      <c r="AO72" s="603"/>
      <c r="AP72" s="604" t="str">
        <f ca="1">OFFSET(Lexicon!B99,0,$B$3)</f>
        <v>Concerns</v>
      </c>
      <c r="AQ72" s="603" t="str">
        <f ca="1">OFFSET(Lexicon!B88,0,$B$3)</f>
        <v xml:space="preserve">What is the theme for this Recognize a Problem? </v>
      </c>
    </row>
    <row r="73" spans="41:43" ht="12.75" customHeight="1">
      <c r="AO73" s="603"/>
      <c r="AP73" s="604"/>
      <c r="AQ73" s="603" t="str">
        <f ca="1">OFFSET(Lexicon!B91,0,$B$3)</f>
        <v xml:space="preserve">List Concerns - Identify threats and opportunities </v>
      </c>
    </row>
    <row r="74" spans="41:43" ht="12.75" customHeight="1">
      <c r="AO74" s="603"/>
      <c r="AP74" s="603"/>
      <c r="AQ74" s="603" t="str">
        <f ca="1">OFFSET(Lexicon!B92,0,$B$3)</f>
        <v>What requires our action, is our responsibility, or impacts us?</v>
      </c>
    </row>
    <row r="75" spans="41:43" ht="12.75" customHeight="1">
      <c r="AO75" s="603"/>
      <c r="AP75" s="603"/>
      <c r="AQ75" s="603">
        <f ca="1">OFFSET(Lexicon!B93,0,$B$3)</f>
        <v>0</v>
      </c>
    </row>
    <row r="76" spans="41:43" ht="12.75" customHeight="1">
      <c r="AO76" s="603"/>
      <c r="AP76" s="603"/>
      <c r="AQ76" s="603" t="str">
        <f ca="1">OFFSET(Lexicon!B94,0,$B$3)</f>
        <v>What problems do we have to solve?</v>
      </c>
    </row>
    <row r="79" spans="41:43" ht="12.75" customHeight="1">
      <c r="AQ79" s="603" t="str">
        <f ca="1">OFFSET(Lexicon!B1130,0,$B$3)</f>
        <v>*</v>
      </c>
    </row>
    <row r="80" spans="41:43" ht="12.75" customHeight="1">
      <c r="AQ80" s="603" t="str">
        <f ca="1">OFFSET(Lexicon!B1132,0,$B$3)</f>
        <v>H</v>
      </c>
    </row>
    <row r="81" spans="43:43" ht="12.75" customHeight="1">
      <c r="AQ81" s="603" t="str">
        <f ca="1">OFFSET(Lexicon!B1133,0,$B$3)</f>
        <v>H-</v>
      </c>
    </row>
    <row r="82" spans="43:43" ht="12.75" customHeight="1">
      <c r="AQ82" s="603" t="str">
        <f ca="1">OFFSET(Lexicon!B1134,0,$B$3)</f>
        <v>M+</v>
      </c>
    </row>
    <row r="83" spans="43:43" ht="12.75" customHeight="1">
      <c r="AQ83" s="603" t="str">
        <f ca="1">OFFSET(Lexicon!B1135,0,$B$3)</f>
        <v>M</v>
      </c>
    </row>
    <row r="84" spans="43:43" ht="12.75" customHeight="1">
      <c r="AQ84" s="603" t="str">
        <f ca="1">OFFSET(Lexicon!B1136,0,$B$3)</f>
        <v>M-</v>
      </c>
    </row>
    <row r="85" spans="43:43" ht="12.75" customHeight="1">
      <c r="AQ85" s="603" t="str">
        <f ca="1">OFFSET(Lexicon!B1137,0,$B$3)</f>
        <v>L+</v>
      </c>
    </row>
    <row r="86" spans="43:43" ht="12.75" customHeight="1">
      <c r="AQ86" s="603" t="str">
        <f ca="1">OFFSET(Lexicon!B1138,0,$B$3)</f>
        <v>L</v>
      </c>
    </row>
    <row r="87" spans="43:43" ht="12.75" customHeight="1">
      <c r="AQ87" s="603" t="str">
        <f ca="1">OFFSET(Lexicon!B1139,0,$B$3)</f>
        <v>L-</v>
      </c>
    </row>
    <row r="89" spans="43:43" ht="12.75" customHeight="1">
      <c r="AQ89" s="603" t="str">
        <f ca="1">OFFSET(Lexicon!B210,0,$B$3)</f>
        <v>RAP</v>
      </c>
    </row>
    <row r="90" spans="43:43" ht="12.75" customHeight="1">
      <c r="AQ90" s="603" t="str">
        <f ca="1">OFFSET(Lexicon!B211,0,$B$3)</f>
        <v>FTC</v>
      </c>
    </row>
    <row r="91" spans="43:43" ht="12.75" customHeight="1">
      <c r="AQ91" s="603" t="str">
        <f ca="1">OFFSET(Lexicon!B212,0,$B$3)</f>
        <v>SAF</v>
      </c>
    </row>
    <row r="92" spans="43:43" ht="12.75" customHeight="1">
      <c r="AQ92" s="603" t="str">
        <f ca="1">OFFSET(Lexicon!B213,0,$B$3)</f>
        <v>AFP</v>
      </c>
    </row>
    <row r="93" spans="43:43" ht="12.75" customHeight="1">
      <c r="AQ93" s="603" t="str">
        <f ca="1">OFFSET(Lexicon!B214,0,$B$3)</f>
        <v>MFO</v>
      </c>
    </row>
    <row r="94" spans="43:43" ht="12.75" customHeight="1">
      <c r="AQ94" s="603" t="str">
        <f ca="1">OFFSET(Lexicon!B215,0,$B$3)</f>
        <v>Just Do It!</v>
      </c>
    </row>
    <row r="169" spans="32:32" ht="12.75" customHeight="1">
      <c r="AF169" s="119" t="s">
        <v>1303</v>
      </c>
    </row>
    <row r="170" spans="32:32" ht="12.75" customHeight="1">
      <c r="AF170" s="119" t="s">
        <v>1304</v>
      </c>
    </row>
    <row r="171" spans="32:32" ht="12.75" customHeight="1">
      <c r="AF171" s="119" t="s">
        <v>1305</v>
      </c>
    </row>
    <row r="172" spans="32:32" ht="12.75" customHeight="1">
      <c r="AF172" s="119" t="s">
        <v>1306</v>
      </c>
    </row>
    <row r="173" spans="32:32" ht="12.75" customHeight="1">
      <c r="AF173" s="119" t="s">
        <v>1307</v>
      </c>
    </row>
    <row r="174" spans="32:32" ht="12.75" customHeight="1">
      <c r="AF174" s="119" t="s">
        <v>1308</v>
      </c>
    </row>
    <row r="175" spans="32:32" ht="12.75" customHeight="1">
      <c r="AF175" s="119" t="s">
        <v>1309</v>
      </c>
    </row>
    <row r="176" spans="32:32" ht="12.75" customHeight="1">
      <c r="AF176" s="119" t="s">
        <v>1310</v>
      </c>
    </row>
    <row r="177" spans="32:32" ht="12.75" customHeight="1">
      <c r="AF177" s="119" t="s">
        <v>1311</v>
      </c>
    </row>
    <row r="179" spans="32:32" ht="12.75" customHeight="1">
      <c r="AF179" s="119" t="s">
        <v>1312</v>
      </c>
    </row>
    <row r="180" spans="32:32" ht="12.75" customHeight="1">
      <c r="AF180" s="119" t="s">
        <v>1313</v>
      </c>
    </row>
    <row r="181" spans="32:32" ht="12.75" customHeight="1">
      <c r="AF181" s="119" t="s">
        <v>1314</v>
      </c>
    </row>
    <row r="182" spans="32:32" ht="12.75" customHeight="1">
      <c r="AF182" s="119" t="s">
        <v>1315</v>
      </c>
    </row>
    <row r="183" spans="32:32" ht="12.75" customHeight="1">
      <c r="AF183" s="119" t="s">
        <v>1316</v>
      </c>
    </row>
    <row r="184" spans="32:32" ht="12.75" customHeight="1">
      <c r="AF184" s="119" t="s">
        <v>1317</v>
      </c>
    </row>
  </sheetData>
  <mergeCells count="85">
    <mergeCell ref="B4:E4"/>
    <mergeCell ref="M9:N9"/>
    <mergeCell ref="M10:N10"/>
    <mergeCell ref="M12:N12"/>
    <mergeCell ref="M13:N13"/>
    <mergeCell ref="J9:K9"/>
    <mergeCell ref="J10:K10"/>
    <mergeCell ref="J11:K11"/>
    <mergeCell ref="J12:K12"/>
    <mergeCell ref="J13:K13"/>
    <mergeCell ref="B8:B9"/>
    <mergeCell ref="D12:E12"/>
    <mergeCell ref="D13:E13"/>
    <mergeCell ref="J6:Q6"/>
    <mergeCell ref="J7:Q7"/>
    <mergeCell ref="S12:S13"/>
    <mergeCell ref="P9:Q9"/>
    <mergeCell ref="P10:Q10"/>
    <mergeCell ref="P12:Q12"/>
    <mergeCell ref="P13:Q13"/>
    <mergeCell ref="P11:Q11"/>
    <mergeCell ref="B43:B46"/>
    <mergeCell ref="D43:E43"/>
    <mergeCell ref="D44:E44"/>
    <mergeCell ref="D45:E45"/>
    <mergeCell ref="D46:E46"/>
    <mergeCell ref="B47:B50"/>
    <mergeCell ref="D47:E47"/>
    <mergeCell ref="D48:E48"/>
    <mergeCell ref="D49:E49"/>
    <mergeCell ref="D50:E50"/>
    <mergeCell ref="B51:B54"/>
    <mergeCell ref="D51:E51"/>
    <mergeCell ref="D52:E52"/>
    <mergeCell ref="D53:E53"/>
    <mergeCell ref="D54:E54"/>
    <mergeCell ref="B39:B42"/>
    <mergeCell ref="D39:E39"/>
    <mergeCell ref="D40:E40"/>
    <mergeCell ref="D41:E41"/>
    <mergeCell ref="D42:E42"/>
    <mergeCell ref="B35:B38"/>
    <mergeCell ref="D35:E35"/>
    <mergeCell ref="D36:E36"/>
    <mergeCell ref="D37:E37"/>
    <mergeCell ref="D38:E38"/>
    <mergeCell ref="B31:B34"/>
    <mergeCell ref="D31:E31"/>
    <mergeCell ref="D32:E32"/>
    <mergeCell ref="D33:E33"/>
    <mergeCell ref="D34:E34"/>
    <mergeCell ref="B27:B30"/>
    <mergeCell ref="D27:E27"/>
    <mergeCell ref="D28:E28"/>
    <mergeCell ref="D29:E29"/>
    <mergeCell ref="D30:E30"/>
    <mergeCell ref="B23:B26"/>
    <mergeCell ref="D23:E23"/>
    <mergeCell ref="D24:E24"/>
    <mergeCell ref="D25:E25"/>
    <mergeCell ref="D26:E26"/>
    <mergeCell ref="B19:B22"/>
    <mergeCell ref="D19:E19"/>
    <mergeCell ref="D20:E20"/>
    <mergeCell ref="D21:E21"/>
    <mergeCell ref="D22:E22"/>
    <mergeCell ref="B15:B18"/>
    <mergeCell ref="D15:E15"/>
    <mergeCell ref="D16:E16"/>
    <mergeCell ref="D17:E17"/>
    <mergeCell ref="D18:E18"/>
    <mergeCell ref="Z13:AB13"/>
    <mergeCell ref="Z7:AB7"/>
    <mergeCell ref="Z10:AB10"/>
    <mergeCell ref="Z11:AB11"/>
    <mergeCell ref="Z12:AB12"/>
    <mergeCell ref="Z9:AB9"/>
    <mergeCell ref="V6:X6"/>
    <mergeCell ref="V8:X8"/>
    <mergeCell ref="V9:X9"/>
    <mergeCell ref="V11:X11"/>
    <mergeCell ref="V13:X13"/>
    <mergeCell ref="V12:X12"/>
    <mergeCell ref="V10:X10"/>
    <mergeCell ref="V7:X7"/>
  </mergeCells>
  <conditionalFormatting sqref="K15:K54 N15:N54 Q15:Q54 S15:S54">
    <cfRule type="containsText" dxfId="595" priority="161" operator="containsText" text="H">
      <formula>NOT(ISERROR(SEARCH("H",K15)))</formula>
    </cfRule>
    <cfRule type="containsText" dxfId="594" priority="162" operator="containsText" text="L">
      <formula>NOT(ISERROR(SEARCH("L",K15)))</formula>
    </cfRule>
  </conditionalFormatting>
  <conditionalFormatting sqref="K40">
    <cfRule type="cellIs" dxfId="593" priority="151" operator="equal">
      <formula>"L"</formula>
    </cfRule>
  </conditionalFormatting>
  <conditionalFormatting sqref="N15:N54 K15:K54 Q15:Q54 S15:S54">
    <cfRule type="containsText" dxfId="592" priority="160" operator="containsText" text="M">
      <formula>NOT(ISERROR(SEARCH("M",K15)))</formula>
    </cfRule>
  </conditionalFormatting>
  <conditionalFormatting sqref="N40">
    <cfRule type="cellIs" dxfId="591" priority="153" operator="equal">
      <formula>"L"</formula>
    </cfRule>
  </conditionalFormatting>
  <conditionalFormatting sqref="V15:V54">
    <cfRule type="cellIs" dxfId="590" priority="1" operator="equal">
      <formula>"AFP"</formula>
    </cfRule>
    <cfRule type="cellIs" dxfId="589" priority="2" operator="equal">
      <formula>"AFP"</formula>
    </cfRule>
    <cfRule type="cellIs" dxfId="588" priority="3" operator="equal">
      <formula>"FTC"</formula>
    </cfRule>
    <cfRule type="cellIs" dxfId="587" priority="4" operator="equal">
      <formula>"SAF"</formula>
    </cfRule>
    <cfRule type="cellIs" dxfId="586" priority="5" operator="equal">
      <formula>"FTC"</formula>
    </cfRule>
    <cfRule type="cellIs" dxfId="585" priority="6" operator="equal">
      <formula>"AFP"</formula>
    </cfRule>
    <cfRule type="cellIs" dxfId="584" priority="7" operator="equal">
      <formula>"RAP"</formula>
    </cfRule>
    <cfRule type="cellIs" dxfId="583" priority="8" operator="equal">
      <formula>"SAF"</formula>
    </cfRule>
    <cfRule type="cellIs" dxfId="582" priority="9" operator="equal">
      <formula>"SAF"</formula>
    </cfRule>
    <cfRule type="containsText" dxfId="581" priority="10" operator="containsText" text="JUST DO IT">
      <formula>NOT(ISERROR(SEARCH("JUST DO IT",V15)))</formula>
    </cfRule>
    <cfRule type="containsText" dxfId="580" priority="11" operator="containsText" text="POA">
      <formula>NOT(ISERROR(SEARCH("POA",V15)))</formula>
    </cfRule>
    <cfRule type="containsText" dxfId="579" priority="12" operator="containsText" text="PPA">
      <formula>NOT(ISERROR(SEARCH("PPA",V15)))</formula>
    </cfRule>
    <cfRule type="containsText" dxfId="578" priority="13" operator="containsText" text="DA">
      <formula>NOT(ISERROR(SEARCH("DA",V15)))</formula>
    </cfRule>
    <cfRule type="containsText" dxfId="577" priority="14" operator="containsText" text="PA">
      <formula>NOT(ISERROR(SEARCH("PA",V15)))</formula>
    </cfRule>
    <cfRule type="containsText" dxfId="576" priority="15" operator="containsText" text="SA">
      <formula>NOT(ISERROR(SEARCH("SA",V15)))</formula>
    </cfRule>
  </conditionalFormatting>
  <dataValidations count="2">
    <dataValidation type="list" allowBlank="1" showInputMessage="1" showErrorMessage="1" sqref="K15:K54 S15:S54 Q15:Q54 N15:N54" xr:uid="{00000000-0002-0000-0300-000000000000}">
      <formula1>$AQ$79:$AQ$87</formula1>
    </dataValidation>
    <dataValidation type="list" allowBlank="1" showInputMessage="1" showErrorMessage="1" sqref="V15:V54" xr:uid="{00000000-0002-0000-0300-000001000000}">
      <formula1>$AQ$89:$AQ$94</formula1>
    </dataValidation>
  </dataValidations>
  <printOptions horizontalCentered="1"/>
  <pageMargins left="0.56000000000000005" right="0.3" top="0.48" bottom="0.33" header="0.24" footer="0.3"/>
  <pageSetup scale="82" fitToWidth="0" orientation="portrait" r:id="rId1"/>
  <headerFooter>
    <oddFooter>&amp;C&amp;8Copyright © 2012 Kepner-Tregoe, Inc. All Rights Reserved.&amp;R&amp;8Page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52" operator="containsText" id="{082F4D40-61D2-4425-A9E0-955AA0837A97}">
            <xm:f>NOT(ISERROR(SEARCH("N",K15)))</xm:f>
            <xm:f>"N"</xm:f>
            <x14:dxf>
              <fill>
                <patternFill>
                  <bgColor rgb="FF92D050"/>
                </patternFill>
              </fill>
            </x14:dxf>
          </x14:cfRule>
          <xm:sqref>K15:K54 N15:N54 Q15:Q54 S15:S54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FX72"/>
  <sheetViews>
    <sheetView showGridLines="0" zoomScale="85" zoomScaleNormal="85" workbookViewId="0"/>
  </sheetViews>
  <sheetFormatPr defaultColWidth="11.42578125" defaultRowHeight="12"/>
  <cols>
    <col min="1" max="1" width="1.42578125" style="203" customWidth="1"/>
    <col min="2" max="2" width="4.140625" style="203" customWidth="1"/>
    <col min="3" max="3" width="63" style="203" customWidth="1"/>
    <col min="4" max="4" width="2.28515625" style="203" customWidth="1"/>
    <col min="5" max="5" width="63" style="203" customWidth="1"/>
    <col min="6" max="6" width="1.5703125" style="203" customWidth="1"/>
    <col min="7" max="7" width="2.85546875" style="203" customWidth="1"/>
    <col min="8" max="8" width="37" style="203" customWidth="1"/>
    <col min="9" max="9" width="3" style="203" customWidth="1"/>
    <col min="10" max="10" width="16.5703125" style="203" customWidth="1"/>
    <col min="11" max="11" width="56.140625" style="203" customWidth="1"/>
    <col min="12" max="13" width="1.5703125" style="203" customWidth="1"/>
    <col min="14" max="16384" width="11.42578125" style="203"/>
  </cols>
  <sheetData>
    <row r="1" spans="2:180" ht="7.5" customHeight="1"/>
    <row r="2" spans="2:180" ht="41.25" customHeight="1">
      <c r="B2" s="242"/>
      <c r="C2" s="896" t="str">
        <f ca="1">OFFSET(Lexicon!B59,0,$B$3)</f>
        <v>Recognize a Problem</v>
      </c>
      <c r="D2" s="242"/>
      <c r="E2" s="242"/>
      <c r="G2" s="242"/>
      <c r="H2" s="242"/>
      <c r="I2" s="242"/>
      <c r="J2" s="243"/>
      <c r="K2" s="242"/>
    </row>
    <row r="3" spans="2:180" ht="4.5" customHeight="1">
      <c r="B3" s="892">
        <f>Home!BA21</f>
        <v>0</v>
      </c>
      <c r="C3" s="242"/>
      <c r="D3" s="242"/>
      <c r="E3" s="242"/>
      <c r="G3" s="242"/>
      <c r="H3" s="242"/>
      <c r="I3" s="242"/>
      <c r="J3" s="243"/>
      <c r="K3" s="242"/>
    </row>
    <row r="4" spans="2:180" ht="19.5" customHeight="1">
      <c r="B4" s="894" t="str">
        <f ca="1">OFFSET(Lexicon!B90,0,$B$3)</f>
        <v>Identify Concerns</v>
      </c>
      <c r="C4" s="893"/>
      <c r="D4" s="893"/>
      <c r="E4" s="895"/>
      <c r="G4" s="247"/>
      <c r="H4" s="247"/>
      <c r="I4" s="248"/>
      <c r="J4" s="249"/>
      <c r="K4" s="249"/>
    </row>
    <row r="5" spans="2:180" ht="15" customHeight="1">
      <c r="B5" s="897"/>
      <c r="C5" s="897"/>
      <c r="D5" s="897" t="str">
        <f ca="1">OFFSET(Lexicon!B61,0,$B$3)</f>
        <v>What is a Concern?</v>
      </c>
      <c r="E5" s="897"/>
      <c r="G5" s="247"/>
      <c r="H5" s="247"/>
      <c r="I5" s="250"/>
      <c r="J5" s="250"/>
      <c r="K5" s="250"/>
    </row>
    <row r="6" spans="2:180" s="124" customFormat="1" ht="14.25" customHeight="1">
      <c r="C6" s="125" t="str">
        <f ca="1">OFFSET(Lexicon!B62,0,$B$3)</f>
        <v>A feeling that you need to do something…</v>
      </c>
      <c r="D6" s="125"/>
      <c r="E6" s="125" t="str">
        <f ca="1">OFFSET(Lexicon!B70,0,$B$3)</f>
        <v>Concern   A feeling that we need to do something…</v>
      </c>
      <c r="G6" s="247"/>
      <c r="H6" s="247"/>
      <c r="I6" s="251"/>
      <c r="J6" s="251"/>
      <c r="K6" s="125"/>
    </row>
    <row r="7" spans="2:180" s="124" customFormat="1" ht="15.75">
      <c r="C7" s="125" t="str">
        <f ca="1">OFFSET(Lexicon!B63,0,$B$3)</f>
        <v xml:space="preserve">     Fix a problem</v>
      </c>
      <c r="D7" s="125"/>
      <c r="E7" s="125" t="str">
        <f ca="1">OFFSET(Lexicon!B71,0,$B$3)</f>
        <v>Problem   We have a problem when:</v>
      </c>
      <c r="G7" s="247"/>
      <c r="H7" s="247"/>
      <c r="I7" s="238"/>
      <c r="J7" s="251"/>
      <c r="K7" s="125"/>
    </row>
    <row r="8" spans="2:180" s="124" customFormat="1" ht="14.25" customHeight="1">
      <c r="C8" s="597" t="str">
        <f ca="1">OFFSET(Lexicon!B64,0,$B$3)</f>
        <v xml:space="preserve">     Make a choice</v>
      </c>
      <c r="D8" s="125"/>
      <c r="E8" s="125" t="str">
        <f ca="1">OFFSET(Lexicon!B72,0,$B$3)</f>
        <v xml:space="preserve">     There is a defect between what should be happening</v>
      </c>
      <c r="G8" s="247"/>
      <c r="H8" s="247"/>
      <c r="I8" s="123"/>
      <c r="J8" s="251"/>
      <c r="K8" s="125"/>
    </row>
    <row r="9" spans="2:180" s="124" customFormat="1" ht="15.75">
      <c r="C9" s="125" t="str">
        <f ca="1">OFFSET(Lexicon!B65,0,$B$3)</f>
        <v xml:space="preserve">     Make sure an action or plan works</v>
      </c>
      <c r="D9" s="125"/>
      <c r="E9" s="125" t="str">
        <f ca="1">OFFSET(Lexicon!B73,0,$B$3)</f>
        <v xml:space="preserve">     and the actual situation, and                                                          Should</v>
      </c>
      <c r="G9" s="247"/>
      <c r="H9" s="247"/>
      <c r="I9" s="245"/>
      <c r="J9" s="251"/>
      <c r="K9" s="125"/>
    </row>
    <row r="10" spans="2:180" s="124" customFormat="1" ht="14.25" customHeight="1">
      <c r="C10" s="125" t="str">
        <f ca="1">OFFSET(Lexicon!B66,0,$B$3)</f>
        <v xml:space="preserve">     Understand unclear issues</v>
      </c>
      <c r="D10" s="125"/>
      <c r="E10" s="125" t="str">
        <f ca="1">OFFSET(Lexicon!B74,0,$B$3)</f>
        <v xml:space="preserve">     Cause is unknown, and</v>
      </c>
      <c r="G10" s="247"/>
      <c r="H10" s="247"/>
      <c r="I10" s="123"/>
      <c r="J10" s="251"/>
      <c r="K10" s="125"/>
    </row>
    <row r="11" spans="2:180" s="124" customFormat="1" ht="15.75">
      <c r="C11" s="528" t="str">
        <f ca="1">OFFSET(Lexicon!B67,0,$B$3)</f>
        <v>A concern can be a single issue or a group of issues</v>
      </c>
      <c r="D11" s="125"/>
      <c r="E11" s="125" t="str">
        <f ca="1">OFFSET(Lexicon!B75,0,$B$3)</f>
        <v xml:space="preserve">     We need to know cause to take effective action.                          Actual</v>
      </c>
      <c r="G11" s="247"/>
      <c r="H11" s="247"/>
      <c r="I11" s="249"/>
      <c r="J11" s="249"/>
      <c r="K11" s="249"/>
    </row>
    <row r="12" spans="2:180" s="124" customFormat="1" ht="15.75">
      <c r="C12" s="528" t="str">
        <f ca="1">OFFSET(Lexicon!B68,0,$B$3)</f>
        <v xml:space="preserve">Different types of concerns require different approaches  </v>
      </c>
      <c r="D12" s="125"/>
      <c r="E12" s="125" t="str">
        <f ca="1">OFFSET(Lexicon!B76,0,$B$3)</f>
        <v>Fix  Action to remove the cause.</v>
      </c>
      <c r="G12" s="247"/>
      <c r="H12" s="247"/>
      <c r="I12" s="123"/>
      <c r="J12" s="251"/>
      <c r="K12" s="125"/>
    </row>
    <row r="13" spans="2:180" s="124" customFormat="1" ht="6" customHeight="1">
      <c r="B13" s="238"/>
      <c r="C13" s="238"/>
      <c r="D13" s="238"/>
      <c r="E13" s="125"/>
      <c r="F13" s="238"/>
      <c r="G13" s="247"/>
      <c r="H13" s="247"/>
      <c r="I13" s="253"/>
      <c r="J13" s="252"/>
      <c r="K13" s="252"/>
      <c r="N13" s="125"/>
      <c r="P13" s="238"/>
      <c r="Q13" s="125"/>
      <c r="R13" s="125"/>
      <c r="T13" s="238"/>
      <c r="U13" s="125"/>
      <c r="V13" s="125"/>
      <c r="X13" s="238"/>
      <c r="Y13" s="125"/>
      <c r="Z13" s="125"/>
      <c r="AB13" s="238"/>
      <c r="AC13" s="125"/>
      <c r="AD13" s="125"/>
      <c r="AF13" s="238"/>
      <c r="AG13" s="125"/>
      <c r="AH13" s="125"/>
      <c r="AJ13" s="238"/>
      <c r="AK13" s="125"/>
      <c r="AL13" s="125"/>
      <c r="AN13" s="238"/>
      <c r="AO13" s="125"/>
      <c r="AP13" s="125"/>
      <c r="AR13" s="238"/>
      <c r="AS13" s="125"/>
      <c r="AT13" s="125"/>
      <c r="AV13" s="238"/>
      <c r="AW13" s="125"/>
      <c r="AX13" s="125"/>
      <c r="AZ13" s="238"/>
      <c r="BA13" s="125"/>
      <c r="BB13" s="125"/>
      <c r="BD13" s="238"/>
      <c r="BE13" s="125"/>
      <c r="BF13" s="125"/>
      <c r="BH13" s="238"/>
      <c r="BI13" s="125"/>
      <c r="BJ13" s="125"/>
      <c r="BL13" s="238"/>
      <c r="BM13" s="125"/>
      <c r="BN13" s="125"/>
      <c r="BP13" s="238"/>
      <c r="BQ13" s="125"/>
      <c r="BR13" s="125"/>
      <c r="BT13" s="238"/>
      <c r="BU13" s="125"/>
      <c r="BV13" s="125"/>
      <c r="BX13" s="238"/>
      <c r="BY13" s="125"/>
      <c r="BZ13" s="125"/>
      <c r="CB13" s="238"/>
      <c r="CC13" s="125"/>
      <c r="CD13" s="125"/>
      <c r="CF13" s="238"/>
      <c r="CG13" s="125"/>
      <c r="CH13" s="125"/>
      <c r="CJ13" s="238"/>
      <c r="CK13" s="125"/>
      <c r="CL13" s="125"/>
      <c r="CN13" s="238"/>
      <c r="CO13" s="125"/>
      <c r="CP13" s="125"/>
      <c r="CR13" s="238"/>
      <c r="CS13" s="125"/>
      <c r="CT13" s="125"/>
      <c r="CV13" s="238"/>
      <c r="CW13" s="125"/>
      <c r="CX13" s="125"/>
      <c r="CZ13" s="238"/>
      <c r="DA13" s="125"/>
      <c r="DB13" s="125"/>
      <c r="DD13" s="238"/>
      <c r="DE13" s="125"/>
      <c r="DF13" s="125"/>
      <c r="DH13" s="238"/>
      <c r="DI13" s="125"/>
      <c r="DJ13" s="125"/>
      <c r="DL13" s="238"/>
      <c r="DM13" s="125"/>
      <c r="DN13" s="125"/>
      <c r="DP13" s="238"/>
      <c r="DQ13" s="125"/>
      <c r="DR13" s="125"/>
      <c r="DT13" s="238"/>
      <c r="DU13" s="125"/>
      <c r="DV13" s="125"/>
      <c r="DX13" s="238"/>
      <c r="DY13" s="125"/>
      <c r="DZ13" s="125"/>
      <c r="EB13" s="238"/>
      <c r="EC13" s="125"/>
      <c r="ED13" s="125"/>
      <c r="EF13" s="238"/>
      <c r="EG13" s="125"/>
      <c r="EH13" s="125"/>
      <c r="EJ13" s="238"/>
      <c r="EK13" s="125"/>
      <c r="EL13" s="125"/>
      <c r="EN13" s="238"/>
      <c r="EO13" s="125"/>
      <c r="EP13" s="125"/>
      <c r="ER13" s="238"/>
      <c r="ES13" s="125"/>
      <c r="ET13" s="125"/>
      <c r="EV13" s="238"/>
      <c r="EW13" s="125"/>
      <c r="EX13" s="125"/>
      <c r="EZ13" s="238"/>
      <c r="FA13" s="125"/>
      <c r="FB13" s="125"/>
      <c r="FD13" s="238"/>
      <c r="FE13" s="125"/>
      <c r="FF13" s="125"/>
      <c r="FH13" s="238"/>
      <c r="FI13" s="125"/>
      <c r="FJ13" s="125"/>
      <c r="FL13" s="238"/>
      <c r="FM13" s="125"/>
      <c r="FN13" s="125"/>
      <c r="FP13" s="238"/>
      <c r="FQ13" s="125"/>
      <c r="FR13" s="125"/>
      <c r="FT13" s="238"/>
      <c r="FU13" s="125"/>
      <c r="FV13" s="125"/>
      <c r="FX13" s="238"/>
    </row>
    <row r="14" spans="2:180" ht="15" customHeight="1">
      <c r="B14" s="898"/>
      <c r="C14" s="897" t="str">
        <f ca="1">OFFSET(Lexicon!B78,0,$B$3)</f>
        <v>When to Use Recognize a Problem?</v>
      </c>
      <c r="D14" s="250"/>
      <c r="E14" s="899" t="str">
        <f ca="1">OFFSET(Lexicon!B85,0,$B$3)</f>
        <v>Identify the Theme</v>
      </c>
      <c r="F14" s="204"/>
      <c r="G14" s="247"/>
      <c r="H14" s="247"/>
      <c r="J14" s="215"/>
      <c r="K14" s="215"/>
      <c r="M14" s="254"/>
    </row>
    <row r="15" spans="2:180" ht="15.75">
      <c r="B15" s="204"/>
      <c r="C15" s="237" t="str">
        <f ca="1">OFFSET(Lexicon!B79,0,$B$3)</f>
        <v>Are any of the concerns facing us unclear?</v>
      </c>
      <c r="D15" s="125"/>
      <c r="E15" s="194" t="str">
        <f ca="1">OFFSET(Lexicon!B86,0,$B$3)</f>
        <v>What are the primary areas of concern?</v>
      </c>
      <c r="G15" s="247"/>
      <c r="H15" s="247"/>
      <c r="J15" s="215"/>
      <c r="K15" s="215"/>
      <c r="M15" s="254"/>
    </row>
    <row r="16" spans="2:180" ht="15.75">
      <c r="B16" s="206"/>
      <c r="C16" s="529" t="str">
        <f ca="1">OFFSET(Lexicon!B80,0,$B$3)</f>
        <v>Is the number of concerns facing us overwhelming?</v>
      </c>
      <c r="D16" s="125"/>
      <c r="E16" s="194" t="str">
        <f ca="1">OFFSET(Lexicon!B87,0,$B$3)</f>
        <v>What boundaries will help focus our attention and resources?</v>
      </c>
      <c r="G16" s="247"/>
      <c r="H16" s="247"/>
      <c r="J16" s="215"/>
      <c r="K16" s="215"/>
      <c r="M16" s="254"/>
    </row>
    <row r="17" spans="2:180" ht="15.75">
      <c r="B17" s="206"/>
      <c r="C17" s="529" t="str">
        <f ca="1">OFFSET(Lexicon!B81,0,$B$3)</f>
        <v>Are we unclear in which order to address the concerns?</v>
      </c>
      <c r="D17" s="125"/>
      <c r="E17" s="194" t="str">
        <f ca="1">OFFSET(Lexicon!B88,0,$B$3)</f>
        <v xml:space="preserve">What is the theme for this Recognize a Problem? </v>
      </c>
      <c r="G17" s="247"/>
      <c r="H17" s="247"/>
      <c r="J17" s="215"/>
      <c r="K17" s="215"/>
      <c r="M17" s="254"/>
    </row>
    <row r="18" spans="2:180">
      <c r="B18" s="206"/>
      <c r="C18" s="529" t="str">
        <f ca="1">OFFSET(Lexicon!B82,0,$B$3)</f>
        <v>Are we unclear about how to resolve the concerns?</v>
      </c>
      <c r="D18" s="125"/>
      <c r="E18" s="194"/>
      <c r="G18" s="215"/>
      <c r="H18" s="215"/>
      <c r="J18" s="215"/>
      <c r="K18" s="215"/>
      <c r="M18" s="254"/>
    </row>
    <row r="19" spans="2:180">
      <c r="B19" s="123"/>
      <c r="C19" s="237" t="str">
        <f ca="1">OFFSET(Lexicon!B83,0,$B$3)</f>
        <v xml:space="preserve">Yes to any of the above = use Recognize a Problem  </v>
      </c>
      <c r="D19" s="125"/>
      <c r="G19" s="214"/>
      <c r="H19" s="214"/>
      <c r="I19" s="205"/>
      <c r="J19" s="214"/>
      <c r="K19" s="214"/>
      <c r="M19" s="205"/>
    </row>
    <row r="20" spans="2:180" ht="6" customHeight="1">
      <c r="B20" s="123"/>
      <c r="C20" s="125"/>
      <c r="D20" s="125"/>
      <c r="G20" s="214"/>
      <c r="H20" s="214"/>
      <c r="I20" s="205"/>
      <c r="J20" s="214"/>
      <c r="K20" s="214"/>
      <c r="M20" s="205"/>
    </row>
    <row r="21" spans="2:180" ht="15" customHeight="1">
      <c r="B21" s="900" t="str">
        <f ca="1">OFFSET(Lexicon!B91,0,$B$3)</f>
        <v xml:space="preserve">List Concerns - Identify threats and opportunities </v>
      </c>
      <c r="C21" s="898"/>
      <c r="D21" s="898"/>
      <c r="E21" s="898"/>
      <c r="G21" s="214"/>
      <c r="H21" s="214"/>
      <c r="I21" s="216"/>
      <c r="J21" s="215"/>
      <c r="K21" s="214"/>
      <c r="M21" s="205"/>
      <c r="N21" s="125"/>
      <c r="P21" s="204"/>
      <c r="Q21" s="125"/>
      <c r="R21" s="125"/>
      <c r="T21" s="204"/>
      <c r="U21" s="125"/>
      <c r="V21" s="125"/>
      <c r="X21" s="204"/>
      <c r="Y21" s="125"/>
      <c r="Z21" s="125"/>
      <c r="AB21" s="204"/>
      <c r="AC21" s="125"/>
      <c r="AD21" s="125"/>
      <c r="AF21" s="204"/>
      <c r="AG21" s="125"/>
      <c r="AH21" s="125"/>
      <c r="AJ21" s="204"/>
      <c r="AK21" s="125"/>
      <c r="AL21" s="125"/>
      <c r="AN21" s="204"/>
      <c r="AO21" s="125"/>
      <c r="AP21" s="125"/>
      <c r="AR21" s="204"/>
      <c r="AS21" s="125"/>
      <c r="AT21" s="125"/>
      <c r="AV21" s="204"/>
      <c r="AW21" s="125"/>
      <c r="AX21" s="125"/>
      <c r="AZ21" s="204"/>
      <c r="BA21" s="125"/>
      <c r="BB21" s="125"/>
      <c r="BD21" s="204"/>
      <c r="BE21" s="125"/>
      <c r="BF21" s="125"/>
      <c r="BH21" s="204"/>
      <c r="BI21" s="125"/>
      <c r="BJ21" s="125"/>
      <c r="BL21" s="204"/>
      <c r="BM21" s="125"/>
      <c r="BN21" s="125"/>
      <c r="BP21" s="204"/>
      <c r="BQ21" s="125"/>
      <c r="BR21" s="125"/>
      <c r="BT21" s="204"/>
      <c r="BU21" s="125"/>
      <c r="BV21" s="125"/>
      <c r="BX21" s="204"/>
      <c r="BY21" s="125"/>
      <c r="BZ21" s="125"/>
      <c r="CB21" s="204"/>
      <c r="CC21" s="125"/>
      <c r="CD21" s="125"/>
      <c r="CF21" s="204"/>
      <c r="CG21" s="125"/>
      <c r="CH21" s="125"/>
      <c r="CJ21" s="204"/>
      <c r="CK21" s="125"/>
      <c r="CL21" s="125"/>
      <c r="CN21" s="204"/>
      <c r="CO21" s="125"/>
      <c r="CP21" s="125"/>
      <c r="CR21" s="204"/>
      <c r="CS21" s="125"/>
      <c r="CT21" s="125"/>
      <c r="CV21" s="204"/>
      <c r="CW21" s="125"/>
      <c r="CX21" s="125"/>
      <c r="CZ21" s="204"/>
      <c r="DA21" s="125"/>
      <c r="DB21" s="125"/>
      <c r="DD21" s="204"/>
      <c r="DE21" s="125"/>
      <c r="DF21" s="125"/>
      <c r="DH21" s="204"/>
      <c r="DI21" s="125"/>
      <c r="DJ21" s="125"/>
      <c r="DL21" s="204"/>
      <c r="DM21" s="125"/>
      <c r="DN21" s="125"/>
      <c r="DP21" s="204"/>
      <c r="DQ21" s="125"/>
      <c r="DR21" s="125"/>
      <c r="DT21" s="204"/>
      <c r="DU21" s="125"/>
      <c r="DV21" s="125"/>
      <c r="DX21" s="204"/>
      <c r="DY21" s="125"/>
      <c r="DZ21" s="125"/>
      <c r="EB21" s="204"/>
      <c r="EC21" s="125"/>
      <c r="ED21" s="125"/>
      <c r="EF21" s="204"/>
      <c r="EG21" s="125"/>
      <c r="EH21" s="125"/>
      <c r="EJ21" s="204"/>
      <c r="EK21" s="125"/>
      <c r="EL21" s="125"/>
      <c r="EN21" s="204"/>
      <c r="EO21" s="125"/>
      <c r="EP21" s="125"/>
      <c r="ER21" s="204"/>
      <c r="ES21" s="125"/>
      <c r="ET21" s="125"/>
      <c r="EV21" s="204"/>
      <c r="EW21" s="125"/>
      <c r="EX21" s="125"/>
      <c r="EZ21" s="204"/>
      <c r="FA21" s="125"/>
      <c r="FB21" s="125"/>
      <c r="FD21" s="204"/>
      <c r="FE21" s="125"/>
      <c r="FF21" s="125"/>
      <c r="FH21" s="204"/>
      <c r="FI21" s="125"/>
      <c r="FJ21" s="125"/>
      <c r="FL21" s="204"/>
      <c r="FM21" s="125"/>
      <c r="FN21" s="125"/>
      <c r="FP21" s="204"/>
      <c r="FQ21" s="125"/>
      <c r="FR21" s="125"/>
      <c r="FT21" s="204"/>
      <c r="FU21" s="125"/>
      <c r="FV21" s="125"/>
      <c r="FX21" s="204"/>
    </row>
    <row r="22" spans="2:180" ht="15" customHeight="1">
      <c r="C22" s="194" t="str">
        <f ca="1">OFFSET(Lexicon!B92,0,$B$3)</f>
        <v>What requires our action, is our responsibility, or impacts us?</v>
      </c>
      <c r="E22" s="194" t="str">
        <f ca="1">OFFSET(Lexicon!B94,0,$B$3)</f>
        <v>What problems do we have to solve?</v>
      </c>
      <c r="G22" s="214"/>
      <c r="H22" s="214"/>
      <c r="I22" s="205"/>
      <c r="J22" s="215"/>
      <c r="K22" s="214"/>
      <c r="M22" s="205"/>
      <c r="N22" s="125"/>
      <c r="P22" s="204"/>
      <c r="Q22" s="125"/>
      <c r="R22" s="125"/>
      <c r="T22" s="204"/>
      <c r="U22" s="125"/>
      <c r="V22" s="125"/>
      <c r="X22" s="204"/>
      <c r="Y22" s="125"/>
      <c r="Z22" s="125"/>
      <c r="AB22" s="204"/>
      <c r="AC22" s="125"/>
      <c r="AD22" s="125"/>
      <c r="AF22" s="204"/>
      <c r="AG22" s="125"/>
      <c r="AH22" s="125"/>
      <c r="AJ22" s="204"/>
      <c r="AK22" s="125"/>
      <c r="AL22" s="125"/>
      <c r="AN22" s="204"/>
      <c r="AO22" s="125"/>
      <c r="AP22" s="125"/>
      <c r="AR22" s="204"/>
      <c r="AS22" s="125"/>
      <c r="AT22" s="125"/>
      <c r="AV22" s="204"/>
      <c r="AW22" s="125"/>
      <c r="AX22" s="125"/>
      <c r="AZ22" s="204"/>
      <c r="BA22" s="125"/>
      <c r="BB22" s="125"/>
      <c r="BD22" s="204"/>
      <c r="BE22" s="125"/>
      <c r="BF22" s="125"/>
      <c r="BH22" s="204"/>
      <c r="BI22" s="125"/>
      <c r="BJ22" s="125"/>
      <c r="BL22" s="204"/>
      <c r="BM22" s="125"/>
      <c r="BN22" s="125"/>
      <c r="BP22" s="204"/>
      <c r="BQ22" s="125"/>
      <c r="BR22" s="125"/>
      <c r="BT22" s="204"/>
      <c r="BU22" s="125"/>
      <c r="BV22" s="125"/>
      <c r="BX22" s="204"/>
      <c r="BY22" s="125"/>
      <c r="BZ22" s="125"/>
      <c r="CB22" s="204"/>
      <c r="CC22" s="125"/>
      <c r="CD22" s="125"/>
      <c r="CF22" s="204"/>
      <c r="CG22" s="125"/>
      <c r="CH22" s="125"/>
      <c r="CJ22" s="204"/>
      <c r="CK22" s="125"/>
      <c r="CL22" s="125"/>
      <c r="CN22" s="204"/>
      <c r="CO22" s="125"/>
      <c r="CP22" s="125"/>
      <c r="CR22" s="204"/>
      <c r="CS22" s="125"/>
      <c r="CT22" s="125"/>
      <c r="CV22" s="204"/>
      <c r="CW22" s="125"/>
      <c r="CX22" s="125"/>
      <c r="CZ22" s="204"/>
      <c r="DA22" s="125"/>
      <c r="DB22" s="125"/>
      <c r="DD22" s="204"/>
      <c r="DE22" s="125"/>
      <c r="DF22" s="125"/>
      <c r="DH22" s="204"/>
      <c r="DI22" s="125"/>
      <c r="DJ22" s="125"/>
      <c r="DL22" s="204"/>
      <c r="DM22" s="125"/>
      <c r="DN22" s="125"/>
      <c r="DP22" s="204"/>
      <c r="DQ22" s="125"/>
      <c r="DR22" s="125"/>
      <c r="DT22" s="204"/>
      <c r="DU22" s="125"/>
      <c r="DV22" s="125"/>
      <c r="DX22" s="204"/>
      <c r="DY22" s="125"/>
      <c r="DZ22" s="125"/>
      <c r="EB22" s="204"/>
      <c r="EC22" s="125"/>
      <c r="ED22" s="125"/>
      <c r="EF22" s="204"/>
      <c r="EG22" s="125"/>
      <c r="EH22" s="125"/>
      <c r="EJ22" s="204"/>
      <c r="EK22" s="125"/>
      <c r="EL22" s="125"/>
      <c r="EN22" s="204"/>
      <c r="EO22" s="125"/>
      <c r="EP22" s="125"/>
      <c r="ER22" s="204"/>
      <c r="ES22" s="125"/>
      <c r="ET22" s="125"/>
      <c r="EV22" s="204"/>
      <c r="EW22" s="125"/>
      <c r="EX22" s="125"/>
      <c r="EZ22" s="204"/>
      <c r="FA22" s="125"/>
      <c r="FB22" s="125"/>
      <c r="FD22" s="204"/>
      <c r="FE22" s="125"/>
      <c r="FF22" s="125"/>
      <c r="FH22" s="204"/>
      <c r="FI22" s="125"/>
      <c r="FJ22" s="125"/>
      <c r="FL22" s="204"/>
      <c r="FM22" s="125"/>
      <c r="FN22" s="125"/>
      <c r="FP22" s="204"/>
      <c r="FQ22" s="125"/>
      <c r="FR22" s="125"/>
      <c r="FT22" s="204"/>
      <c r="FU22" s="125"/>
      <c r="FV22" s="125"/>
      <c r="FX22" s="204"/>
    </row>
    <row r="23" spans="2:180">
      <c r="C23" s="194" t="str">
        <f ca="1">OFFSET(Lexicon!B95,0,$B$3)</f>
        <v>What choices do we need to make?</v>
      </c>
      <c r="E23" s="194" t="str">
        <f ca="1">OFFSET(Lexicon!B96,0,$B$3)</f>
        <v>What actions do we have to take?</v>
      </c>
      <c r="G23" s="214"/>
      <c r="H23" s="214"/>
      <c r="I23" s="205"/>
      <c r="J23" s="215"/>
      <c r="K23" s="214"/>
      <c r="M23" s="205"/>
      <c r="N23" s="125"/>
      <c r="P23" s="123"/>
      <c r="Q23" s="125"/>
      <c r="R23" s="125"/>
      <c r="T23" s="123"/>
      <c r="U23" s="125"/>
      <c r="V23" s="125"/>
      <c r="X23" s="123"/>
      <c r="Y23" s="125"/>
      <c r="Z23" s="125"/>
      <c r="AB23" s="123"/>
      <c r="AC23" s="125"/>
      <c r="AD23" s="125"/>
      <c r="AF23" s="123"/>
      <c r="AG23" s="125"/>
      <c r="AH23" s="125"/>
      <c r="AJ23" s="123"/>
      <c r="AK23" s="125"/>
      <c r="AL23" s="125"/>
      <c r="AN23" s="123"/>
      <c r="AO23" s="125"/>
      <c r="AP23" s="125"/>
      <c r="AR23" s="123"/>
      <c r="AS23" s="125"/>
      <c r="AT23" s="125"/>
      <c r="AV23" s="123"/>
      <c r="AW23" s="125"/>
      <c r="AX23" s="125"/>
      <c r="AZ23" s="123"/>
      <c r="BA23" s="125"/>
      <c r="BB23" s="125"/>
      <c r="BD23" s="123"/>
      <c r="BE23" s="125"/>
      <c r="BF23" s="125"/>
      <c r="BH23" s="123"/>
      <c r="BI23" s="125"/>
      <c r="BJ23" s="125"/>
      <c r="BL23" s="123"/>
      <c r="BM23" s="125"/>
      <c r="BN23" s="125"/>
      <c r="BP23" s="123"/>
      <c r="BQ23" s="125"/>
      <c r="BR23" s="125"/>
      <c r="BT23" s="123"/>
      <c r="BU23" s="125"/>
      <c r="BV23" s="125"/>
      <c r="BX23" s="123"/>
      <c r="BY23" s="125"/>
      <c r="BZ23" s="125"/>
      <c r="CB23" s="123"/>
      <c r="CC23" s="125"/>
      <c r="CD23" s="125"/>
      <c r="CF23" s="123"/>
      <c r="CG23" s="125"/>
      <c r="CH23" s="125"/>
      <c r="CJ23" s="123"/>
      <c r="CK23" s="125"/>
      <c r="CL23" s="125"/>
      <c r="CN23" s="123"/>
      <c r="CO23" s="125"/>
      <c r="CP23" s="125"/>
      <c r="CR23" s="123"/>
      <c r="CS23" s="125"/>
      <c r="CT23" s="125"/>
      <c r="CV23" s="123"/>
      <c r="CW23" s="125"/>
      <c r="CX23" s="125"/>
      <c r="CZ23" s="123"/>
      <c r="DA23" s="125"/>
      <c r="DB23" s="125"/>
      <c r="DD23" s="123"/>
      <c r="DE23" s="125"/>
      <c r="DF23" s="125"/>
      <c r="DH23" s="123"/>
      <c r="DI23" s="125"/>
      <c r="DJ23" s="125"/>
      <c r="DL23" s="123"/>
      <c r="DM23" s="125"/>
      <c r="DN23" s="125"/>
      <c r="DP23" s="123"/>
      <c r="DQ23" s="125"/>
      <c r="DR23" s="125"/>
      <c r="DT23" s="123"/>
      <c r="DU23" s="125"/>
      <c r="DV23" s="125"/>
      <c r="DX23" s="123"/>
      <c r="DY23" s="125"/>
      <c r="DZ23" s="125"/>
      <c r="EB23" s="123"/>
      <c r="EC23" s="125"/>
      <c r="ED23" s="125"/>
      <c r="EF23" s="123"/>
      <c r="EG23" s="125"/>
      <c r="EH23" s="125"/>
      <c r="EJ23" s="123"/>
      <c r="EK23" s="125"/>
      <c r="EL23" s="125"/>
      <c r="EN23" s="123"/>
      <c r="EO23" s="125"/>
      <c r="EP23" s="125"/>
      <c r="ER23" s="123"/>
      <c r="ES23" s="125"/>
      <c r="ET23" s="125"/>
      <c r="EV23" s="123"/>
      <c r="EW23" s="125"/>
      <c r="EX23" s="125"/>
      <c r="EZ23" s="123"/>
      <c r="FA23" s="125"/>
      <c r="FB23" s="125"/>
      <c r="FD23" s="123"/>
      <c r="FE23" s="125"/>
      <c r="FF23" s="125"/>
      <c r="FH23" s="123"/>
      <c r="FI23" s="125"/>
      <c r="FJ23" s="125"/>
      <c r="FL23" s="123"/>
      <c r="FM23" s="125"/>
      <c r="FN23" s="125"/>
      <c r="FP23" s="123"/>
      <c r="FQ23" s="125"/>
      <c r="FR23" s="125"/>
      <c r="FT23" s="123"/>
      <c r="FU23" s="125"/>
      <c r="FV23" s="125"/>
      <c r="FX23" s="123"/>
    </row>
    <row r="24" spans="2:180">
      <c r="C24" s="194" t="str">
        <f ca="1">OFFSET(Lexicon!B97,0,$B$3)</f>
        <v>What bothers us?</v>
      </c>
      <c r="E24" s="194" t="str">
        <f ca="1">OFFSET(Lexicon!B98,0,$B$3)</f>
        <v>What else?</v>
      </c>
      <c r="G24" s="214"/>
      <c r="H24" s="214"/>
      <c r="I24" s="215"/>
      <c r="J24" s="215"/>
      <c r="K24" s="214"/>
      <c r="M24" s="205"/>
      <c r="N24" s="125"/>
      <c r="P24" s="123"/>
      <c r="Q24" s="125"/>
      <c r="R24" s="125"/>
      <c r="T24" s="123"/>
      <c r="U24" s="125"/>
      <c r="V24" s="125"/>
      <c r="X24" s="123"/>
      <c r="Y24" s="125"/>
      <c r="Z24" s="125"/>
      <c r="AB24" s="123"/>
      <c r="AC24" s="125"/>
      <c r="AD24" s="125"/>
      <c r="AF24" s="123"/>
      <c r="AG24" s="125"/>
      <c r="AH24" s="125"/>
      <c r="AJ24" s="123"/>
      <c r="AK24" s="125"/>
      <c r="AL24" s="125"/>
      <c r="AN24" s="123"/>
      <c r="AO24" s="125"/>
      <c r="AP24" s="125"/>
      <c r="AR24" s="123"/>
      <c r="AS24" s="125"/>
      <c r="AT24" s="125"/>
      <c r="AV24" s="123"/>
      <c r="AW24" s="125"/>
      <c r="AX24" s="125"/>
      <c r="AZ24" s="123"/>
      <c r="BA24" s="125"/>
      <c r="BB24" s="125"/>
      <c r="BD24" s="123"/>
      <c r="BE24" s="125"/>
      <c r="BF24" s="125"/>
      <c r="BH24" s="123"/>
      <c r="BI24" s="125"/>
      <c r="BJ24" s="125"/>
      <c r="BL24" s="123"/>
      <c r="BM24" s="125"/>
      <c r="BN24" s="125"/>
      <c r="BP24" s="123"/>
      <c r="BQ24" s="125"/>
      <c r="BR24" s="125"/>
      <c r="BT24" s="123"/>
      <c r="BU24" s="125"/>
      <c r="BV24" s="125"/>
      <c r="BX24" s="123"/>
      <c r="BY24" s="125"/>
      <c r="BZ24" s="125"/>
      <c r="CB24" s="123"/>
      <c r="CC24" s="125"/>
      <c r="CD24" s="125"/>
      <c r="CF24" s="123"/>
      <c r="CG24" s="125"/>
      <c r="CH24" s="125"/>
      <c r="CJ24" s="123"/>
      <c r="CK24" s="125"/>
      <c r="CL24" s="125"/>
      <c r="CN24" s="123"/>
      <c r="CO24" s="125"/>
      <c r="CP24" s="125"/>
      <c r="CR24" s="123"/>
      <c r="CS24" s="125"/>
      <c r="CT24" s="125"/>
      <c r="CV24" s="123"/>
      <c r="CW24" s="125"/>
      <c r="CX24" s="125"/>
      <c r="CZ24" s="123"/>
      <c r="DA24" s="125"/>
      <c r="DB24" s="125"/>
      <c r="DD24" s="123"/>
      <c r="DE24" s="125"/>
      <c r="DF24" s="125"/>
      <c r="DH24" s="123"/>
      <c r="DI24" s="125"/>
      <c r="DJ24" s="125"/>
      <c r="DL24" s="123"/>
      <c r="DM24" s="125"/>
      <c r="DN24" s="125"/>
      <c r="DP24" s="123"/>
      <c r="DQ24" s="125"/>
      <c r="DR24" s="125"/>
      <c r="DT24" s="123"/>
      <c r="DU24" s="125"/>
      <c r="DV24" s="125"/>
      <c r="DX24" s="123"/>
      <c r="DY24" s="125"/>
      <c r="DZ24" s="125"/>
      <c r="EB24" s="123"/>
      <c r="EC24" s="125"/>
      <c r="ED24" s="125"/>
      <c r="EF24" s="123"/>
      <c r="EG24" s="125"/>
      <c r="EH24" s="125"/>
      <c r="EJ24" s="123"/>
      <c r="EK24" s="125"/>
      <c r="EL24" s="125"/>
      <c r="EN24" s="123"/>
      <c r="EO24" s="125"/>
      <c r="EP24" s="125"/>
      <c r="ER24" s="123"/>
      <c r="ES24" s="125"/>
      <c r="ET24" s="125"/>
      <c r="EV24" s="123"/>
      <c r="EW24" s="125"/>
      <c r="EX24" s="125"/>
      <c r="EZ24" s="123"/>
      <c r="FA24" s="125"/>
      <c r="FB24" s="125"/>
      <c r="FD24" s="123"/>
      <c r="FE24" s="125"/>
      <c r="FF24" s="125"/>
      <c r="FH24" s="123"/>
      <c r="FI24" s="125"/>
      <c r="FJ24" s="125"/>
      <c r="FL24" s="123"/>
      <c r="FM24" s="125"/>
      <c r="FN24" s="125"/>
      <c r="FP24" s="123"/>
      <c r="FQ24" s="125"/>
      <c r="FR24" s="125"/>
      <c r="FT24" s="123"/>
      <c r="FU24" s="125"/>
      <c r="FV24" s="125"/>
      <c r="FX24" s="123"/>
    </row>
    <row r="25" spans="2:180" hidden="1">
      <c r="D25" s="194" t="str">
        <f ca="1">OFFSET(Lexicon!B98,0,$B$3)</f>
        <v>What else?</v>
      </c>
      <c r="G25" s="214"/>
      <c r="H25" s="214"/>
      <c r="I25" s="215"/>
      <c r="J25" s="205"/>
      <c r="K25" s="214"/>
      <c r="M25" s="205"/>
      <c r="N25" s="125"/>
      <c r="P25" s="123"/>
      <c r="Q25" s="125"/>
      <c r="R25" s="125"/>
      <c r="T25" s="123"/>
      <c r="U25" s="125"/>
      <c r="V25" s="125"/>
      <c r="X25" s="123"/>
      <c r="Y25" s="125"/>
      <c r="Z25" s="125"/>
      <c r="AB25" s="123"/>
      <c r="AC25" s="125"/>
      <c r="AD25" s="125"/>
      <c r="AF25" s="123"/>
      <c r="AG25" s="125"/>
      <c r="AH25" s="125"/>
      <c r="AJ25" s="123"/>
      <c r="AK25" s="125"/>
      <c r="AL25" s="125"/>
      <c r="AN25" s="123"/>
      <c r="AO25" s="125"/>
      <c r="AP25" s="125"/>
      <c r="AR25" s="123"/>
      <c r="AS25" s="125"/>
      <c r="AT25" s="125"/>
      <c r="AV25" s="123"/>
      <c r="AW25" s="125"/>
      <c r="AX25" s="125"/>
      <c r="AZ25" s="123"/>
      <c r="BA25" s="125"/>
      <c r="BB25" s="125"/>
      <c r="BD25" s="123"/>
      <c r="BE25" s="125"/>
      <c r="BF25" s="125"/>
      <c r="BH25" s="123"/>
      <c r="BI25" s="125"/>
      <c r="BJ25" s="125"/>
      <c r="BL25" s="123"/>
      <c r="BM25" s="125"/>
      <c r="BN25" s="125"/>
      <c r="BP25" s="123"/>
      <c r="BQ25" s="125"/>
      <c r="BR25" s="125"/>
      <c r="BT25" s="123"/>
      <c r="BU25" s="125"/>
      <c r="BV25" s="125"/>
      <c r="BX25" s="123"/>
      <c r="BY25" s="125"/>
      <c r="BZ25" s="125"/>
      <c r="CB25" s="123"/>
      <c r="CC25" s="125"/>
      <c r="CD25" s="125"/>
      <c r="CF25" s="123"/>
      <c r="CG25" s="125"/>
      <c r="CH25" s="125"/>
      <c r="CJ25" s="123"/>
      <c r="CK25" s="125"/>
      <c r="CL25" s="125"/>
      <c r="CN25" s="123"/>
      <c r="CO25" s="125"/>
      <c r="CP25" s="125"/>
      <c r="CR25" s="123"/>
      <c r="CS25" s="125"/>
      <c r="CT25" s="125"/>
      <c r="CV25" s="123"/>
      <c r="CW25" s="125"/>
      <c r="CX25" s="125"/>
      <c r="CZ25" s="123"/>
      <c r="DA25" s="125"/>
      <c r="DB25" s="125"/>
      <c r="DD25" s="123"/>
      <c r="DE25" s="125"/>
      <c r="DF25" s="125"/>
      <c r="DH25" s="123"/>
      <c r="DI25" s="125"/>
      <c r="DJ25" s="125"/>
      <c r="DL25" s="123"/>
      <c r="DM25" s="125"/>
      <c r="DN25" s="125"/>
      <c r="DP25" s="123"/>
      <c r="DQ25" s="125"/>
      <c r="DR25" s="125"/>
      <c r="DT25" s="123"/>
      <c r="DU25" s="125"/>
      <c r="DV25" s="125"/>
      <c r="DX25" s="123"/>
      <c r="DY25" s="125"/>
      <c r="DZ25" s="125"/>
      <c r="EB25" s="123"/>
      <c r="EC25" s="125"/>
      <c r="ED25" s="125"/>
      <c r="EF25" s="123"/>
      <c r="EG25" s="125"/>
      <c r="EH25" s="125"/>
      <c r="EJ25" s="123"/>
      <c r="EK25" s="125"/>
      <c r="EL25" s="125"/>
      <c r="EN25" s="123"/>
      <c r="EO25" s="125"/>
      <c r="EP25" s="125"/>
      <c r="ER25" s="123"/>
      <c r="ES25" s="125"/>
      <c r="ET25" s="125"/>
      <c r="EV25" s="123"/>
      <c r="EW25" s="125"/>
      <c r="EX25" s="125"/>
      <c r="EZ25" s="123"/>
      <c r="FA25" s="125"/>
      <c r="FB25" s="125"/>
      <c r="FD25" s="123"/>
      <c r="FE25" s="125"/>
      <c r="FF25" s="125"/>
      <c r="FH25" s="123"/>
      <c r="FI25" s="125"/>
      <c r="FJ25" s="125"/>
      <c r="FL25" s="123"/>
      <c r="FM25" s="125"/>
      <c r="FN25" s="125"/>
      <c r="FP25" s="123"/>
      <c r="FQ25" s="125"/>
      <c r="FR25" s="125"/>
      <c r="FT25" s="123"/>
      <c r="FU25" s="125"/>
      <c r="FV25" s="125"/>
      <c r="FX25" s="123"/>
    </row>
    <row r="26" spans="2:180" ht="6" customHeight="1">
      <c r="B26" s="204"/>
      <c r="C26" s="204"/>
      <c r="D26" s="204"/>
      <c r="F26" s="204"/>
      <c r="G26" s="205"/>
      <c r="H26" s="205"/>
      <c r="I26" s="205"/>
      <c r="J26" s="214"/>
      <c r="K26" s="125"/>
      <c r="M26" s="205"/>
    </row>
    <row r="27" spans="2:180" ht="15" customHeight="1">
      <c r="B27" s="900" t="str">
        <f ca="1">OFFSET(Lexicon!B104,0,$B$3)</f>
        <v>Separate and Clarify Concerns</v>
      </c>
      <c r="C27" s="898"/>
      <c r="D27" s="898"/>
      <c r="E27" s="898"/>
      <c r="F27" s="204"/>
      <c r="G27" s="205"/>
      <c r="H27" s="205"/>
      <c r="I27" s="205"/>
      <c r="J27" s="214"/>
      <c r="K27" s="205"/>
      <c r="M27" s="205"/>
    </row>
    <row r="28" spans="2:180" ht="12" customHeight="1">
      <c r="C28" s="240" t="str">
        <f ca="1">OFFSET(Lexicon!B108,0,$B$3)</f>
        <v>Separate</v>
      </c>
      <c r="D28" s="240"/>
      <c r="E28" s="240" t="str">
        <f ca="1">OFFSET(Lexicon!B114,0,$B$3)</f>
        <v>Clarify</v>
      </c>
      <c r="F28" s="123"/>
      <c r="G28" s="247"/>
      <c r="H28" s="247"/>
      <c r="I28" s="247"/>
      <c r="J28" s="247"/>
      <c r="K28" s="247"/>
    </row>
    <row r="29" spans="2:180" ht="13.5" customHeight="1">
      <c r="C29" s="194" t="str">
        <f ca="1">OFFSET(Lexicon!B109,0,$B$3)</f>
        <v>What specific thing…?</v>
      </c>
      <c r="D29" s="194"/>
      <c r="E29" s="194" t="str">
        <f ca="1">OFFSET(Lexicon!B115,0,$B$3)</f>
        <v>What exactly do we mean by...?</v>
      </c>
      <c r="F29" s="123"/>
      <c r="G29" s="246"/>
      <c r="H29" s="246"/>
      <c r="I29" s="246"/>
      <c r="J29" s="246"/>
      <c r="K29" s="246"/>
    </row>
    <row r="30" spans="2:180" ht="14.25" customHeight="1">
      <c r="C30" s="194" t="str">
        <f ca="1">OFFSET(Lexicon!B110,0,$B$3)</f>
        <v xml:space="preserve">     How do we know…?</v>
      </c>
      <c r="D30" s="194"/>
      <c r="E30" s="194" t="str">
        <f ca="1">OFFSET(Lexicon!B116,0,$B$3)</f>
        <v>What exactly is….?</v>
      </c>
      <c r="F30" s="123"/>
      <c r="G30" s="246"/>
      <c r="H30" s="246"/>
      <c r="I30" s="246"/>
      <c r="J30" s="246"/>
      <c r="K30" s="246"/>
    </row>
    <row r="31" spans="2:180" ht="14.25" customHeight="1">
      <c r="C31" s="194" t="str">
        <f ca="1">OFFSET(Lexicon!B111,0,$B$3)</f>
        <v>What else concerns us about…?</v>
      </c>
      <c r="D31" s="194"/>
      <c r="F31" s="123"/>
      <c r="G31" s="251"/>
      <c r="H31" s="251"/>
      <c r="I31" s="251"/>
      <c r="J31" s="251"/>
      <c r="K31" s="125"/>
    </row>
    <row r="32" spans="2:180" ht="14.25" customHeight="1">
      <c r="C32" s="1028" t="str">
        <f ca="1">OFFSET(Lexicon!B112,0,$B$3)</f>
        <v xml:space="preserve">Can this concern be resolved by a single analysis or action?  </v>
      </c>
      <c r="D32" s="1029"/>
      <c r="E32" s="1029"/>
      <c r="F32" s="123"/>
      <c r="G32" s="204"/>
      <c r="H32" s="204"/>
      <c r="I32" s="204"/>
      <c r="J32" s="251"/>
      <c r="K32" s="125"/>
    </row>
    <row r="33" spans="1:11" ht="14.25" customHeight="1">
      <c r="C33" s="1028" t="str">
        <f ca="1">OFFSET(Lexicon!B113,0,$B$3)</f>
        <v xml:space="preserve">     What's the evidence?</v>
      </c>
      <c r="D33" s="1030"/>
      <c r="E33" s="1030"/>
      <c r="F33" s="123"/>
      <c r="G33" s="123"/>
      <c r="H33" s="123"/>
      <c r="I33" s="123"/>
      <c r="J33" s="251"/>
      <c r="K33" s="125"/>
    </row>
    <row r="34" spans="1:11" ht="6.75" customHeight="1">
      <c r="B34" s="123"/>
      <c r="C34" s="194"/>
      <c r="D34" s="194"/>
      <c r="F34" s="123"/>
      <c r="G34" s="245"/>
      <c r="H34" s="245"/>
      <c r="I34" s="245"/>
      <c r="J34" s="251"/>
      <c r="K34" s="125"/>
    </row>
    <row r="35" spans="1:11" ht="15" hidden="1" customHeight="1">
      <c r="B35" s="213" t="str">
        <f ca="1">OFFSET(Lexicon!B117,0,$B$3)</f>
        <v>Create Action Statements</v>
      </c>
      <c r="C35" s="211"/>
      <c r="D35" s="211"/>
      <c r="E35" s="212"/>
      <c r="G35" s="123"/>
      <c r="H35" s="123"/>
      <c r="I35" s="123"/>
      <c r="J35" s="251"/>
      <c r="K35" s="125"/>
    </row>
    <row r="36" spans="1:11" ht="12" hidden="1" customHeight="1">
      <c r="B36" s="214"/>
      <c r="C36" s="205"/>
      <c r="D36" s="205" t="str">
        <f ca="1">OFFSET(Lexicon!B124,0,$B$3)</f>
        <v>If the action is not clear, rewrite the concern as a…</v>
      </c>
      <c r="G36" s="123"/>
      <c r="H36" s="123"/>
      <c r="I36" s="125"/>
      <c r="K36" s="125"/>
    </row>
    <row r="37" spans="1:11" ht="12" hidden="1" customHeight="1">
      <c r="B37" s="214"/>
      <c r="C37" s="194" t="str">
        <f ca="1">OFFSET(Lexicon!B119,0,$B$3)</f>
        <v xml:space="preserve">Does each separated and clarified concern </v>
      </c>
      <c r="D37" s="125"/>
      <c r="E37" s="205" t="str">
        <f ca="1">OFFSET(Lexicon!B125,0,$B$3)</f>
        <v xml:space="preserve">     Problem Statement (thing and defect)</v>
      </c>
      <c r="G37" s="123"/>
      <c r="H37" s="123"/>
      <c r="I37" s="123"/>
      <c r="J37" s="251"/>
      <c r="K37" s="125"/>
    </row>
    <row r="38" spans="1:11" hidden="1">
      <c r="B38" s="214"/>
      <c r="C38" s="530" t="str">
        <f ca="1">OFFSET(Lexicon!B120,0,$B$3)</f>
        <v xml:space="preserve">     indicate the action needed to resolve it?</v>
      </c>
      <c r="D38" s="125"/>
      <c r="E38" s="332" t="str">
        <f ca="1">OFFSET(Lexicon!B126,0,$B$3)</f>
        <v xml:space="preserve">     Decision Statement (choice word, result, and modifiers)</v>
      </c>
      <c r="G38" s="123"/>
      <c r="H38" s="123"/>
      <c r="I38" s="214"/>
      <c r="J38" s="205"/>
      <c r="K38" s="125"/>
    </row>
    <row r="39" spans="1:11" ht="12" hidden="1" customHeight="1">
      <c r="B39" s="214"/>
      <c r="C39" s="216"/>
      <c r="D39" s="205"/>
      <c r="E39" s="205" t="str">
        <f ca="1">OFFSET(Lexicon!B127,0,$B$3)</f>
        <v xml:space="preserve">     Action Statement (action or plan that needs </v>
      </c>
      <c r="G39" s="247"/>
      <c r="H39" s="247"/>
      <c r="I39" s="205"/>
      <c r="J39" s="214"/>
      <c r="K39" s="249"/>
    </row>
    <row r="40" spans="1:11" ht="12" hidden="1" customHeight="1">
      <c r="B40" s="214"/>
      <c r="C40" s="194" t="str">
        <f ca="1">OFFSET(Lexicon!B121,0,$B$3)</f>
        <v xml:space="preserve">Is the action about a defect, a choice, </v>
      </c>
      <c r="D40" s="125"/>
      <c r="E40" s="205" t="str">
        <f ca="1">OFFSET(Lexicon!B128,0,$B$3)</f>
        <v xml:space="preserve">          protecting and end result)</v>
      </c>
      <c r="G40" s="246"/>
      <c r="H40" s="246"/>
      <c r="I40" s="205"/>
      <c r="J40" s="214"/>
      <c r="K40" s="250"/>
    </row>
    <row r="41" spans="1:11" s="205" customFormat="1" ht="12" hidden="1" customHeight="1">
      <c r="A41" s="203"/>
      <c r="B41" s="214"/>
      <c r="C41" s="194" t="str">
        <f ca="1">OFFSET(Lexicon!B122,0,$B$3)</f>
        <v xml:space="preserve">     a threat, or an opportunity?</v>
      </c>
      <c r="D41" s="125"/>
      <c r="E41" s="205" t="str">
        <f ca="1">OFFSET(Lexicon!B131,0,$B$3)</f>
        <v xml:space="preserve">     Situation Theme Statement (a separate category </v>
      </c>
      <c r="F41" s="203"/>
      <c r="G41" s="251"/>
      <c r="H41" s="251"/>
      <c r="J41" s="214"/>
      <c r="K41" s="125"/>
    </row>
    <row r="42" spans="1:11" s="205" customFormat="1" ht="12" hidden="1" customHeight="1">
      <c r="A42" s="203"/>
      <c r="B42" s="214"/>
      <c r="C42" s="216"/>
      <c r="E42" s="205" t="str">
        <f ca="1">OFFSET(Lexicon!B132,0,$B$3)</f>
        <v xml:space="preserve">          of concerns that need appraising)</v>
      </c>
      <c r="F42" s="203"/>
      <c r="G42" s="257"/>
      <c r="H42" s="257"/>
      <c r="I42" s="214"/>
      <c r="K42" s="125"/>
    </row>
    <row r="43" spans="1:11" s="205" customFormat="1" ht="12" hidden="1" customHeight="1">
      <c r="A43" s="203"/>
      <c r="B43" s="214"/>
      <c r="C43" s="194" t="str">
        <f ca="1">OFFSET(Lexicon!B123,0,$B$3)</f>
        <v>Do we simply need to get something done?</v>
      </c>
      <c r="D43" s="1027" t="str">
        <f ca="1">OFFSET(Lexicon!B133,0,$B$3)</f>
        <v>If the action required is still unclear, separate and clarify further</v>
      </c>
      <c r="E43" s="1027"/>
      <c r="F43" s="203"/>
      <c r="G43" s="123"/>
      <c r="H43" s="123"/>
      <c r="K43" s="125"/>
    </row>
    <row r="44" spans="1:11" s="205" customFormat="1" hidden="1">
      <c r="A44" s="203"/>
      <c r="B44" s="214"/>
      <c r="C44" s="214"/>
      <c r="D44" s="214"/>
      <c r="F44" s="203"/>
      <c r="G44" s="249"/>
      <c r="H44" s="249"/>
      <c r="I44" s="214"/>
      <c r="K44" s="249"/>
    </row>
    <row r="45" spans="1:11" s="205" customFormat="1" ht="19.5" customHeight="1">
      <c r="A45" s="203"/>
      <c r="B45" s="901" t="str">
        <f ca="1">OFFSET(Lexicon!B135,0,$B$3)</f>
        <v xml:space="preserve"> Set Priority</v>
      </c>
      <c r="C45" s="902"/>
      <c r="D45" s="902"/>
      <c r="E45" s="903"/>
      <c r="F45" s="203"/>
      <c r="G45" s="249"/>
      <c r="H45" s="249"/>
      <c r="I45" s="249"/>
      <c r="J45" s="249"/>
      <c r="K45" s="249"/>
    </row>
    <row r="46" spans="1:11" s="205" customFormat="1" ht="15" customHeight="1">
      <c r="A46" s="203"/>
      <c r="B46" s="900"/>
      <c r="C46" s="897" t="str">
        <f ca="1">OFFSET(Lexicon!B136,0,$B$3)</f>
        <v>Use Knowledge and Experience…OR</v>
      </c>
      <c r="D46" s="898"/>
      <c r="E46" s="900" t="str">
        <f ca="1">OFFSET(Lexicon!B172,0,$B$3)</f>
        <v xml:space="preserve"> ...Use Seriousness, Urgency and Growth</v>
      </c>
      <c r="F46" s="204"/>
      <c r="G46" s="249"/>
      <c r="H46" s="249"/>
      <c r="I46" s="249"/>
      <c r="J46" s="249"/>
      <c r="K46" s="249"/>
    </row>
    <row r="47" spans="1:11" s="205" customFormat="1" ht="24">
      <c r="A47" s="203"/>
      <c r="B47" s="214"/>
      <c r="C47" s="216" t="str">
        <f ca="1">OFFSET(Lexicon!B139,0,$B$3)</f>
        <v>Which concerns should we work on first?</v>
      </c>
      <c r="D47" s="194"/>
      <c r="E47" s="657" t="str">
        <f ca="1">OFFSET(Lexicon!B173,0,$B$3)</f>
        <v>Seriousness = actual impact up until this moment on people, safety, cost, customers, productivity, reputation, etc.</v>
      </c>
      <c r="F47" s="203"/>
      <c r="G47" s="123"/>
      <c r="H47" s="123"/>
      <c r="I47" s="123"/>
    </row>
    <row r="48" spans="1:11" s="205" customFormat="1" ht="24">
      <c r="A48" s="203"/>
      <c r="B48" s="203"/>
      <c r="C48" s="216" t="str">
        <f ca="1">OFFSET(Lexicon!B140,0,$B$3)</f>
        <v>If clear, or if immediate action is needed, set the priority order:</v>
      </c>
      <c r="D48" s="194"/>
      <c r="E48" s="657" t="str">
        <f ca="1">OFFSET(Lexicon!B176,0,$B$3)</f>
        <v>Urgency = deadline (clock and calendar time) after which resolution will become difficult, expensive, impossible, or meaningless to resolve</v>
      </c>
      <c r="F48" s="203"/>
      <c r="G48" s="123"/>
      <c r="H48" s="123"/>
      <c r="I48" s="123"/>
    </row>
    <row r="49" spans="1:11" s="205" customFormat="1" ht="24">
      <c r="A49" s="203"/>
      <c r="B49" s="203"/>
      <c r="C49" s="216" t="str">
        <f ca="1">OFFSET(Lexicon!B141,0,$B$3)</f>
        <v xml:space="preserve">     Examine the list of action statements</v>
      </c>
      <c r="D49" s="194"/>
      <c r="E49" s="657" t="str">
        <f ca="1">OFFSET(Lexicon!B175,0,$B$3)</f>
        <v>Growth = anticipated impact from this moment forward, if left unresolved, on people, safety, cost, customers, productivity, reputation, etc.</v>
      </c>
      <c r="F49" s="203"/>
      <c r="G49" s="123"/>
      <c r="I49" s="123"/>
    </row>
    <row r="50" spans="1:11" ht="14.25" customHeight="1">
      <c r="C50" s="216" t="str">
        <f ca="1">OFFSET(Lexicon!B142,0,$B$3)</f>
        <v xml:space="preserve">     Identify those to address immediately and those to delay</v>
      </c>
      <c r="D50" s="194"/>
      <c r="E50" s="258" t="str">
        <f ca="1">OFFSET(Lexicon!B177,0,$B$3)</f>
        <v>What is the seriousness from this not being resolved?</v>
      </c>
      <c r="G50" s="251"/>
      <c r="H50" s="205"/>
      <c r="I50" s="251"/>
      <c r="J50" s="251"/>
      <c r="K50" s="125"/>
    </row>
    <row r="51" spans="1:11" ht="24">
      <c r="C51" s="216" t="str">
        <f ca="1">OFFSET(Lexicon!B143,0,$B$3)</f>
        <v xml:space="preserve">     Mark the highest priority concerns with asterisks (*)</v>
      </c>
      <c r="D51" s="194"/>
      <c r="E51" s="661" t="str">
        <f ca="1">OFFSET(Lexicon!B179,0,$B$3)</f>
        <v>What is the urgency (specific time or date) when this will become difficult, expensive, impossible, or meaningless to resolve?</v>
      </c>
      <c r="G51" s="204"/>
      <c r="I51" s="204"/>
      <c r="J51" s="251"/>
      <c r="K51" s="125"/>
    </row>
    <row r="52" spans="1:11" ht="15.75">
      <c r="C52" s="657"/>
      <c r="D52" s="194"/>
      <c r="E52" s="258" t="str">
        <f ca="1">OFFSET(Lexicon!B178,0,$B$3)</f>
        <v>What will the growth be if this is left unresolved?</v>
      </c>
      <c r="G52" s="204"/>
      <c r="I52" s="204"/>
      <c r="J52" s="251"/>
      <c r="K52" s="125"/>
    </row>
    <row r="53" spans="1:11" s="205" customFormat="1" ht="24">
      <c r="A53" s="203"/>
      <c r="B53" s="203"/>
      <c r="C53" s="657" t="str">
        <f ca="1">OFFSET(Lexicon!B144,0,$B$3)</f>
        <v xml:space="preserve">If unclear, or if you cannot agree on priority order, use seriousness,urgency, and growth </v>
      </c>
      <c r="D53" s="194"/>
      <c r="E53" s="661" t="str">
        <f ca="1">OFFSET(Lexicon!B180,0,$B$3)</f>
        <v>Confirm and record specific, supporting data for seriousness, urgency, and growth</v>
      </c>
      <c r="F53" s="203"/>
    </row>
    <row r="54" spans="1:11" ht="19.5" customHeight="1">
      <c r="B54" s="1025" t="str">
        <f ca="1">OFFSET(Lexicon!B194,0,$B$3)</f>
        <v xml:space="preserve"> Plan Next Steps</v>
      </c>
      <c r="C54" s="1025"/>
      <c r="D54" s="1025"/>
      <c r="E54" s="1025"/>
    </row>
    <row r="55" spans="1:11" ht="15" customHeight="1">
      <c r="B55" s="900"/>
      <c r="C55" s="1026" t="str">
        <f ca="1">OFFSET(Lexicon!B195,0,$B$3)</f>
        <v>Determine which ATS process and actions are needed</v>
      </c>
      <c r="D55" s="1026"/>
      <c r="E55" s="1026"/>
    </row>
    <row r="56" spans="1:11">
      <c r="A56" s="205"/>
      <c r="B56" s="332"/>
      <c r="C56" s="606" t="str">
        <f ca="1">OFFSET(Lexicon!B196,0,$B$3)</f>
        <v>Do we have a deviation? Is cause unknown? Do we need to know cause?</v>
      </c>
      <c r="D56" s="214"/>
    </row>
    <row r="57" spans="1:11">
      <c r="A57" s="205"/>
      <c r="B57" s="205"/>
      <c r="C57" s="606" t="str">
        <f ca="1">OFFSET(Lexicon!B197,0,$B$3)</f>
        <v>Do we need to make a choice?</v>
      </c>
      <c r="D57" s="214"/>
      <c r="E57" s="616" t="str">
        <f ca="1">OFFSET(Lexicon!B203,0,$B$3)</f>
        <v xml:space="preserve">     FTC = defect? Cause unknown? Need to know cause?</v>
      </c>
    </row>
    <row r="58" spans="1:11" ht="12.75" customHeight="1">
      <c r="A58" s="205"/>
      <c r="B58" s="205"/>
      <c r="C58" s="606" t="str">
        <f ca="1">OFFSET(Lexicon!B198,0,$B$3)</f>
        <v>Do we have an action or plan to protect?</v>
      </c>
      <c r="D58" s="205"/>
      <c r="E58" s="617" t="str">
        <f ca="1">OFFSET(Lexicon!B204,0,$B$3)</f>
        <v xml:space="preserve">     SAF = Choice?</v>
      </c>
    </row>
    <row r="59" spans="1:11" ht="14.25" customHeight="1">
      <c r="A59" s="205"/>
      <c r="B59" s="205"/>
      <c r="C59" s="606" t="str">
        <f ca="1">OFFSET(Lexicon!B199,0,$B$3)</f>
        <v>(If still unclear, separate and clarify further.)</v>
      </c>
      <c r="D59" s="125"/>
      <c r="E59" s="617" t="str">
        <f ca="1">OFFSET(Lexicon!B205,0,$B$3)</f>
        <v xml:space="preserve">     AFP = Action or plan to protect?</v>
      </c>
    </row>
    <row r="60" spans="1:11" ht="12.75" customHeight="1">
      <c r="C60" s="606" t="str">
        <f ca="1">OFFSET(Lexicon!B200,0,$B$3)</f>
        <v>What analytic process (and how much) is needed?</v>
      </c>
      <c r="D60" s="125"/>
      <c r="E60" s="617" t="str">
        <f ca="1">OFFSET(Lexicon!B206,0,$B$3)</f>
        <v xml:space="preserve">     MFO = Action or plan to enhance?</v>
      </c>
    </row>
    <row r="61" spans="1:11" ht="14.25" customHeight="1">
      <c r="C61" s="606" t="str">
        <f ca="1">OFFSET(Lexicon!B201,0,$B$3)</f>
        <v>What follow-on actions are needed?  What else?</v>
      </c>
      <c r="D61" s="125"/>
      <c r="E61" s="617" t="str">
        <f ca="1">OFFSET(Lexicon!B207,0,$B$3)</f>
        <v xml:space="preserve">     RAP = Further clarification?</v>
      </c>
    </row>
    <row r="62" spans="1:11" ht="12" customHeight="1">
      <c r="C62" s="606" t="str">
        <f ca="1">OFFSET(Lexicon!B202,0,$B$3)</f>
        <v>Record the process and other actions needed for resolution</v>
      </c>
      <c r="D62" s="125"/>
      <c r="E62" s="617" t="str">
        <f ca="1">OFFSET(Lexicon!B208,0,$B$3)</f>
        <v xml:space="preserve">     No analysis = Just do it!</v>
      </c>
    </row>
    <row r="63" spans="1:11" ht="12.75" customHeight="1">
      <c r="C63" s="606"/>
      <c r="D63" s="214"/>
      <c r="E63" s="251"/>
    </row>
    <row r="64" spans="1:11" ht="19.5" customHeight="1">
      <c r="B64" s="1025" t="str">
        <f ca="1">OFFSET(Lexicon!B220,0,$B$3)</f>
        <v xml:space="preserve"> Plan Involvement</v>
      </c>
      <c r="C64" s="1025"/>
      <c r="D64" s="1025"/>
      <c r="E64" s="1025"/>
    </row>
    <row r="65" spans="1:5" ht="15" customHeight="1">
      <c r="B65" s="900"/>
      <c r="C65" s="1026" t="str">
        <f ca="1">OFFSET(Lexicon!B221,0,$B$3)</f>
        <v>Determine Help Needed</v>
      </c>
      <c r="D65" s="1026"/>
      <c r="E65" s="1026"/>
    </row>
    <row r="66" spans="1:5" ht="14.25" customHeight="1">
      <c r="A66" s="205"/>
      <c r="B66" s="332"/>
      <c r="C66" s="1032" t="str">
        <f ca="1">OFFSET(Lexicon!B222,0,$B$3)</f>
        <v>Who needs to do what and by when?</v>
      </c>
      <c r="D66" s="1032"/>
      <c r="E66" s="1032"/>
    </row>
    <row r="67" spans="1:5" ht="14.25" customHeight="1">
      <c r="A67" s="205"/>
      <c r="B67" s="205"/>
      <c r="C67" s="1031" t="str">
        <f ca="1">OFFSET(Lexicon!B223,0,$B$3)</f>
        <v>Who needs to be involved for:</v>
      </c>
      <c r="D67" s="1031"/>
      <c r="E67" s="1031"/>
    </row>
    <row r="68" spans="1:5" ht="14.25" customHeight="1">
      <c r="A68" s="205"/>
      <c r="B68" s="205"/>
      <c r="C68" s="1031" t="str">
        <f ca="1">OFFSET(Lexicon!B224,0,$B$3)</f>
        <v xml:space="preserve">     * Superior Solution?        * Creativity?                  * Information?            </v>
      </c>
      <c r="D68" s="1031"/>
      <c r="E68" s="1031"/>
    </row>
    <row r="69" spans="1:5" ht="14.25" customHeight="1">
      <c r="C69" s="1031" t="str">
        <f ca="1">OFFSET(Lexicon!B225,0,$B$3)</f>
        <v xml:space="preserve">     * Approval?                       * Structure?                   * Analysis?           </v>
      </c>
      <c r="D69" s="1031"/>
      <c r="E69" s="1031"/>
    </row>
    <row r="70" spans="1:5" ht="14.25" customHeight="1">
      <c r="C70" s="1031" t="str">
        <f ca="1">OFFSET(Lexicon!B226,0,$B$3)</f>
        <v xml:space="preserve">     * Development?               * Support?                       * Consensus?     </v>
      </c>
      <c r="D70" s="1031"/>
      <c r="E70" s="1031"/>
    </row>
    <row r="71" spans="1:5" ht="14.25" customHeight="1">
      <c r="C71" s="1031" t="str">
        <f ca="1">OFFSET(Lexicon!B227,0,$B$3)</f>
        <v xml:space="preserve">     * Commitment?                * Implementation?      * Goal Agreement?</v>
      </c>
      <c r="D71" s="1031"/>
      <c r="E71" s="1031"/>
    </row>
    <row r="72" spans="1:5" ht="8.25" customHeight="1"/>
  </sheetData>
  <mergeCells count="13">
    <mergeCell ref="C68:E68"/>
    <mergeCell ref="C69:E69"/>
    <mergeCell ref="C70:E70"/>
    <mergeCell ref="C71:E71"/>
    <mergeCell ref="B64:E64"/>
    <mergeCell ref="C65:E65"/>
    <mergeCell ref="C66:E66"/>
    <mergeCell ref="C67:E67"/>
    <mergeCell ref="B54:E54"/>
    <mergeCell ref="C55:E55"/>
    <mergeCell ref="D43:E43"/>
    <mergeCell ref="C32:E32"/>
    <mergeCell ref="C33:E33"/>
  </mergeCells>
  <printOptions horizontalCentered="1"/>
  <pageMargins left="0.56000000000000005" right="0.3" top="0.48" bottom="0.33" header="0.24" footer="0.3"/>
  <pageSetup scale="71" orientation="portrait" r:id="rId1"/>
  <headerFooter>
    <oddFooter>&amp;C&amp;8Copyright © 2012 Kepner-Tregoe, Inc. All Rights Reserved.&amp;R&amp;8Page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BR161"/>
  <sheetViews>
    <sheetView showGridLines="0" showZeros="0" zoomScale="85" zoomScaleNormal="85" zoomScaleSheetLayoutView="70" workbookViewId="0"/>
  </sheetViews>
  <sheetFormatPr defaultColWidth="9.140625" defaultRowHeight="12.75" customHeight="1" outlineLevelCol="1"/>
  <cols>
    <col min="1" max="1" width="1.7109375" customWidth="1"/>
    <col min="2" max="2" width="24.85546875" customWidth="1"/>
    <col min="3" max="3" width="33.28515625" customWidth="1"/>
    <col min="4" max="4" width="2.28515625" customWidth="1"/>
    <col min="5" max="5" width="33.28515625" customWidth="1"/>
    <col min="6" max="6" width="2.140625" customWidth="1"/>
    <col min="7" max="7" width="41.140625" customWidth="1" outlineLevel="1"/>
    <col min="8" max="8" width="1.42578125" customWidth="1" outlineLevel="1"/>
    <col min="9" max="9" width="41.140625" customWidth="1" outlineLevel="1"/>
    <col min="10" max="10" width="1" customWidth="1" outlineLevel="1"/>
    <col min="11" max="11" width="46.5703125" customWidth="1" outlineLevel="1"/>
    <col min="12" max="12" width="2.28515625" customWidth="1"/>
    <col min="13" max="13" width="6.7109375" style="58" customWidth="1" outlineLevel="1"/>
    <col min="14" max="14" width="47.5703125" customWidth="1" outlineLevel="1"/>
    <col min="15" max="15" width="2.42578125" customWidth="1"/>
    <col min="16" max="16" width="6.7109375" style="58" customWidth="1" outlineLevel="1"/>
    <col min="17" max="17" width="47.5703125" customWidth="1" outlineLevel="1"/>
    <col min="18" max="18" width="2.42578125" customWidth="1"/>
    <col min="19" max="19" width="6.7109375" style="58" customWidth="1" outlineLevel="1"/>
    <col min="20" max="20" width="47.5703125" customWidth="1" outlineLevel="1"/>
    <col min="21" max="21" width="2.42578125" customWidth="1"/>
    <col min="22" max="22" width="6.7109375" style="58" customWidth="1" outlineLevel="1"/>
    <col min="23" max="23" width="47.5703125" customWidth="1" outlineLevel="1"/>
    <col min="24" max="24" width="2.140625" customWidth="1"/>
    <col min="25" max="25" width="6.7109375" style="58" customWidth="1" outlineLevel="1"/>
    <col min="26" max="26" width="47.5703125" customWidth="1" outlineLevel="1"/>
    <col min="27" max="27" width="2.42578125" customWidth="1"/>
    <col min="28" max="28" width="6.7109375" style="58" customWidth="1" outlineLevel="1"/>
    <col min="29" max="29" width="47.5703125" customWidth="1" outlineLevel="1"/>
    <col min="30" max="30" width="2.42578125" customWidth="1"/>
    <col min="31" max="31" width="6.7109375" style="58" customWidth="1" outlineLevel="1"/>
    <col min="32" max="32" width="47.5703125" customWidth="1" outlineLevel="1"/>
    <col min="33" max="33" width="2.42578125" customWidth="1"/>
    <col min="34" max="34" width="6.7109375" style="58" customWidth="1" outlineLevel="1"/>
    <col min="35" max="35" width="47.5703125" customWidth="1" outlineLevel="1"/>
    <col min="36" max="36" width="2.28515625" customWidth="1"/>
    <col min="37" max="37" width="4.7109375" customWidth="1"/>
    <col min="38" max="38" width="3.42578125" customWidth="1"/>
    <col min="39" max="39" width="40" customWidth="1"/>
    <col min="40" max="40" width="26.140625" customWidth="1"/>
    <col min="41" max="41" width="24.28515625" customWidth="1"/>
    <col min="42" max="42" width="3" customWidth="1"/>
    <col min="43" max="43" width="1.85546875" customWidth="1"/>
    <col min="44" max="44" width="3.85546875" customWidth="1"/>
    <col min="45" max="45" width="3" customWidth="1"/>
    <col min="46" max="46" width="18.5703125" customWidth="1"/>
    <col min="47" max="47" width="35.85546875" customWidth="1"/>
    <col min="48" max="48" width="34" customWidth="1"/>
    <col min="49" max="49" width="7.85546875" customWidth="1"/>
  </cols>
  <sheetData>
    <row r="1" spans="2:58" ht="7.5" customHeight="1">
      <c r="O1" s="58"/>
      <c r="R1" s="58"/>
      <c r="U1" s="58"/>
      <c r="W1" s="58"/>
      <c r="AA1" s="58"/>
      <c r="AD1" s="58"/>
      <c r="AG1" s="58"/>
      <c r="AI1" s="58"/>
      <c r="AR1" s="152"/>
      <c r="AS1" s="152"/>
      <c r="AT1" s="152"/>
    </row>
    <row r="2" spans="2:58" ht="41.25" customHeight="1">
      <c r="B2" s="792"/>
      <c r="C2" s="1067" t="str">
        <f ca="1">OFFSET(Lexicon!B267,0,$B$3)</f>
        <v>Find True Cause</v>
      </c>
      <c r="D2" s="1067"/>
      <c r="E2" s="1067"/>
      <c r="G2" s="793"/>
      <c r="H2" s="794"/>
      <c r="I2" s="796" t="str">
        <f ca="1">OFFSET(Lexicon!B267,0,$B$3)</f>
        <v>Find True Cause</v>
      </c>
      <c r="J2" s="792"/>
      <c r="K2" s="792"/>
      <c r="L2" s="758" t="s">
        <v>4172</v>
      </c>
      <c r="M2" s="795"/>
      <c r="N2" s="795"/>
      <c r="O2" s="794"/>
      <c r="P2" s="794"/>
      <c r="Q2" s="792"/>
      <c r="R2" s="792"/>
      <c r="S2" s="794"/>
      <c r="T2" s="792"/>
      <c r="U2" s="795"/>
      <c r="V2" s="795"/>
      <c r="W2" s="795"/>
      <c r="Y2" s="795"/>
      <c r="Z2" s="795"/>
      <c r="AA2" s="794"/>
      <c r="AB2" s="794"/>
      <c r="AC2" s="792"/>
      <c r="AD2" s="792">
        <f ca="1">OFFSET(Lexicon!N267,0,$B$3)</f>
        <v>0</v>
      </c>
      <c r="AE2" s="794"/>
      <c r="AF2" s="792"/>
      <c r="AG2" s="795"/>
      <c r="AH2" s="795"/>
      <c r="AI2" s="795"/>
      <c r="AK2" s="1067" t="str">
        <f ca="1">OFFSET(Lexicon!B267,0,$B$3)</f>
        <v>Find True Cause</v>
      </c>
      <c r="AL2" s="1067"/>
      <c r="AM2" s="1067"/>
      <c r="AN2" s="1067"/>
      <c r="AO2" s="1067"/>
      <c r="AP2" s="792"/>
      <c r="AR2" s="153"/>
      <c r="AS2" s="153"/>
      <c r="AT2" s="153"/>
    </row>
    <row r="3" spans="2:58" ht="6.75" customHeight="1">
      <c r="B3" s="790">
        <f>Home!BA21</f>
        <v>0</v>
      </c>
      <c r="C3" s="791"/>
      <c r="D3" s="801"/>
      <c r="E3" s="801"/>
      <c r="I3" s="58"/>
      <c r="O3" s="58"/>
      <c r="R3" s="58"/>
      <c r="U3" s="58"/>
      <c r="W3" s="58"/>
      <c r="AA3" s="58"/>
      <c r="AD3" s="58"/>
      <c r="AG3" s="58"/>
      <c r="AI3" s="58"/>
      <c r="AM3" s="58"/>
      <c r="AN3" s="58"/>
      <c r="AO3" s="58"/>
      <c r="AP3" s="58"/>
      <c r="AR3" s="154"/>
      <c r="AS3" s="154"/>
      <c r="AT3" s="153"/>
    </row>
    <row r="4" spans="2:58" ht="18">
      <c r="B4" s="798" t="str">
        <f ca="1">OFFSET(Lexicon!B268,0,$B$3)</f>
        <v xml:space="preserve"> Describe Problem</v>
      </c>
      <c r="C4" s="799"/>
      <c r="D4" s="799"/>
      <c r="E4" s="800"/>
      <c r="F4" s="797"/>
      <c r="G4" s="831" t="str">
        <f ca="1">OFFSET(Lexicon!B411,0,$B$3)</f>
        <v>Develop Possible Causes</v>
      </c>
      <c r="H4" s="836"/>
      <c r="I4" s="836"/>
      <c r="J4" s="836"/>
      <c r="K4" s="837"/>
      <c r="L4" s="797"/>
      <c r="M4" s="831" t="str">
        <f ca="1">OFFSET(Lexicon!$B414,0,$B$3)</f>
        <v>Prove the True Cause</v>
      </c>
      <c r="N4" s="832"/>
      <c r="O4" s="758" t="s">
        <v>4172</v>
      </c>
      <c r="P4" s="831" t="str">
        <f ca="1">OFFSET(Lexicon!$B414,0,$B$3)</f>
        <v>Prove the True Cause</v>
      </c>
      <c r="Q4" s="832"/>
      <c r="R4" s="758" t="s">
        <v>4172</v>
      </c>
      <c r="S4" s="831" t="str">
        <f ca="1">OFFSET(Lexicon!$B414,0,$B$3)</f>
        <v>Prove the True Cause</v>
      </c>
      <c r="T4" s="832"/>
      <c r="U4" s="758" t="s">
        <v>4172</v>
      </c>
      <c r="V4" s="831" t="str">
        <f ca="1">OFFSET(Lexicon!$B414,0,$B$3)</f>
        <v>Prove the True Cause</v>
      </c>
      <c r="W4" s="832"/>
      <c r="X4" s="758" t="s">
        <v>4172</v>
      </c>
      <c r="Y4" s="831" t="str">
        <f ca="1">OFFSET(Lexicon!$B414,0,$B$3)</f>
        <v>Prove the True Cause</v>
      </c>
      <c r="Z4" s="832"/>
      <c r="AA4" s="758" t="s">
        <v>4172</v>
      </c>
      <c r="AB4" s="831" t="str">
        <f ca="1">OFFSET(Lexicon!$B414,0,$B$3)</f>
        <v>Prove the True Cause</v>
      </c>
      <c r="AC4" s="832"/>
      <c r="AD4" s="758" t="s">
        <v>4172</v>
      </c>
      <c r="AE4" s="831" t="str">
        <f ca="1">OFFSET(Lexicon!$B414,0,$B$3)</f>
        <v>Prove the True Cause</v>
      </c>
      <c r="AF4" s="832"/>
      <c r="AG4" s="758" t="s">
        <v>4172</v>
      </c>
      <c r="AH4" s="831" t="str">
        <f ca="1">OFFSET(Lexicon!$B414,0,$B$3)</f>
        <v>Prove the True Cause</v>
      </c>
      <c r="AI4" s="832"/>
      <c r="AJ4" s="758" t="s">
        <v>4172</v>
      </c>
      <c r="AK4" s="1068" t="str">
        <f ca="1">OFFSET(Lexicon!$B414,0,$B$3)</f>
        <v>Prove the True Cause</v>
      </c>
      <c r="AL4" s="1069"/>
      <c r="AM4" s="1069"/>
      <c r="AN4" s="1069"/>
      <c r="AO4" s="1069"/>
      <c r="AP4" s="828"/>
      <c r="AQ4" s="38"/>
      <c r="AR4" s="155"/>
      <c r="AS4" s="155"/>
      <c r="AT4" s="155"/>
      <c r="AU4" s="156"/>
      <c r="AV4" s="156"/>
      <c r="AW4" s="38"/>
      <c r="BF4" t="str">
        <f ca="1">OFFSET(Lexicon!$B381,0,$B$3)</f>
        <v>Hide Differences and Changes</v>
      </c>
    </row>
    <row r="5" spans="2:58" ht="28.5" customHeight="1">
      <c r="B5" s="1109" t="str">
        <f ca="1">OFFSET(Lexicon!B280,0,B3)</f>
        <v>State the Problem 
What tells us that there is a problem? Include both an object and a defect in the sentence.</v>
      </c>
      <c r="C5" s="1110"/>
      <c r="D5" s="1110"/>
      <c r="E5" s="1110"/>
      <c r="G5" s="1103" t="str">
        <f ca="1">OFFSET(Lexicon!$B375,0,$B$3)</f>
        <v>From Knowledge and Experience…OR</v>
      </c>
      <c r="H5" s="1103"/>
      <c r="I5" s="1103"/>
      <c r="J5" s="839"/>
      <c r="K5" s="840" t="str">
        <f ca="1">OFFSET(Lexicon!$B380,0,$B$3)</f>
        <v xml:space="preserve">Record Possible Causes                 </v>
      </c>
      <c r="M5" s="763" t="str">
        <f ca="1">OFFSET(Lexicon!$B416,0,$B$3)</f>
        <v>Test Possible Causes</v>
      </c>
      <c r="N5" s="763"/>
      <c r="P5" s="763" t="str">
        <f ca="1">OFFSET(Lexicon!$B416,0,$B$3)</f>
        <v>Test Possible Causes</v>
      </c>
      <c r="Q5" s="763"/>
      <c r="S5" s="763" t="str">
        <f ca="1">OFFSET(Lexicon!$B416,0,$B$3)</f>
        <v>Test Possible Causes</v>
      </c>
      <c r="T5" s="763"/>
      <c r="V5" s="763" t="str">
        <f ca="1">OFFSET(Lexicon!$B416,0,$B$3)</f>
        <v>Test Possible Causes</v>
      </c>
      <c r="W5" s="763"/>
      <c r="Y5" s="763" t="str">
        <f ca="1">OFFSET(Lexicon!$B416,0,$B$3)</f>
        <v>Test Possible Causes</v>
      </c>
      <c r="Z5" s="763"/>
      <c r="AB5" s="763" t="str">
        <f ca="1">OFFSET(Lexicon!$B416,0,$B$3)</f>
        <v>Test Possible Causes</v>
      </c>
      <c r="AC5" s="763"/>
      <c r="AE5" s="763" t="str">
        <f ca="1">OFFSET(Lexicon!$B416,0,$B$3)</f>
        <v>Test Possible Causes</v>
      </c>
      <c r="AF5" s="763"/>
      <c r="AH5" s="833" t="str">
        <f ca="1">OFFSET(Lexicon!$B416,0,$B$3)</f>
        <v>Test Possible Causes</v>
      </c>
      <c r="AI5" s="833"/>
      <c r="AK5" s="1103" t="str">
        <f ca="1">OFFSET(Lexicon!$B439,0,$B$3)</f>
        <v>Identify the Most Probable Cause</v>
      </c>
      <c r="AL5" s="1103"/>
      <c r="AM5" s="1103"/>
      <c r="AN5" s="1103"/>
      <c r="AO5" s="1103"/>
      <c r="AP5" s="1103"/>
      <c r="AQ5" s="38"/>
      <c r="AR5" s="1086"/>
      <c r="AS5" s="1086"/>
      <c r="AT5" s="1086"/>
      <c r="AU5" s="1086"/>
      <c r="AV5" s="1086"/>
      <c r="AW5" s="38"/>
      <c r="BF5" t="str">
        <f ca="1">OFFSET(Lexicon!$B382,0,$B$3)</f>
        <v>Show Differences and Changes</v>
      </c>
    </row>
    <row r="6" spans="2:58" ht="21" customHeight="1">
      <c r="B6" s="1082" t="str">
        <f ca="1">OFFSET(Lexicon!B281,0,B3)</f>
        <v xml:space="preserve">What thing or group of things (object) has the problem?       </v>
      </c>
      <c r="C6" s="1082"/>
      <c r="D6" s="1083" t="str">
        <f ca="1">OFFSET(Lexicon!B282,0,B3)</f>
        <v>What problem (defect) does it have?</v>
      </c>
      <c r="E6" s="1083"/>
      <c r="G6" s="994" t="str">
        <f ca="1">OFFSET(Lexicon!$B377,0,$B$3)</f>
        <v xml:space="preserve">What cause(s) does our experience suggest?  </v>
      </c>
      <c r="H6" s="1079"/>
      <c r="I6" s="1079"/>
      <c r="J6" s="1079"/>
      <c r="K6" s="838"/>
      <c r="M6" s="994" t="str">
        <f ca="1">OFFSET(Lexicon!$B417,0,$B$3)</f>
        <v xml:space="preserve">How does each cause measure up? </v>
      </c>
      <c r="N6" s="994"/>
      <c r="P6" s="994" t="str">
        <f ca="1">OFFSET(Lexicon!$B417,0,$B$3)</f>
        <v xml:space="preserve">How does each cause measure up? </v>
      </c>
      <c r="Q6" s="994"/>
      <c r="S6" s="994" t="str">
        <f ca="1">OFFSET(Lexicon!$B417,0,$B$3)</f>
        <v xml:space="preserve">How does each cause measure up? </v>
      </c>
      <c r="T6" s="994"/>
      <c r="V6" s="994" t="str">
        <f ca="1">OFFSET(Lexicon!$B417,0,$B$3)</f>
        <v xml:space="preserve">How does each cause measure up? </v>
      </c>
      <c r="W6" s="994"/>
      <c r="Y6" s="994" t="str">
        <f ca="1">OFFSET(Lexicon!$B417,0,$B$3)</f>
        <v xml:space="preserve">How does each cause measure up? </v>
      </c>
      <c r="Z6" s="994"/>
      <c r="AB6" s="994" t="str">
        <f ca="1">OFFSET(Lexicon!$B417,0,$B$3)</f>
        <v xml:space="preserve">How does each cause measure up? </v>
      </c>
      <c r="AC6" s="994"/>
      <c r="AE6" s="994" t="str">
        <f ca="1">OFFSET(Lexicon!$B417,0,$B$3)</f>
        <v xml:space="preserve">How does each cause measure up? </v>
      </c>
      <c r="AF6" s="994"/>
      <c r="AH6" s="994" t="str">
        <f ca="1">OFFSET(Lexicon!$B417,0,$B$3)</f>
        <v xml:space="preserve">How does each cause measure up? </v>
      </c>
      <c r="AI6" s="994"/>
      <c r="AK6" s="1019"/>
      <c r="AL6" s="1019"/>
      <c r="AM6" s="1019"/>
      <c r="AN6" s="1019"/>
      <c r="AO6" s="1019"/>
      <c r="AP6" s="1019"/>
      <c r="AQ6" s="38"/>
      <c r="AR6" s="1087"/>
      <c r="AS6" s="1087"/>
      <c r="AT6" s="1087"/>
      <c r="AU6" s="1087"/>
      <c r="AV6" s="1087"/>
      <c r="AW6" s="38"/>
      <c r="BF6" t="str">
        <f ca="1">OFFSET(Lexicon!B379,0,$B$3)</f>
        <v>Explain how the cause creates the defect</v>
      </c>
    </row>
    <row r="7" spans="2:58" ht="15.75" customHeight="1">
      <c r="B7" s="1082" t="str">
        <f ca="1">OFFSET(Lexicon!B283,0,B3)</f>
        <v xml:space="preserve">What do we see, hear, feel, taste, smell, or measure that tells us there is a problem?      </v>
      </c>
      <c r="C7" s="1082"/>
      <c r="D7" s="1014" t="str">
        <f ca="1">OFFSET(Lexicon!B284,0,B3)</f>
        <v>What data tells us that a problem exists?</v>
      </c>
      <c r="E7" s="1014"/>
      <c r="G7" s="1080" t="str">
        <f ca="1">OFFSET(Lexicon!$B378,0,$B$3)</f>
        <v>What else could have caused this defect?        What would experts say?        What was our initial hunch?</v>
      </c>
      <c r="H7" s="1081"/>
      <c r="I7" s="1081"/>
      <c r="J7" s="1081"/>
      <c r="K7" s="802"/>
      <c r="M7" s="1018" t="str">
        <f ca="1">OFFSET(Lexicon!$B418,0,$B$3)</f>
        <v>How does this cause explain the facts in the specification?</v>
      </c>
      <c r="N7" s="1018"/>
      <c r="P7" s="1018" t="str">
        <f ca="1">OFFSET(Lexicon!$B418,0,$B$3)</f>
        <v>How does this cause explain the facts in the specification?</v>
      </c>
      <c r="Q7" s="1018"/>
      <c r="S7" s="1018" t="str">
        <f ca="1">OFFSET(Lexicon!$B418,0,$B$3)</f>
        <v>How does this cause explain the facts in the specification?</v>
      </c>
      <c r="T7" s="1018"/>
      <c r="V7" s="1018" t="str">
        <f ca="1">OFFSET(Lexicon!$B418,0,$B$3)</f>
        <v>How does this cause explain the facts in the specification?</v>
      </c>
      <c r="W7" s="1018"/>
      <c r="Y7" s="1018" t="str">
        <f ca="1">OFFSET(Lexicon!$B418,0,$B$3)</f>
        <v>How does this cause explain the facts in the specification?</v>
      </c>
      <c r="Z7" s="1018"/>
      <c r="AB7" s="1018" t="str">
        <f ca="1">OFFSET(Lexicon!$B418,0,$B$3)</f>
        <v>How does this cause explain the facts in the specification?</v>
      </c>
      <c r="AC7" s="1018"/>
      <c r="AE7" s="1018" t="str">
        <f ca="1">OFFSET(Lexicon!$B418,0,$B$3)</f>
        <v>How does this cause explain the facts in the specification?</v>
      </c>
      <c r="AF7" s="1018"/>
      <c r="AH7" s="1018" t="str">
        <f ca="1">OFFSET(Lexicon!$B418,0,$B$3)</f>
        <v>How does this cause explain the facts in the specification?</v>
      </c>
      <c r="AI7" s="1018"/>
      <c r="AK7" s="1018" t="str">
        <f ca="1">OFFSET(Lexicon!$B440,0,$B$3)</f>
        <v xml:space="preserve">Which  possible cause has the fewest, most reasonable assumptions?  </v>
      </c>
      <c r="AL7" s="1022"/>
      <c r="AM7" s="1022"/>
      <c r="AN7" s="1022"/>
      <c r="AO7" s="1022"/>
      <c r="AP7" s="1022"/>
      <c r="AQ7" s="38"/>
      <c r="AR7" s="1088"/>
      <c r="AS7" s="1088"/>
      <c r="AT7" s="1088"/>
      <c r="AU7" s="1088"/>
      <c r="AV7" s="1088"/>
      <c r="AW7" s="38"/>
    </row>
    <row r="8" spans="2:58" ht="32.450000000000003" customHeight="1">
      <c r="B8" s="1073"/>
      <c r="C8" s="1074"/>
      <c r="D8" s="1074"/>
      <c r="E8" s="1075"/>
      <c r="G8" s="1113" t="str">
        <f ca="1">OFFSET(Lexicon!$B383,0,$B$3)</f>
        <v>From Differences and Changes, 
What characteristics of the problem are unique?  What changes are associated with these?</v>
      </c>
      <c r="H8" s="1114"/>
      <c r="I8" s="1114"/>
      <c r="J8" s="834"/>
      <c r="K8" s="835" t="str">
        <f ca="1">OFFSET(Lexicon!$B380,0,$B$3)</f>
        <v xml:space="preserve">Record Possible Causes                 </v>
      </c>
      <c r="M8" s="1018" t="str">
        <f ca="1">OFFSET(Lexicon!$B419,0,$B$3)</f>
        <v>For each IS/IS NOT pair, answer the following question:</v>
      </c>
      <c r="N8" s="1022"/>
      <c r="P8" s="1018" t="str">
        <f ca="1">OFFSET(Lexicon!$B419,0,$B$3)</f>
        <v>For each IS/IS NOT pair, answer the following question:</v>
      </c>
      <c r="Q8" s="1022"/>
      <c r="S8" s="1018" t="str">
        <f ca="1">OFFSET(Lexicon!$B419,0,$B$3)</f>
        <v>For each IS/IS NOT pair, answer the following question:</v>
      </c>
      <c r="T8" s="1022"/>
      <c r="V8" s="1018" t="str">
        <f ca="1">OFFSET(Lexicon!$B419,0,$B$3)</f>
        <v>For each IS/IS NOT pair, answer the following question:</v>
      </c>
      <c r="W8" s="1022"/>
      <c r="Y8" s="1018" t="str">
        <f ca="1">OFFSET(Lexicon!$B419,0,$B$3)</f>
        <v>For each IS/IS NOT pair, answer the following question:</v>
      </c>
      <c r="Z8" s="1022"/>
      <c r="AB8" s="1018" t="str">
        <f ca="1">OFFSET(Lexicon!$B419,0,$B$3)</f>
        <v>For each IS/IS NOT pair, answer the following question:</v>
      </c>
      <c r="AC8" s="1022"/>
      <c r="AE8" s="1018" t="str">
        <f ca="1">OFFSET(Lexicon!$B419,0,$B$3)</f>
        <v>For each IS/IS NOT pair, answer the following question:</v>
      </c>
      <c r="AF8" s="1022"/>
      <c r="AH8" s="1018" t="str">
        <f ca="1">OFFSET(Lexicon!$B419,0,$B$3)</f>
        <v>For each IS/IS NOT pair, answer the following question:</v>
      </c>
      <c r="AI8" s="1022"/>
      <c r="AK8" s="1018" t="str">
        <f ca="1">OFFSET(Lexicon!$B441,0,$B$3)</f>
        <v>Which of the possible causes is the most believeable?</v>
      </c>
      <c r="AL8" s="1022"/>
      <c r="AM8" s="1022"/>
      <c r="AN8" s="1022"/>
      <c r="AO8" s="1022"/>
      <c r="AP8" s="1022"/>
      <c r="AQ8" s="38"/>
      <c r="AR8" s="157"/>
      <c r="AS8" s="157"/>
      <c r="AT8" s="157"/>
      <c r="AU8" s="157"/>
      <c r="AV8" s="157"/>
      <c r="AW8" s="38"/>
    </row>
    <row r="9" spans="2:58" ht="15">
      <c r="B9" s="1076"/>
      <c r="C9" s="1077"/>
      <c r="D9" s="1077"/>
      <c r="E9" s="1078"/>
      <c r="G9" s="803" t="str">
        <f ca="1">OFFSET(Lexicon!$B384,0,$B$3)</f>
        <v>Look for Differences</v>
      </c>
      <c r="H9" s="803"/>
      <c r="I9" s="803" t="str">
        <f ca="1">OFFSET(Lexicon!$B389,0,$B$3)</f>
        <v>Look for Changes</v>
      </c>
      <c r="J9" s="190"/>
      <c r="K9" s="1115" t="str">
        <f ca="1">OFFSET(Lexicon!$B395,0,$B$3)</f>
        <v xml:space="preserve">              How could this…
                    Change
                    Change plus Difference
                    Change plus change
                    Difference
              …cause this problem?</v>
      </c>
      <c r="M9" s="1070" t="str">
        <f ca="1">OFFSET(Lexicon!$B420,0,$B$3)</f>
        <v>If (Possible Cause) is the  cause of (Problem Statement), 
how does it explain both the IS and the IS NOT?</v>
      </c>
      <c r="N9" s="1070"/>
      <c r="P9" s="1070" t="str">
        <f ca="1">OFFSET(Lexicon!$B420,0,$B$3)</f>
        <v>If (Possible Cause) is the  cause of (Problem Statement), 
how does it explain both the IS and the IS NOT?</v>
      </c>
      <c r="Q9" s="1070"/>
      <c r="S9" s="1070" t="str">
        <f ca="1">OFFSET(Lexicon!$B420,0,$B$3)</f>
        <v>If (Possible Cause) is the  cause of (Problem Statement), 
how does it explain both the IS and the IS NOT?</v>
      </c>
      <c r="T9" s="1070"/>
      <c r="V9" s="1070" t="str">
        <f ca="1">OFFSET(Lexicon!$B420,0,$B$3)</f>
        <v>If (Possible Cause) is the  cause of (Problem Statement), 
how does it explain both the IS and the IS NOT?</v>
      </c>
      <c r="W9" s="1070"/>
      <c r="Y9" s="1070" t="str">
        <f ca="1">OFFSET(Lexicon!$B420,0,$B$3)</f>
        <v>If (Possible Cause) is the  cause of (Problem Statement), 
how does it explain both the IS and the IS NOT?</v>
      </c>
      <c r="Z9" s="1070"/>
      <c r="AB9" s="1070" t="str">
        <f ca="1">OFFSET(Lexicon!$B420,0,$B$3)</f>
        <v>If (Possible Cause) is the  cause of (Problem Statement), 
how does it explain both the IS and the IS NOT?</v>
      </c>
      <c r="AC9" s="1070"/>
      <c r="AE9" s="1070" t="str">
        <f ca="1">OFFSET(Lexicon!$B420,0,$B$3)</f>
        <v>If (Possible Cause) is the  cause of (Problem Statement), 
how does it explain both the IS and the IS NOT?</v>
      </c>
      <c r="AF9" s="1070"/>
      <c r="AH9" s="1070" t="str">
        <f ca="1">OFFSET(Lexicon!$B420,0,$B$3)</f>
        <v>If (Possible Cause) is the  cause of (Problem Statement), 
how does it explain both the IS and the IS NOT?</v>
      </c>
      <c r="AI9" s="1070"/>
      <c r="AK9" s="1018" t="str">
        <f ca="1">OFFSET(Lexicon!$B442,0,$B$3)</f>
        <v>Most probable cause (MPC) has:</v>
      </c>
      <c r="AL9" s="1018"/>
      <c r="AM9" s="1018"/>
      <c r="AN9" s="1018"/>
      <c r="AO9" s="1018"/>
      <c r="AP9" s="1018"/>
      <c r="AQ9" s="38"/>
      <c r="AT9" s="158"/>
      <c r="AU9" s="158"/>
      <c r="AV9" s="158"/>
      <c r="AW9" s="38"/>
    </row>
    <row r="10" spans="2:58" ht="33.75">
      <c r="B10" s="6"/>
      <c r="C10" s="6"/>
      <c r="D10" s="38"/>
      <c r="E10" s="6"/>
      <c r="G10" s="804" t="str">
        <f ca="1">OFFSET(Lexicon!$B385,0,$B$3)</f>
        <v>What is different, odd, unusual, or distinctive about each IS compared to each IS NOT?</v>
      </c>
      <c r="I10" s="804" t="str">
        <f ca="1">OFFSET(Lexicon!$B390,0,$B$3)</f>
        <v>What was changed in, on, around, or about each Difference? (Include the date and time of each Change.)  What else…?</v>
      </c>
      <c r="J10" s="805"/>
      <c r="K10" s="1116"/>
      <c r="M10" s="1018" t="str">
        <f ca="1">OFFSET(Lexicon!$B421,0,$B$3)</f>
        <v>(Y) YES, explains because…   (N) NO, does not explain because...     
(A) Explains ONLY IF (assumption)...
Record supporting data             List all assumptions</v>
      </c>
      <c r="N10" s="1018"/>
      <c r="P10" s="1018" t="str">
        <f ca="1">OFFSET(Lexicon!$B421,0,$B$3)</f>
        <v>(Y) YES, explains because…   (N) NO, does not explain because...     
(A) Explains ONLY IF (assumption)...
Record supporting data             List all assumptions</v>
      </c>
      <c r="Q10" s="1018"/>
      <c r="S10" s="1018" t="str">
        <f ca="1">OFFSET(Lexicon!$B421,0,$B$3)</f>
        <v>(Y) YES, explains because…   (N) NO, does not explain because...     
(A) Explains ONLY IF (assumption)...
Record supporting data             List all assumptions</v>
      </c>
      <c r="T10" s="1018"/>
      <c r="V10" s="1018" t="str">
        <f ca="1">OFFSET(Lexicon!$B421,0,$B$3)</f>
        <v>(Y) YES, explains because…   (N) NO, does not explain because...     
(A) Explains ONLY IF (assumption)...
Record supporting data             List all assumptions</v>
      </c>
      <c r="W10" s="1018"/>
      <c r="Y10" s="1018" t="str">
        <f ca="1">OFFSET(Lexicon!$B421,0,$B$3)</f>
        <v>(Y) YES, explains because…   (N) NO, does not explain because...     
(A) Explains ONLY IF (assumption)...
Record supporting data             List all assumptions</v>
      </c>
      <c r="Z10" s="1018"/>
      <c r="AB10" s="1018" t="str">
        <f ca="1">OFFSET(Lexicon!$B421,0,$B$3)</f>
        <v>(Y) YES, explains because…   (N) NO, does not explain because...     
(A) Explains ONLY IF (assumption)...
Record supporting data             List all assumptions</v>
      </c>
      <c r="AC10" s="1018"/>
      <c r="AE10" s="1018" t="str">
        <f ca="1">OFFSET(Lexicon!$B421,0,$B$3)</f>
        <v>(Y) YES, explains because…   (N) NO, does not explain because...     
(A) Explains ONLY IF (assumption)...
Record supporting data             List all assumptions</v>
      </c>
      <c r="AF10" s="1018"/>
      <c r="AH10" s="1018" t="str">
        <f ca="1">OFFSET(Lexicon!$B421,0,$B$3)</f>
        <v>(Y) YES, explains because…   (N) NO, does not explain because...     
(A) Explains ONLY IF (assumption)...
Record supporting data             List all assumptions</v>
      </c>
      <c r="AI10" s="1018"/>
      <c r="AK10" s="1018" t="str">
        <f ca="1">OFFSET(Lexicon!$B443,0,$B$3)</f>
        <v xml:space="preserve">      Assumptions that make the most sense in this situation</v>
      </c>
      <c r="AL10" s="1018"/>
      <c r="AM10" s="1018"/>
      <c r="AN10" s="1018"/>
      <c r="AO10" s="1018"/>
      <c r="AP10" s="1018"/>
      <c r="AQ10" s="805"/>
      <c r="AR10" s="806"/>
      <c r="AS10" s="807"/>
      <c r="AT10" s="808"/>
      <c r="AU10" s="1"/>
      <c r="AV10" s="1"/>
    </row>
    <row r="11" spans="2:58" ht="20.25" customHeight="1">
      <c r="B11" s="763" t="str">
        <f ca="1">OFFSET(Lexicon!B288,0,$B$3)</f>
        <v xml:space="preserve"> Specify the Problem - What is a full and accurate description of the problem?</v>
      </c>
      <c r="C11" s="839"/>
      <c r="D11" s="839"/>
      <c r="E11" s="839"/>
      <c r="G11" s="804" t="str">
        <f ca="1">OFFSET(Lexicon!$B386,0,$B$3)</f>
        <v xml:space="preserve">      What else is different..?</v>
      </c>
      <c r="H11" s="38"/>
      <c r="I11" s="809" t="str">
        <f ca="1">OFFSET(Lexicon!$B393,0,$B$3)</f>
        <v>What else has changed…?</v>
      </c>
      <c r="J11" s="7"/>
      <c r="K11" s="1116"/>
      <c r="M11" s="811"/>
      <c r="N11" s="829" t="str">
        <f ca="1">OFFSET(Lexicon!$B415,0,$B$3)</f>
        <v>Possible Cause</v>
      </c>
      <c r="P11" s="811"/>
      <c r="Q11" s="829" t="str">
        <f ca="1">OFFSET(Lexicon!$B415,0,$B$3)</f>
        <v>Possible Cause</v>
      </c>
      <c r="S11" s="811"/>
      <c r="T11" s="829" t="str">
        <f ca="1">OFFSET(Lexicon!$B415,0,$B$3)</f>
        <v>Possible Cause</v>
      </c>
      <c r="V11" s="811"/>
      <c r="W11" s="829" t="str">
        <f ca="1">OFFSET(Lexicon!$B415,0,$B$3)</f>
        <v>Possible Cause</v>
      </c>
      <c r="Y11" s="811"/>
      <c r="Z11" s="829" t="str">
        <f ca="1">OFFSET(Lexicon!$B415,0,$B$3)</f>
        <v>Possible Cause</v>
      </c>
      <c r="AB11" s="810"/>
      <c r="AC11" s="829" t="str">
        <f ca="1">OFFSET(Lexicon!$B415,0,$B$3)</f>
        <v>Possible Cause</v>
      </c>
      <c r="AE11" s="810"/>
      <c r="AF11" s="829" t="str">
        <f ca="1">OFFSET(Lexicon!$B415,0,$B$3)</f>
        <v>Possible Cause</v>
      </c>
      <c r="AH11" s="811"/>
      <c r="AI11" s="829" t="str">
        <f ca="1">OFFSET(Lexicon!$B415,0,$B$3)</f>
        <v>Possible Cause</v>
      </c>
      <c r="AK11" s="1018" t="str">
        <f ca="1">OFFSET(Lexicon!$B444,0,$B$3)</f>
        <v xml:space="preserve">      Most reasonable assumptions</v>
      </c>
      <c r="AL11" s="1018"/>
      <c r="AM11" s="1018"/>
      <c r="AN11" s="1018"/>
      <c r="AO11" s="1018"/>
      <c r="AP11" s="1018"/>
      <c r="AQ11" s="6"/>
      <c r="AR11" s="808"/>
      <c r="AS11" s="807"/>
      <c r="AT11" s="808"/>
      <c r="AU11" s="1"/>
      <c r="AV11" s="1"/>
    </row>
    <row r="12" spans="2:58" ht="22.5">
      <c r="B12" s="6"/>
      <c r="C12" s="6"/>
      <c r="D12" s="38"/>
      <c r="E12" s="6"/>
      <c r="G12" s="804" t="str">
        <f ca="1">OFFSET(Lexicon!$B387,0,$B$3)</f>
        <v>* Based on facts    *New information    *True only of the IS</v>
      </c>
      <c r="H12" s="38"/>
      <c r="I12" s="809" t="str">
        <f ca="1">OFFSET(Lexicon!$B394,0,$B$3)</f>
        <v>If no change, use NKC - No Known Change</v>
      </c>
      <c r="J12" s="7"/>
      <c r="K12" s="1116"/>
      <c r="M12" s="151" t="str">
        <f ca="1">OFFSET(Lexicon!$B431,0,$B$3)</f>
        <v>MPC  ↑</v>
      </c>
      <c r="N12" s="1071"/>
      <c r="P12" s="151" t="str">
        <f ca="1">OFFSET(Lexicon!$B431,0,$B$3)</f>
        <v>MPC  ↑</v>
      </c>
      <c r="Q12" s="1071"/>
      <c r="S12" s="151" t="str">
        <f ca="1">OFFSET(Lexicon!$B431,0,$B$3)</f>
        <v>MPC  ↑</v>
      </c>
      <c r="T12" s="1071"/>
      <c r="V12" s="151" t="str">
        <f ca="1">OFFSET(Lexicon!$B431,0,$B$3)</f>
        <v>MPC  ↑</v>
      </c>
      <c r="W12" s="1071"/>
      <c r="Y12" s="151" t="str">
        <f ca="1">OFFSET(Lexicon!$B431,0,$B$3)</f>
        <v>MPC  ↑</v>
      </c>
      <c r="Z12" s="1071"/>
      <c r="AB12" s="151" t="str">
        <f ca="1">OFFSET(Lexicon!$B431,0,$B$3)</f>
        <v>MPC  ↑</v>
      </c>
      <c r="AC12" s="1071"/>
      <c r="AE12" s="151" t="str">
        <f ca="1">OFFSET(Lexicon!$B431,0,$B$3)</f>
        <v>MPC  ↑</v>
      </c>
      <c r="AF12" s="1071"/>
      <c r="AH12" s="151" t="str">
        <f ca="1">OFFSET(Lexicon!$B431,0,$B$3)</f>
        <v>MPC  ↑</v>
      </c>
      <c r="AI12" s="1071"/>
      <c r="AK12" s="1018" t="str">
        <f ca="1">OFFSET(Lexicon!$B446,0,$B$3)</f>
        <v xml:space="preserve">      Overall simplest assumptions</v>
      </c>
      <c r="AL12" s="1018"/>
      <c r="AM12" s="1018"/>
      <c r="AN12" s="1018"/>
      <c r="AO12" s="1018"/>
      <c r="AP12" s="1018"/>
      <c r="AQ12" s="6"/>
      <c r="AR12" s="808"/>
      <c r="AS12" s="807"/>
      <c r="AT12" s="808"/>
      <c r="AU12" s="1"/>
      <c r="AV12" s="1"/>
    </row>
    <row r="13" spans="2:58" ht="21" thickBot="1">
      <c r="B13" s="39"/>
      <c r="C13" s="842" t="str">
        <f ca="1">OFFSET(Lexicon!$B303,0,$B$3)</f>
        <v>IS</v>
      </c>
      <c r="D13" s="38"/>
      <c r="E13" s="842" t="str">
        <f ca="1">OFFSET(Lexicon!$B304,0,$B$3)</f>
        <v>IS NOT</v>
      </c>
      <c r="G13" s="841" t="str">
        <f ca="1">OFFSET(Lexicon!$B404,0,$B$3)</f>
        <v>Differences</v>
      </c>
      <c r="H13" s="38"/>
      <c r="I13" s="842" t="str">
        <f ca="1">OFFSET(Lexicon!$B405,0,$B$3)</f>
        <v>Changes</v>
      </c>
      <c r="J13" s="812"/>
      <c r="K13" s="841" t="str">
        <f ca="1">OFFSET(Lexicon!$B410,0,$B$3)</f>
        <v>Date</v>
      </c>
      <c r="M13" s="830" t="str">
        <f ca="1">OFFSET(Lexicon!$B434,0,$B$3)</f>
        <v>Y, N, A</v>
      </c>
      <c r="N13" s="1072"/>
      <c r="P13" s="830" t="str">
        <f ca="1">OFFSET(Lexicon!$B434,0,$B$3)</f>
        <v>Y, N, A</v>
      </c>
      <c r="Q13" s="1072"/>
      <c r="S13" s="830" t="str">
        <f ca="1">OFFSET(Lexicon!$B434,0,$B$3)</f>
        <v>Y, N, A</v>
      </c>
      <c r="T13" s="1072"/>
      <c r="V13" s="830" t="str">
        <f ca="1">OFFSET(Lexicon!$B434,0,$B$3)</f>
        <v>Y, N, A</v>
      </c>
      <c r="W13" s="1072"/>
      <c r="Y13" s="830" t="str">
        <f ca="1">OFFSET(Lexicon!$B434,0,$B$3)</f>
        <v>Y, N, A</v>
      </c>
      <c r="Z13" s="1072"/>
      <c r="AB13" s="830" t="str">
        <f ca="1">OFFSET(Lexicon!$B434,0,$B$3)</f>
        <v>Y, N, A</v>
      </c>
      <c r="AC13" s="1072"/>
      <c r="AE13" s="830" t="str">
        <f ca="1">OFFSET(Lexicon!$B434,0,$B$3)</f>
        <v>Y, N, A</v>
      </c>
      <c r="AF13" s="1072"/>
      <c r="AH13" s="830" t="str">
        <f ca="1">OFFSET(Lexicon!$B434,0,$B$3)</f>
        <v>Y, N, A</v>
      </c>
      <c r="AI13" s="1072"/>
      <c r="AK13" s="1018" t="str">
        <f ca="1">OFFSET(Lexicon!$B447,0,$B$3)</f>
        <v xml:space="preserve">      Fewest assumptions</v>
      </c>
      <c r="AL13" s="1018"/>
      <c r="AM13" s="1018"/>
      <c r="AN13" s="1018"/>
      <c r="AO13" s="1018"/>
      <c r="AP13" s="1018"/>
      <c r="AR13" s="808"/>
      <c r="AS13" s="807"/>
      <c r="AT13" s="808"/>
      <c r="AU13" s="1"/>
      <c r="AV13" s="1"/>
    </row>
    <row r="14" spans="2:58" ht="20.25">
      <c r="B14" s="6" t="str">
        <f ca="1">OFFSET(Lexicon!B305,0,$B$3)</f>
        <v>WHAT</v>
      </c>
      <c r="C14" s="10"/>
      <c r="D14" s="8"/>
      <c r="E14" s="10"/>
      <c r="G14" s="342"/>
      <c r="H14" s="683"/>
      <c r="I14" s="342"/>
      <c r="J14" s="691"/>
      <c r="K14" s="692"/>
      <c r="L14" s="262"/>
      <c r="M14" s="693"/>
      <c r="N14" s="694"/>
      <c r="O14" s="262"/>
      <c r="P14" s="693"/>
      <c r="Q14" s="694"/>
      <c r="R14" s="262"/>
      <c r="S14" s="693"/>
      <c r="T14" s="694"/>
      <c r="U14" s="262"/>
      <c r="V14" s="693"/>
      <c r="W14" s="694"/>
      <c r="X14" s="262"/>
      <c r="Y14" s="693"/>
      <c r="Z14" s="694"/>
      <c r="AA14" s="262"/>
      <c r="AB14" s="693"/>
      <c r="AC14" s="694"/>
      <c r="AD14" s="262"/>
      <c r="AE14" s="693"/>
      <c r="AF14" s="694"/>
      <c r="AG14" s="262"/>
      <c r="AH14" s="693"/>
      <c r="AI14" s="694"/>
      <c r="AJ14" s="262"/>
      <c r="AK14" s="1106" t="str">
        <f ca="1">OFFSET(Lexicon!$B449,0,$B$3)</f>
        <v>Verify the True Cause</v>
      </c>
      <c r="AL14" s="1107"/>
      <c r="AM14" s="1107"/>
      <c r="AN14" s="1107"/>
      <c r="AO14" s="1107"/>
      <c r="AP14" s="1108"/>
      <c r="AQ14" s="10"/>
      <c r="AR14" s="806"/>
      <c r="AS14" s="807"/>
      <c r="AT14" s="808"/>
    </row>
    <row r="15" spans="2:58" ht="15" customHeight="1">
      <c r="B15" s="813" t="str">
        <f ca="1">OFFSET(Lexicon!$B306,0,$B$3)</f>
        <v>What object?</v>
      </c>
      <c r="C15" s="1033"/>
      <c r="D15" s="683"/>
      <c r="E15" s="1033"/>
      <c r="G15" s="692"/>
      <c r="H15" s="695"/>
      <c r="I15" s="692"/>
      <c r="J15" s="696"/>
      <c r="K15" s="692"/>
      <c r="L15" s="262"/>
      <c r="M15" s="1036"/>
      <c r="N15" s="1033"/>
      <c r="O15" s="262"/>
      <c r="P15" s="1036"/>
      <c r="Q15" s="1033"/>
      <c r="R15" s="262"/>
      <c r="S15" s="1036"/>
      <c r="T15" s="1033"/>
      <c r="U15" s="262"/>
      <c r="V15" s="1036"/>
      <c r="W15" s="1033"/>
      <c r="X15" s="262"/>
      <c r="Y15" s="1036"/>
      <c r="Z15" s="1033"/>
      <c r="AA15" s="262"/>
      <c r="AB15" s="1036"/>
      <c r="AC15" s="1033"/>
      <c r="AD15" s="262"/>
      <c r="AE15" s="1036"/>
      <c r="AF15" s="1033"/>
      <c r="AG15" s="262"/>
      <c r="AH15" s="1036"/>
      <c r="AI15" s="1033"/>
      <c r="AJ15" s="262"/>
      <c r="AK15" s="1105" t="str">
        <f ca="1">OFFSET(Lexicon!$B450,0,$B$3)</f>
        <v>Verify Assumptions, Observe, Experiment or Try a Fix and Monitor</v>
      </c>
      <c r="AL15" s="1105"/>
      <c r="AM15" s="1105"/>
      <c r="AN15" s="1105"/>
      <c r="AO15" s="1105"/>
      <c r="AP15" s="1105"/>
      <c r="AQ15" s="10"/>
      <c r="AR15" s="1089"/>
      <c r="AS15" s="1089"/>
      <c r="AT15" s="1089"/>
      <c r="AU15" s="1089"/>
      <c r="AV15" s="1089"/>
    </row>
    <row r="16" spans="2:58" ht="15" customHeight="1">
      <c r="B16" s="813"/>
      <c r="C16" s="1034"/>
      <c r="D16" s="683"/>
      <c r="E16" s="1034"/>
      <c r="G16" s="692"/>
      <c r="H16" s="695"/>
      <c r="I16" s="692"/>
      <c r="J16" s="696"/>
      <c r="K16" s="692"/>
      <c r="L16" s="262"/>
      <c r="M16" s="1037"/>
      <c r="N16" s="1034"/>
      <c r="O16" s="262"/>
      <c r="P16" s="1037"/>
      <c r="Q16" s="1034"/>
      <c r="R16" s="262"/>
      <c r="S16" s="1037"/>
      <c r="T16" s="1034"/>
      <c r="U16" s="262"/>
      <c r="V16" s="1037"/>
      <c r="W16" s="1034"/>
      <c r="X16" s="262"/>
      <c r="Y16" s="1037"/>
      <c r="Z16" s="1034"/>
      <c r="AA16" s="262"/>
      <c r="AB16" s="1037"/>
      <c r="AC16" s="1034"/>
      <c r="AD16" s="262"/>
      <c r="AE16" s="1037"/>
      <c r="AF16" s="1034"/>
      <c r="AG16" s="262"/>
      <c r="AH16" s="1037"/>
      <c r="AI16" s="1034"/>
      <c r="AJ16" s="262"/>
      <c r="AK16" s="1105"/>
      <c r="AL16" s="1105"/>
      <c r="AM16" s="1105"/>
      <c r="AN16" s="1105"/>
      <c r="AO16" s="1105"/>
      <c r="AP16" s="1105"/>
      <c r="AQ16" s="10"/>
      <c r="AR16" s="1089"/>
      <c r="AS16" s="1089"/>
      <c r="AT16" s="1089"/>
      <c r="AU16" s="1089"/>
      <c r="AV16" s="1089"/>
    </row>
    <row r="17" spans="1:48" ht="16.5" customHeight="1" thickBot="1">
      <c r="A17" s="159"/>
      <c r="B17" s="813"/>
      <c r="C17" s="1035"/>
      <c r="D17" s="683"/>
      <c r="E17" s="1035"/>
      <c r="F17" s="159"/>
      <c r="G17" s="697"/>
      <c r="H17" s="695"/>
      <c r="I17" s="697"/>
      <c r="J17" s="696"/>
      <c r="K17" s="697"/>
      <c r="L17" s="723"/>
      <c r="M17" s="1038"/>
      <c r="N17" s="1035"/>
      <c r="O17" s="723"/>
      <c r="P17" s="1038"/>
      <c r="Q17" s="1035"/>
      <c r="R17" s="723"/>
      <c r="S17" s="1038"/>
      <c r="T17" s="1035"/>
      <c r="U17" s="723"/>
      <c r="V17" s="1038"/>
      <c r="W17" s="1035"/>
      <c r="X17" s="723"/>
      <c r="Y17" s="1038"/>
      <c r="Z17" s="1035"/>
      <c r="AA17" s="723"/>
      <c r="AB17" s="1038"/>
      <c r="AC17" s="1035"/>
      <c r="AD17" s="723"/>
      <c r="AE17" s="1038"/>
      <c r="AF17" s="1035"/>
      <c r="AG17" s="723"/>
      <c r="AH17" s="1038"/>
      <c r="AI17" s="1035"/>
      <c r="AJ17" s="723"/>
      <c r="AK17" s="1102" t="str">
        <f ca="1">OFFSET(Lexicon!$B451,0,$B$3)</f>
        <v>How can we prove our cause? To identify steps to take, use:</v>
      </c>
      <c r="AL17" s="1104"/>
      <c r="AM17" s="1104"/>
      <c r="AN17" s="1104"/>
      <c r="AO17" s="1104"/>
      <c r="AP17" s="1104"/>
      <c r="AQ17" s="10"/>
      <c r="AR17" s="1088"/>
      <c r="AS17" s="1088"/>
      <c r="AT17" s="1088"/>
      <c r="AU17" s="1088"/>
      <c r="AV17" s="1088"/>
    </row>
    <row r="18" spans="1:48" ht="15" customHeight="1">
      <c r="A18" s="159"/>
      <c r="B18" s="813" t="str">
        <f ca="1">OFFSET(Lexicon!B307,0,$B$3)</f>
        <v>What defect?</v>
      </c>
      <c r="C18" s="1033"/>
      <c r="D18" s="683"/>
      <c r="E18" s="1033"/>
      <c r="F18" s="159"/>
      <c r="G18" s="699"/>
      <c r="H18" s="700"/>
      <c r="I18" s="699"/>
      <c r="J18" s="701"/>
      <c r="K18" s="699"/>
      <c r="L18" s="723"/>
      <c r="M18" s="1036"/>
      <c r="N18" s="1033"/>
      <c r="O18" s="723"/>
      <c r="P18" s="1036"/>
      <c r="Q18" s="1039"/>
      <c r="R18" s="723"/>
      <c r="S18" s="1036"/>
      <c r="T18" s="1039"/>
      <c r="U18" s="723"/>
      <c r="V18" s="1036"/>
      <c r="W18" s="1039"/>
      <c r="X18" s="723"/>
      <c r="Y18" s="1036"/>
      <c r="Z18" s="1033"/>
      <c r="AA18" s="723"/>
      <c r="AB18" s="1036"/>
      <c r="AC18" s="1039"/>
      <c r="AD18" s="723"/>
      <c r="AE18" s="1036"/>
      <c r="AF18" s="1039"/>
      <c r="AG18" s="723"/>
      <c r="AH18" s="1036"/>
      <c r="AI18" s="1039"/>
      <c r="AJ18" s="723"/>
      <c r="AK18" s="1102" t="str">
        <f ca="1">OFFSET(Lexicon!$B452,0,$B$3)</f>
        <v xml:space="preserve">     Facts -- How can we check the assumptions?</v>
      </c>
      <c r="AL18" s="1102"/>
      <c r="AM18" s="1102"/>
      <c r="AN18" s="1102"/>
      <c r="AO18" s="1102"/>
      <c r="AP18" s="1102"/>
      <c r="AQ18" s="10"/>
      <c r="AR18" s="1090"/>
      <c r="AS18" s="1090"/>
      <c r="AT18" s="1090"/>
      <c r="AU18" s="1090"/>
      <c r="AV18" s="1090"/>
    </row>
    <row r="19" spans="1:48" ht="15" customHeight="1">
      <c r="A19" s="159"/>
      <c r="B19" s="814"/>
      <c r="C19" s="1034"/>
      <c r="D19" s="683"/>
      <c r="E19" s="1034"/>
      <c r="F19" s="159"/>
      <c r="G19" s="699"/>
      <c r="H19" s="700"/>
      <c r="I19" s="699"/>
      <c r="J19" s="701"/>
      <c r="K19" s="702"/>
      <c r="L19" s="723"/>
      <c r="M19" s="1037"/>
      <c r="N19" s="1034"/>
      <c r="O19" s="723"/>
      <c r="P19" s="1037"/>
      <c r="Q19" s="1040"/>
      <c r="R19" s="723"/>
      <c r="S19" s="1037"/>
      <c r="T19" s="1040"/>
      <c r="U19" s="723"/>
      <c r="V19" s="1037"/>
      <c r="W19" s="1040"/>
      <c r="X19" s="723"/>
      <c r="Y19" s="1037"/>
      <c r="Z19" s="1034"/>
      <c r="AA19" s="723"/>
      <c r="AB19" s="1037"/>
      <c r="AC19" s="1040"/>
      <c r="AD19" s="723"/>
      <c r="AE19" s="1037"/>
      <c r="AF19" s="1040"/>
      <c r="AG19" s="723"/>
      <c r="AH19" s="1037"/>
      <c r="AI19" s="1040"/>
      <c r="AJ19" s="723"/>
      <c r="AK19" s="1102" t="str">
        <f ca="1">OFFSET(Lexicon!$B453,0,$B$3)</f>
        <v xml:space="preserve">     Observation -- How can we look at the cause?</v>
      </c>
      <c r="AL19" s="1102"/>
      <c r="AM19" s="1102"/>
      <c r="AN19" s="1102"/>
      <c r="AO19" s="1102"/>
      <c r="AP19" s="1102"/>
      <c r="AQ19" s="10"/>
      <c r="AR19" s="1091"/>
      <c r="AS19" s="1092"/>
      <c r="AT19" s="1092"/>
      <c r="AU19" s="1092"/>
      <c r="AV19" s="1092"/>
    </row>
    <row r="20" spans="1:48" ht="15" customHeight="1">
      <c r="A20" s="159"/>
      <c r="B20" s="813"/>
      <c r="C20" s="1035"/>
      <c r="D20" s="683"/>
      <c r="E20" s="1035"/>
      <c r="F20" s="159"/>
      <c r="G20" s="699"/>
      <c r="H20" s="700"/>
      <c r="I20" s="699"/>
      <c r="J20" s="701"/>
      <c r="K20" s="702"/>
      <c r="L20" s="723"/>
      <c r="M20" s="1038"/>
      <c r="N20" s="1035"/>
      <c r="O20" s="723"/>
      <c r="P20" s="1038"/>
      <c r="Q20" s="1041"/>
      <c r="R20" s="723"/>
      <c r="S20" s="1038"/>
      <c r="T20" s="1041"/>
      <c r="U20" s="723"/>
      <c r="V20" s="1038"/>
      <c r="W20" s="1041"/>
      <c r="X20" s="723"/>
      <c r="Y20" s="1038"/>
      <c r="Z20" s="1035"/>
      <c r="AA20" s="723"/>
      <c r="AB20" s="1038"/>
      <c r="AC20" s="1041"/>
      <c r="AD20" s="723"/>
      <c r="AE20" s="1038"/>
      <c r="AF20" s="1041"/>
      <c r="AG20" s="723"/>
      <c r="AH20" s="1038"/>
      <c r="AI20" s="1041"/>
      <c r="AJ20" s="723"/>
      <c r="AK20" s="1102" t="str">
        <f ca="1">OFFSET(Lexicon!$B454,0,$B$3)</f>
        <v xml:space="preserve">     Research -- How can we experiment to test this cause?</v>
      </c>
      <c r="AL20" s="1102"/>
      <c r="AM20" s="1102"/>
      <c r="AN20" s="1102"/>
      <c r="AO20" s="1102"/>
      <c r="AP20" s="1102"/>
      <c r="AQ20" s="10"/>
      <c r="AR20" s="1091"/>
      <c r="AS20" s="1093"/>
      <c r="AT20" s="1093"/>
      <c r="AU20" s="1093"/>
      <c r="AV20" s="1093"/>
    </row>
    <row r="21" spans="1:48" ht="15" customHeight="1" thickBot="1">
      <c r="A21" s="159"/>
      <c r="B21" s="815"/>
      <c r="C21" s="539"/>
      <c r="D21" s="683"/>
      <c r="E21" s="539"/>
      <c r="F21" s="159"/>
      <c r="G21" s="697"/>
      <c r="H21" s="695"/>
      <c r="I21" s="697"/>
      <c r="J21" s="703"/>
      <c r="K21" s="697"/>
      <c r="L21" s="723"/>
      <c r="M21" s="704"/>
      <c r="N21" s="705"/>
      <c r="O21" s="723"/>
      <c r="P21" s="704"/>
      <c r="Q21" s="705"/>
      <c r="R21" s="723"/>
      <c r="S21" s="704"/>
      <c r="T21" s="705"/>
      <c r="U21" s="723"/>
      <c r="V21" s="704"/>
      <c r="W21" s="705"/>
      <c r="X21" s="723"/>
      <c r="Y21" s="704"/>
      <c r="Z21" s="705"/>
      <c r="AA21" s="723"/>
      <c r="AB21" s="704"/>
      <c r="AC21" s="705"/>
      <c r="AD21" s="723"/>
      <c r="AE21" s="704"/>
      <c r="AF21" s="705"/>
      <c r="AG21" s="723"/>
      <c r="AH21" s="704"/>
      <c r="AI21" s="705"/>
      <c r="AJ21" s="723"/>
      <c r="AK21" s="1102" t="str">
        <f ca="1">OFFSET(Lexicon!$B455,0,$B$3)</f>
        <v xml:space="preserve">     Results -- How can we try our fix to see if it works?</v>
      </c>
      <c r="AL21" s="1102"/>
      <c r="AM21" s="1102"/>
      <c r="AN21" s="1102"/>
      <c r="AO21" s="1102"/>
      <c r="AP21" s="1102"/>
      <c r="AQ21" s="10"/>
      <c r="AR21" s="1091"/>
      <c r="AS21" s="1092"/>
      <c r="AT21" s="1092"/>
      <c r="AU21" s="1092"/>
      <c r="AV21" s="1092"/>
    </row>
    <row r="22" spans="1:48" ht="15" customHeight="1">
      <c r="A22" s="159"/>
      <c r="B22" s="6" t="str">
        <f ca="1">OFFSET(Lexicon!B308,0,$B$3)</f>
        <v>WHERE</v>
      </c>
      <c r="C22" s="684"/>
      <c r="D22" s="683"/>
      <c r="E22" s="342"/>
      <c r="F22" s="159"/>
      <c r="G22" s="692"/>
      <c r="H22" s="695"/>
      <c r="I22" s="692"/>
      <c r="J22" s="696"/>
      <c r="K22" s="692"/>
      <c r="L22" s="723"/>
      <c r="M22" s="706"/>
      <c r="N22" s="694"/>
      <c r="O22" s="723"/>
      <c r="P22" s="706"/>
      <c r="Q22" s="694"/>
      <c r="R22" s="723"/>
      <c r="S22" s="706"/>
      <c r="T22" s="694"/>
      <c r="U22" s="723"/>
      <c r="V22" s="706"/>
      <c r="W22" s="694"/>
      <c r="X22" s="723"/>
      <c r="Y22" s="706"/>
      <c r="Z22" s="694"/>
      <c r="AA22" s="723"/>
      <c r="AB22" s="706"/>
      <c r="AC22" s="694"/>
      <c r="AD22" s="723"/>
      <c r="AE22" s="706"/>
      <c r="AF22" s="694"/>
      <c r="AG22" s="723"/>
      <c r="AH22" s="706"/>
      <c r="AI22" s="694"/>
      <c r="AJ22" s="723"/>
      <c r="AK22" s="1102" t="str">
        <f ca="1">OFFSET(Lexicon!$B456,0,$B$3)</f>
        <v>Use the safest, easiest, quickest, cheapest, surest way</v>
      </c>
      <c r="AL22" s="1102"/>
      <c r="AM22" s="1102"/>
      <c r="AN22" s="1102"/>
      <c r="AO22" s="1102"/>
      <c r="AP22" s="1102"/>
      <c r="AQ22" s="10"/>
      <c r="AR22" s="1088"/>
      <c r="AS22" s="1088"/>
      <c r="AT22" s="1088"/>
      <c r="AU22" s="1088"/>
      <c r="AV22" s="1088"/>
    </row>
    <row r="23" spans="1:48" ht="15" customHeight="1">
      <c r="A23" s="159"/>
      <c r="B23" s="816" t="str">
        <f ca="1">OFFSET(Lexicon!B309,0,$B$3)</f>
        <v xml:space="preserve">Where </v>
      </c>
      <c r="C23" s="1033"/>
      <c r="D23" s="683"/>
      <c r="E23" s="1033"/>
      <c r="F23" s="159"/>
      <c r="G23" s="692"/>
      <c r="H23" s="695"/>
      <c r="I23" s="692"/>
      <c r="J23" s="696"/>
      <c r="K23" s="707"/>
      <c r="L23" s="723"/>
      <c r="M23" s="1042"/>
      <c r="N23" s="1033"/>
      <c r="O23" s="723"/>
      <c r="P23" s="1042"/>
      <c r="Q23" s="1033"/>
      <c r="R23" s="723"/>
      <c r="S23" s="1042"/>
      <c r="T23" s="1033"/>
      <c r="U23" s="723"/>
      <c r="V23" s="1042"/>
      <c r="W23" s="1033"/>
      <c r="X23" s="723"/>
      <c r="Y23" s="1042"/>
      <c r="Z23" s="1033"/>
      <c r="AA23" s="723"/>
      <c r="AB23" s="1042"/>
      <c r="AC23" s="1033"/>
      <c r="AD23" s="723"/>
      <c r="AE23" s="1042"/>
      <c r="AF23" s="1033"/>
      <c r="AG23" s="723"/>
      <c r="AH23" s="1042"/>
      <c r="AI23" s="1033"/>
      <c r="AJ23" s="723"/>
      <c r="AK23" s="1061" t="str">
        <f ca="1">OFFSET(Lexicon!$B457,0,$B$3)</f>
        <v>Confirmation</v>
      </c>
      <c r="AL23" s="1061"/>
      <c r="AM23" s="1061"/>
      <c r="AN23" s="1061"/>
      <c r="AO23" s="1061"/>
      <c r="AP23" s="1061"/>
      <c r="AQ23" s="10"/>
      <c r="AR23" s="1094"/>
      <c r="AS23" s="1094"/>
      <c r="AT23" s="1094"/>
      <c r="AU23" s="1094"/>
      <c r="AV23" s="1094"/>
    </row>
    <row r="24" spans="1:48" ht="15" customHeight="1">
      <c r="A24" s="159"/>
      <c r="B24" s="817" t="str">
        <f ca="1">OFFSET(Lexicon!B310,0,$B$3)</f>
        <v xml:space="preserve"> geographically?</v>
      </c>
      <c r="C24" s="1034"/>
      <c r="D24" s="683"/>
      <c r="E24" s="1034"/>
      <c r="F24" s="159"/>
      <c r="G24" s="692"/>
      <c r="H24" s="695"/>
      <c r="I24" s="692"/>
      <c r="J24" s="696"/>
      <c r="K24" s="707"/>
      <c r="L24" s="723"/>
      <c r="M24" s="1052"/>
      <c r="N24" s="1034"/>
      <c r="O24" s="723"/>
      <c r="P24" s="1052"/>
      <c r="Q24" s="1034"/>
      <c r="R24" s="723"/>
      <c r="S24" s="1052"/>
      <c r="T24" s="1034"/>
      <c r="U24" s="723"/>
      <c r="V24" s="1052"/>
      <c r="W24" s="1034"/>
      <c r="X24" s="723"/>
      <c r="Y24" s="1052"/>
      <c r="Z24" s="1034"/>
      <c r="AA24" s="723"/>
      <c r="AB24" s="1052"/>
      <c r="AC24" s="1034"/>
      <c r="AD24" s="723"/>
      <c r="AE24" s="1052"/>
      <c r="AF24" s="1034"/>
      <c r="AG24" s="723"/>
      <c r="AH24" s="1052"/>
      <c r="AI24" s="1034"/>
      <c r="AJ24" s="723"/>
      <c r="AK24" s="262"/>
      <c r="AL24" s="708" t="s">
        <v>1387</v>
      </c>
      <c r="AM24" s="709" t="str">
        <f ca="1">OFFSET(Lexicon!$B458,0,$B$3)</f>
        <v>Use:</v>
      </c>
      <c r="AN24" s="709" t="str">
        <f ca="1">OFFSET(Lexicon!$B459,0,$B$3)</f>
        <v>Actions to Confirm</v>
      </c>
      <c r="AO24" s="709" t="str">
        <f ca="1">OFFSET(Lexicon!$B460,0,$B$3)</f>
        <v>Responsibility/Timing</v>
      </c>
      <c r="AP24" s="710"/>
      <c r="AQ24" s="10"/>
      <c r="AR24" s="1095"/>
      <c r="AS24" s="1096"/>
      <c r="AT24" s="1096"/>
      <c r="AU24" s="1096"/>
      <c r="AV24" s="1096"/>
    </row>
    <row r="25" spans="1:48" ht="15" customHeight="1">
      <c r="A25" s="159"/>
      <c r="B25" s="818"/>
      <c r="C25" s="1034"/>
      <c r="D25" s="683"/>
      <c r="E25" s="1034"/>
      <c r="F25" s="159"/>
      <c r="G25" s="692"/>
      <c r="H25" s="695"/>
      <c r="I25" s="692"/>
      <c r="J25" s="696"/>
      <c r="K25" s="707"/>
      <c r="L25" s="723"/>
      <c r="M25" s="1052"/>
      <c r="N25" s="1034"/>
      <c r="O25" s="723"/>
      <c r="P25" s="1052"/>
      <c r="Q25" s="1034"/>
      <c r="R25" s="723"/>
      <c r="S25" s="1052"/>
      <c r="T25" s="1034"/>
      <c r="U25" s="723"/>
      <c r="V25" s="1052"/>
      <c r="W25" s="1034"/>
      <c r="X25" s="723"/>
      <c r="Y25" s="1052"/>
      <c r="Z25" s="1034"/>
      <c r="AA25" s="723"/>
      <c r="AB25" s="1052"/>
      <c r="AC25" s="1034"/>
      <c r="AD25" s="723"/>
      <c r="AE25" s="1052"/>
      <c r="AF25" s="1034"/>
      <c r="AG25" s="723"/>
      <c r="AH25" s="1052"/>
      <c r="AI25" s="1034"/>
      <c r="AJ25" s="723"/>
      <c r="AK25" s="262"/>
      <c r="AL25" s="711">
        <v>0</v>
      </c>
      <c r="AM25" s="712" t="str">
        <f ca="1">OFFSET(Lexicon!$B461,0,$B$3)</f>
        <v>Verify Assumptions</v>
      </c>
      <c r="AN25" s="1066"/>
      <c r="AO25" s="1066"/>
      <c r="AP25" s="694"/>
      <c r="AQ25" s="10"/>
      <c r="AR25" s="1091"/>
      <c r="AS25" s="1093"/>
      <c r="AT25" s="1093"/>
      <c r="AU25" s="1093"/>
      <c r="AV25" s="1093"/>
    </row>
    <row r="26" spans="1:48" ht="15" customHeight="1" thickBot="1">
      <c r="A26" s="159"/>
      <c r="B26" s="818"/>
      <c r="C26" s="1035"/>
      <c r="D26" s="683"/>
      <c r="E26" s="1035"/>
      <c r="F26" s="159"/>
      <c r="G26" s="697"/>
      <c r="H26" s="695"/>
      <c r="I26" s="697"/>
      <c r="J26" s="696"/>
      <c r="K26" s="697"/>
      <c r="L26" s="723"/>
      <c r="M26" s="1043"/>
      <c r="N26" s="1035"/>
      <c r="O26" s="723"/>
      <c r="P26" s="1043"/>
      <c r="Q26" s="1035"/>
      <c r="R26" s="723"/>
      <c r="S26" s="1043"/>
      <c r="T26" s="1035"/>
      <c r="U26" s="723"/>
      <c r="V26" s="1043"/>
      <c r="W26" s="1035"/>
      <c r="X26" s="723"/>
      <c r="Y26" s="1043"/>
      <c r="Z26" s="1035"/>
      <c r="AA26" s="723"/>
      <c r="AB26" s="1043"/>
      <c r="AC26" s="1035"/>
      <c r="AD26" s="723"/>
      <c r="AE26" s="1043"/>
      <c r="AF26" s="1035"/>
      <c r="AG26" s="723"/>
      <c r="AH26" s="1043"/>
      <c r="AI26" s="1035"/>
      <c r="AJ26" s="723"/>
      <c r="AK26" s="713"/>
      <c r="AL26" s="714"/>
      <c r="AM26" s="750"/>
      <c r="AN26" s="1035"/>
      <c r="AO26" s="1035"/>
      <c r="AP26" s="710"/>
      <c r="AQ26" s="10"/>
      <c r="AR26" s="1097"/>
      <c r="AS26" s="1097"/>
      <c r="AT26" s="1097"/>
      <c r="AU26" s="1097"/>
      <c r="AV26" s="1097"/>
    </row>
    <row r="27" spans="1:48" ht="15" customHeight="1">
      <c r="A27" s="159"/>
      <c r="B27" s="818" t="str">
        <f ca="1">OFFSET(Lexicon!B311,0,$B$3)</f>
        <v>Where on the</v>
      </c>
      <c r="C27" s="1033"/>
      <c r="D27" s="683"/>
      <c r="E27" s="1033"/>
      <c r="F27" s="159"/>
      <c r="G27" s="692"/>
      <c r="H27" s="695"/>
      <c r="I27" s="692"/>
      <c r="J27" s="696"/>
      <c r="K27" s="707"/>
      <c r="L27" s="723"/>
      <c r="M27" s="1042"/>
      <c r="N27" s="1033"/>
      <c r="O27" s="723"/>
      <c r="P27" s="1042"/>
      <c r="Q27" s="1033"/>
      <c r="R27" s="723"/>
      <c r="S27" s="1042"/>
      <c r="T27" s="1033"/>
      <c r="U27" s="723"/>
      <c r="V27" s="1042"/>
      <c r="W27" s="1033"/>
      <c r="X27" s="723"/>
      <c r="Y27" s="1042"/>
      <c r="Z27" s="1033"/>
      <c r="AA27" s="723"/>
      <c r="AB27" s="1042"/>
      <c r="AC27" s="1033"/>
      <c r="AD27" s="723"/>
      <c r="AE27" s="1042"/>
      <c r="AF27" s="1033"/>
      <c r="AG27" s="723"/>
      <c r="AH27" s="1042"/>
      <c r="AI27" s="1033"/>
      <c r="AJ27" s="723"/>
      <c r="AK27" s="713"/>
      <c r="AL27" s="711"/>
      <c r="AM27" s="712" t="str">
        <f ca="1">OFFSET(Lexicon!$B462,0,$B$3)</f>
        <v>Observe</v>
      </c>
      <c r="AN27" s="1033"/>
      <c r="AO27" s="1033"/>
      <c r="AP27" s="694"/>
      <c r="AQ27" s="10"/>
      <c r="AR27" s="1098"/>
      <c r="AS27" s="1098"/>
      <c r="AT27" s="1098"/>
      <c r="AU27" s="1098"/>
      <c r="AV27" s="1098"/>
    </row>
    <row r="28" spans="1:48" ht="15" customHeight="1">
      <c r="A28" s="159"/>
      <c r="B28" s="817" t="str">
        <f ca="1">OFFSET(Lexicon!B312,0,$B$3)</f>
        <v xml:space="preserve"> object?</v>
      </c>
      <c r="C28" s="1034"/>
      <c r="D28" s="683"/>
      <c r="E28" s="1045"/>
      <c r="F28" s="159"/>
      <c r="G28" s="692"/>
      <c r="H28" s="695"/>
      <c r="I28" s="715"/>
      <c r="J28" s="703"/>
      <c r="K28" s="707"/>
      <c r="L28" s="723"/>
      <c r="M28" s="1052"/>
      <c r="N28" s="1055"/>
      <c r="O28" s="723"/>
      <c r="P28" s="1052"/>
      <c r="Q28" s="1034"/>
      <c r="R28" s="723"/>
      <c r="S28" s="1051"/>
      <c r="T28" s="1034"/>
      <c r="U28" s="723"/>
      <c r="V28" s="1051"/>
      <c r="W28" s="1034"/>
      <c r="X28" s="723"/>
      <c r="Y28" s="1052"/>
      <c r="Z28" s="1055"/>
      <c r="AA28" s="723"/>
      <c r="AB28" s="1052"/>
      <c r="AC28" s="1034"/>
      <c r="AD28" s="723"/>
      <c r="AE28" s="1051"/>
      <c r="AF28" s="1034"/>
      <c r="AG28" s="723"/>
      <c r="AH28" s="1051"/>
      <c r="AI28" s="1034"/>
      <c r="AJ28" s="723"/>
      <c r="AK28" s="713"/>
      <c r="AL28" s="716"/>
      <c r="AM28" s="750"/>
      <c r="AN28" s="1035"/>
      <c r="AO28" s="1035"/>
      <c r="AP28" s="710"/>
      <c r="AQ28" s="10"/>
      <c r="AR28" s="1098"/>
      <c r="AS28" s="1098"/>
      <c r="AT28" s="1098"/>
      <c r="AU28" s="1098"/>
      <c r="AV28" s="1098"/>
    </row>
    <row r="29" spans="1:48" ht="15" customHeight="1">
      <c r="A29" s="159"/>
      <c r="B29" s="817"/>
      <c r="C29" s="1034"/>
      <c r="D29" s="683"/>
      <c r="E29" s="1045"/>
      <c r="F29" s="159"/>
      <c r="G29" s="707"/>
      <c r="H29" s="695"/>
      <c r="I29" s="692"/>
      <c r="J29" s="696"/>
      <c r="K29" s="707"/>
      <c r="L29" s="723"/>
      <c r="M29" s="1052"/>
      <c r="N29" s="1055"/>
      <c r="O29" s="723"/>
      <c r="P29" s="1052"/>
      <c r="Q29" s="1034"/>
      <c r="R29" s="723"/>
      <c r="S29" s="1051"/>
      <c r="T29" s="1034"/>
      <c r="U29" s="723"/>
      <c r="V29" s="1051"/>
      <c r="W29" s="1034"/>
      <c r="X29" s="723"/>
      <c r="Y29" s="1052"/>
      <c r="Z29" s="1055"/>
      <c r="AA29" s="723"/>
      <c r="AB29" s="1052"/>
      <c r="AC29" s="1034"/>
      <c r="AD29" s="723"/>
      <c r="AE29" s="1051"/>
      <c r="AF29" s="1034"/>
      <c r="AG29" s="723"/>
      <c r="AH29" s="1051"/>
      <c r="AI29" s="1034"/>
      <c r="AJ29" s="723"/>
      <c r="AK29" s="713"/>
      <c r="AL29" s="711"/>
      <c r="AM29" s="712" t="str">
        <f ca="1">OFFSET(Lexicon!$B463,0,$B$3)</f>
        <v>Experiment</v>
      </c>
      <c r="AN29" s="1033"/>
      <c r="AO29" s="1033"/>
      <c r="AP29" s="819"/>
      <c r="AQ29" s="10"/>
      <c r="AR29" s="1098"/>
      <c r="AS29" s="1098"/>
      <c r="AT29" s="1098"/>
      <c r="AU29" s="1098"/>
      <c r="AV29" s="1098"/>
    </row>
    <row r="30" spans="1:48" ht="15" customHeight="1">
      <c r="A30" s="159"/>
      <c r="B30" s="817"/>
      <c r="C30" s="1035"/>
      <c r="D30" s="683"/>
      <c r="E30" s="1046"/>
      <c r="F30" s="159"/>
      <c r="G30" s="717"/>
      <c r="H30" s="695"/>
      <c r="I30" s="694"/>
      <c r="J30" s="696"/>
      <c r="K30" s="717"/>
      <c r="L30" s="723"/>
      <c r="M30" s="1043"/>
      <c r="N30" s="1056"/>
      <c r="O30" s="723"/>
      <c r="P30" s="1043"/>
      <c r="Q30" s="1035"/>
      <c r="R30" s="723"/>
      <c r="S30" s="1047"/>
      <c r="T30" s="1035"/>
      <c r="U30" s="723"/>
      <c r="V30" s="1047"/>
      <c r="W30" s="1035"/>
      <c r="X30" s="723"/>
      <c r="Y30" s="1043"/>
      <c r="Z30" s="1056"/>
      <c r="AA30" s="723"/>
      <c r="AB30" s="1043"/>
      <c r="AC30" s="1035"/>
      <c r="AD30" s="723"/>
      <c r="AE30" s="1047"/>
      <c r="AF30" s="1035"/>
      <c r="AG30" s="723"/>
      <c r="AH30" s="1047"/>
      <c r="AI30" s="1035"/>
      <c r="AJ30" s="723"/>
      <c r="AK30" s="713"/>
      <c r="AL30" s="718"/>
      <c r="AM30" s="748"/>
      <c r="AN30" s="1035"/>
      <c r="AO30" s="1035"/>
      <c r="AP30" s="710"/>
      <c r="AQ30" s="10"/>
      <c r="AR30" s="1099"/>
      <c r="AS30" s="1099"/>
      <c r="AT30" s="1099"/>
      <c r="AU30" s="1099"/>
      <c r="AV30" s="1099"/>
    </row>
    <row r="31" spans="1:48" ht="15" customHeight="1" thickBot="1">
      <c r="A31" s="159"/>
      <c r="B31" s="744"/>
      <c r="C31" s="539"/>
      <c r="D31" s="683"/>
      <c r="E31" s="539"/>
      <c r="F31" s="159"/>
      <c r="G31" s="697"/>
      <c r="H31" s="695"/>
      <c r="I31" s="697"/>
      <c r="J31" s="696"/>
      <c r="K31" s="697"/>
      <c r="L31" s="723"/>
      <c r="M31" s="704"/>
      <c r="N31" s="719"/>
      <c r="O31" s="723"/>
      <c r="P31" s="704"/>
      <c r="Q31" s="719"/>
      <c r="R31" s="723"/>
      <c r="S31" s="720"/>
      <c r="T31" s="719"/>
      <c r="U31" s="723"/>
      <c r="V31" s="720"/>
      <c r="W31" s="719"/>
      <c r="X31" s="723"/>
      <c r="Y31" s="704"/>
      <c r="Z31" s="719"/>
      <c r="AA31" s="723"/>
      <c r="AB31" s="704"/>
      <c r="AC31" s="719"/>
      <c r="AD31" s="723"/>
      <c r="AE31" s="720"/>
      <c r="AF31" s="719"/>
      <c r="AG31" s="723"/>
      <c r="AH31" s="720"/>
      <c r="AI31" s="719"/>
      <c r="AJ31" s="723"/>
      <c r="AK31" s="713"/>
      <c r="AL31" s="711"/>
      <c r="AM31" s="712" t="str">
        <f ca="1">OFFSET(Lexicon!$B464,0,$B$3)</f>
        <v>Try a Fix and Monitor</v>
      </c>
      <c r="AN31" s="1033"/>
      <c r="AO31" s="1033"/>
      <c r="AP31" s="694"/>
      <c r="AQ31" s="10"/>
      <c r="AR31" s="1100"/>
      <c r="AS31" s="1100"/>
      <c r="AT31" s="1100"/>
      <c r="AU31" s="1100"/>
      <c r="AV31" s="1100"/>
    </row>
    <row r="32" spans="1:48" ht="15" customHeight="1" thickBot="1">
      <c r="A32" s="159"/>
      <c r="B32" s="6" t="str">
        <f ca="1">OFFSET(Lexicon!B313,0,$B$3)</f>
        <v>WHEN</v>
      </c>
      <c r="C32" s="684"/>
      <c r="D32" s="683"/>
      <c r="E32" s="342"/>
      <c r="F32" s="159"/>
      <c r="G32" s="692"/>
      <c r="H32" s="695"/>
      <c r="I32" s="692"/>
      <c r="J32" s="696"/>
      <c r="K32" s="692"/>
      <c r="L32" s="723"/>
      <c r="M32" s="706"/>
      <c r="N32" s="721"/>
      <c r="O32" s="723"/>
      <c r="P32" s="706"/>
      <c r="Q32" s="721"/>
      <c r="R32" s="723"/>
      <c r="S32" s="722"/>
      <c r="T32" s="721"/>
      <c r="U32" s="723"/>
      <c r="V32" s="722"/>
      <c r="W32" s="721"/>
      <c r="X32" s="723"/>
      <c r="Y32" s="706"/>
      <c r="Z32" s="721"/>
      <c r="AA32" s="723"/>
      <c r="AB32" s="706"/>
      <c r="AC32" s="721"/>
      <c r="AD32" s="723"/>
      <c r="AE32" s="722"/>
      <c r="AF32" s="721"/>
      <c r="AG32" s="723"/>
      <c r="AH32" s="722"/>
      <c r="AI32" s="721"/>
      <c r="AJ32" s="723"/>
      <c r="AK32" s="713"/>
      <c r="AL32" s="718"/>
      <c r="AM32" s="749"/>
      <c r="AN32" s="1034"/>
      <c r="AO32" s="1034"/>
      <c r="AP32" s="710"/>
      <c r="AQ32" s="10"/>
      <c r="AR32" s="1101"/>
      <c r="AS32" s="1101"/>
      <c r="AT32" s="1101"/>
      <c r="AU32" s="1101"/>
      <c r="AV32" s="1101"/>
    </row>
    <row r="33" spans="1:48" ht="15" customHeight="1">
      <c r="A33" s="159"/>
      <c r="B33" s="1111" t="str">
        <f ca="1">OFFSET(Lexicon!B314,0,$B$3)</f>
        <v>When first?</v>
      </c>
      <c r="C33" s="1033"/>
      <c r="D33" s="683"/>
      <c r="E33" s="1033"/>
      <c r="F33" s="159"/>
      <c r="G33" s="692"/>
      <c r="H33" s="695"/>
      <c r="I33" s="692"/>
      <c r="J33" s="703"/>
      <c r="K33" s="707"/>
      <c r="L33" s="723"/>
      <c r="M33" s="1036"/>
      <c r="N33" s="1033"/>
      <c r="O33" s="723"/>
      <c r="P33" s="1036"/>
      <c r="Q33" s="1033"/>
      <c r="R33" s="723"/>
      <c r="S33" s="1036"/>
      <c r="T33" s="1033"/>
      <c r="U33" s="723"/>
      <c r="V33" s="1036"/>
      <c r="W33" s="1033"/>
      <c r="X33" s="723"/>
      <c r="Y33" s="1036"/>
      <c r="Z33" s="1033"/>
      <c r="AA33" s="723"/>
      <c r="AB33" s="1036"/>
      <c r="AC33" s="1033"/>
      <c r="AD33" s="723"/>
      <c r="AE33" s="1036"/>
      <c r="AF33" s="1033"/>
      <c r="AG33" s="723"/>
      <c r="AH33" s="1036"/>
      <c r="AI33" s="1033"/>
      <c r="AJ33" s="723"/>
      <c r="AK33" s="1059" t="str">
        <f ca="1">OFFSET(Lexicon!$B467,0,$B$3)</f>
        <v>Think Beyond the Fix</v>
      </c>
      <c r="AL33" s="1059"/>
      <c r="AM33" s="1059"/>
      <c r="AN33" s="1059"/>
      <c r="AO33" s="1059"/>
      <c r="AP33" s="1059"/>
      <c r="AQ33" s="10"/>
      <c r="AR33" s="1100"/>
      <c r="AS33" s="1100"/>
      <c r="AT33" s="1100"/>
      <c r="AU33" s="1100"/>
      <c r="AV33" s="1100"/>
    </row>
    <row r="34" spans="1:48" ht="15" customHeight="1" thickBot="1">
      <c r="A34" s="159"/>
      <c r="B34" s="1111"/>
      <c r="C34" s="1035"/>
      <c r="D34" s="683"/>
      <c r="E34" s="1035"/>
      <c r="F34" s="159"/>
      <c r="G34" s="697"/>
      <c r="H34" s="695"/>
      <c r="I34" s="697"/>
      <c r="J34" s="696"/>
      <c r="K34" s="697"/>
      <c r="L34" s="723"/>
      <c r="M34" s="1038"/>
      <c r="N34" s="1046"/>
      <c r="O34" s="723"/>
      <c r="P34" s="1038"/>
      <c r="Q34" s="1035"/>
      <c r="R34" s="723"/>
      <c r="S34" s="1038"/>
      <c r="T34" s="1035"/>
      <c r="U34" s="723"/>
      <c r="V34" s="1038"/>
      <c r="W34" s="1035"/>
      <c r="X34" s="723"/>
      <c r="Y34" s="1038"/>
      <c r="Z34" s="1046"/>
      <c r="AA34" s="723"/>
      <c r="AB34" s="1038"/>
      <c r="AC34" s="1035"/>
      <c r="AD34" s="723"/>
      <c r="AE34" s="1038"/>
      <c r="AF34" s="1035"/>
      <c r="AG34" s="723"/>
      <c r="AH34" s="1038"/>
      <c r="AI34" s="1035"/>
      <c r="AJ34" s="723"/>
      <c r="AK34" s="1060"/>
      <c r="AL34" s="1060"/>
      <c r="AM34" s="1060"/>
      <c r="AN34" s="1060"/>
      <c r="AO34" s="1060"/>
      <c r="AP34" s="1060"/>
      <c r="AQ34" s="10"/>
      <c r="AR34" s="1101"/>
      <c r="AS34" s="1101"/>
      <c r="AT34" s="1101"/>
      <c r="AU34" s="1101"/>
      <c r="AV34" s="1101"/>
    </row>
    <row r="35" spans="1:48" ht="15" customHeight="1">
      <c r="A35" s="159"/>
      <c r="B35" s="1112" t="str">
        <f ca="1">OFFSET(Lexicon!B315,0,$B$3)</f>
        <v>When since?</v>
      </c>
      <c r="C35" s="1033"/>
      <c r="D35" s="683"/>
      <c r="E35" s="1033"/>
      <c r="F35" s="159"/>
      <c r="G35" s="692"/>
      <c r="H35" s="695"/>
      <c r="I35" s="692"/>
      <c r="J35" s="696"/>
      <c r="K35" s="707"/>
      <c r="L35" s="723"/>
      <c r="M35" s="1036"/>
      <c r="N35" s="1033"/>
      <c r="O35" s="723"/>
      <c r="P35" s="1036"/>
      <c r="Q35" s="1033"/>
      <c r="R35" s="723"/>
      <c r="S35" s="1036"/>
      <c r="T35" s="1033"/>
      <c r="U35" s="723"/>
      <c r="V35" s="1036"/>
      <c r="W35" s="1033"/>
      <c r="X35" s="723"/>
      <c r="Y35" s="1036"/>
      <c r="Z35" s="1033"/>
      <c r="AA35" s="723"/>
      <c r="AB35" s="1036"/>
      <c r="AC35" s="1033"/>
      <c r="AD35" s="723"/>
      <c r="AE35" s="1036"/>
      <c r="AF35" s="1033"/>
      <c r="AG35" s="723"/>
      <c r="AH35" s="1036"/>
      <c r="AI35" s="1033"/>
      <c r="AJ35" s="723"/>
      <c r="AK35" s="1061" t="str">
        <f ca="1">OFFSET(Lexicon!$B468,0,$B$3)</f>
        <v>Extend the cause to further examine the cause beyond the immediate problem.</v>
      </c>
      <c r="AL35" s="1061"/>
      <c r="AM35" s="1061"/>
      <c r="AN35" s="1061"/>
      <c r="AO35" s="1061"/>
      <c r="AP35" s="1061"/>
      <c r="AQ35" s="10"/>
      <c r="AR35" s="1030"/>
      <c r="AS35" s="1030"/>
      <c r="AT35" s="1030"/>
      <c r="AU35" s="1030"/>
      <c r="AV35" s="1030"/>
    </row>
    <row r="36" spans="1:48" ht="15" customHeight="1" thickBot="1">
      <c r="A36" s="159"/>
      <c r="B36" s="1112"/>
      <c r="C36" s="1049"/>
      <c r="D36" s="683"/>
      <c r="E36" s="1049"/>
      <c r="F36" s="159"/>
      <c r="G36" s="697"/>
      <c r="H36" s="695"/>
      <c r="I36" s="697"/>
      <c r="J36" s="696"/>
      <c r="K36" s="697"/>
      <c r="L36" s="723"/>
      <c r="M36" s="1038"/>
      <c r="N36" s="1044"/>
      <c r="O36" s="723"/>
      <c r="P36" s="1038"/>
      <c r="Q36" s="1049"/>
      <c r="R36" s="723"/>
      <c r="S36" s="1038"/>
      <c r="T36" s="1049"/>
      <c r="U36" s="723"/>
      <c r="V36" s="1038"/>
      <c r="W36" s="1049"/>
      <c r="X36" s="723"/>
      <c r="Y36" s="1038"/>
      <c r="Z36" s="1044"/>
      <c r="AA36" s="723"/>
      <c r="AB36" s="1038"/>
      <c r="AC36" s="1049"/>
      <c r="AD36" s="723"/>
      <c r="AE36" s="1038"/>
      <c r="AF36" s="1049"/>
      <c r="AG36" s="723"/>
      <c r="AH36" s="1038"/>
      <c r="AI36" s="1049"/>
      <c r="AJ36" s="723"/>
      <c r="AK36" s="723"/>
      <c r="AL36" s="723"/>
      <c r="AM36" s="820" t="str">
        <f ca="1">OFFSET(Lexicon!$B470,0,$B$3)</f>
        <v>What other damage could this cause create?</v>
      </c>
      <c r="AN36" s="821"/>
      <c r="AO36" s="821"/>
      <c r="AP36" s="821"/>
      <c r="AQ36" s="10"/>
      <c r="AR36" s="1030"/>
      <c r="AS36" s="1030"/>
      <c r="AT36" s="1030"/>
      <c r="AU36" s="1030"/>
      <c r="AV36" s="1030"/>
    </row>
    <row r="37" spans="1:48" ht="15" customHeight="1">
      <c r="A37" s="159"/>
      <c r="B37" s="822" t="str">
        <f ca="1">OFFSET(Lexicon!B316,0,$B$3)</f>
        <v>What is the Pattern?</v>
      </c>
      <c r="C37" s="685"/>
      <c r="D37" s="683"/>
      <c r="E37" s="686"/>
      <c r="F37" s="159"/>
      <c r="G37" s="692"/>
      <c r="H37" s="695"/>
      <c r="I37" s="715"/>
      <c r="J37" s="703"/>
      <c r="K37" s="707"/>
      <c r="L37" s="723"/>
      <c r="M37" s="1036"/>
      <c r="N37" s="1053"/>
      <c r="O37" s="723"/>
      <c r="P37" s="1036"/>
      <c r="Q37" s="1050"/>
      <c r="R37" s="723"/>
      <c r="S37" s="1042"/>
      <c r="T37" s="1050"/>
      <c r="U37" s="723"/>
      <c r="V37" s="1042"/>
      <c r="W37" s="1050"/>
      <c r="X37" s="723"/>
      <c r="Y37" s="1036"/>
      <c r="Z37" s="1053"/>
      <c r="AA37" s="723"/>
      <c r="AB37" s="1036"/>
      <c r="AC37" s="1050"/>
      <c r="AD37" s="723"/>
      <c r="AE37" s="1042"/>
      <c r="AF37" s="1050"/>
      <c r="AG37" s="723"/>
      <c r="AH37" s="1042"/>
      <c r="AI37" s="1050"/>
      <c r="AJ37" s="723"/>
      <c r="AK37" s="262"/>
      <c r="AL37" s="262"/>
      <c r="AM37" s="1057"/>
      <c r="AN37" s="1057"/>
      <c r="AO37" s="1057"/>
      <c r="AP37" s="724"/>
      <c r="AQ37" s="10"/>
      <c r="AR37" s="1029"/>
      <c r="AS37" s="1029"/>
      <c r="AT37" s="1029"/>
    </row>
    <row r="38" spans="1:48" ht="15" customHeight="1">
      <c r="A38" s="159"/>
      <c r="B38" s="822"/>
      <c r="C38" s="1084"/>
      <c r="D38" s="683"/>
      <c r="E38" s="1045"/>
      <c r="F38" s="159"/>
      <c r="G38" s="692"/>
      <c r="H38" s="695"/>
      <c r="I38" s="715"/>
      <c r="J38" s="703"/>
      <c r="K38" s="707"/>
      <c r="L38" s="723"/>
      <c r="M38" s="1037"/>
      <c r="N38" s="1053"/>
      <c r="O38" s="723"/>
      <c r="P38" s="1037"/>
      <c r="Q38" s="1034"/>
      <c r="R38" s="723"/>
      <c r="S38" s="1051"/>
      <c r="T38" s="1034"/>
      <c r="U38" s="723"/>
      <c r="V38" s="1051"/>
      <c r="W38" s="1034"/>
      <c r="X38" s="723"/>
      <c r="Y38" s="1037"/>
      <c r="Z38" s="1053"/>
      <c r="AA38" s="723"/>
      <c r="AB38" s="1037"/>
      <c r="AC38" s="1034"/>
      <c r="AD38" s="723"/>
      <c r="AE38" s="1051"/>
      <c r="AF38" s="1034"/>
      <c r="AG38" s="723"/>
      <c r="AH38" s="1051"/>
      <c r="AI38" s="1034"/>
      <c r="AJ38" s="723"/>
      <c r="AK38" s="262"/>
      <c r="AL38" s="262"/>
      <c r="AM38" s="1058"/>
      <c r="AN38" s="1058"/>
      <c r="AO38" s="1058"/>
      <c r="AP38" s="725"/>
      <c r="AQ38" s="10"/>
    </row>
    <row r="39" spans="1:48" ht="15" customHeight="1" thickBot="1">
      <c r="A39" s="159"/>
      <c r="B39" s="822"/>
      <c r="C39" s="1035"/>
      <c r="D39" s="683"/>
      <c r="E39" s="1035"/>
      <c r="F39" s="159"/>
      <c r="G39" s="697"/>
      <c r="H39" s="695"/>
      <c r="I39" s="697"/>
      <c r="J39" s="696"/>
      <c r="K39" s="697"/>
      <c r="L39" s="723"/>
      <c r="M39" s="1038"/>
      <c r="N39" s="1054"/>
      <c r="O39" s="723"/>
      <c r="P39" s="1038"/>
      <c r="Q39" s="1035"/>
      <c r="R39" s="723"/>
      <c r="S39" s="1047"/>
      <c r="T39" s="1035"/>
      <c r="U39" s="723"/>
      <c r="V39" s="1047"/>
      <c r="W39" s="1035"/>
      <c r="X39" s="723"/>
      <c r="Y39" s="1038"/>
      <c r="Z39" s="1054"/>
      <c r="AA39" s="723"/>
      <c r="AB39" s="1038"/>
      <c r="AC39" s="1035"/>
      <c r="AD39" s="723"/>
      <c r="AE39" s="1047"/>
      <c r="AF39" s="1035"/>
      <c r="AG39" s="723"/>
      <c r="AH39" s="1047"/>
      <c r="AI39" s="1035"/>
      <c r="AJ39" s="723"/>
      <c r="AK39" s="262"/>
      <c r="AL39" s="262"/>
      <c r="AM39" s="1058"/>
      <c r="AN39" s="1058"/>
      <c r="AO39" s="1058"/>
      <c r="AP39" s="725"/>
      <c r="AQ39" s="10"/>
    </row>
    <row r="40" spans="1:48" ht="15" customHeight="1">
      <c r="A40" s="159"/>
      <c r="B40" s="823" t="str">
        <f ca="1">OFFSET(Lexicon!B318,0,$B$3)</f>
        <v>When in the</v>
      </c>
      <c r="C40" s="1033"/>
      <c r="D40" s="683"/>
      <c r="E40" s="1033"/>
      <c r="F40" s="159"/>
      <c r="G40" s="692"/>
      <c r="H40" s="695"/>
      <c r="I40" s="692"/>
      <c r="J40" s="696"/>
      <c r="K40" s="707"/>
      <c r="L40" s="723"/>
      <c r="M40" s="1042"/>
      <c r="N40" s="1033"/>
      <c r="O40" s="723"/>
      <c r="P40" s="1042"/>
      <c r="Q40" s="1033"/>
      <c r="R40" s="723"/>
      <c r="S40" s="1042"/>
      <c r="T40" s="1033"/>
      <c r="U40" s="723"/>
      <c r="V40" s="1042"/>
      <c r="W40" s="1033"/>
      <c r="X40" s="723"/>
      <c r="Y40" s="1042"/>
      <c r="Z40" s="1033"/>
      <c r="AA40" s="723"/>
      <c r="AB40" s="1042"/>
      <c r="AC40" s="1033"/>
      <c r="AD40" s="723"/>
      <c r="AE40" s="1042"/>
      <c r="AF40" s="1033"/>
      <c r="AG40" s="723"/>
      <c r="AH40" s="1042"/>
      <c r="AI40" s="1033"/>
      <c r="AJ40" s="723"/>
      <c r="AK40" s="723"/>
      <c r="AL40" s="723"/>
      <c r="AM40" s="821" t="str">
        <f ca="1">OFFSET(Lexicon!$B471,0,$B$3)</f>
        <v>Where else could the cause create problems?</v>
      </c>
      <c r="AN40" s="821"/>
      <c r="AO40" s="821"/>
      <c r="AP40" s="821"/>
      <c r="AQ40" s="10"/>
    </row>
    <row r="41" spans="1:48" ht="15" customHeight="1">
      <c r="A41" s="159"/>
      <c r="B41" s="824" t="str">
        <f ca="1">OFFSET(Lexicon!B319,0,$B$3)</f>
        <v xml:space="preserve"> life cycle?</v>
      </c>
      <c r="C41" s="1034"/>
      <c r="D41" s="683"/>
      <c r="E41" s="1034"/>
      <c r="F41" s="159"/>
      <c r="G41" s="692"/>
      <c r="H41" s="695"/>
      <c r="I41" s="692"/>
      <c r="J41" s="696"/>
      <c r="K41" s="707"/>
      <c r="L41" s="723"/>
      <c r="M41" s="1052"/>
      <c r="N41" s="1045"/>
      <c r="O41" s="723"/>
      <c r="P41" s="1052"/>
      <c r="Q41" s="1034"/>
      <c r="R41" s="723"/>
      <c r="S41" s="1051"/>
      <c r="T41" s="1034"/>
      <c r="U41" s="723"/>
      <c r="V41" s="1051"/>
      <c r="W41" s="1034"/>
      <c r="X41" s="723"/>
      <c r="Y41" s="1052"/>
      <c r="Z41" s="1045"/>
      <c r="AA41" s="723"/>
      <c r="AB41" s="1052"/>
      <c r="AC41" s="1034"/>
      <c r="AD41" s="723"/>
      <c r="AE41" s="1051"/>
      <c r="AF41" s="1034"/>
      <c r="AG41" s="723"/>
      <c r="AH41" s="1051"/>
      <c r="AI41" s="1034"/>
      <c r="AJ41" s="723"/>
      <c r="AK41" s="723"/>
      <c r="AL41" s="723"/>
      <c r="AM41" s="1057"/>
      <c r="AN41" s="1057"/>
      <c r="AO41" s="1057"/>
      <c r="AP41" s="725"/>
      <c r="AQ41" s="10"/>
    </row>
    <row r="42" spans="1:48" ht="15" customHeight="1">
      <c r="A42" s="159"/>
      <c r="B42" s="818"/>
      <c r="C42" s="1034"/>
      <c r="D42" s="683"/>
      <c r="E42" s="1034"/>
      <c r="F42" s="159"/>
      <c r="G42" s="692"/>
      <c r="H42" s="695"/>
      <c r="I42" s="692"/>
      <c r="J42" s="696"/>
      <c r="K42" s="707"/>
      <c r="L42" s="723"/>
      <c r="M42" s="1052"/>
      <c r="N42" s="1045"/>
      <c r="O42" s="723"/>
      <c r="P42" s="1052"/>
      <c r="Q42" s="1034"/>
      <c r="R42" s="723"/>
      <c r="S42" s="1051"/>
      <c r="T42" s="1034"/>
      <c r="U42" s="723"/>
      <c r="V42" s="1051"/>
      <c r="W42" s="1034"/>
      <c r="X42" s="723"/>
      <c r="Y42" s="1052"/>
      <c r="Z42" s="1045"/>
      <c r="AA42" s="723"/>
      <c r="AB42" s="1052"/>
      <c r="AC42" s="1034"/>
      <c r="AD42" s="723"/>
      <c r="AE42" s="1051"/>
      <c r="AF42" s="1034"/>
      <c r="AG42" s="723"/>
      <c r="AH42" s="1051"/>
      <c r="AI42" s="1034"/>
      <c r="AJ42" s="723"/>
      <c r="AK42" s="723"/>
      <c r="AL42" s="723"/>
      <c r="AM42" s="1058"/>
      <c r="AN42" s="1058"/>
      <c r="AO42" s="1058"/>
      <c r="AP42" s="725"/>
      <c r="AQ42" s="10"/>
    </row>
    <row r="43" spans="1:48" ht="15" customHeight="1" thickBot="1">
      <c r="A43" s="159"/>
      <c r="B43" s="818"/>
      <c r="C43" s="1035"/>
      <c r="D43" s="683"/>
      <c r="E43" s="1035"/>
      <c r="F43" s="159"/>
      <c r="G43" s="697"/>
      <c r="H43" s="695"/>
      <c r="I43" s="697"/>
      <c r="J43" s="696"/>
      <c r="K43" s="697"/>
      <c r="L43" s="723"/>
      <c r="M43" s="1043"/>
      <c r="N43" s="1046"/>
      <c r="O43" s="723"/>
      <c r="P43" s="1043"/>
      <c r="Q43" s="1035"/>
      <c r="R43" s="723"/>
      <c r="S43" s="1047"/>
      <c r="T43" s="1035"/>
      <c r="U43" s="723"/>
      <c r="V43" s="1047"/>
      <c r="W43" s="1035"/>
      <c r="X43" s="723"/>
      <c r="Y43" s="1043"/>
      <c r="Z43" s="1046"/>
      <c r="AA43" s="723"/>
      <c r="AB43" s="1043"/>
      <c r="AC43" s="1035"/>
      <c r="AD43" s="723"/>
      <c r="AE43" s="1047"/>
      <c r="AF43" s="1035"/>
      <c r="AG43" s="723"/>
      <c r="AH43" s="1047"/>
      <c r="AI43" s="1035"/>
      <c r="AJ43" s="723"/>
      <c r="AK43" s="723"/>
      <c r="AL43" s="723"/>
      <c r="AM43" s="1058"/>
      <c r="AN43" s="1058"/>
      <c r="AO43" s="1058"/>
      <c r="AP43" s="725"/>
      <c r="AQ43" s="10"/>
    </row>
    <row r="44" spans="1:48" ht="15" customHeight="1" thickBot="1">
      <c r="A44" s="159"/>
      <c r="B44" s="825"/>
      <c r="C44" s="539"/>
      <c r="D44" s="683"/>
      <c r="E44" s="687"/>
      <c r="F44" s="159"/>
      <c r="G44" s="697"/>
      <c r="H44" s="695"/>
      <c r="I44" s="697"/>
      <c r="J44" s="696"/>
      <c r="K44" s="697"/>
      <c r="L44" s="723"/>
      <c r="M44" s="704"/>
      <c r="N44" s="705"/>
      <c r="O44" s="723"/>
      <c r="P44" s="704"/>
      <c r="Q44" s="705"/>
      <c r="R44" s="723"/>
      <c r="S44" s="720"/>
      <c r="T44" s="705"/>
      <c r="U44" s="723"/>
      <c r="V44" s="720"/>
      <c r="W44" s="705"/>
      <c r="X44" s="723"/>
      <c r="Y44" s="704"/>
      <c r="Z44" s="705"/>
      <c r="AA44" s="723"/>
      <c r="AB44" s="704"/>
      <c r="AC44" s="705"/>
      <c r="AD44" s="723"/>
      <c r="AE44" s="720"/>
      <c r="AF44" s="705"/>
      <c r="AG44" s="723"/>
      <c r="AH44" s="720"/>
      <c r="AI44" s="705"/>
      <c r="AJ44" s="723"/>
      <c r="AK44" s="723"/>
      <c r="AL44" s="723"/>
      <c r="AM44" s="821" t="str">
        <f ca="1">OFFSET(Lexicon!$B472,0,$B$3)</f>
        <v>What caused the cause?</v>
      </c>
      <c r="AN44" s="821"/>
      <c r="AO44" s="821"/>
      <c r="AP44" s="821"/>
      <c r="AQ44" s="10"/>
    </row>
    <row r="45" spans="1:48" ht="15" customHeight="1">
      <c r="A45" s="159"/>
      <c r="B45" s="63" t="str">
        <f ca="1">OFFSET(Lexicon!B320,0,$B$3)</f>
        <v>EXTENT</v>
      </c>
      <c r="C45" s="684"/>
      <c r="D45" s="683"/>
      <c r="E45" s="684"/>
      <c r="F45" s="159"/>
      <c r="G45" s="692"/>
      <c r="H45" s="695"/>
      <c r="I45" s="692"/>
      <c r="J45" s="696"/>
      <c r="K45" s="692"/>
      <c r="L45" s="723"/>
      <c r="M45" s="706"/>
      <c r="N45" s="694"/>
      <c r="O45" s="723"/>
      <c r="P45" s="706"/>
      <c r="Q45" s="694"/>
      <c r="R45" s="723"/>
      <c r="S45" s="722"/>
      <c r="T45" s="694"/>
      <c r="U45" s="723"/>
      <c r="V45" s="722"/>
      <c r="W45" s="694"/>
      <c r="X45" s="723"/>
      <c r="Y45" s="706"/>
      <c r="Z45" s="694"/>
      <c r="AA45" s="723"/>
      <c r="AB45" s="706"/>
      <c r="AC45" s="694"/>
      <c r="AD45" s="723"/>
      <c r="AE45" s="722"/>
      <c r="AF45" s="694"/>
      <c r="AG45" s="723"/>
      <c r="AH45" s="722"/>
      <c r="AI45" s="694"/>
      <c r="AJ45" s="723"/>
      <c r="AK45" s="723"/>
      <c r="AL45" s="723"/>
      <c r="AM45" s="1057"/>
      <c r="AN45" s="1057"/>
      <c r="AO45" s="1057"/>
      <c r="AP45" s="725"/>
      <c r="AQ45" s="10"/>
    </row>
    <row r="46" spans="1:48" ht="15" customHeight="1">
      <c r="A46" s="159"/>
      <c r="B46" s="822" t="str">
        <f ca="1">OFFSET(Lexicon!B321,0,$B$3)</f>
        <v>How many objects?</v>
      </c>
      <c r="C46" s="1033"/>
      <c r="D46" s="683"/>
      <c r="E46" s="1033"/>
      <c r="F46" s="159"/>
      <c r="G46" s="699"/>
      <c r="H46" s="700"/>
      <c r="I46" s="699"/>
      <c r="J46" s="701"/>
      <c r="K46" s="702"/>
      <c r="L46" s="723"/>
      <c r="M46" s="1042"/>
      <c r="N46" s="1033"/>
      <c r="O46" s="723"/>
      <c r="P46" s="1042"/>
      <c r="Q46" s="1033"/>
      <c r="R46" s="723"/>
      <c r="S46" s="1042"/>
      <c r="T46" s="1033"/>
      <c r="U46" s="723"/>
      <c r="V46" s="1042"/>
      <c r="W46" s="1033"/>
      <c r="X46" s="723"/>
      <c r="Y46" s="1042"/>
      <c r="Z46" s="1033"/>
      <c r="AA46" s="723"/>
      <c r="AB46" s="1042"/>
      <c r="AC46" s="1033"/>
      <c r="AD46" s="723"/>
      <c r="AE46" s="1042"/>
      <c r="AF46" s="1033"/>
      <c r="AG46" s="723"/>
      <c r="AH46" s="1042"/>
      <c r="AI46" s="1033"/>
      <c r="AJ46" s="723"/>
      <c r="AK46" s="262"/>
      <c r="AL46" s="262"/>
      <c r="AM46" s="1058"/>
      <c r="AN46" s="1058"/>
      <c r="AO46" s="1058"/>
      <c r="AP46" s="725"/>
      <c r="AQ46" s="10"/>
    </row>
    <row r="47" spans="1:48" ht="15" customHeight="1">
      <c r="A47" s="159"/>
      <c r="B47" s="814"/>
      <c r="C47" s="1049"/>
      <c r="D47" s="683"/>
      <c r="E47" s="1049"/>
      <c r="F47" s="159"/>
      <c r="G47" s="699"/>
      <c r="H47" s="700"/>
      <c r="I47" s="699"/>
      <c r="J47" s="701"/>
      <c r="K47" s="702"/>
      <c r="L47" s="723"/>
      <c r="M47" s="1038"/>
      <c r="N47" s="1044"/>
      <c r="O47" s="723"/>
      <c r="P47" s="1043"/>
      <c r="Q47" s="1049"/>
      <c r="R47" s="723"/>
      <c r="S47" s="1047"/>
      <c r="T47" s="1049"/>
      <c r="U47" s="723"/>
      <c r="V47" s="1047"/>
      <c r="W47" s="1049"/>
      <c r="X47" s="723"/>
      <c r="Y47" s="1038"/>
      <c r="Z47" s="1044"/>
      <c r="AA47" s="723"/>
      <c r="AB47" s="1043"/>
      <c r="AC47" s="1049"/>
      <c r="AD47" s="723"/>
      <c r="AE47" s="1047"/>
      <c r="AF47" s="1049"/>
      <c r="AG47" s="723"/>
      <c r="AH47" s="1047"/>
      <c r="AI47" s="1049"/>
      <c r="AJ47" s="723"/>
      <c r="AK47" s="723"/>
      <c r="AL47" s="723"/>
      <c r="AM47" s="726"/>
      <c r="AN47" s="727"/>
      <c r="AO47" s="727"/>
      <c r="AP47" s="727"/>
      <c r="AQ47" s="10"/>
    </row>
    <row r="48" spans="1:48" ht="15" customHeight="1">
      <c r="A48" s="159"/>
      <c r="B48" s="822" t="str">
        <f ca="1">OFFSET(Lexicon!B327,0,$B$3)</f>
        <v>What is the trend?</v>
      </c>
      <c r="C48" s="686"/>
      <c r="D48" s="683"/>
      <c r="E48" s="688"/>
      <c r="F48" s="159"/>
      <c r="G48" s="699"/>
      <c r="H48" s="700"/>
      <c r="I48" s="699"/>
      <c r="J48" s="701"/>
      <c r="K48" s="702"/>
      <c r="L48" s="723"/>
      <c r="M48" s="1042"/>
      <c r="N48" s="1045"/>
      <c r="O48" s="723"/>
      <c r="P48" s="1042"/>
      <c r="Q48" s="1048"/>
      <c r="R48" s="723"/>
      <c r="S48" s="1042"/>
      <c r="T48" s="1048"/>
      <c r="U48" s="723"/>
      <c r="V48" s="1042"/>
      <c r="W48" s="1048"/>
      <c r="X48" s="723"/>
      <c r="Y48" s="1042"/>
      <c r="Z48" s="1045"/>
      <c r="AA48" s="723"/>
      <c r="AB48" s="1042"/>
      <c r="AC48" s="1048"/>
      <c r="AD48" s="723"/>
      <c r="AE48" s="1042"/>
      <c r="AF48" s="1048"/>
      <c r="AG48" s="723"/>
      <c r="AH48" s="1042"/>
      <c r="AI48" s="1048"/>
      <c r="AJ48" s="723"/>
      <c r="AK48" s="1061" t="str">
        <f ca="1">OFFSET(Lexicon!$B474,0,$B$3)</f>
        <v>Extend the Fix to further examine the fix beyond the immediate problem.</v>
      </c>
      <c r="AL48" s="1061"/>
      <c r="AM48" s="1061"/>
      <c r="AN48" s="1061"/>
      <c r="AO48" s="1061"/>
      <c r="AP48" s="1061"/>
      <c r="AQ48" s="10"/>
    </row>
    <row r="49" spans="1:43" ht="15" customHeight="1" thickBot="1">
      <c r="A49" s="159"/>
      <c r="B49" s="822"/>
      <c r="C49" s="689"/>
      <c r="D49" s="683"/>
      <c r="E49" s="689"/>
      <c r="F49" s="159"/>
      <c r="G49" s="728"/>
      <c r="H49" s="700"/>
      <c r="I49" s="728"/>
      <c r="J49" s="701"/>
      <c r="K49" s="728"/>
      <c r="L49" s="723"/>
      <c r="M49" s="1043"/>
      <c r="N49" s="1046"/>
      <c r="O49" s="723"/>
      <c r="P49" s="1043"/>
      <c r="Q49" s="1035"/>
      <c r="R49" s="723"/>
      <c r="S49" s="1047"/>
      <c r="T49" s="1035"/>
      <c r="U49" s="723"/>
      <c r="V49" s="1047"/>
      <c r="W49" s="1035"/>
      <c r="X49" s="723"/>
      <c r="Y49" s="1043"/>
      <c r="Z49" s="1046"/>
      <c r="AA49" s="723"/>
      <c r="AB49" s="1043"/>
      <c r="AC49" s="1035"/>
      <c r="AD49" s="723"/>
      <c r="AE49" s="1047"/>
      <c r="AF49" s="1035"/>
      <c r="AG49" s="723"/>
      <c r="AH49" s="1047"/>
      <c r="AI49" s="1035"/>
      <c r="AJ49" s="723"/>
      <c r="AK49" s="723"/>
      <c r="AL49" s="1062" t="str">
        <f ca="1">OFFSET(Lexicon!$B475,0,$B$3)</f>
        <v xml:space="preserve">                                   Record proposed Fix      </v>
      </c>
      <c r="AM49" s="1063"/>
      <c r="AN49" s="1064"/>
      <c r="AO49" s="1065"/>
      <c r="AP49" s="821"/>
      <c r="AQ49" s="10"/>
    </row>
    <row r="50" spans="1:43" ht="15" customHeight="1">
      <c r="A50" s="159"/>
      <c r="B50" s="822" t="str">
        <f ca="1">OFFSET(Lexicon!B323,0,$B$3)</f>
        <v>What is the size?</v>
      </c>
      <c r="C50" s="1033"/>
      <c r="D50" s="683"/>
      <c r="E50" s="1033"/>
      <c r="F50" s="159"/>
      <c r="G50" s="699"/>
      <c r="H50" s="700"/>
      <c r="I50" s="699"/>
      <c r="J50" s="701"/>
      <c r="K50" s="699"/>
      <c r="L50" s="723"/>
      <c r="M50" s="1042"/>
      <c r="N50" s="1033"/>
      <c r="O50" s="723"/>
      <c r="P50" s="1042"/>
      <c r="Q50" s="1033"/>
      <c r="R50" s="723"/>
      <c r="S50" s="1042"/>
      <c r="T50" s="1033"/>
      <c r="U50" s="723"/>
      <c r="V50" s="1042"/>
      <c r="W50" s="1033"/>
      <c r="X50" s="723"/>
      <c r="Y50" s="1042"/>
      <c r="Z50" s="1033"/>
      <c r="AA50" s="723"/>
      <c r="AB50" s="1042"/>
      <c r="AC50" s="1033"/>
      <c r="AD50" s="723"/>
      <c r="AE50" s="1042"/>
      <c r="AF50" s="1033"/>
      <c r="AG50" s="723"/>
      <c r="AH50" s="1042"/>
      <c r="AI50" s="1033"/>
      <c r="AJ50" s="723"/>
      <c r="AK50" s="262"/>
      <c r="AL50" s="262"/>
      <c r="AM50" s="821" t="str">
        <f ca="1">OFFSET(Lexicon!$B477,0,$B$3)</f>
        <v>What identical things need the same Fix?</v>
      </c>
      <c r="AN50" s="751"/>
      <c r="AO50" s="751"/>
      <c r="AP50" s="725"/>
      <c r="AQ50" s="10"/>
    </row>
    <row r="51" spans="1:43" ht="15" customHeight="1">
      <c r="A51" s="159"/>
      <c r="B51" s="817"/>
      <c r="C51" s="1049"/>
      <c r="D51" s="683"/>
      <c r="E51" s="1049"/>
      <c r="F51" s="159"/>
      <c r="G51" s="699"/>
      <c r="H51" s="700"/>
      <c r="I51" s="699"/>
      <c r="J51" s="701"/>
      <c r="K51" s="702"/>
      <c r="L51" s="723"/>
      <c r="M51" s="1043"/>
      <c r="N51" s="1044"/>
      <c r="O51" s="723"/>
      <c r="P51" s="1043"/>
      <c r="Q51" s="1049"/>
      <c r="R51" s="723"/>
      <c r="S51" s="1047"/>
      <c r="T51" s="1049"/>
      <c r="U51" s="723"/>
      <c r="V51" s="1047"/>
      <c r="W51" s="1049"/>
      <c r="X51" s="723"/>
      <c r="Y51" s="1043"/>
      <c r="Z51" s="1044"/>
      <c r="AA51" s="723"/>
      <c r="AB51" s="1043"/>
      <c r="AC51" s="1049"/>
      <c r="AD51" s="723"/>
      <c r="AE51" s="1047"/>
      <c r="AF51" s="1049"/>
      <c r="AG51" s="723"/>
      <c r="AH51" s="1047"/>
      <c r="AI51" s="1049"/>
      <c r="AJ51" s="723"/>
      <c r="AK51" s="262"/>
      <c r="AL51" s="262"/>
      <c r="AM51" s="1058"/>
      <c r="AN51" s="1058"/>
      <c r="AO51" s="1058"/>
      <c r="AP51" s="725"/>
      <c r="AQ51" s="10"/>
    </row>
    <row r="52" spans="1:43" ht="15" customHeight="1">
      <c r="A52" s="159"/>
      <c r="B52" s="822" t="str">
        <f ca="1">OFFSET(Lexicon!B327,0,$B$3)</f>
        <v>What is the trend?</v>
      </c>
      <c r="C52" s="686"/>
      <c r="D52" s="683"/>
      <c r="E52" s="688"/>
      <c r="F52" s="159"/>
      <c r="G52" s="699"/>
      <c r="H52" s="700"/>
      <c r="I52" s="699"/>
      <c r="J52" s="701"/>
      <c r="K52" s="702"/>
      <c r="L52" s="723"/>
      <c r="M52" s="1042"/>
      <c r="N52" s="1045"/>
      <c r="O52" s="723"/>
      <c r="P52" s="1042"/>
      <c r="Q52" s="1048"/>
      <c r="R52" s="723"/>
      <c r="S52" s="1042"/>
      <c r="T52" s="1048"/>
      <c r="U52" s="723"/>
      <c r="V52" s="1042"/>
      <c r="W52" s="1048"/>
      <c r="X52" s="723"/>
      <c r="Y52" s="1042"/>
      <c r="Z52" s="1045"/>
      <c r="AA52" s="723"/>
      <c r="AB52" s="1042"/>
      <c r="AC52" s="1048"/>
      <c r="AD52" s="723"/>
      <c r="AE52" s="1042"/>
      <c r="AF52" s="1048"/>
      <c r="AG52" s="723"/>
      <c r="AH52" s="1042"/>
      <c r="AI52" s="1048"/>
      <c r="AJ52" s="723"/>
      <c r="AK52" s="723"/>
      <c r="AL52" s="723"/>
      <c r="AM52" s="1058"/>
      <c r="AN52" s="1058"/>
      <c r="AO52" s="1058"/>
      <c r="AP52" s="725"/>
      <c r="AQ52" s="10"/>
    </row>
    <row r="53" spans="1:43" ht="15" customHeight="1" thickBot="1">
      <c r="A53" s="159"/>
      <c r="B53" s="814"/>
      <c r="C53" s="689"/>
      <c r="D53" s="683"/>
      <c r="E53" s="689"/>
      <c r="F53" s="159"/>
      <c r="G53" s="728"/>
      <c r="H53" s="700"/>
      <c r="I53" s="728"/>
      <c r="J53" s="701"/>
      <c r="K53" s="728"/>
      <c r="L53" s="723"/>
      <c r="M53" s="1043"/>
      <c r="N53" s="1046"/>
      <c r="O53" s="723"/>
      <c r="P53" s="1043"/>
      <c r="Q53" s="1035"/>
      <c r="R53" s="723"/>
      <c r="S53" s="1047"/>
      <c r="T53" s="1035"/>
      <c r="U53" s="723"/>
      <c r="V53" s="1047"/>
      <c r="W53" s="1035"/>
      <c r="X53" s="723"/>
      <c r="Y53" s="1043"/>
      <c r="Z53" s="1046"/>
      <c r="AA53" s="723"/>
      <c r="AB53" s="1043"/>
      <c r="AC53" s="1035"/>
      <c r="AD53" s="723"/>
      <c r="AE53" s="1047"/>
      <c r="AF53" s="1035"/>
      <c r="AG53" s="723"/>
      <c r="AH53" s="1047"/>
      <c r="AI53" s="1035"/>
      <c r="AJ53" s="723"/>
      <c r="AK53" s="723"/>
      <c r="AL53" s="723"/>
      <c r="AM53" s="821" t="str">
        <f ca="1">OFFSET(Lexicon!$B478,0,$B$3)</f>
        <v>What problems could this Fix cause?</v>
      </c>
      <c r="AN53" s="821"/>
      <c r="AO53" s="821"/>
      <c r="AP53" s="821"/>
      <c r="AQ53" s="10"/>
    </row>
    <row r="54" spans="1:43" ht="14.45" customHeight="1">
      <c r="A54" s="159"/>
      <c r="B54" s="823" t="str">
        <f ca="1">OFFSET(Lexicon!B325,0,$B$3)</f>
        <v>How many</v>
      </c>
      <c r="C54" s="1033"/>
      <c r="D54" s="690"/>
      <c r="E54" s="1033"/>
      <c r="F54" s="159"/>
      <c r="G54" s="699"/>
      <c r="H54" s="700"/>
      <c r="I54" s="699"/>
      <c r="J54" s="701"/>
      <c r="K54" s="699"/>
      <c r="L54" s="723"/>
      <c r="M54" s="1042"/>
      <c r="N54" s="1033"/>
      <c r="O54" s="723"/>
      <c r="P54" s="1042"/>
      <c r="Q54" s="1033"/>
      <c r="R54" s="723"/>
      <c r="S54" s="1042"/>
      <c r="T54" s="1033"/>
      <c r="U54" s="723"/>
      <c r="V54" s="1042"/>
      <c r="W54" s="1033"/>
      <c r="X54" s="723"/>
      <c r="Y54" s="1042"/>
      <c r="Z54" s="1033"/>
      <c r="AA54" s="723"/>
      <c r="AB54" s="1042"/>
      <c r="AC54" s="1033"/>
      <c r="AD54" s="723"/>
      <c r="AE54" s="1042"/>
      <c r="AF54" s="1033"/>
      <c r="AG54" s="723"/>
      <c r="AH54" s="1042"/>
      <c r="AI54" s="1033"/>
      <c r="AJ54" s="723"/>
      <c r="AK54" s="262"/>
      <c r="AL54" s="262"/>
      <c r="AM54" s="1057"/>
      <c r="AN54" s="1057"/>
      <c r="AO54" s="1057"/>
      <c r="AP54" s="727"/>
      <c r="AQ54" s="10"/>
    </row>
    <row r="55" spans="1:43" ht="14.45" customHeight="1">
      <c r="A55" s="159"/>
      <c r="B55" s="824" t="str">
        <f ca="1">OFFSET(Lexicon!B326,0,$B$3)</f>
        <v xml:space="preserve"> defects?</v>
      </c>
      <c r="C55" s="1049"/>
      <c r="D55" s="690"/>
      <c r="E55" s="1085"/>
      <c r="F55" s="159"/>
      <c r="G55" s="699"/>
      <c r="H55" s="700"/>
      <c r="I55" s="699"/>
      <c r="J55" s="701"/>
      <c r="K55" s="702"/>
      <c r="L55" s="723"/>
      <c r="M55" s="1043"/>
      <c r="N55" s="1044"/>
      <c r="O55" s="723"/>
      <c r="P55" s="1043"/>
      <c r="Q55" s="1049"/>
      <c r="R55" s="723"/>
      <c r="S55" s="1047"/>
      <c r="T55" s="1049"/>
      <c r="U55" s="723"/>
      <c r="V55" s="1047"/>
      <c r="W55" s="1049"/>
      <c r="X55" s="723"/>
      <c r="Y55" s="1043"/>
      <c r="Z55" s="1044"/>
      <c r="AA55" s="723"/>
      <c r="AB55" s="1043"/>
      <c r="AC55" s="1049"/>
      <c r="AD55" s="723"/>
      <c r="AE55" s="1047"/>
      <c r="AF55" s="1049"/>
      <c r="AG55" s="723"/>
      <c r="AH55" s="1047"/>
      <c r="AI55" s="1049"/>
      <c r="AJ55" s="723"/>
      <c r="AK55" s="723"/>
      <c r="AL55" s="723"/>
      <c r="AM55" s="1057"/>
      <c r="AN55" s="1057"/>
      <c r="AO55" s="1057"/>
      <c r="AP55" s="725"/>
      <c r="AQ55" s="10"/>
    </row>
    <row r="56" spans="1:43" ht="15" customHeight="1">
      <c r="A56" s="159"/>
      <c r="B56" s="822" t="str">
        <f ca="1">OFFSET(Lexicon!B327,0,$B$3)</f>
        <v>What is the trend?</v>
      </c>
      <c r="C56" s="686"/>
      <c r="D56" s="683"/>
      <c r="E56" s="688"/>
      <c r="F56" s="159"/>
      <c r="G56" s="699"/>
      <c r="H56" s="700"/>
      <c r="I56" s="699"/>
      <c r="J56" s="701"/>
      <c r="K56" s="702"/>
      <c r="L56" s="723"/>
      <c r="M56" s="1042"/>
      <c r="N56" s="1045"/>
      <c r="O56" s="723"/>
      <c r="P56" s="1042"/>
      <c r="Q56" s="1048"/>
      <c r="R56" s="723"/>
      <c r="S56" s="1042"/>
      <c r="T56" s="1048"/>
      <c r="U56" s="723"/>
      <c r="V56" s="1042"/>
      <c r="W56" s="1048"/>
      <c r="X56" s="723"/>
      <c r="Y56" s="1042"/>
      <c r="Z56" s="1045"/>
      <c r="AA56" s="723"/>
      <c r="AB56" s="1042"/>
      <c r="AC56" s="1048"/>
      <c r="AD56" s="723"/>
      <c r="AE56" s="1042"/>
      <c r="AF56" s="1048"/>
      <c r="AG56" s="723"/>
      <c r="AH56" s="1042"/>
      <c r="AI56" s="1048"/>
      <c r="AJ56" s="723"/>
      <c r="AK56" s="723"/>
      <c r="AL56" s="723"/>
      <c r="AM56" s="1058"/>
      <c r="AN56" s="1058"/>
      <c r="AO56" s="1058"/>
      <c r="AP56" s="725"/>
      <c r="AQ56" s="10"/>
    </row>
    <row r="57" spans="1:43" ht="15" customHeight="1">
      <c r="B57" s="814"/>
      <c r="C57" s="689"/>
      <c r="D57" s="683"/>
      <c r="E57" s="689"/>
      <c r="G57" s="729"/>
      <c r="H57" s="700"/>
      <c r="I57" s="729"/>
      <c r="J57" s="701"/>
      <c r="K57" s="729"/>
      <c r="L57" s="262"/>
      <c r="M57" s="1043"/>
      <c r="N57" s="1046"/>
      <c r="O57" s="262"/>
      <c r="P57" s="1043"/>
      <c r="Q57" s="1035"/>
      <c r="R57" s="262"/>
      <c r="S57" s="1047"/>
      <c r="T57" s="1035"/>
      <c r="U57" s="262"/>
      <c r="V57" s="1047"/>
      <c r="W57" s="1035"/>
      <c r="X57" s="262"/>
      <c r="Y57" s="1043"/>
      <c r="Z57" s="1046"/>
      <c r="AA57" s="262"/>
      <c r="AB57" s="1043"/>
      <c r="AC57" s="1035"/>
      <c r="AD57" s="262"/>
      <c r="AE57" s="1047"/>
      <c r="AF57" s="1035"/>
      <c r="AG57" s="262"/>
      <c r="AH57" s="1047"/>
      <c r="AI57" s="1035"/>
      <c r="AJ57" s="262"/>
      <c r="AK57" s="262"/>
      <c r="AL57" s="262"/>
      <c r="AM57" s="730"/>
      <c r="AN57" s="727"/>
      <c r="AO57" s="727"/>
      <c r="AP57" s="727"/>
      <c r="AQ57" s="10"/>
    </row>
    <row r="58" spans="1:43" ht="10.5" customHeight="1">
      <c r="M58"/>
      <c r="P58"/>
      <c r="S58"/>
      <c r="V58"/>
      <c r="Y58"/>
      <c r="AB58"/>
      <c r="AE58"/>
      <c r="AH58"/>
    </row>
    <row r="59" spans="1:43" ht="15">
      <c r="M59" s="127"/>
      <c r="N59" s="10"/>
      <c r="P59" s="127"/>
      <c r="Q59" s="10"/>
      <c r="S59" s="127"/>
      <c r="T59" s="10"/>
      <c r="V59" s="127"/>
      <c r="W59" s="10"/>
      <c r="Y59" s="127"/>
      <c r="Z59" s="10"/>
      <c r="AB59" s="127"/>
      <c r="AC59" s="10"/>
      <c r="AE59" s="127"/>
      <c r="AF59" s="10"/>
      <c r="AH59" s="127"/>
      <c r="AI59" s="10"/>
      <c r="AQ59" s="10"/>
    </row>
    <row r="60" spans="1:43" ht="12" customHeight="1">
      <c r="AQ60" s="42"/>
    </row>
    <row r="61" spans="1:43" ht="15"/>
    <row r="62" spans="1:43" ht="15"/>
    <row r="63" spans="1:43" ht="15"/>
    <row r="64" spans="1:43" ht="15">
      <c r="AQ64" s="61"/>
    </row>
    <row r="65" spans="13:43" ht="15">
      <c r="AQ65" s="61"/>
    </row>
    <row r="66" spans="13:43" ht="15" customHeight="1">
      <c r="AQ66" s="61"/>
    </row>
    <row r="67" spans="13:43" ht="15">
      <c r="AQ67" s="61"/>
    </row>
    <row r="68" spans="13:43" ht="15">
      <c r="M68" s="126"/>
      <c r="N68" s="6"/>
      <c r="P68" s="126"/>
      <c r="Q68" s="6"/>
      <c r="S68" s="126"/>
      <c r="T68" s="6"/>
      <c r="V68" s="126"/>
      <c r="W68" s="6"/>
      <c r="Y68" s="126"/>
      <c r="Z68" s="6"/>
      <c r="AB68" s="126"/>
      <c r="AC68" s="6"/>
      <c r="AE68" s="126"/>
      <c r="AF68" s="6"/>
      <c r="AH68" s="126"/>
      <c r="AI68" s="6"/>
    </row>
    <row r="69" spans="13:43" ht="15"/>
    <row r="70" spans="13:43" ht="15">
      <c r="M70" s="128"/>
      <c r="N70" s="77"/>
      <c r="P70" s="128"/>
      <c r="Q70" s="77"/>
      <c r="S70" s="128"/>
      <c r="T70" s="77"/>
      <c r="V70" s="128"/>
      <c r="W70" s="77"/>
      <c r="Y70" s="128"/>
      <c r="Z70" s="77"/>
      <c r="AB70" s="128"/>
      <c r="AC70" s="77"/>
      <c r="AE70" s="128"/>
      <c r="AF70" s="77"/>
      <c r="AH70" s="128"/>
      <c r="AI70" s="77"/>
    </row>
    <row r="71" spans="13:43" ht="15">
      <c r="M71" s="64"/>
      <c r="N71" s="826"/>
      <c r="P71" s="64"/>
      <c r="Q71" s="826"/>
      <c r="S71" s="64"/>
      <c r="T71" s="826"/>
      <c r="V71" s="64"/>
      <c r="W71" s="826"/>
      <c r="Y71" s="64"/>
      <c r="Z71" s="826"/>
      <c r="AB71" s="64"/>
      <c r="AC71" s="826"/>
      <c r="AE71" s="64"/>
      <c r="AF71" s="826"/>
      <c r="AH71" s="64"/>
      <c r="AI71" s="826"/>
    </row>
    <row r="72" spans="13:43" ht="15">
      <c r="M72" s="781"/>
      <c r="N72" s="827"/>
      <c r="P72" s="781"/>
      <c r="Q72" s="827"/>
      <c r="S72" s="781"/>
      <c r="T72" s="827"/>
      <c r="V72" s="781"/>
      <c r="W72" s="827"/>
      <c r="Y72" s="781"/>
      <c r="Z72" s="827"/>
      <c r="AB72" s="781"/>
      <c r="AC72" s="827"/>
      <c r="AE72" s="781"/>
      <c r="AF72" s="827"/>
      <c r="AH72" s="781"/>
      <c r="AI72" s="827"/>
      <c r="AQ72" s="826"/>
    </row>
    <row r="73" spans="13:43" ht="15">
      <c r="M73" s="146"/>
      <c r="N73" s="1"/>
      <c r="P73" s="146"/>
      <c r="Q73" s="1"/>
      <c r="S73" s="146"/>
      <c r="T73" s="1"/>
      <c r="V73" s="146"/>
      <c r="W73" s="1"/>
      <c r="Y73" s="146"/>
      <c r="Z73" s="1"/>
      <c r="AB73" s="146"/>
      <c r="AC73" s="1"/>
      <c r="AE73" s="146"/>
      <c r="AF73" s="1"/>
      <c r="AH73" s="146"/>
      <c r="AI73" s="1"/>
      <c r="AQ73" s="61"/>
    </row>
    <row r="74" spans="13:43" ht="15" customHeight="1">
      <c r="M74" s="146"/>
      <c r="N74" s="1"/>
      <c r="P74" s="146"/>
      <c r="Q74" s="1"/>
      <c r="S74" s="146"/>
      <c r="T74" s="1"/>
      <c r="V74" s="146"/>
      <c r="W74" s="1"/>
      <c r="Y74" s="146"/>
      <c r="Z74" s="1"/>
      <c r="AB74" s="146"/>
      <c r="AC74" s="1"/>
      <c r="AE74" s="146"/>
      <c r="AF74" s="1"/>
      <c r="AH74" s="146"/>
      <c r="AI74" s="1"/>
      <c r="AQ74" s="61"/>
    </row>
    <row r="75" spans="13:43" ht="15" customHeight="1">
      <c r="M75" s="146"/>
      <c r="N75" s="1"/>
      <c r="P75" s="146"/>
      <c r="Q75" s="1"/>
      <c r="S75" s="146"/>
      <c r="T75" s="1"/>
      <c r="V75" s="146"/>
      <c r="W75" s="1"/>
      <c r="Y75" s="146"/>
      <c r="Z75" s="1"/>
      <c r="AB75" s="146"/>
      <c r="AC75" s="1"/>
      <c r="AE75" s="146"/>
      <c r="AF75" s="1"/>
      <c r="AH75" s="146"/>
      <c r="AI75" s="1"/>
      <c r="AQ75" s="61"/>
    </row>
    <row r="76" spans="13:43" ht="15.75" customHeight="1">
      <c r="M76" s="146"/>
      <c r="N76" s="1"/>
      <c r="P76" s="146"/>
      <c r="Q76" s="1"/>
      <c r="S76" s="146"/>
      <c r="T76" s="1"/>
      <c r="V76" s="146"/>
      <c r="W76" s="1"/>
      <c r="Y76" s="146"/>
      <c r="Z76" s="1"/>
      <c r="AB76" s="146"/>
      <c r="AC76" s="1"/>
      <c r="AE76" s="146"/>
      <c r="AF76" s="1"/>
      <c r="AH76" s="146"/>
      <c r="AI76" s="1"/>
      <c r="AQ76" s="61"/>
    </row>
    <row r="77" spans="13:43" ht="15" customHeight="1">
      <c r="AQ77" s="61"/>
    </row>
    <row r="78" spans="13:43" ht="15" customHeight="1">
      <c r="AQ78" s="61"/>
    </row>
    <row r="137" spans="70:70" ht="12.75" customHeight="1">
      <c r="BR137" t="str">
        <f ca="1">OFFSET(Lexicon!$B435,0,$B$3)</f>
        <v xml:space="preserve">Y </v>
      </c>
    </row>
    <row r="138" spans="70:70" ht="12.75" customHeight="1">
      <c r="BR138" t="str">
        <f ca="1">OFFSET(Lexicon!$B436,0,$B$3)</f>
        <v>N</v>
      </c>
    </row>
    <row r="139" spans="70:70" ht="12.75" customHeight="1">
      <c r="BR139" t="str">
        <f ca="1">OFFSET(Lexicon!$B437,0,$B$3)</f>
        <v>A</v>
      </c>
    </row>
    <row r="141" spans="70:70" ht="12.75" customHeight="1">
      <c r="BR141" t="str">
        <f ca="1">OFFSET(Lexicon!$B432,0,$B$3)</f>
        <v>√ MPC</v>
      </c>
    </row>
    <row r="142" spans="70:70" ht="12.75" customHeight="1">
      <c r="BR142" t="str">
        <f ca="1">OFFSET(Lexicon!$B433,0,$B$3)</f>
        <v>No</v>
      </c>
    </row>
    <row r="144" spans="70:70" ht="12.75" customHeight="1">
      <c r="BR144" t="str">
        <f ca="1">OFFSET(Lexicon!$B329,0,$B$3)</f>
        <v>NMD</v>
      </c>
    </row>
    <row r="145" spans="70:70" ht="12.75" customHeight="1">
      <c r="BR145" t="str">
        <f ca="1">OFFSET(Lexicon!$B330,0,$B$3)</f>
        <v>Increasing ↑</v>
      </c>
    </row>
    <row r="146" spans="70:70" ht="12.75" customHeight="1">
      <c r="BR146" t="str">
        <f ca="1">OFFSET(Lexicon!$B331,0,$B$3)</f>
        <v>Decreasing ↓</v>
      </c>
    </row>
    <row r="147" spans="70:70" ht="12.75" customHeight="1">
      <c r="BR147" t="str">
        <f ca="1">OFFSET(Lexicon!$B332,0,$B$3)</f>
        <v>Stable →</v>
      </c>
    </row>
    <row r="148" spans="70:70" ht="12.75" customHeight="1">
      <c r="BR148">
        <f ca="1">OFFSET(Lexicon!$B333,0,$B$3)</f>
        <v>0</v>
      </c>
    </row>
    <row r="149" spans="70:70" ht="12.75" customHeight="1">
      <c r="BR149" t="str">
        <f ca="1">OFFSET(Lexicon!$B334,0,$B$3)</f>
        <v>NMD</v>
      </c>
    </row>
    <row r="150" spans="70:70" ht="12.75" customHeight="1">
      <c r="BR150" t="str">
        <f ca="1">OFFSET(Lexicon!$B335,0,$B$3)</f>
        <v>Remaining trend types</v>
      </c>
    </row>
    <row r="152" spans="70:70" ht="12.75" customHeight="1">
      <c r="BR152" t="str">
        <f ca="1">OFFSET(Lexicon!$B337,0,$B$3)</f>
        <v>NMD</v>
      </c>
    </row>
    <row r="153" spans="70:70" ht="12.75" customHeight="1">
      <c r="BR153" t="str">
        <f ca="1">OFFSET(Lexicon!$B338,0,$B$3)</f>
        <v>Periodic</v>
      </c>
    </row>
    <row r="154" spans="70:70" ht="12.75" customHeight="1">
      <c r="BR154" t="str">
        <f ca="1">OFFSET(Lexicon!$B339,0,$B$3)</f>
        <v>Sporadic</v>
      </c>
    </row>
    <row r="155" spans="70:70" ht="12.75" customHeight="1">
      <c r="BR155" t="str">
        <f ca="1">OFFSET(Lexicon!$B340,0,$B$3)</f>
        <v>Continuous</v>
      </c>
    </row>
    <row r="156" spans="70:70" ht="12.75" customHeight="1">
      <c r="BR156" t="str">
        <f ca="1">OFFSET(Lexicon!$B341,0,$B$3)</f>
        <v>Single Instance</v>
      </c>
    </row>
    <row r="157" spans="70:70" ht="12.75" customHeight="1">
      <c r="BR157">
        <f ca="1">OFFSET(Lexicon!$B342,0,$B$3)</f>
        <v>0</v>
      </c>
    </row>
    <row r="158" spans="70:70" ht="12.75" customHeight="1">
      <c r="BR158" t="str">
        <f ca="1">OFFSET(Lexicon!$B343,0,$B$3)</f>
        <v>NMD</v>
      </c>
    </row>
    <row r="159" spans="70:70" ht="12.75" customHeight="1">
      <c r="BR159" t="str">
        <f ca="1">OFFSET(Lexicon!$B344,0,$B$3)</f>
        <v>Remaining  pattern types</v>
      </c>
    </row>
    <row r="160" spans="70:70" ht="12.75" customHeight="1">
      <c r="BR160">
        <f ca="1">OFFSET(Lexicon!$B345,0,$B$3)</f>
        <v>0</v>
      </c>
    </row>
    <row r="161" spans="70:70" ht="12.75" customHeight="1">
      <c r="BR161" t="str">
        <f ca="1">OFFSET(Lexicon!$B465,0,$B$3)</f>
        <v>√</v>
      </c>
    </row>
  </sheetData>
  <mergeCells count="379">
    <mergeCell ref="E27:E30"/>
    <mergeCell ref="M23:M26"/>
    <mergeCell ref="N23:N26"/>
    <mergeCell ref="M27:M30"/>
    <mergeCell ref="N27:N30"/>
    <mergeCell ref="K9:K12"/>
    <mergeCell ref="C15:C17"/>
    <mergeCell ref="P40:P43"/>
    <mergeCell ref="S33:S34"/>
    <mergeCell ref="N33:N34"/>
    <mergeCell ref="N35:N36"/>
    <mergeCell ref="N37:N39"/>
    <mergeCell ref="N40:N43"/>
    <mergeCell ref="M33:M34"/>
    <mergeCell ref="M35:M36"/>
    <mergeCell ref="M37:M39"/>
    <mergeCell ref="E35:E36"/>
    <mergeCell ref="E15:E17"/>
    <mergeCell ref="C18:C20"/>
    <mergeCell ref="E18:E20"/>
    <mergeCell ref="P23:P26"/>
    <mergeCell ref="Q23:Q26"/>
    <mergeCell ref="P27:P30"/>
    <mergeCell ref="Q27:Q30"/>
    <mergeCell ref="P54:P55"/>
    <mergeCell ref="T48:T49"/>
    <mergeCell ref="S54:S55"/>
    <mergeCell ref="T50:T51"/>
    <mergeCell ref="T40:T43"/>
    <mergeCell ref="B5:E5"/>
    <mergeCell ref="B33:B34"/>
    <mergeCell ref="B35:B36"/>
    <mergeCell ref="T12:T13"/>
    <mergeCell ref="N15:N17"/>
    <mergeCell ref="N18:N20"/>
    <mergeCell ref="G8:I8"/>
    <mergeCell ref="G5:I5"/>
    <mergeCell ref="T27:T30"/>
    <mergeCell ref="T33:T34"/>
    <mergeCell ref="T35:T36"/>
    <mergeCell ref="C33:C34"/>
    <mergeCell ref="E33:E34"/>
    <mergeCell ref="C23:C26"/>
    <mergeCell ref="E23:E26"/>
    <mergeCell ref="C27:C30"/>
    <mergeCell ref="C35:C36"/>
    <mergeCell ref="M40:M43"/>
    <mergeCell ref="Q37:Q39"/>
    <mergeCell ref="W12:W13"/>
    <mergeCell ref="Q12:Q13"/>
    <mergeCell ref="P15:P17"/>
    <mergeCell ref="M18:M20"/>
    <mergeCell ref="V6:W6"/>
    <mergeCell ref="V7:W7"/>
    <mergeCell ref="V8:W8"/>
    <mergeCell ref="V9:W9"/>
    <mergeCell ref="V10:W10"/>
    <mergeCell ref="P6:Q6"/>
    <mergeCell ref="P7:Q7"/>
    <mergeCell ref="P8:Q8"/>
    <mergeCell ref="P9:Q9"/>
    <mergeCell ref="P10:Q10"/>
    <mergeCell ref="S6:T6"/>
    <mergeCell ref="S7:T7"/>
    <mergeCell ref="S8:T8"/>
    <mergeCell ref="S9:T9"/>
    <mergeCell ref="S10:T10"/>
    <mergeCell ref="W15:W17"/>
    <mergeCell ref="V18:V20"/>
    <mergeCell ref="W18:W20"/>
    <mergeCell ref="N12:N13"/>
    <mergeCell ref="M9:N9"/>
    <mergeCell ref="AK22:AP22"/>
    <mergeCell ref="AK5:AP5"/>
    <mergeCell ref="AK9:AP9"/>
    <mergeCell ref="AK10:AP10"/>
    <mergeCell ref="AK11:AP11"/>
    <mergeCell ref="AK12:AP12"/>
    <mergeCell ref="AK13:AP13"/>
    <mergeCell ref="AK17:AP17"/>
    <mergeCell ref="AK15:AP16"/>
    <mergeCell ref="AK18:AP18"/>
    <mergeCell ref="AK19:AP19"/>
    <mergeCell ref="AK14:AP14"/>
    <mergeCell ref="AK8:AP8"/>
    <mergeCell ref="AK6:AP6"/>
    <mergeCell ref="AK7:AP7"/>
    <mergeCell ref="AK20:AP20"/>
    <mergeCell ref="AK21:AP21"/>
    <mergeCell ref="AR35:AV35"/>
    <mergeCell ref="AR36:AV36"/>
    <mergeCell ref="AR37:AT37"/>
    <mergeCell ref="AR22:AV22"/>
    <mergeCell ref="AR23:AV23"/>
    <mergeCell ref="AR24:AV24"/>
    <mergeCell ref="AR25:AV25"/>
    <mergeCell ref="AR26:AV26"/>
    <mergeCell ref="AR27:AV27"/>
    <mergeCell ref="AR28:AV28"/>
    <mergeCell ref="AR29:AV29"/>
    <mergeCell ref="AR30:AV30"/>
    <mergeCell ref="AR31:AV31"/>
    <mergeCell ref="AR32:AV32"/>
    <mergeCell ref="AR33:AV33"/>
    <mergeCell ref="AR34:AV34"/>
    <mergeCell ref="AR5:AV5"/>
    <mergeCell ref="AR6:AV6"/>
    <mergeCell ref="AR7:AV7"/>
    <mergeCell ref="AR15:AV16"/>
    <mergeCell ref="AR17:AV17"/>
    <mergeCell ref="AR18:AV18"/>
    <mergeCell ref="AR19:AV19"/>
    <mergeCell ref="AR20:AV20"/>
    <mergeCell ref="AR21:AV21"/>
    <mergeCell ref="V15:V17"/>
    <mergeCell ref="V35:V36"/>
    <mergeCell ref="T23:T26"/>
    <mergeCell ref="T52:T53"/>
    <mergeCell ref="V56:V57"/>
    <mergeCell ref="T46:T47"/>
    <mergeCell ref="W56:W57"/>
    <mergeCell ref="V48:V49"/>
    <mergeCell ref="W48:W49"/>
    <mergeCell ref="V50:V51"/>
    <mergeCell ref="W50:W51"/>
    <mergeCell ref="V52:V53"/>
    <mergeCell ref="W52:W53"/>
    <mergeCell ref="W37:W39"/>
    <mergeCell ref="V40:V43"/>
    <mergeCell ref="W40:W43"/>
    <mergeCell ref="V46:V47"/>
    <mergeCell ref="W46:W47"/>
    <mergeCell ref="V37:V39"/>
    <mergeCell ref="V54:V55"/>
    <mergeCell ref="W54:W55"/>
    <mergeCell ref="T37:T39"/>
    <mergeCell ref="T54:T55"/>
    <mergeCell ref="V23:V26"/>
    <mergeCell ref="W23:W26"/>
    <mergeCell ref="V27:V30"/>
    <mergeCell ref="W27:W30"/>
    <mergeCell ref="V33:V34"/>
    <mergeCell ref="W33:W34"/>
    <mergeCell ref="W35:W36"/>
    <mergeCell ref="T56:T57"/>
    <mergeCell ref="S56:S57"/>
    <mergeCell ref="S35:S36"/>
    <mergeCell ref="S37:S39"/>
    <mergeCell ref="S40:S43"/>
    <mergeCell ref="S46:S47"/>
    <mergeCell ref="S48:S49"/>
    <mergeCell ref="E40:E43"/>
    <mergeCell ref="Q56:Q57"/>
    <mergeCell ref="Q40:Q43"/>
    <mergeCell ref="P46:P47"/>
    <mergeCell ref="Q46:Q47"/>
    <mergeCell ref="Q48:Q49"/>
    <mergeCell ref="P33:P34"/>
    <mergeCell ref="Q33:Q34"/>
    <mergeCell ref="S15:S17"/>
    <mergeCell ref="S18:S20"/>
    <mergeCell ref="S23:S26"/>
    <mergeCell ref="S27:S30"/>
    <mergeCell ref="P56:P57"/>
    <mergeCell ref="P52:P53"/>
    <mergeCell ref="P50:P51"/>
    <mergeCell ref="P48:P49"/>
    <mergeCell ref="Q50:Q51"/>
    <mergeCell ref="S50:S51"/>
    <mergeCell ref="S52:S53"/>
    <mergeCell ref="Q52:Q53"/>
    <mergeCell ref="Q54:Q55"/>
    <mergeCell ref="P35:P36"/>
    <mergeCell ref="Q35:Q36"/>
    <mergeCell ref="P37:P39"/>
    <mergeCell ref="AO29:AO30"/>
    <mergeCell ref="AO31:AO32"/>
    <mergeCell ref="AM51:AO51"/>
    <mergeCell ref="M56:M57"/>
    <mergeCell ref="C38:C39"/>
    <mergeCell ref="E38:E39"/>
    <mergeCell ref="N46:N47"/>
    <mergeCell ref="N48:N49"/>
    <mergeCell ref="N50:N51"/>
    <mergeCell ref="N52:N53"/>
    <mergeCell ref="N54:N55"/>
    <mergeCell ref="N56:N57"/>
    <mergeCell ref="M46:M47"/>
    <mergeCell ref="M48:M49"/>
    <mergeCell ref="M50:M51"/>
    <mergeCell ref="M52:M53"/>
    <mergeCell ref="M54:M55"/>
    <mergeCell ref="C54:C55"/>
    <mergeCell ref="E46:E47"/>
    <mergeCell ref="E50:E51"/>
    <mergeCell ref="E54:E55"/>
    <mergeCell ref="C46:C47"/>
    <mergeCell ref="C50:C51"/>
    <mergeCell ref="C40:C43"/>
    <mergeCell ref="Z12:Z13"/>
    <mergeCell ref="AC12:AC13"/>
    <mergeCell ref="AF12:AF13"/>
    <mergeCell ref="AI12:AI13"/>
    <mergeCell ref="Y15:Y17"/>
    <mergeCell ref="Z15:Z17"/>
    <mergeCell ref="C2:E2"/>
    <mergeCell ref="T15:T17"/>
    <mergeCell ref="T18:T20"/>
    <mergeCell ref="Q15:Q17"/>
    <mergeCell ref="P18:P20"/>
    <mergeCell ref="Q18:Q20"/>
    <mergeCell ref="B8:E9"/>
    <mergeCell ref="AI18:AI20"/>
    <mergeCell ref="AB10:AC10"/>
    <mergeCell ref="AE10:AF10"/>
    <mergeCell ref="AH10:AI10"/>
    <mergeCell ref="G6:J6"/>
    <mergeCell ref="G7:J7"/>
    <mergeCell ref="B6:C6"/>
    <mergeCell ref="D6:E6"/>
    <mergeCell ref="B7:C7"/>
    <mergeCell ref="D7:E7"/>
    <mergeCell ref="AB15:AB17"/>
    <mergeCell ref="AK2:AO2"/>
    <mergeCell ref="AK4:AO4"/>
    <mergeCell ref="M15:M17"/>
    <mergeCell ref="M7:N7"/>
    <mergeCell ref="M10:N10"/>
    <mergeCell ref="M8:N8"/>
    <mergeCell ref="M6:N6"/>
    <mergeCell ref="AB6:AC6"/>
    <mergeCell ref="AE6:AF6"/>
    <mergeCell ref="AH6:AI6"/>
    <mergeCell ref="Y7:Z7"/>
    <mergeCell ref="AB7:AC7"/>
    <mergeCell ref="AE7:AF7"/>
    <mergeCell ref="AH7:AI7"/>
    <mergeCell ref="Y8:Z8"/>
    <mergeCell ref="AB8:AC8"/>
    <mergeCell ref="AE8:AF8"/>
    <mergeCell ref="AH8:AI8"/>
    <mergeCell ref="Y6:Z6"/>
    <mergeCell ref="Y9:Z9"/>
    <mergeCell ref="AB9:AC9"/>
    <mergeCell ref="AE9:AF9"/>
    <mergeCell ref="AH9:AI9"/>
    <mergeCell ref="Y10:Z10"/>
    <mergeCell ref="AM55:AO55"/>
    <mergeCell ref="AM56:AO56"/>
    <mergeCell ref="AK33:AP34"/>
    <mergeCell ref="AK35:AP35"/>
    <mergeCell ref="AK48:AP48"/>
    <mergeCell ref="AK23:AP23"/>
    <mergeCell ref="AM54:AO54"/>
    <mergeCell ref="AL49:AM49"/>
    <mergeCell ref="AN49:AO49"/>
    <mergeCell ref="AM39:AO39"/>
    <mergeCell ref="AM38:AO38"/>
    <mergeCell ref="AM37:AO37"/>
    <mergeCell ref="AM41:AO41"/>
    <mergeCell ref="AM42:AO42"/>
    <mergeCell ref="AM43:AO43"/>
    <mergeCell ref="AM45:AO45"/>
    <mergeCell ref="AM46:AO46"/>
    <mergeCell ref="AM52:AO52"/>
    <mergeCell ref="AN25:AN26"/>
    <mergeCell ref="AN27:AN28"/>
    <mergeCell ref="AN29:AN30"/>
    <mergeCell ref="AN31:AN32"/>
    <mergeCell ref="AO25:AO26"/>
    <mergeCell ref="AO27:AO28"/>
    <mergeCell ref="AC23:AC26"/>
    <mergeCell ref="AE23:AE26"/>
    <mergeCell ref="AF23:AF26"/>
    <mergeCell ref="AH23:AH26"/>
    <mergeCell ref="AI23:AI26"/>
    <mergeCell ref="Y27:Y30"/>
    <mergeCell ref="Z27:Z30"/>
    <mergeCell ref="AB27:AB30"/>
    <mergeCell ref="AC27:AC30"/>
    <mergeCell ref="AE27:AE30"/>
    <mergeCell ref="AF27:AF30"/>
    <mergeCell ref="AH27:AH30"/>
    <mergeCell ref="AI27:AI30"/>
    <mergeCell ref="Y23:Y26"/>
    <mergeCell ref="Z23:Z26"/>
    <mergeCell ref="AB23:AB26"/>
    <mergeCell ref="AC33:AC34"/>
    <mergeCell ref="AE33:AE34"/>
    <mergeCell ref="AF33:AF34"/>
    <mergeCell ref="AH33:AH34"/>
    <mergeCell ref="AI33:AI34"/>
    <mergeCell ref="Y35:Y36"/>
    <mergeCell ref="Z35:Z36"/>
    <mergeCell ref="AB35:AB36"/>
    <mergeCell ref="AC35:AC36"/>
    <mergeCell ref="AE35:AE36"/>
    <mergeCell ref="AF35:AF36"/>
    <mergeCell ref="AH35:AH36"/>
    <mergeCell ref="AI35:AI36"/>
    <mergeCell ref="Y33:Y34"/>
    <mergeCell ref="Z33:Z34"/>
    <mergeCell ref="AB33:AB34"/>
    <mergeCell ref="AC37:AC39"/>
    <mergeCell ref="AE37:AE39"/>
    <mergeCell ref="AF37:AF39"/>
    <mergeCell ref="AH37:AH39"/>
    <mergeCell ref="AI37:AI39"/>
    <mergeCell ref="Y40:Y43"/>
    <mergeCell ref="Z40:Z43"/>
    <mergeCell ref="AB40:AB43"/>
    <mergeCell ref="AC40:AC43"/>
    <mergeCell ref="AE40:AE43"/>
    <mergeCell ref="AF40:AF43"/>
    <mergeCell ref="AH40:AH43"/>
    <mergeCell ref="AI40:AI43"/>
    <mergeCell ref="Y37:Y39"/>
    <mergeCell ref="Z37:Z39"/>
    <mergeCell ref="AB37:AB39"/>
    <mergeCell ref="AC46:AC47"/>
    <mergeCell ref="AE46:AE47"/>
    <mergeCell ref="AF46:AF47"/>
    <mergeCell ref="AH46:AH47"/>
    <mergeCell ref="AI46:AI47"/>
    <mergeCell ref="AC48:AC49"/>
    <mergeCell ref="AE48:AE49"/>
    <mergeCell ref="AF48:AF49"/>
    <mergeCell ref="Y56:Y57"/>
    <mergeCell ref="Z56:Z57"/>
    <mergeCell ref="AB56:AB57"/>
    <mergeCell ref="AC56:AC57"/>
    <mergeCell ref="AE56:AE57"/>
    <mergeCell ref="AF56:AF57"/>
    <mergeCell ref="AH56:AH57"/>
    <mergeCell ref="AI56:AI57"/>
    <mergeCell ref="AC54:AC55"/>
    <mergeCell ref="AE54:AE55"/>
    <mergeCell ref="AF54:AF55"/>
    <mergeCell ref="AH54:AH55"/>
    <mergeCell ref="AI54:AI55"/>
    <mergeCell ref="AH48:AH49"/>
    <mergeCell ref="AI48:AI49"/>
    <mergeCell ref="AC52:AC53"/>
    <mergeCell ref="AE52:AE53"/>
    <mergeCell ref="AF52:AF53"/>
    <mergeCell ref="AH52:AH53"/>
    <mergeCell ref="AI52:AI53"/>
    <mergeCell ref="Y48:Y49"/>
    <mergeCell ref="Z48:Z49"/>
    <mergeCell ref="AC50:AC51"/>
    <mergeCell ref="AE50:AE51"/>
    <mergeCell ref="AF50:AF51"/>
    <mergeCell ref="AH50:AH51"/>
    <mergeCell ref="AI50:AI51"/>
    <mergeCell ref="Y54:Y55"/>
    <mergeCell ref="Z54:Z55"/>
    <mergeCell ref="AB54:AB55"/>
    <mergeCell ref="Y50:Y51"/>
    <mergeCell ref="Z50:Z51"/>
    <mergeCell ref="AB50:AB51"/>
    <mergeCell ref="Y46:Y47"/>
    <mergeCell ref="Z46:Z47"/>
    <mergeCell ref="AB46:AB47"/>
    <mergeCell ref="AB48:AB49"/>
    <mergeCell ref="Y52:Y53"/>
    <mergeCell ref="Z52:Z53"/>
    <mergeCell ref="AB52:AB53"/>
    <mergeCell ref="AC15:AC17"/>
    <mergeCell ref="AE15:AE17"/>
    <mergeCell ref="AF15:AF17"/>
    <mergeCell ref="AH15:AH17"/>
    <mergeCell ref="AI15:AI17"/>
    <mergeCell ref="Y18:Y20"/>
    <mergeCell ref="Z18:Z20"/>
    <mergeCell ref="AB18:AB20"/>
    <mergeCell ref="AC18:AC20"/>
    <mergeCell ref="AE18:AE20"/>
    <mergeCell ref="AF18:AF20"/>
    <mergeCell ref="AH18:AH20"/>
  </mergeCells>
  <conditionalFormatting sqref="M11 P11 S11 V11 Y11 AB11 AH11">
    <cfRule type="cellIs" dxfId="575" priority="281" stopIfTrue="1" operator="equal">
      <formula>$BR$142</formula>
    </cfRule>
    <cfRule type="cellIs" dxfId="574" priority="282" stopIfTrue="1" operator="equal">
      <formula>$BR$141</formula>
    </cfRule>
  </conditionalFormatting>
  <conditionalFormatting sqref="M15:M20 P15:P20 S15:S20 V15:V20 M37:M39 P37:P39 Y15:Y20 AB15:AB20 AH15:AH20 Y37:Y39 AB37:AB39">
    <cfRule type="containsText" dxfId="573" priority="213" stopIfTrue="1" operator="containsText" text="A">
      <formula>NOT(ISERROR(SEARCH("A",M15)))</formula>
    </cfRule>
  </conditionalFormatting>
  <conditionalFormatting sqref="M15:M20 P15:P20 S15:S20 V15:V20 Y15:Y20 AB15:AB20 AH15:AH20 M37:M39 P37:P39 Y37:Y39 AB37:AB39">
    <cfRule type="containsText" dxfId="572" priority="214" stopIfTrue="1" operator="containsText" text="N">
      <formula>NOT(ISERROR(SEARCH("N",M15)))</formula>
    </cfRule>
    <cfRule type="cellIs" priority="215" operator="equal">
      <formula>$BR$138</formula>
    </cfRule>
    <cfRule type="containsText" dxfId="571" priority="216" stopIfTrue="1" operator="containsText" text="Y">
      <formula>NOT(ISERROR(SEARCH("Y",M15)))</formula>
    </cfRule>
  </conditionalFormatting>
  <conditionalFormatting sqref="M23 P23 S23 V23 Y23 AB23 AE23 AH23 M27 P27 S27 V27 Y27 AB27 AE27 AH27 M33:M40 P33:P40 Y33:Y40 AB33:AB40 S33:S43 V33:V43 AE33:AE43 AH33:AH43 P46 AB46 M46:M48 Y46:Y48 S46:S57 V46:V57 AH46:AH57 P48 AB48 M50 P50 Y50 AB50 M52 P52 Y52 AB52 M54 P54 Y54 AB54 M56 P56 Y56 AB56">
    <cfRule type="cellIs" dxfId="570" priority="245" operator="equal">
      <formula>$BR$138</formula>
    </cfRule>
    <cfRule type="cellIs" dxfId="569" priority="261" operator="equal">
      <formula>$BR$139</formula>
    </cfRule>
  </conditionalFormatting>
  <conditionalFormatting sqref="M33:M40 P33:P40 Y33:Y40 AB33:AB40 M23 P23 S23 V23 Y23 AB23 AE23 AH23 M27 P27 S27 V27 Y27 AB27 AE27 AH27 S33:S43 V33:V43 AE33:AE43 AH33:AH43 P46 AB46 M46:M48 Y46:Y48 S46:S57 V46:V57 AH46:AH57 P48 AB48 M50 P50 Y50 AB50 M52 P52 Y52 AB52 M54 P54 Y54 AB54 M56 P56 Y56 AB56">
    <cfRule type="cellIs" dxfId="568" priority="229" operator="equal">
      <formula>$BR$137</formula>
    </cfRule>
  </conditionalFormatting>
  <conditionalFormatting sqref="N11:N12 Q11:Q12 T11:T12 W11:W12 Z11:Z12 AC11:AC12 AI11:AI12">
    <cfRule type="expression" dxfId="567" priority="168">
      <formula>$M$14="M"</formula>
    </cfRule>
  </conditionalFormatting>
  <conditionalFormatting sqref="S15:S17 V15:V17 M15:M20 P15:P20 M37:M39 P37:P39">
    <cfRule type="containsText" dxfId="566" priority="3" operator="containsText" text="J">
      <formula>NOT(ISERROR(SEARCH("J",M15)))</formula>
    </cfRule>
    <cfRule type="containsText" dxfId="565" priority="40" stopIfTrue="1" operator="containsText" text="Y">
      <formula>NOT(ISERROR(SEARCH("Y",M15)))</formula>
    </cfRule>
  </conditionalFormatting>
  <conditionalFormatting sqref="AE11">
    <cfRule type="cellIs" dxfId="564" priority="1" stopIfTrue="1" operator="equal">
      <formula>$BR$142</formula>
    </cfRule>
    <cfRule type="cellIs" dxfId="563" priority="2" stopIfTrue="1" operator="equal">
      <formula>$BR$141</formula>
    </cfRule>
  </conditionalFormatting>
  <conditionalFormatting sqref="AE15:AE20">
    <cfRule type="containsText" dxfId="562" priority="9" stopIfTrue="1" operator="containsText" text="A">
      <formula>NOT(ISERROR(SEARCH("A",AE15)))</formula>
    </cfRule>
    <cfRule type="containsText" dxfId="561" priority="10" stopIfTrue="1" operator="containsText" text="N">
      <formula>NOT(ISERROR(SEARCH("N",AE15)))</formula>
    </cfRule>
    <cfRule type="cellIs" priority="11" operator="equal">
      <formula>$BR$138</formula>
    </cfRule>
    <cfRule type="containsText" dxfId="560" priority="12" stopIfTrue="1" operator="containsText" text="Y">
      <formula>NOT(ISERROR(SEARCH("Y",AE15)))</formula>
    </cfRule>
  </conditionalFormatting>
  <conditionalFormatting sqref="AE46:AE57">
    <cfRule type="cellIs" dxfId="559" priority="6" operator="equal">
      <formula>$BR$139</formula>
    </cfRule>
    <cfRule type="cellIs" dxfId="558" priority="7" operator="equal">
      <formula>$BR$138</formula>
    </cfRule>
    <cfRule type="cellIs" dxfId="557" priority="8" operator="equal">
      <formula>$BR$137</formula>
    </cfRule>
  </conditionalFormatting>
  <conditionalFormatting sqref="AF11:AF12">
    <cfRule type="expression" dxfId="556" priority="14">
      <formula>$M$14="M"</formula>
    </cfRule>
  </conditionalFormatting>
  <conditionalFormatting sqref="AH15:AH17 Y15:Y20 AB15:AB20 Y37:Y39 AB37:AB39">
    <cfRule type="containsText" dxfId="555" priority="13" stopIfTrue="1" operator="containsText" text="Y">
      <formula>NOT(ISERROR(SEARCH("Y",Y15)))</formula>
    </cfRule>
  </conditionalFormatting>
  <dataValidations xWindow="421" yWindow="471" count="7">
    <dataValidation type="list" allowBlank="1" showInputMessage="1" showErrorMessage="1" sqref="S11 AH11 AB11 Y11 M11 V11 P11 AE11" xr:uid="{00000000-0002-0000-0500-000000000000}">
      <formula1>$BR$141:$BR$142</formula1>
    </dataValidation>
    <dataValidation type="list" allowBlank="1" showInputMessage="1" showErrorMessage="1" sqref="C37" xr:uid="{00000000-0002-0000-0500-000001000000}">
      <formula1>$BR$152:$BR$156</formula1>
    </dataValidation>
    <dataValidation type="list" allowBlank="1" showInputMessage="1" showErrorMessage="1" sqref="C52 C56 C48" xr:uid="{00000000-0002-0000-0500-000002000000}">
      <formula1>$BR$144:$BR$147</formula1>
    </dataValidation>
    <dataValidation type="list" allowBlank="1" showInputMessage="1" showErrorMessage="1" sqref="E56 E52 E48" xr:uid="{00000000-0002-0000-0500-000003000000}">
      <formula1>$BR$149:$BR$150</formula1>
    </dataValidation>
    <dataValidation type="list" allowBlank="1" showInputMessage="1" showErrorMessage="1" sqref="V23 Y33:Y43 Y23:Y30 Y15:Y20 AH33:AH43 AH46:AH57 AE46:AE57 AE33:AE43 AE27:AE30 AE15:AE20 AB46 AB48:AB56 Y46:Y57 AB33:AB43 AB23:AB30 AB15:AB20 AH27:AH30 AE23 AH15:AH20 AH23 M33:M43 M23:M30 M15:M20 V33:V43 V46:V57 S46:S57 S33:S43 S27:S30 S15:S20 P46 P48:P56 M46:M57 P33:P43 P23:P30 P15:P20 V27:V30 S23 V15:V20" xr:uid="{00000000-0002-0000-0500-000004000000}">
      <formula1>$BR$137:$BR$139</formula1>
    </dataValidation>
    <dataValidation type="list" allowBlank="1" showInputMessage="1" showErrorMessage="1" sqref="AL25 AL27 AL29 AL31" xr:uid="{00000000-0002-0000-0500-000005000000}">
      <formula1>$BR$160:$BR$161</formula1>
    </dataValidation>
    <dataValidation type="list" allowBlank="1" showInputMessage="1" showErrorMessage="1" sqref="E37" xr:uid="{00000000-0002-0000-0500-000006000000}">
      <formula1>$BR$158:$BR$159</formula1>
    </dataValidation>
  </dataValidations>
  <printOptions horizontalCentered="1"/>
  <pageMargins left="0.7" right="0.7" top="0.75" bottom="0.75" header="0.3" footer="0.3"/>
  <pageSetup scale="54" fitToWidth="0" orientation="landscape" r:id="rId1"/>
  <headerFooter>
    <oddFooter>&amp;C&amp;8Copyright © 2012 Kepner-Tregoe, Inc. All Rights Reserved.&amp;R&amp;8Page &amp;P of &amp;N</oddFooter>
  </headerFooter>
  <ignoredErrors>
    <ignoredError sqref="AM24:AM25 AM27 AM29 AM31 AK22 AN24:AO24 AL49"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pageSetUpPr fitToPage="1"/>
  </sheetPr>
  <dimension ref="A1:GG101"/>
  <sheetViews>
    <sheetView showGridLines="0" zoomScale="85" zoomScaleNormal="85" zoomScaleSheetLayoutView="100" workbookViewId="0"/>
  </sheetViews>
  <sheetFormatPr defaultColWidth="11.42578125" defaultRowHeight="12"/>
  <cols>
    <col min="1" max="1" width="1.42578125" style="203" customWidth="1"/>
    <col min="2" max="3" width="6.85546875" style="203" customWidth="1"/>
    <col min="4" max="4" width="58" style="203" customWidth="1"/>
    <col min="5" max="5" width="2.28515625" style="203" customWidth="1"/>
    <col min="6" max="6" width="61.5703125" style="203" customWidth="1"/>
    <col min="7" max="7" width="6.5703125" style="203" customWidth="1"/>
    <col min="8" max="8" width="1.5703125" style="203" customWidth="1"/>
    <col min="9" max="10" width="6.85546875" style="203" customWidth="1"/>
    <col min="11" max="11" width="58" style="203" customWidth="1"/>
    <col min="12" max="12" width="2.28515625" style="203" customWidth="1"/>
    <col min="13" max="13" width="60.5703125" style="203" customWidth="1"/>
    <col min="14" max="14" width="6.85546875" style="203" customWidth="1"/>
    <col min="15" max="15" width="1.5703125" style="203" customWidth="1"/>
    <col min="16" max="16" width="2.85546875" style="203" customWidth="1"/>
    <col min="17" max="17" width="37" style="203" customWidth="1"/>
    <col min="18" max="18" width="3" style="203" customWidth="1"/>
    <col min="19" max="19" width="16.5703125" style="203" customWidth="1"/>
    <col min="20" max="20" width="56.140625" style="203" customWidth="1"/>
    <col min="21" max="22" width="1.5703125" style="203" customWidth="1"/>
    <col min="23" max="16384" width="11.42578125" style="203"/>
  </cols>
  <sheetData>
    <row r="1" spans="2:189" ht="7.5" customHeight="1"/>
    <row r="2" spans="2:189" ht="41.25" customHeight="1">
      <c r="B2" s="1132" t="str">
        <f ca="1">OFFSET(Lexicon!B267,0,$B$3)</f>
        <v>Find True Cause</v>
      </c>
      <c r="C2" s="1132"/>
      <c r="D2" s="1132"/>
      <c r="E2" s="1132"/>
      <c r="F2" s="1132"/>
      <c r="G2" s="1132"/>
      <c r="I2" s="1132" t="str">
        <f ca="1">OFFSET(Lexicon!B267,0,$B$3)</f>
        <v>Find True Cause</v>
      </c>
      <c r="J2" s="1132"/>
      <c r="K2" s="1132"/>
      <c r="L2" s="1132"/>
      <c r="M2" s="1132"/>
      <c r="N2" s="1132"/>
      <c r="P2" s="904"/>
      <c r="Q2" s="904"/>
      <c r="R2" s="904"/>
      <c r="S2" s="905"/>
      <c r="T2" s="904"/>
    </row>
    <row r="3" spans="2:189" ht="4.5" customHeight="1">
      <c r="B3" s="892">
        <f>Home!BA21</f>
        <v>0</v>
      </c>
      <c r="C3" s="904"/>
      <c r="D3" s="904"/>
      <c r="E3" s="904"/>
      <c r="F3" s="904"/>
      <c r="G3" s="904"/>
      <c r="I3" s="904"/>
      <c r="J3" s="904"/>
      <c r="K3" s="904"/>
      <c r="L3" s="904"/>
      <c r="M3" s="904"/>
      <c r="N3" s="904"/>
      <c r="P3" s="904"/>
      <c r="Q3" s="904"/>
      <c r="R3" s="904"/>
      <c r="S3" s="905"/>
      <c r="T3" s="904"/>
    </row>
    <row r="4" spans="2:189" ht="19.5" customHeight="1">
      <c r="B4" s="1120" t="str">
        <f ca="1">OFFSET(Lexicon!B268,0,$B$3)</f>
        <v xml:space="preserve"> Describe Problem</v>
      </c>
      <c r="C4" s="1120"/>
      <c r="D4" s="1120"/>
      <c r="E4" s="1120"/>
      <c r="F4" s="1120"/>
      <c r="G4" s="1120"/>
      <c r="I4" s="1133" t="str">
        <f ca="1">OFFSET(Lexicon!B467,0,$B$3)</f>
        <v>Think Beyond the Fix</v>
      </c>
      <c r="J4" s="1133"/>
      <c r="K4" s="1133"/>
      <c r="L4" s="1133"/>
      <c r="M4" s="1133"/>
      <c r="N4" s="1133"/>
      <c r="P4" s="906"/>
      <c r="Q4" s="920"/>
      <c r="R4" s="920"/>
      <c r="S4" s="921"/>
      <c r="T4" s="922"/>
      <c r="AY4" s="203" t="str">
        <f ca="1">OFFSET(Lexicon!B269,0,$B$3)</f>
        <v>Should</v>
      </c>
    </row>
    <row r="5" spans="2:189" ht="15" customHeight="1">
      <c r="B5" s="907"/>
      <c r="C5" s="907"/>
      <c r="D5" s="907" t="str">
        <f ca="1">OFFSET(Lexicon!B272,0,$B$3)</f>
        <v>When to Use Find True Cause?</v>
      </c>
      <c r="E5" s="907"/>
      <c r="F5" s="907" t="str">
        <f ca="1">OFFSET(Lexicon!B278,0,$B$3)</f>
        <v>State the Problem</v>
      </c>
      <c r="G5" s="907"/>
      <c r="I5" s="1119" t="str">
        <f ca="1">OFFSET(Lexicon!B468,0,$B$3)</f>
        <v>Extend the cause to further examine the cause beyond the immediate problem.</v>
      </c>
      <c r="J5" s="1119"/>
      <c r="K5" s="1119"/>
      <c r="L5" s="1119"/>
      <c r="M5" s="1119"/>
      <c r="N5" s="1119"/>
      <c r="P5" s="908"/>
      <c r="AY5" s="203" t="str">
        <f ca="1">OFFSET(Lexicon!B270,0,$B$3)</f>
        <v>Actual</v>
      </c>
    </row>
    <row r="6" spans="2:189" ht="12" customHeight="1">
      <c r="B6" s="923"/>
      <c r="D6" s="922" t="str">
        <f ca="1">OFFSET(Lexicon!B273,0,$B$3)</f>
        <v>Do we have a defect?</v>
      </c>
      <c r="E6" s="922"/>
      <c r="F6" s="1135" t="str">
        <f ca="1">OFFSET(Lexicon!B281,0,$B$3)</f>
        <v xml:space="preserve">What thing or group of things (object) has the problem?       </v>
      </c>
      <c r="G6" s="1135"/>
      <c r="L6" s="910" t="str">
        <f ca="1">OFFSET(Lexicon!B469,0,$B$3)</f>
        <v>After true cause has been confirmed and prior to selecting the fix, think about extending the cause</v>
      </c>
      <c r="P6" s="921"/>
      <c r="Q6" s="920"/>
      <c r="R6" s="920"/>
      <c r="S6" s="921"/>
      <c r="T6" s="922"/>
      <c r="AY6" s="203" t="str">
        <f ca="1">OFFSET(Lexicon!B271,0,$B$3)</f>
        <v>defect</v>
      </c>
    </row>
    <row r="7" spans="2:189" ht="12" customHeight="1">
      <c r="B7" s="923"/>
      <c r="E7" s="922"/>
      <c r="F7" s="1135" t="str">
        <f ca="1">OFFSET(Lexicon!B282,0,$B$3)</f>
        <v>What problem (defect) does it have?</v>
      </c>
      <c r="G7" s="1135"/>
      <c r="P7" s="909"/>
      <c r="Q7" s="924"/>
      <c r="R7" s="924"/>
      <c r="S7" s="924"/>
      <c r="T7" s="924"/>
      <c r="AY7" s="203" t="str">
        <f ca="1">OFFSET(Lexicon!B405,0,$B$3)</f>
        <v>Changes</v>
      </c>
    </row>
    <row r="8" spans="2:189" ht="12" customHeight="1">
      <c r="B8" s="925"/>
      <c r="E8" s="922"/>
      <c r="F8" s="1136" t="str">
        <f ca="1">OFFSET(Lexicon!B283,0,$B$3)</f>
        <v xml:space="preserve">What do we see, hear, feel, taste, smell, or measure that tells us there is a problem?      </v>
      </c>
      <c r="G8" s="1136"/>
      <c r="I8" s="923"/>
      <c r="K8" s="922"/>
      <c r="L8" s="926" t="str">
        <f ca="1">OFFSET(Lexicon!B470,0,$B$3)</f>
        <v>What other damage could this cause create?</v>
      </c>
      <c r="M8" s="923"/>
      <c r="N8" s="923"/>
      <c r="P8" s="920"/>
      <c r="Q8" s="924"/>
      <c r="R8" s="924"/>
      <c r="S8" s="924"/>
      <c r="T8" s="924"/>
      <c r="AY8" s="203" t="str">
        <f ca="1">OFFSET(Lexicon!B406,0,$B$3)</f>
        <v>True of the IS</v>
      </c>
    </row>
    <row r="9" spans="2:189" ht="12" customHeight="1">
      <c r="B9" s="925"/>
      <c r="E9" s="922"/>
      <c r="F9" s="1136"/>
      <c r="G9" s="1136"/>
      <c r="I9" s="923"/>
      <c r="L9" s="926" t="str">
        <f ca="1">OFFSET(Lexicon!B471,0,$B$3)</f>
        <v>Where else could the cause create problems?</v>
      </c>
      <c r="M9" s="923"/>
      <c r="N9" s="923"/>
      <c r="P9" s="927"/>
      <c r="Q9" s="920"/>
      <c r="R9" s="920"/>
      <c r="S9" s="921"/>
      <c r="T9" s="922"/>
      <c r="AY9" s="203" t="str">
        <f ca="1">OFFSET(Lexicon!B407,0,$B$3)</f>
        <v>True of Both</v>
      </c>
    </row>
    <row r="10" spans="2:189" ht="12" customHeight="1">
      <c r="D10" s="922"/>
      <c r="E10" s="922"/>
      <c r="I10" s="925"/>
      <c r="L10" s="926" t="str">
        <f ca="1">OFFSET(Lexicon!B472,0,$B$3)</f>
        <v>What caused the cause?</v>
      </c>
      <c r="M10" s="329"/>
      <c r="N10" s="925"/>
      <c r="P10" s="920"/>
      <c r="AY10" s="203" t="str">
        <f ca="1">OFFSET(Lexicon!B408,0,$B$3)</f>
        <v>True of the IS NOT</v>
      </c>
    </row>
    <row r="11" spans="2:189" ht="12" customHeight="1">
      <c r="B11" s="923"/>
      <c r="D11" s="922" t="str">
        <f ca="1">OFFSET(Lexicon!B274,0,$B$3)</f>
        <v>Is cause unknown?</v>
      </c>
      <c r="E11" s="922"/>
      <c r="F11" s="1135" t="str">
        <f ca="1">OFFSET(Lexicon!B284,0,$B$3)</f>
        <v>What data tells us that a problem exists?</v>
      </c>
      <c r="G11" s="1135"/>
      <c r="I11" s="925"/>
      <c r="L11" s="926"/>
      <c r="M11" s="329"/>
      <c r="N11" s="925"/>
      <c r="P11" s="920"/>
      <c r="AY11" s="203" t="str">
        <f ca="1">OFFSET(Lexicon!B409,0,$B$3)</f>
        <v>Relevant Changes</v>
      </c>
    </row>
    <row r="12" spans="2:189" ht="15" customHeight="1">
      <c r="B12" s="923"/>
      <c r="D12" s="1134" t="str">
        <f ca="1">OFFSET(Lexicon!B275,0,$B$3)</f>
        <v>Do we need to know cause to take effective action?</v>
      </c>
      <c r="E12" s="922"/>
      <c r="F12" s="923"/>
      <c r="G12" s="923"/>
      <c r="I12" s="1119" t="str">
        <f ca="1">OFFSET(Lexicon!B474,0,$B$3)</f>
        <v>Extend the Fix to further examine the fix beyond the immediate problem.</v>
      </c>
      <c r="J12" s="1119"/>
      <c r="K12" s="1119"/>
      <c r="L12" s="1119"/>
      <c r="M12" s="1119"/>
      <c r="N12" s="1119"/>
      <c r="P12" s="920"/>
      <c r="AY12" s="203" t="str">
        <f ca="1">OFFSET(Lexicon!B404,0,$B$3)</f>
        <v>Differences</v>
      </c>
    </row>
    <row r="13" spans="2:189" ht="12" customHeight="1">
      <c r="B13" s="923"/>
      <c r="D13" s="1134"/>
      <c r="E13" s="922"/>
      <c r="F13" s="1135" t="str">
        <f ca="1">OFFSET(Lexicon!B285,0,$B$3)</f>
        <v>Write a short statement with one thing and one defect</v>
      </c>
      <c r="G13" s="1135"/>
      <c r="I13" s="923"/>
      <c r="K13" s="922"/>
      <c r="L13" s="910" t="str">
        <f ca="1">OFFSET(Lexicon!B476,0,$B$3)</f>
        <v>After true cause is confirmed and the fix is obvious, extend the fix</v>
      </c>
      <c r="M13" s="923"/>
      <c r="N13" s="923"/>
      <c r="P13" s="920"/>
    </row>
    <row r="14" spans="2:189" ht="12" customHeight="1">
      <c r="B14" s="923"/>
      <c r="D14" s="922" t="str">
        <f ca="1">OFFSET(Lexicon!B276,0,$B$3)</f>
        <v>Yes to all 3 = use Find True Cause</v>
      </c>
      <c r="E14" s="922"/>
      <c r="F14" s="1135" t="str">
        <f ca="1">OFFSET(Lexicon!B286,0,$B$3)</f>
        <v>Be specific; separate if needed</v>
      </c>
      <c r="G14" s="1135"/>
      <c r="I14" s="923"/>
      <c r="M14" s="923"/>
      <c r="N14" s="923"/>
      <c r="P14" s="920"/>
    </row>
    <row r="15" spans="2:189" ht="12" customHeight="1">
      <c r="B15" s="309"/>
      <c r="C15" s="909"/>
      <c r="D15" s="909"/>
      <c r="E15" s="909"/>
      <c r="F15" s="309"/>
      <c r="G15" s="309"/>
      <c r="H15" s="909"/>
      <c r="I15" s="925"/>
      <c r="L15" s="926" t="str">
        <f ca="1">OFFSET(Lexicon!B477,0,$B$3)</f>
        <v>What identical things need the same Fix?</v>
      </c>
      <c r="M15" s="329"/>
      <c r="N15" s="925"/>
      <c r="O15" s="909"/>
      <c r="P15" s="908"/>
      <c r="Q15" s="908"/>
      <c r="R15" s="928"/>
      <c r="S15" s="908"/>
      <c r="T15" s="908"/>
      <c r="W15" s="922"/>
      <c r="Y15" s="909"/>
      <c r="Z15" s="922"/>
      <c r="AA15" s="922"/>
      <c r="AC15" s="909"/>
      <c r="AD15" s="922"/>
      <c r="AE15" s="922"/>
      <c r="AG15" s="909"/>
      <c r="AH15" s="922"/>
      <c r="AI15" s="922"/>
      <c r="AK15" s="909"/>
      <c r="AL15" s="922"/>
      <c r="AM15" s="922"/>
      <c r="AO15" s="909"/>
      <c r="AP15" s="922"/>
      <c r="AQ15" s="922"/>
      <c r="AS15" s="909"/>
      <c r="AT15" s="922"/>
      <c r="AU15" s="922"/>
      <c r="AW15" s="909"/>
      <c r="AX15" s="922"/>
      <c r="AY15" s="922"/>
      <c r="BA15" s="909"/>
      <c r="BB15" s="922"/>
      <c r="BC15" s="922"/>
      <c r="BE15" s="909"/>
      <c r="BF15" s="922"/>
      <c r="BG15" s="922"/>
      <c r="BI15" s="909"/>
      <c r="BJ15" s="922"/>
      <c r="BK15" s="922"/>
      <c r="BM15" s="909"/>
      <c r="BN15" s="922"/>
      <c r="BO15" s="922"/>
      <c r="BQ15" s="909"/>
      <c r="BR15" s="922"/>
      <c r="BS15" s="922"/>
      <c r="BU15" s="909"/>
      <c r="BV15" s="922"/>
      <c r="BW15" s="922"/>
      <c r="BY15" s="909"/>
      <c r="BZ15" s="922"/>
      <c r="CA15" s="922"/>
      <c r="CC15" s="909"/>
      <c r="CD15" s="922"/>
      <c r="CE15" s="922"/>
      <c r="CG15" s="909"/>
      <c r="CH15" s="922"/>
      <c r="CI15" s="922"/>
      <c r="CK15" s="909"/>
      <c r="CL15" s="922"/>
      <c r="CM15" s="922"/>
      <c r="CO15" s="909"/>
      <c r="CP15" s="922"/>
      <c r="CQ15" s="922"/>
      <c r="CS15" s="909"/>
      <c r="CT15" s="922"/>
      <c r="CU15" s="922"/>
      <c r="CW15" s="909"/>
      <c r="CX15" s="922"/>
      <c r="CY15" s="922"/>
      <c r="DA15" s="909"/>
      <c r="DB15" s="922"/>
      <c r="DC15" s="922"/>
      <c r="DE15" s="909"/>
      <c r="DF15" s="922"/>
      <c r="DG15" s="922"/>
      <c r="DI15" s="909"/>
      <c r="DJ15" s="922"/>
      <c r="DK15" s="922"/>
      <c r="DM15" s="909"/>
      <c r="DN15" s="922"/>
      <c r="DO15" s="922"/>
      <c r="DQ15" s="909"/>
      <c r="DR15" s="922"/>
      <c r="DS15" s="922"/>
      <c r="DU15" s="909"/>
      <c r="DV15" s="922"/>
      <c r="DW15" s="922"/>
      <c r="DY15" s="909"/>
      <c r="DZ15" s="922"/>
      <c r="EA15" s="922"/>
      <c r="EC15" s="909"/>
      <c r="ED15" s="922"/>
      <c r="EE15" s="922"/>
      <c r="EG15" s="909"/>
      <c r="EH15" s="922"/>
      <c r="EI15" s="922"/>
      <c r="EK15" s="909"/>
      <c r="EL15" s="922"/>
      <c r="EM15" s="922"/>
      <c r="EO15" s="909"/>
      <c r="EP15" s="922"/>
      <c r="EQ15" s="922"/>
      <c r="ES15" s="909"/>
      <c r="ET15" s="922"/>
      <c r="EU15" s="922"/>
      <c r="EW15" s="909"/>
      <c r="EX15" s="922"/>
      <c r="EY15" s="922"/>
      <c r="FA15" s="909"/>
      <c r="FB15" s="922"/>
      <c r="FC15" s="922"/>
      <c r="FE15" s="909"/>
      <c r="FF15" s="922"/>
      <c r="FG15" s="922"/>
      <c r="FI15" s="909"/>
      <c r="FJ15" s="922"/>
      <c r="FK15" s="922"/>
      <c r="FM15" s="909"/>
      <c r="FN15" s="922"/>
      <c r="FO15" s="922"/>
      <c r="FQ15" s="909"/>
      <c r="FR15" s="922"/>
      <c r="FS15" s="922"/>
      <c r="FU15" s="909"/>
      <c r="FV15" s="922"/>
      <c r="FW15" s="922"/>
      <c r="FY15" s="909"/>
      <c r="FZ15" s="922"/>
      <c r="GA15" s="922"/>
      <c r="GC15" s="909"/>
      <c r="GD15" s="922"/>
      <c r="GE15" s="922"/>
      <c r="GG15" s="909"/>
    </row>
    <row r="16" spans="2:189" ht="15" customHeight="1">
      <c r="B16" s="1119" t="str">
        <f ca="1">OFFSET(Lexicon!B288,0,$B$3)</f>
        <v xml:space="preserve"> Specify the Problem - What is a full and accurate description of the problem?</v>
      </c>
      <c r="C16" s="1119"/>
      <c r="D16" s="1119"/>
      <c r="E16" s="1119"/>
      <c r="F16" s="1119"/>
      <c r="G16" s="1119"/>
      <c r="H16" s="909"/>
      <c r="I16" s="925"/>
      <c r="L16" s="926" t="str">
        <f ca="1">OFFSET(Lexicon!B478,0,$B$3)</f>
        <v>What problems could this Fix cause?</v>
      </c>
      <c r="M16" s="329"/>
      <c r="N16" s="925"/>
      <c r="O16" s="909"/>
      <c r="P16" s="929"/>
      <c r="Q16" s="929"/>
      <c r="S16" s="929"/>
      <c r="T16" s="929"/>
      <c r="V16" s="930"/>
    </row>
    <row r="17" spans="2:22">
      <c r="C17" s="920"/>
      <c r="D17" s="910" t="str">
        <f ca="1">OFFSET(Lexicon!B289,0,$B$3)</f>
        <v>Ask IS/IS NOT questions in four areas:</v>
      </c>
      <c r="E17" s="926"/>
      <c r="F17" s="923" t="str">
        <f ca="1">OFFSET(Lexicon!B296,0,$B$3)</f>
        <v>For each IS, ask questions to find IS NOTs that are:</v>
      </c>
      <c r="K17" s="922"/>
      <c r="P17" s="920"/>
      <c r="Q17" s="920"/>
      <c r="R17" s="541"/>
      <c r="S17" s="920"/>
      <c r="T17" s="920"/>
      <c r="V17" s="541"/>
    </row>
    <row r="18" spans="2:22">
      <c r="C18" s="920"/>
      <c r="D18" s="910" t="str">
        <f ca="1">OFFSET(Lexicon!B290,0,$B$3)</f>
        <v>WHAT - Identity</v>
      </c>
      <c r="E18" s="926"/>
      <c r="F18" s="923" t="str">
        <f ca="1">OFFSET(Lexicon!B297,0,$B$3)</f>
        <v>•  similar to the IS      •  closely related to the IS</v>
      </c>
      <c r="I18" s="923"/>
      <c r="L18" s="926" t="str">
        <f ca="1">OFFSET(Lexicon!B479,0,$B$3)</f>
        <v>If the fix is not obvious, use Select a Fix and then extend the fix</v>
      </c>
      <c r="M18" s="923"/>
      <c r="N18" s="923"/>
      <c r="P18" s="920"/>
      <c r="Q18" s="920"/>
      <c r="R18" s="541"/>
      <c r="S18" s="920"/>
      <c r="T18" s="920"/>
      <c r="V18" s="541"/>
    </row>
    <row r="19" spans="2:22">
      <c r="C19" s="920"/>
      <c r="D19" s="910" t="str">
        <f ca="1">OFFSET(Lexicon!B291,0,$B$3)</f>
        <v>WHERE - Location</v>
      </c>
      <c r="E19" s="926"/>
      <c r="F19" s="923" t="str">
        <f ca="1">OFFSET(Lexicon!B298,0,$B$3)</f>
        <v xml:space="preserve">•  specific                    •  factual           </v>
      </c>
      <c r="I19" s="923"/>
      <c r="K19" s="922"/>
      <c r="L19" s="922"/>
      <c r="M19" s="923"/>
      <c r="N19" s="923"/>
      <c r="P19" s="920"/>
      <c r="Q19" s="920"/>
      <c r="R19" s="541"/>
      <c r="S19" s="920"/>
      <c r="T19" s="920"/>
      <c r="V19" s="541"/>
    </row>
    <row r="20" spans="2:22" ht="15.75">
      <c r="C20" s="920"/>
      <c r="D20" s="910" t="str">
        <f ca="1">OFFSET(Lexicon!B292,0,$B$3)</f>
        <v>WHEN - Timing</v>
      </c>
      <c r="E20" s="926"/>
      <c r="F20" s="923" t="str">
        <f ca="1">OFFSET(Lexicon!B299,0,$B$3)</f>
        <v xml:space="preserve"> “…could be, but is not.” </v>
      </c>
      <c r="I20" s="309"/>
      <c r="J20" s="909"/>
      <c r="K20" s="922"/>
      <c r="L20" s="909"/>
      <c r="M20" s="309"/>
      <c r="N20" s="309"/>
      <c r="P20" s="920"/>
      <c r="Q20" s="920"/>
      <c r="R20" s="541"/>
      <c r="S20" s="920"/>
      <c r="T20" s="920"/>
      <c r="V20" s="541"/>
    </row>
    <row r="21" spans="2:22" ht="12.75">
      <c r="C21" s="920"/>
      <c r="D21" s="910" t="str">
        <f ca="1">OFFSET(Lexicon!B293,0,$B$3)</f>
        <v>EXTENT - Size</v>
      </c>
      <c r="E21" s="926"/>
      <c r="F21" s="1136" t="str">
        <f ca="1">OFFSET(Lexicon!B300,0,$B$3)</f>
        <v xml:space="preserve">If you “need more data” (NMD), determine who will obtain it, how and by when </v>
      </c>
      <c r="I21" s="1119"/>
      <c r="J21" s="1119"/>
      <c r="K21" s="1119"/>
      <c r="L21" s="1119"/>
      <c r="M21" s="1119"/>
      <c r="N21" s="1119"/>
      <c r="P21" s="920"/>
      <c r="Q21" s="920"/>
      <c r="R21" s="541"/>
      <c r="S21" s="920"/>
      <c r="T21" s="920"/>
      <c r="V21" s="541"/>
    </row>
    <row r="22" spans="2:22" ht="11.25" customHeight="1" thickBot="1">
      <c r="C22" s="920"/>
      <c r="D22" s="910"/>
      <c r="E22" s="926"/>
      <c r="F22" s="1137"/>
      <c r="I22" s="907"/>
      <c r="J22" s="907"/>
      <c r="K22" s="907"/>
      <c r="L22" s="907"/>
      <c r="M22" s="907"/>
      <c r="N22" s="907"/>
      <c r="P22" s="920"/>
      <c r="Q22" s="920"/>
      <c r="R22" s="541"/>
      <c r="S22" s="920"/>
      <c r="T22" s="920"/>
      <c r="V22" s="541"/>
    </row>
    <row r="23" spans="2:22" ht="15" customHeight="1">
      <c r="C23" s="931"/>
      <c r="D23" s="1138" t="str">
        <f ca="1">OFFSET(Lexicon!B302,0,$B$3)</f>
        <v>Problem Specifcation</v>
      </c>
      <c r="E23" s="1139"/>
      <c r="F23" s="1140"/>
      <c r="I23" s="541"/>
      <c r="K23" s="541"/>
      <c r="L23" s="932"/>
      <c r="N23" s="541"/>
      <c r="P23" s="920"/>
      <c r="Q23" s="920"/>
      <c r="R23" s="541"/>
      <c r="S23" s="920"/>
      <c r="T23" s="920"/>
      <c r="V23" s="541"/>
    </row>
    <row r="24" spans="2:22" ht="14.25">
      <c r="C24" s="933"/>
      <c r="D24" s="911" t="str">
        <f ca="1">OFFSET(Lexicon!B303,0,$B$3)</f>
        <v>IS</v>
      </c>
      <c r="E24" s="934"/>
      <c r="F24" s="912" t="str">
        <f ca="1">OFFSET(Lexicon!B304,0,$B$3)</f>
        <v>IS NOT</v>
      </c>
      <c r="I24" s="1117" t="str">
        <f ca="1">OFFSET(Lexicon!B480,0,$B$3)</f>
        <v>Notes</v>
      </c>
      <c r="J24" s="1117"/>
      <c r="K24" s="541"/>
      <c r="L24" s="935"/>
      <c r="M24" s="541"/>
      <c r="N24" s="541"/>
      <c r="P24" s="920"/>
      <c r="Q24" s="920"/>
      <c r="R24" s="541"/>
      <c r="S24" s="920"/>
      <c r="T24" s="920"/>
      <c r="V24" s="541"/>
    </row>
    <row r="25" spans="2:22" ht="15.75">
      <c r="B25" s="936"/>
      <c r="C25" s="913"/>
      <c r="D25" s="937" t="str">
        <f ca="1">OFFSET(Lexicon!B294,0,$B$3)</f>
        <v>Describe the problem in detail</v>
      </c>
      <c r="E25" s="938"/>
      <c r="F25" s="939" t="str">
        <f ca="1">OFFSET(Lexicon!B295,0,$B$3)</f>
        <v>Tighten the IS data.  Help eliminate false possible causes.</v>
      </c>
      <c r="G25" s="936"/>
      <c r="I25" s="541"/>
      <c r="J25" s="1118"/>
      <c r="K25" s="1118"/>
      <c r="L25" s="1118"/>
      <c r="M25" s="1118"/>
      <c r="N25" s="541"/>
      <c r="P25" s="929"/>
      <c r="Q25" s="929"/>
      <c r="S25" s="929"/>
      <c r="T25" s="929"/>
      <c r="V25" s="930"/>
    </row>
    <row r="26" spans="2:22" s="600" customFormat="1" ht="5.25" customHeight="1">
      <c r="B26" s="940"/>
      <c r="C26" s="1129" t="str">
        <f ca="1">OFFSET(Lexicon!B305,0,$B$3)</f>
        <v>WHAT</v>
      </c>
      <c r="D26" s="941"/>
      <c r="E26" s="942"/>
      <c r="F26" s="943"/>
      <c r="G26" s="940"/>
      <c r="I26" s="203"/>
      <c r="J26" s="203"/>
      <c r="K26" s="203"/>
      <c r="L26" s="935"/>
      <c r="M26" s="203"/>
      <c r="N26" s="203"/>
      <c r="P26" s="944"/>
      <c r="Q26" s="944"/>
      <c r="S26" s="944"/>
      <c r="T26" s="944"/>
      <c r="V26" s="945"/>
    </row>
    <row r="27" spans="2:22" s="601" customFormat="1" ht="24">
      <c r="B27" s="946"/>
      <c r="C27" s="1130"/>
      <c r="D27" s="947" t="str">
        <f ca="1">OFFSET(Lexicon!B346,0,$B$3)</f>
        <v>•  What thing or group of things is having the problem?</v>
      </c>
      <c r="E27" s="948"/>
      <c r="F27" s="949" t="str">
        <f ca="1">OFFSET(Lexicon!B360,0,$B$3)</f>
        <v>•  What similar thing or group of things could be having have the problem, but is not?</v>
      </c>
      <c r="G27" s="946"/>
      <c r="I27" s="541"/>
      <c r="J27" s="203"/>
      <c r="K27" s="541"/>
      <c r="L27" s="932"/>
      <c r="M27" s="203"/>
      <c r="N27" s="541"/>
      <c r="P27" s="950"/>
      <c r="Q27" s="950"/>
      <c r="R27" s="951"/>
      <c r="S27" s="950"/>
      <c r="T27" s="950"/>
      <c r="V27" s="951"/>
    </row>
    <row r="28" spans="2:22" s="601" customFormat="1" ht="14.25" customHeight="1">
      <c r="B28" s="946"/>
      <c r="C28" s="1130"/>
      <c r="D28" s="952" t="str">
        <f ca="1">OFFSET(Lexicon!B347,0,$B$3)</f>
        <v>•  What is wrong with it or them?</v>
      </c>
      <c r="E28" s="953"/>
      <c r="F28" s="954" t="str">
        <f ca="1">OFFSET(Lexicon!B361,0,$B$3)</f>
        <v>•  What could be wrong with it or them, but is not?</v>
      </c>
      <c r="G28" s="946"/>
      <c r="I28" s="541"/>
      <c r="J28" s="203"/>
      <c r="K28" s="541"/>
      <c r="L28" s="935"/>
      <c r="M28" s="541"/>
      <c r="N28" s="541"/>
      <c r="P28" s="950"/>
      <c r="Q28" s="950"/>
      <c r="R28" s="951"/>
      <c r="S28" s="950"/>
      <c r="T28" s="950"/>
      <c r="V28" s="951"/>
    </row>
    <row r="29" spans="2:22" s="601" customFormat="1" ht="5.25" customHeight="1">
      <c r="C29" s="1121" t="str">
        <f ca="1">OFFSET(Lexicon!B308,0,$B$3)</f>
        <v>WHERE</v>
      </c>
      <c r="D29" s="914"/>
      <c r="E29" s="955"/>
      <c r="F29" s="915"/>
      <c r="I29" s="541"/>
      <c r="J29" s="203"/>
      <c r="K29" s="541"/>
      <c r="L29" s="935"/>
      <c r="M29" s="541"/>
      <c r="N29" s="541"/>
      <c r="P29" s="950"/>
      <c r="Q29" s="950"/>
      <c r="R29" s="951"/>
      <c r="S29" s="950"/>
      <c r="T29" s="950"/>
      <c r="V29" s="951"/>
    </row>
    <row r="30" spans="2:22" s="601" customFormat="1" ht="28.5" customHeight="1">
      <c r="B30" s="946"/>
      <c r="C30" s="1122"/>
      <c r="D30" s="947" t="str">
        <f ca="1">OFFSET(Lexicon!B348,0,$B$3)</f>
        <v>•  Where, geographically, is the thing when the problem is noticed?</v>
      </c>
      <c r="E30" s="948"/>
      <c r="F30" s="949" t="str">
        <f ca="1">OFFSET(Lexicon!B362,0,$B$3)</f>
        <v>•  Where could the thing be when the problem is noticed, but is not?</v>
      </c>
      <c r="G30" s="946"/>
      <c r="I30" s="541"/>
      <c r="J30" s="203"/>
      <c r="K30" s="541"/>
      <c r="L30" s="935"/>
      <c r="M30" s="541"/>
      <c r="N30" s="541"/>
      <c r="P30" s="950"/>
      <c r="Q30" s="950"/>
      <c r="R30" s="951"/>
      <c r="S30" s="950"/>
      <c r="T30" s="950"/>
      <c r="V30" s="951"/>
    </row>
    <row r="31" spans="2:22" s="601" customFormat="1" ht="28.5" customHeight="1">
      <c r="B31" s="946"/>
      <c r="C31" s="1131"/>
      <c r="D31" s="952" t="str">
        <f ca="1">OFFSET(Lexicon!B349,0,$B$3)</f>
        <v>•  Where is the problem located on the thing?</v>
      </c>
      <c r="E31" s="953"/>
      <c r="F31" s="954" t="str">
        <f ca="1">OFFSET(Lexicon!B363,0,$B$3)</f>
        <v>•  Where could the problem be located on the thing, but is not?</v>
      </c>
      <c r="G31" s="946"/>
      <c r="I31" s="541"/>
      <c r="J31" s="203"/>
      <c r="K31" s="541"/>
      <c r="L31" s="935"/>
      <c r="M31" s="541"/>
      <c r="N31" s="541"/>
      <c r="P31" s="950"/>
      <c r="Q31" s="950"/>
      <c r="R31" s="951"/>
      <c r="S31" s="950"/>
      <c r="T31" s="950"/>
      <c r="V31" s="951"/>
    </row>
    <row r="32" spans="2:22" s="601" customFormat="1" ht="5.25" customHeight="1">
      <c r="C32" s="1122" t="str">
        <f ca="1">OFFSET(Lexicon!B313,0,$B$3)</f>
        <v>WHEN</v>
      </c>
      <c r="D32" s="914"/>
      <c r="E32" s="955"/>
      <c r="F32" s="915"/>
      <c r="I32" s="203"/>
      <c r="J32" s="203"/>
      <c r="K32" s="203"/>
      <c r="L32" s="935"/>
      <c r="M32" s="203"/>
      <c r="N32" s="203"/>
      <c r="P32" s="950"/>
      <c r="Q32" s="950"/>
      <c r="R32" s="951"/>
      <c r="S32" s="950"/>
      <c r="T32" s="950"/>
      <c r="V32" s="951"/>
    </row>
    <row r="33" spans="1:22" s="601" customFormat="1" ht="28.5" customHeight="1">
      <c r="B33" s="946"/>
      <c r="C33" s="1122"/>
      <c r="D33" s="947" t="str">
        <f ca="1">OFFSET(Lexicon!B350,0,$B$3)</f>
        <v>•  When was the problem first noticed? (date, time)</v>
      </c>
      <c r="E33" s="948"/>
      <c r="F33" s="949" t="str">
        <f ca="1">OFFSET(Lexicon!B364,0,$B$3)</f>
        <v>•  When could the problem have been  first noticed, but was not? (date, time)</v>
      </c>
      <c r="G33" s="946"/>
      <c r="I33" s="541"/>
      <c r="J33" s="203"/>
      <c r="K33" s="541"/>
      <c r="L33" s="932"/>
      <c r="M33" s="203"/>
      <c r="N33" s="541"/>
      <c r="P33" s="950"/>
      <c r="Q33" s="950"/>
      <c r="R33" s="951"/>
      <c r="S33" s="950"/>
      <c r="T33" s="950"/>
      <c r="V33" s="951"/>
    </row>
    <row r="34" spans="1:22" s="601" customFormat="1" ht="27.75" customHeight="1">
      <c r="B34" s="956"/>
      <c r="C34" s="1122"/>
      <c r="D34" s="947" t="str">
        <f ca="1">OFFSET(Lexicon!B351,0,$B$3)</f>
        <v>•  When has the problem been noticed since then? (date, time) 
    What pattern?</v>
      </c>
      <c r="E34" s="948"/>
      <c r="F34" s="949" t="str">
        <f ca="1">OFFSET(Lexicon!B365,0,$B$3)</f>
        <v>•  When could the problem have been noticed since then, but was not?  
    What could the pattern be?</v>
      </c>
      <c r="G34" s="956"/>
      <c r="I34" s="541"/>
      <c r="J34" s="203"/>
      <c r="K34" s="541"/>
      <c r="L34" s="935"/>
      <c r="M34" s="541"/>
      <c r="N34" s="541"/>
      <c r="P34" s="950"/>
      <c r="Q34" s="950"/>
      <c r="R34" s="951"/>
      <c r="S34" s="950"/>
      <c r="T34" s="950"/>
      <c r="V34" s="951"/>
    </row>
    <row r="35" spans="1:22" s="601" customFormat="1" ht="26.25" customHeight="1">
      <c r="B35" s="956"/>
      <c r="C35" s="1122"/>
      <c r="D35" s="1124" t="str">
        <f ca="1">OFFSET(Lexicon!B352,0,$B$3)</f>
        <v>•  When, in the history or lifecycle of the thing was the problem first noticed?</v>
      </c>
      <c r="E35" s="948"/>
      <c r="F35" s="1126" t="str">
        <f ca="1">OFFSET(Lexicon!B366,0,$B$3)</f>
        <v>•  When, in the thing's history or life cycle of the thing, could the problem have been first noticed, but was not?</v>
      </c>
      <c r="G35" s="956"/>
      <c r="I35" s="541"/>
      <c r="J35" s="203"/>
      <c r="K35" s="541"/>
      <c r="L35" s="935"/>
      <c r="M35" s="541"/>
      <c r="N35" s="541"/>
      <c r="P35" s="950"/>
      <c r="Q35" s="950"/>
      <c r="R35" s="951"/>
      <c r="S35" s="950"/>
      <c r="T35" s="950"/>
      <c r="V35" s="951"/>
    </row>
    <row r="36" spans="1:22" s="601" customFormat="1" ht="12" hidden="1" customHeight="1">
      <c r="B36" s="956"/>
      <c r="C36" s="1131"/>
      <c r="D36" s="1125"/>
      <c r="E36" s="953"/>
      <c r="F36" s="1127"/>
      <c r="G36" s="956"/>
      <c r="I36" s="541"/>
      <c r="J36" s="203"/>
      <c r="K36" s="541"/>
      <c r="L36" s="935"/>
      <c r="M36" s="541"/>
      <c r="N36" s="541"/>
      <c r="P36" s="950"/>
      <c r="Q36" s="950"/>
      <c r="R36" s="951"/>
      <c r="S36" s="950"/>
      <c r="T36" s="950"/>
      <c r="V36" s="951"/>
    </row>
    <row r="37" spans="1:22" s="601" customFormat="1" ht="5.25" customHeight="1">
      <c r="C37" s="1121" t="str">
        <f ca="1">OFFSET(Lexicon!B320,0,$B$3)</f>
        <v>EXTENT</v>
      </c>
      <c r="D37" s="914"/>
      <c r="E37" s="955"/>
      <c r="F37" s="915"/>
      <c r="I37" s="203"/>
      <c r="J37" s="203"/>
      <c r="K37" s="203"/>
      <c r="L37" s="935"/>
      <c r="M37" s="203"/>
      <c r="N37" s="203"/>
      <c r="P37" s="950"/>
      <c r="Q37" s="950"/>
      <c r="R37" s="951"/>
      <c r="S37" s="950"/>
      <c r="T37" s="950"/>
      <c r="V37" s="951"/>
    </row>
    <row r="38" spans="1:22" s="601" customFormat="1" ht="14.25" customHeight="1">
      <c r="B38" s="956"/>
      <c r="C38" s="1122"/>
      <c r="D38" s="957" t="str">
        <f ca="1">OFFSET(Lexicon!B353,0,$B$3)</f>
        <v>•  How many units of the thing have the problem?</v>
      </c>
      <c r="E38" s="948"/>
      <c r="F38" s="949" t="str">
        <f ca="1">OFFSET(Lexicon!B367,0,$B$3)</f>
        <v>•  How many units of the thing could have the problem, but do not?</v>
      </c>
      <c r="G38" s="956"/>
      <c r="I38" s="541"/>
      <c r="J38" s="203"/>
      <c r="K38" s="541"/>
      <c r="L38" s="932"/>
      <c r="M38" s="203"/>
      <c r="N38" s="541"/>
      <c r="P38" s="950"/>
      <c r="Q38" s="950"/>
      <c r="R38" s="951"/>
      <c r="S38" s="950"/>
      <c r="T38" s="950"/>
      <c r="V38" s="951"/>
    </row>
    <row r="39" spans="1:22" s="601" customFormat="1" ht="14.25" customHeight="1">
      <c r="B39" s="956"/>
      <c r="C39" s="1122"/>
      <c r="D39" s="947" t="str">
        <f ca="1">OFFSET(Lexicon!B354,0,$B$3)</f>
        <v>•  What is the trend in the number of things with the problem?</v>
      </c>
      <c r="E39" s="948"/>
      <c r="F39" s="949" t="str">
        <f ca="1">OFFSET(Lexicon!B368,0,$B$3)</f>
        <v>•  What could be the trend, but is not?</v>
      </c>
      <c r="G39" s="956"/>
      <c r="I39" s="541"/>
      <c r="J39" s="203"/>
      <c r="K39" s="541"/>
      <c r="L39" s="935"/>
      <c r="M39" s="541"/>
      <c r="N39" s="541"/>
      <c r="P39" s="950"/>
      <c r="Q39" s="950"/>
      <c r="R39" s="951"/>
      <c r="S39" s="950"/>
      <c r="T39" s="950"/>
      <c r="V39" s="951"/>
    </row>
    <row r="40" spans="1:22" s="601" customFormat="1" ht="14.25" customHeight="1">
      <c r="C40" s="1122"/>
      <c r="D40" s="916"/>
      <c r="E40" s="917"/>
      <c r="F40" s="918"/>
      <c r="I40" s="541"/>
      <c r="J40" s="203"/>
      <c r="K40" s="541"/>
      <c r="L40" s="935"/>
      <c r="M40" s="541"/>
      <c r="N40" s="541"/>
      <c r="P40" s="950"/>
      <c r="Q40" s="950"/>
      <c r="R40" s="951"/>
      <c r="S40" s="950"/>
      <c r="T40" s="950"/>
      <c r="V40" s="951"/>
    </row>
    <row r="41" spans="1:22" s="601" customFormat="1" ht="14.25" customHeight="1">
      <c r="B41" s="956"/>
      <c r="C41" s="1122"/>
      <c r="D41" s="957" t="str">
        <f ca="1">OFFSET(Lexicon!B355,0,$B$3)</f>
        <v>•  What is the size of a single defect?</v>
      </c>
      <c r="E41" s="948"/>
      <c r="F41" s="949" t="str">
        <f ca="1">OFFSET(Lexicon!B369,0,$B$3)</f>
        <v>•  What other size could a defect be, but is not?</v>
      </c>
      <c r="G41" s="956"/>
      <c r="I41" s="541"/>
      <c r="J41" s="203"/>
      <c r="K41" s="541"/>
      <c r="L41" s="935"/>
      <c r="M41" s="541"/>
      <c r="N41" s="541"/>
      <c r="P41" s="950"/>
      <c r="Q41" s="950"/>
      <c r="R41" s="951"/>
      <c r="S41" s="950"/>
      <c r="T41" s="950"/>
      <c r="V41" s="951"/>
    </row>
    <row r="42" spans="1:22" s="601" customFormat="1" ht="14.25" customHeight="1">
      <c r="B42" s="956"/>
      <c r="C42" s="1122"/>
      <c r="D42" s="957" t="str">
        <f ca="1">OFFSET(Lexicon!B356,0,$B$3)</f>
        <v>•  What is the trend in the size?</v>
      </c>
      <c r="E42" s="948"/>
      <c r="F42" s="949" t="str">
        <f ca="1">OFFSET(Lexicon!B370,0,$B$3)</f>
        <v>•  What could be the trend, but is not?</v>
      </c>
      <c r="G42" s="956"/>
      <c r="I42" s="541"/>
      <c r="J42" s="203"/>
      <c r="K42" s="541"/>
      <c r="L42" s="935"/>
      <c r="M42" s="541"/>
      <c r="N42" s="541"/>
      <c r="P42" s="950"/>
      <c r="Q42" s="950"/>
      <c r="R42" s="951"/>
      <c r="S42" s="950"/>
      <c r="T42" s="950"/>
      <c r="V42" s="951"/>
    </row>
    <row r="43" spans="1:22" s="601" customFormat="1" ht="14.25" customHeight="1">
      <c r="C43" s="1122"/>
      <c r="D43" s="916"/>
      <c r="E43" s="917"/>
      <c r="F43" s="918"/>
      <c r="I43" s="203"/>
      <c r="J43" s="203"/>
      <c r="K43" s="203"/>
      <c r="L43" s="935"/>
      <c r="M43" s="203"/>
      <c r="N43" s="203"/>
      <c r="P43" s="950"/>
      <c r="Q43" s="950"/>
      <c r="R43" s="951"/>
      <c r="S43" s="950"/>
      <c r="T43" s="950"/>
      <c r="V43" s="951"/>
    </row>
    <row r="44" spans="1:22" ht="14.25" customHeight="1">
      <c r="B44" s="956"/>
      <c r="C44" s="1122"/>
      <c r="D44" s="957" t="str">
        <f ca="1">OFFSET(Lexicon!B357,0,$B$3)</f>
        <v>•  How many flaws or defects are on are any one unit?</v>
      </c>
      <c r="E44" s="948"/>
      <c r="F44" s="949" t="str">
        <f ca="1">OFFSET(Lexicon!B371,0,$B$3)</f>
        <v>•  How many flaws or defects could be on any one unit, but are not?</v>
      </c>
      <c r="G44" s="956"/>
      <c r="I44" s="541"/>
      <c r="K44" s="541"/>
      <c r="L44" s="932"/>
      <c r="N44" s="541"/>
      <c r="P44" s="920"/>
      <c r="Q44" s="920"/>
      <c r="R44" s="541"/>
      <c r="S44" s="920"/>
      <c r="T44" s="920"/>
      <c r="V44" s="541"/>
    </row>
    <row r="45" spans="1:22" ht="14.25" customHeight="1" thickBot="1">
      <c r="B45" s="956"/>
      <c r="C45" s="1123"/>
      <c r="D45" s="958" t="str">
        <f ca="1">OFFSET(Lexicon!B358,0,$B$3)</f>
        <v>•  What is the trend in the number of flaws or defects?</v>
      </c>
      <c r="E45" s="959"/>
      <c r="F45" s="960" t="str">
        <f ca="1">OFFSET(Lexicon!B372,0,$B$3)</f>
        <v>•  What could be the trend in the number of flaws, but is not?</v>
      </c>
      <c r="G45" s="956"/>
      <c r="I45" s="541"/>
      <c r="K45" s="541"/>
      <c r="L45" s="935"/>
      <c r="M45" s="541"/>
      <c r="N45" s="541"/>
      <c r="P45" s="920"/>
      <c r="Q45" s="920"/>
      <c r="R45" s="541"/>
      <c r="S45" s="920"/>
      <c r="T45" s="920"/>
      <c r="V45" s="541"/>
    </row>
    <row r="46" spans="1:22">
      <c r="C46" s="920"/>
      <c r="E46" s="926"/>
      <c r="I46" s="541"/>
      <c r="K46" s="541"/>
      <c r="L46" s="935"/>
      <c r="M46" s="541"/>
      <c r="N46" s="541"/>
      <c r="P46" s="920"/>
      <c r="Q46" s="920"/>
      <c r="R46" s="541"/>
      <c r="S46" s="920"/>
      <c r="T46" s="920"/>
      <c r="V46" s="541"/>
    </row>
    <row r="47" spans="1:22" s="541" customFormat="1" ht="19.5" customHeight="1">
      <c r="A47" s="203"/>
      <c r="B47" s="1120" t="str">
        <f ca="1">OFFSET(Lexicon!B374,0,$B$3)</f>
        <v xml:space="preserve"> Develop Possible Causes</v>
      </c>
      <c r="C47" s="1120"/>
      <c r="D47" s="1120"/>
      <c r="E47" s="1120"/>
      <c r="F47" s="1120"/>
      <c r="G47" s="1120"/>
      <c r="H47" s="203"/>
      <c r="J47" s="203"/>
      <c r="L47" s="935"/>
      <c r="O47" s="203"/>
      <c r="P47" s="924"/>
      <c r="Q47" s="924"/>
      <c r="R47" s="924"/>
      <c r="S47" s="924"/>
      <c r="T47" s="924"/>
    </row>
    <row r="48" spans="1:22" s="541" customFormat="1" ht="15" customHeight="1">
      <c r="A48" s="203"/>
      <c r="B48" s="1119" t="str">
        <f ca="1">OFFSET(Lexicon!B375,0,$B$3)</f>
        <v>From Knowledge and Experience…OR</v>
      </c>
      <c r="C48" s="1119"/>
      <c r="D48" s="1119"/>
      <c r="E48" s="1119"/>
      <c r="F48" s="1119"/>
      <c r="G48" s="1119"/>
      <c r="H48" s="909"/>
      <c r="J48" s="203"/>
      <c r="L48" s="935"/>
      <c r="O48" s="909"/>
      <c r="P48" s="924"/>
      <c r="Q48" s="924"/>
      <c r="R48" s="924"/>
      <c r="S48" s="924"/>
      <c r="T48" s="924"/>
    </row>
    <row r="49" spans="1:20" s="541" customFormat="1" ht="14.25" customHeight="1">
      <c r="A49" s="203"/>
      <c r="B49" s="203"/>
      <c r="C49" s="920"/>
      <c r="E49" s="932" t="str">
        <f ca="1">OFFSET(Lexicon!B376,0,$B$3)</f>
        <v>Refer to the Problem Specification to generate possible causes</v>
      </c>
      <c r="F49" s="203"/>
      <c r="G49" s="203"/>
      <c r="H49" s="203"/>
      <c r="J49" s="203"/>
      <c r="L49" s="935"/>
      <c r="O49" s="203"/>
      <c r="P49" s="920"/>
      <c r="Q49" s="920"/>
      <c r="R49" s="920"/>
    </row>
    <row r="50" spans="1:20" s="541" customFormat="1" ht="12" customHeight="1">
      <c r="A50" s="203"/>
      <c r="B50" s="203"/>
      <c r="C50" s="920"/>
      <c r="G50" s="203"/>
      <c r="H50" s="203"/>
      <c r="J50" s="203"/>
      <c r="L50" s="935"/>
      <c r="O50" s="203"/>
      <c r="P50" s="920"/>
      <c r="Q50" s="920"/>
      <c r="R50" s="920"/>
    </row>
    <row r="51" spans="1:20" s="541" customFormat="1" ht="13.5" customHeight="1">
      <c r="A51" s="203"/>
      <c r="C51" s="203"/>
      <c r="E51" s="932" t="str">
        <f ca="1">OFFSET(Lexicon!B377,0,$B$3)</f>
        <v xml:space="preserve">What cause(s) does our experience suggest?  </v>
      </c>
      <c r="F51" s="203"/>
      <c r="H51" s="203"/>
      <c r="I51" s="203"/>
      <c r="J51" s="203"/>
      <c r="K51" s="203"/>
      <c r="L51" s="935"/>
      <c r="M51" s="203"/>
      <c r="N51" s="203"/>
      <c r="O51" s="203"/>
      <c r="P51" s="920"/>
      <c r="Q51" s="920"/>
      <c r="R51" s="920"/>
    </row>
    <row r="52" spans="1:20" s="541" customFormat="1" ht="14.25" customHeight="1">
      <c r="A52" s="203"/>
      <c r="C52" s="203"/>
      <c r="E52" s="932" t="str">
        <f ca="1">OFFSET(Lexicon!B378,0,$B$3)</f>
        <v>What else could have caused this defect?        What would experts say?        What was our initial hunch?</v>
      </c>
      <c r="H52" s="203"/>
      <c r="J52" s="203"/>
      <c r="L52" s="932"/>
      <c r="M52" s="203"/>
      <c r="O52" s="203"/>
      <c r="P52" s="920"/>
      <c r="R52" s="920"/>
    </row>
    <row r="53" spans="1:20" ht="6.75" customHeight="1">
      <c r="D53" s="541"/>
      <c r="F53" s="541"/>
      <c r="I53" s="541"/>
      <c r="K53" s="541"/>
      <c r="L53" s="935"/>
      <c r="M53" s="541"/>
      <c r="N53" s="541"/>
      <c r="P53" s="921"/>
      <c r="Q53" s="541"/>
      <c r="R53" s="921"/>
      <c r="S53" s="921"/>
      <c r="T53" s="922"/>
    </row>
    <row r="54" spans="1:20" ht="12" customHeight="1">
      <c r="E54" s="932" t="str">
        <f ca="1">OFFSET(Lexicon!B379,0,$B$3)</f>
        <v>Explain how the cause creates the defect</v>
      </c>
      <c r="I54" s="541"/>
      <c r="K54" s="541"/>
      <c r="L54" s="935"/>
      <c r="M54" s="541"/>
      <c r="N54" s="541"/>
      <c r="P54" s="909"/>
      <c r="R54" s="909"/>
      <c r="S54" s="921"/>
      <c r="T54" s="922"/>
    </row>
    <row r="55" spans="1:20" s="541" customFormat="1" ht="6.75" customHeight="1">
      <c r="A55" s="203"/>
      <c r="C55" s="203"/>
      <c r="D55" s="203"/>
      <c r="E55" s="203"/>
      <c r="H55" s="203"/>
      <c r="J55" s="203"/>
      <c r="L55" s="935"/>
      <c r="O55" s="203"/>
    </row>
    <row r="56" spans="1:20" s="541" customFormat="1" ht="12.75">
      <c r="A56" s="203"/>
      <c r="B56" s="968"/>
      <c r="C56" s="969" t="str">
        <f ca="1">OFFSET(Lexicon!B383,0,$B$3)</f>
        <v>From Differences and Changes, 
What characteristics of the problem are unique?  What changes are associated with these?</v>
      </c>
      <c r="D56" s="968"/>
      <c r="E56" s="968"/>
      <c r="F56" s="968"/>
      <c r="G56" s="968"/>
      <c r="H56" s="203"/>
      <c r="J56" s="203"/>
      <c r="L56" s="935"/>
      <c r="O56" s="203"/>
      <c r="Q56" s="203"/>
    </row>
    <row r="57" spans="1:20" s="541" customFormat="1" ht="11.25" customHeight="1">
      <c r="D57" s="932" t="str">
        <f ca="1">OFFSET(Lexicon!B384,0,$B$3)</f>
        <v>Look for Differences</v>
      </c>
      <c r="E57" s="922"/>
      <c r="F57" s="932" t="str">
        <f ca="1">OFFSET(Lexicon!B389,0,$B$3)</f>
        <v>Look for Changes</v>
      </c>
      <c r="I57" s="203"/>
      <c r="J57" s="203"/>
      <c r="K57" s="203"/>
      <c r="L57" s="935"/>
      <c r="M57" s="203"/>
      <c r="N57" s="203"/>
    </row>
    <row r="58" spans="1:20" ht="11.25" customHeight="1">
      <c r="A58" s="541"/>
      <c r="D58" s="1141" t="str">
        <f ca="1">OFFSET(Lexicon!B385,0,$B$3)</f>
        <v>What is different, odd, unusual, or distinctive about each IS compared to each IS NOT?</v>
      </c>
      <c r="E58" s="922"/>
      <c r="F58" s="932" t="str">
        <f ca="1">OFFSET(Lexicon!B391,0,$B$3)</f>
        <v>What changed in, on, around, or about each Difference?</v>
      </c>
      <c r="H58" s="541"/>
      <c r="I58" s="541"/>
      <c r="K58" s="541"/>
      <c r="L58" s="932"/>
      <c r="N58" s="541"/>
      <c r="O58" s="541"/>
      <c r="Q58" s="541"/>
    </row>
    <row r="59" spans="1:20">
      <c r="A59" s="541"/>
      <c r="D59" s="1141"/>
      <c r="E59" s="922"/>
      <c r="H59" s="541"/>
      <c r="I59" s="541"/>
      <c r="K59" s="541"/>
      <c r="L59" s="935"/>
      <c r="M59" s="541"/>
      <c r="N59" s="541"/>
      <c r="O59" s="541"/>
      <c r="Q59" s="961"/>
    </row>
    <row r="60" spans="1:20" ht="11.25" customHeight="1">
      <c r="A60" s="541"/>
      <c r="D60" s="932" t="str">
        <f ca="1">OFFSET(Lexicon!B386,0,$B$3)</f>
        <v xml:space="preserve">      What else is different..?</v>
      </c>
      <c r="E60" s="922"/>
      <c r="F60" s="932" t="str">
        <f ca="1">OFFSET(Lexicon!B392,0,$B$3)</f>
        <v>When did the change occur?  Record date and time.</v>
      </c>
      <c r="H60" s="541"/>
      <c r="I60" s="541"/>
      <c r="K60" s="541"/>
      <c r="L60" s="935"/>
      <c r="M60" s="541"/>
      <c r="N60" s="541"/>
      <c r="O60" s="541"/>
      <c r="P60" s="541"/>
      <c r="R60" s="541"/>
      <c r="S60" s="541"/>
      <c r="T60" s="541"/>
    </row>
    <row r="61" spans="1:20">
      <c r="A61" s="541"/>
      <c r="E61" s="922"/>
      <c r="H61" s="541"/>
      <c r="I61" s="541"/>
      <c r="K61" s="541"/>
      <c r="L61" s="935"/>
      <c r="M61" s="541"/>
      <c r="N61" s="541"/>
      <c r="O61" s="541"/>
    </row>
    <row r="62" spans="1:20">
      <c r="A62" s="541"/>
      <c r="C62" s="1128" t="str">
        <f ca="1">OFFSET(Lexicon!B388,0,$B$3)</f>
        <v>* Based on facts  *New information about that IS/IS NOT pair  *True only of the IS</v>
      </c>
      <c r="D62" s="1128"/>
      <c r="E62" s="922"/>
      <c r="F62" s="932" t="str">
        <f ca="1">OFFSET(Lexicon!B393,0,$B$3)</f>
        <v>What else has changed…?</v>
      </c>
      <c r="H62" s="541"/>
      <c r="I62" s="541"/>
      <c r="K62" s="541"/>
      <c r="L62" s="935"/>
      <c r="M62" s="541"/>
      <c r="N62" s="541"/>
      <c r="O62" s="541"/>
    </row>
    <row r="63" spans="1:20" ht="7.5" customHeight="1">
      <c r="A63" s="541"/>
      <c r="C63" s="962"/>
      <c r="D63" s="962"/>
      <c r="E63" s="962"/>
      <c r="F63" s="962"/>
      <c r="H63" s="541"/>
      <c r="L63" s="935"/>
      <c r="O63" s="541"/>
      <c r="Q63" s="929"/>
    </row>
    <row r="64" spans="1:20" ht="21.75" customHeight="1">
      <c r="A64" s="541"/>
      <c r="E64" s="963" t="str">
        <f ca="1">OFFSET(Lexicon!B383,0,$B$3)</f>
        <v>From Differences and Changes, 
What characteristics of the problem are unique?  What changes are associated with these?</v>
      </c>
      <c r="H64" s="541"/>
      <c r="I64" s="541"/>
      <c r="K64" s="541"/>
      <c r="L64" s="932"/>
      <c r="N64" s="541"/>
      <c r="O64" s="541"/>
      <c r="Q64" s="541"/>
    </row>
    <row r="65" spans="1:20" ht="11.25" customHeight="1">
      <c r="A65" s="541"/>
      <c r="D65" s="964" t="str">
        <f ca="1">OFFSET(Lexicon!B396,0,$B$3)</f>
        <v>How could this…</v>
      </c>
      <c r="H65" s="541"/>
      <c r="I65" s="541"/>
      <c r="K65" s="541"/>
      <c r="L65" s="935"/>
      <c r="M65" s="541"/>
      <c r="N65" s="541"/>
      <c r="O65" s="541"/>
      <c r="Q65" s="541"/>
    </row>
    <row r="66" spans="1:20" ht="11.25" customHeight="1">
      <c r="A66" s="541"/>
      <c r="D66" s="965" t="str">
        <f ca="1">OFFSET(Lexicon!B397,0,$B$3)</f>
        <v xml:space="preserve">           Change</v>
      </c>
      <c r="F66" s="966" t="str">
        <f ca="1">OFFSET(Lexicon!B402,0,$B$3)</f>
        <v>List without debate</v>
      </c>
      <c r="H66" s="541"/>
      <c r="I66" s="541"/>
      <c r="K66" s="541"/>
      <c r="L66" s="935"/>
      <c r="M66" s="541"/>
      <c r="N66" s="541"/>
      <c r="O66" s="541"/>
      <c r="Q66" s="541"/>
    </row>
    <row r="67" spans="1:20" ht="11.25" customHeight="1">
      <c r="A67" s="541"/>
      <c r="D67" s="965" t="str">
        <f ca="1">OFFSET(Lexicon!B398,0,$B$3)</f>
        <v xml:space="preserve">           Change and Difference</v>
      </c>
      <c r="F67" s="919"/>
      <c r="H67" s="541"/>
      <c r="I67" s="541"/>
      <c r="K67" s="541"/>
      <c r="L67" s="935"/>
      <c r="M67" s="541"/>
      <c r="N67" s="541"/>
      <c r="O67" s="541"/>
      <c r="Q67" s="541"/>
    </row>
    <row r="68" spans="1:20" ht="11.25" customHeight="1">
      <c r="A68" s="541"/>
      <c r="D68" s="965" t="str">
        <f ca="1">OFFSET(Lexicon!B399,0,$B$3)</f>
        <v xml:space="preserve">           Change and Change</v>
      </c>
      <c r="F68" s="967" t="str">
        <f ca="1">OFFSET(Lexicon!B379,0,$B$3)</f>
        <v>Explain how the cause creates the defect</v>
      </c>
      <c r="H68" s="541"/>
      <c r="I68" s="541"/>
      <c r="K68" s="541"/>
      <c r="L68" s="935"/>
      <c r="M68" s="541"/>
      <c r="N68" s="541"/>
      <c r="O68" s="541"/>
      <c r="Q68" s="541"/>
    </row>
    <row r="69" spans="1:20" ht="11.25" customHeight="1">
      <c r="A69" s="541"/>
      <c r="D69" s="965" t="str">
        <f ca="1">OFFSET(Lexicon!B400,0,$B$3)</f>
        <v xml:space="preserve">           Difference</v>
      </c>
      <c r="H69" s="541"/>
      <c r="L69" s="935"/>
      <c r="O69" s="541"/>
    </row>
    <row r="70" spans="1:20" ht="11.25" customHeight="1">
      <c r="A70" s="541"/>
      <c r="D70" s="964" t="str">
        <f ca="1">OFFSET(Lexicon!B401,0,$B$3)</f>
        <v>…have caused this problem?</v>
      </c>
      <c r="H70" s="541"/>
      <c r="I70" s="541"/>
      <c r="K70" s="541"/>
      <c r="L70" s="932"/>
      <c r="N70" s="541"/>
      <c r="O70" s="541"/>
    </row>
    <row r="71" spans="1:20" ht="18.75" customHeight="1">
      <c r="A71" s="541"/>
      <c r="E71" s="541"/>
      <c r="H71" s="541"/>
      <c r="I71" s="541"/>
      <c r="K71" s="541"/>
      <c r="L71" s="935"/>
      <c r="M71" s="541"/>
      <c r="N71" s="541"/>
      <c r="O71" s="541"/>
      <c r="Q71" s="929"/>
    </row>
    <row r="72" spans="1:20" s="541" customFormat="1" ht="19.5" customHeight="1">
      <c r="A72" s="203"/>
      <c r="B72" s="1120" t="str">
        <f ca="1">OFFSET(Lexicon!B414,0,$B$3)</f>
        <v>Prove the True Cause</v>
      </c>
      <c r="C72" s="1120"/>
      <c r="D72" s="1120"/>
      <c r="E72" s="1120"/>
      <c r="F72" s="1120"/>
      <c r="G72" s="1120"/>
      <c r="H72" s="203"/>
      <c r="J72" s="203"/>
      <c r="L72" s="935"/>
      <c r="O72" s="203"/>
      <c r="P72" s="924"/>
      <c r="Q72" s="924"/>
      <c r="R72" s="924"/>
      <c r="S72" s="924"/>
      <c r="T72" s="924"/>
    </row>
    <row r="73" spans="1:20" s="541" customFormat="1" ht="15" customHeight="1">
      <c r="A73" s="203"/>
      <c r="B73" s="1119" t="str">
        <f ca="1">OFFSET(Lexicon!B416,0,$B$3)</f>
        <v>Test Possible Causes</v>
      </c>
      <c r="C73" s="1119"/>
      <c r="D73" s="1119"/>
      <c r="E73" s="1119"/>
      <c r="F73" s="1119"/>
      <c r="G73" s="1119"/>
      <c r="H73" s="909"/>
      <c r="J73" s="203"/>
      <c r="L73" s="935"/>
      <c r="O73" s="909"/>
      <c r="P73" s="924"/>
      <c r="Q73" s="924"/>
      <c r="R73" s="924"/>
      <c r="S73" s="924"/>
      <c r="T73" s="924"/>
    </row>
    <row r="74" spans="1:20" s="541" customFormat="1" ht="11.25" customHeight="1">
      <c r="E74" s="922"/>
      <c r="F74" s="932" t="str">
        <f ca="1">OFFSET(Lexicon!B422,0,$B$3)</f>
        <v>The answer will be:</v>
      </c>
      <c r="J74" s="203"/>
      <c r="L74" s="935"/>
    </row>
    <row r="75" spans="1:20" ht="11.25" customHeight="1">
      <c r="A75" s="541"/>
      <c r="B75" s="1128" t="str">
        <f ca="1">OFFSET(Lexicon!B420,0,$B$3)</f>
        <v>If (Possible Cause) is the  cause of (Problem Statement), 
how does it explain both the IS and the IS NOT?</v>
      </c>
      <c r="C75" s="1128"/>
      <c r="D75" s="1128"/>
      <c r="E75" s="922"/>
      <c r="F75" s="932" t="str">
        <f ca="1">OFFSET(Lexicon!B423,0,$B$3)</f>
        <v xml:space="preserve"> YES, explains because…, or</v>
      </c>
      <c r="H75" s="541"/>
      <c r="I75" s="541"/>
      <c r="K75" s="541"/>
      <c r="L75" s="935"/>
      <c r="M75" s="541"/>
      <c r="N75" s="541"/>
      <c r="O75" s="541"/>
      <c r="Q75" s="541"/>
    </row>
    <row r="76" spans="1:20" ht="11.25" customHeight="1">
      <c r="A76" s="541"/>
      <c r="B76" s="1128"/>
      <c r="C76" s="1128"/>
      <c r="D76" s="1128"/>
      <c r="E76" s="922"/>
      <c r="F76" s="932" t="str">
        <f ca="1">OFFSET(Lexicon!B424,0,$B$3)</f>
        <v xml:space="preserve">              NO, it does not explain because…, or</v>
      </c>
      <c r="H76" s="541"/>
      <c r="I76" s="541"/>
      <c r="K76" s="541"/>
      <c r="L76" s="935"/>
      <c r="M76" s="541"/>
      <c r="N76" s="541"/>
      <c r="O76" s="541"/>
      <c r="Q76" s="961"/>
    </row>
    <row r="77" spans="1:20" ht="11.25" customHeight="1">
      <c r="A77" s="541"/>
      <c r="E77" s="922"/>
      <c r="F77" s="932" t="str">
        <f ca="1">OFFSET(Lexicon!B425,0,$B$3)</f>
        <v xml:space="preserve">           Yes, explains ONLY IF (assumption)…</v>
      </c>
      <c r="H77" s="541"/>
      <c r="L77" s="935"/>
      <c r="O77" s="541"/>
      <c r="P77" s="541"/>
      <c r="R77" s="541"/>
      <c r="S77" s="541"/>
      <c r="T77" s="541"/>
    </row>
    <row r="78" spans="1:20" ht="11.25" customHeight="1">
      <c r="A78" s="541"/>
      <c r="D78" s="967" t="str">
        <f ca="1">OFFSET(Lexicon!B429,0,$B$3)</f>
        <v>Record supporting data</v>
      </c>
      <c r="E78" s="922"/>
      <c r="F78" s="935" t="str">
        <f ca="1">OFFSET(Lexicon!B427,0,$B$3)</f>
        <v>List all assumptions</v>
      </c>
      <c r="H78" s="541"/>
      <c r="I78" s="541"/>
      <c r="K78" s="541"/>
      <c r="L78" s="932"/>
      <c r="N78" s="541"/>
      <c r="O78" s="541"/>
    </row>
    <row r="79" spans="1:20" s="541" customFormat="1" ht="11.25" customHeight="1">
      <c r="A79" s="203"/>
      <c r="B79" s="203"/>
      <c r="C79" s="920"/>
      <c r="D79" s="967" t="str">
        <f ca="1">OFFSET(Lexicon!B426,0,$B$3)</f>
        <v>Eliminate any cause that fails</v>
      </c>
      <c r="E79" s="932"/>
      <c r="F79" s="935" t="str">
        <f ca="1">OFFSET(Lexicon!B428,0,$B$3)</f>
        <v>Complete testing one possible cause at a time</v>
      </c>
      <c r="G79" s="203"/>
      <c r="H79" s="203"/>
      <c r="J79" s="203"/>
      <c r="L79" s="935"/>
      <c r="O79" s="203"/>
      <c r="P79" s="920"/>
      <c r="Q79" s="920"/>
      <c r="R79" s="920"/>
    </row>
    <row r="80" spans="1:20" s="541" customFormat="1" ht="11.25" customHeight="1">
      <c r="A80" s="203"/>
      <c r="B80" s="203"/>
      <c r="C80" s="920"/>
      <c r="G80" s="203"/>
      <c r="H80" s="203"/>
      <c r="J80" s="203"/>
      <c r="L80" s="935"/>
      <c r="O80" s="203"/>
      <c r="P80" s="920"/>
      <c r="Q80" s="920"/>
      <c r="R80" s="920"/>
    </row>
    <row r="81" spans="1:20" s="541" customFormat="1" ht="15" customHeight="1">
      <c r="A81" s="203"/>
      <c r="B81" s="968"/>
      <c r="C81" s="969" t="str">
        <f ca="1">OFFSET(Lexicon!B439,0,$B$3)</f>
        <v>Identify the Most Probable Cause</v>
      </c>
      <c r="D81" s="968"/>
      <c r="E81" s="968"/>
      <c r="F81" s="968"/>
      <c r="G81" s="968"/>
      <c r="H81" s="909"/>
      <c r="J81" s="203"/>
      <c r="L81" s="935"/>
      <c r="O81" s="909"/>
      <c r="P81" s="924"/>
      <c r="Q81" s="924"/>
      <c r="R81" s="924"/>
      <c r="S81" s="924"/>
      <c r="T81" s="924"/>
    </row>
    <row r="82" spans="1:20" s="541" customFormat="1" ht="11.25" customHeight="1">
      <c r="A82" s="203"/>
      <c r="C82" s="203"/>
      <c r="E82" s="932" t="str">
        <f ca="1">OFFSET(Lexicon!B441,0,$B$3)</f>
        <v>Which of the possible causes is the most believeable?</v>
      </c>
      <c r="F82" s="203"/>
      <c r="H82" s="203"/>
      <c r="J82" s="203"/>
      <c r="L82" s="935"/>
      <c r="O82" s="203"/>
      <c r="P82" s="920"/>
      <c r="Q82" s="920"/>
      <c r="R82" s="920"/>
    </row>
    <row r="83" spans="1:20" s="541" customFormat="1" ht="11.25" customHeight="1">
      <c r="A83" s="203"/>
      <c r="C83" s="203"/>
      <c r="E83" s="932" t="str">
        <f ca="1">OFFSET(Lexicon!B442,0,$B$3)</f>
        <v>Most probable cause (MPC) has:</v>
      </c>
      <c r="F83" s="203"/>
      <c r="H83" s="203"/>
      <c r="I83" s="203"/>
      <c r="J83" s="203"/>
      <c r="K83" s="203"/>
      <c r="L83" s="935"/>
      <c r="M83" s="203"/>
      <c r="N83" s="203"/>
      <c r="O83" s="203"/>
      <c r="P83" s="920"/>
      <c r="Q83" s="920"/>
      <c r="R83" s="920"/>
    </row>
    <row r="84" spans="1:20" s="541" customFormat="1" ht="11.25" customHeight="1">
      <c r="A84" s="203"/>
      <c r="C84" s="203"/>
      <c r="E84" s="935" t="str">
        <f ca="1">OFFSET(Lexicon!B443,0,$B$3)</f>
        <v xml:space="preserve">      Assumptions that make the most sense in this situation</v>
      </c>
      <c r="H84" s="203"/>
      <c r="J84" s="203"/>
      <c r="L84" s="932"/>
      <c r="M84" s="203"/>
      <c r="O84" s="203"/>
      <c r="P84" s="920"/>
      <c r="R84" s="920"/>
    </row>
    <row r="85" spans="1:20" s="541" customFormat="1" ht="11.25" customHeight="1">
      <c r="A85" s="203"/>
      <c r="C85" s="203"/>
      <c r="E85" s="935" t="str">
        <f ca="1">OFFSET(Lexicon!B444,0,$B$3)</f>
        <v xml:space="preserve">      Most reasonable assumptions</v>
      </c>
      <c r="H85" s="203"/>
      <c r="J85" s="203"/>
      <c r="L85" s="935"/>
      <c r="O85" s="203"/>
      <c r="P85" s="920"/>
      <c r="R85" s="920"/>
    </row>
    <row r="86" spans="1:20" ht="11.25" customHeight="1">
      <c r="E86" s="935" t="str">
        <f ca="1">OFFSET(Lexicon!B446,0,$B$3)</f>
        <v xml:space="preserve">      Overall simplest assumptions</v>
      </c>
      <c r="I86" s="541"/>
      <c r="K86" s="541"/>
      <c r="L86" s="935"/>
      <c r="M86" s="541"/>
      <c r="N86" s="541"/>
      <c r="P86" s="921"/>
      <c r="Q86" s="541"/>
      <c r="R86" s="921"/>
      <c r="S86" s="921"/>
      <c r="T86" s="922"/>
    </row>
    <row r="87" spans="1:20" ht="11.25" customHeight="1">
      <c r="E87" s="935" t="str">
        <f ca="1">OFFSET(Lexicon!B447,0,$B$3)</f>
        <v xml:space="preserve">      Fewest assumptions</v>
      </c>
      <c r="I87" s="541"/>
      <c r="K87" s="541"/>
      <c r="L87" s="935"/>
      <c r="M87" s="541"/>
      <c r="N87" s="541"/>
      <c r="P87" s="921"/>
      <c r="Q87" s="541"/>
      <c r="R87" s="921"/>
      <c r="S87" s="921"/>
      <c r="T87" s="922"/>
    </row>
    <row r="88" spans="1:20" s="541" customFormat="1" ht="11.25" customHeight="1">
      <c r="A88" s="203"/>
      <c r="C88" s="203"/>
      <c r="D88" s="203"/>
      <c r="E88" s="203"/>
      <c r="H88" s="203"/>
      <c r="J88" s="203"/>
      <c r="L88" s="935"/>
      <c r="O88" s="203"/>
    </row>
    <row r="89" spans="1:20" s="541" customFormat="1" ht="19.5" customHeight="1">
      <c r="A89" s="203"/>
      <c r="B89" s="1120" t="str">
        <f ca="1">OFFSET(Lexicon!B449,0,$B$3)</f>
        <v>Verify the True Cause</v>
      </c>
      <c r="C89" s="1120"/>
      <c r="D89" s="1120"/>
      <c r="E89" s="1120"/>
      <c r="F89" s="1120"/>
      <c r="G89" s="1120"/>
      <c r="H89" s="203"/>
      <c r="I89" s="203"/>
      <c r="J89" s="203"/>
      <c r="K89" s="203"/>
      <c r="L89" s="935"/>
      <c r="M89" s="203"/>
      <c r="N89" s="203"/>
      <c r="O89" s="203"/>
      <c r="P89" s="924"/>
      <c r="Q89" s="924"/>
      <c r="R89" s="924"/>
      <c r="S89" s="924"/>
      <c r="T89" s="924"/>
    </row>
    <row r="90" spans="1:20" s="541" customFormat="1" ht="15" customHeight="1">
      <c r="A90" s="203"/>
      <c r="B90" s="1119" t="str">
        <f ca="1">OFFSET(Lexicon!B450,0,$B$3)</f>
        <v>Verify Assumptions, Observe, Experiment or Try a Fix and Monitor</v>
      </c>
      <c r="C90" s="1119"/>
      <c r="D90" s="1119"/>
      <c r="E90" s="1119"/>
      <c r="F90" s="1119"/>
      <c r="G90" s="1119"/>
      <c r="H90" s="909"/>
      <c r="J90" s="203"/>
      <c r="L90" s="932"/>
      <c r="M90" s="203"/>
      <c r="O90" s="909"/>
      <c r="P90" s="924"/>
      <c r="Q90" s="924"/>
      <c r="R90" s="924"/>
      <c r="S90" s="924"/>
      <c r="T90" s="924"/>
    </row>
    <row r="91" spans="1:20" ht="14.25" customHeight="1">
      <c r="A91" s="541"/>
      <c r="B91" s="541"/>
      <c r="C91" s="541"/>
      <c r="D91" s="541"/>
      <c r="E91" s="932" t="str">
        <f ca="1">OFFSET(Lexicon!B452,0,$B$3)</f>
        <v xml:space="preserve">     Facts -- How can we check the assumptions?</v>
      </c>
      <c r="F91" s="541"/>
      <c r="G91" s="541"/>
      <c r="I91" s="541"/>
      <c r="K91" s="541"/>
      <c r="L91" s="935"/>
      <c r="M91" s="541"/>
      <c r="N91" s="541"/>
    </row>
    <row r="92" spans="1:20" ht="14.25" customHeight="1">
      <c r="A92" s="541"/>
      <c r="B92" s="926"/>
      <c r="C92" s="541"/>
      <c r="D92" s="541"/>
      <c r="E92" s="932" t="str">
        <f ca="1">OFFSET(Lexicon!B453,0,$B$3)</f>
        <v xml:space="preserve">     Observation -- How can we look at the cause?</v>
      </c>
      <c r="F92" s="926"/>
      <c r="G92" s="926"/>
      <c r="I92" s="541"/>
      <c r="K92" s="541"/>
      <c r="L92" s="935"/>
      <c r="M92" s="541"/>
      <c r="N92" s="541"/>
    </row>
    <row r="93" spans="1:20" ht="14.25" customHeight="1">
      <c r="A93" s="541"/>
      <c r="B93" s="921"/>
      <c r="C93" s="541"/>
      <c r="D93" s="541"/>
      <c r="E93" s="932" t="str">
        <f ca="1">OFFSET(Lexicon!B454,0,$B$3)</f>
        <v xml:space="preserve">     Research -- How can we experiment to test this cause?</v>
      </c>
      <c r="F93" s="921"/>
      <c r="G93" s="921"/>
      <c r="I93" s="541"/>
      <c r="K93" s="541"/>
      <c r="L93" s="935"/>
      <c r="M93" s="541"/>
      <c r="N93" s="541"/>
    </row>
    <row r="94" spans="1:20" ht="14.25" customHeight="1">
      <c r="B94" s="921"/>
      <c r="D94" s="541"/>
      <c r="E94" s="932" t="str">
        <f ca="1">OFFSET(Lexicon!B455,0,$B$3)</f>
        <v xml:space="preserve">     Results -- How can we try our fix to see if it works?</v>
      </c>
      <c r="F94" s="921"/>
      <c r="G94" s="921"/>
      <c r="I94" s="541"/>
      <c r="K94" s="541"/>
      <c r="L94" s="935"/>
      <c r="M94" s="541"/>
      <c r="N94" s="541"/>
    </row>
    <row r="95" spans="1:20" ht="13.5" customHeight="1">
      <c r="B95" s="921"/>
      <c r="D95" s="541"/>
      <c r="E95" s="932" t="str">
        <f ca="1">OFFSET(Lexicon!B456,0,$B$3)</f>
        <v>Use the safest, easiest, quickest, cheapest, surest way</v>
      </c>
      <c r="F95" s="921"/>
      <c r="G95" s="921"/>
      <c r="I95" s="541"/>
      <c r="K95" s="541"/>
      <c r="L95" s="932"/>
      <c r="N95" s="541"/>
    </row>
    <row r="96" spans="1:20" ht="5.25" customHeight="1">
      <c r="B96" s="541"/>
      <c r="E96" s="920"/>
      <c r="F96" s="541"/>
      <c r="G96" s="541"/>
      <c r="I96" s="541"/>
      <c r="K96" s="541"/>
      <c r="L96" s="935"/>
      <c r="M96" s="541"/>
      <c r="N96" s="541"/>
    </row>
    <row r="98" spans="9:14">
      <c r="I98" s="541"/>
      <c r="K98" s="541"/>
      <c r="L98" s="935"/>
      <c r="M98" s="541"/>
      <c r="N98" s="541"/>
    </row>
    <row r="99" spans="9:14">
      <c r="I99" s="541"/>
      <c r="K99" s="541"/>
      <c r="L99" s="935"/>
      <c r="M99" s="541"/>
      <c r="N99" s="541"/>
    </row>
    <row r="100" spans="9:14">
      <c r="I100" s="921"/>
      <c r="K100" s="541"/>
      <c r="L100" s="932"/>
      <c r="M100" s="921"/>
      <c r="N100" s="921"/>
    </row>
    <row r="101" spans="9:14">
      <c r="I101" s="541"/>
      <c r="L101" s="920"/>
      <c r="M101" s="541"/>
      <c r="N101" s="541"/>
    </row>
  </sheetData>
  <mergeCells count="34">
    <mergeCell ref="D23:F23"/>
    <mergeCell ref="B90:G90"/>
    <mergeCell ref="B47:G47"/>
    <mergeCell ref="B48:G48"/>
    <mergeCell ref="B72:G72"/>
    <mergeCell ref="D58:D59"/>
    <mergeCell ref="B2:G2"/>
    <mergeCell ref="I2:N2"/>
    <mergeCell ref="I4:N4"/>
    <mergeCell ref="I21:N21"/>
    <mergeCell ref="B4:G4"/>
    <mergeCell ref="B16:G16"/>
    <mergeCell ref="I5:N5"/>
    <mergeCell ref="I12:N12"/>
    <mergeCell ref="D12:D13"/>
    <mergeCell ref="F6:G6"/>
    <mergeCell ref="F7:G7"/>
    <mergeCell ref="F8:G9"/>
    <mergeCell ref="F11:G11"/>
    <mergeCell ref="F13:G13"/>
    <mergeCell ref="F14:G14"/>
    <mergeCell ref="F21:F22"/>
    <mergeCell ref="I24:J24"/>
    <mergeCell ref="J25:M25"/>
    <mergeCell ref="B73:G73"/>
    <mergeCell ref="B89:G89"/>
    <mergeCell ref="C37:C45"/>
    <mergeCell ref="D35:D36"/>
    <mergeCell ref="F35:F36"/>
    <mergeCell ref="B75:D76"/>
    <mergeCell ref="C62:D62"/>
    <mergeCell ref="C26:C28"/>
    <mergeCell ref="C29:C31"/>
    <mergeCell ref="C32:C36"/>
  </mergeCells>
  <printOptions horizontalCentered="1"/>
  <pageMargins left="0.56000000000000005" right="0.3" top="0.48" bottom="0.33" header="0.24" footer="0.3"/>
  <pageSetup scale="33" orientation="portrait" r:id="rId1"/>
  <headerFooter>
    <oddFooter>&amp;C&amp;8Copyright © 2012 Kepner-Tregoe, Inc. All Rights Reserved.&amp;R&amp;8Page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CH992"/>
  <sheetViews>
    <sheetView showGridLines="0" zoomScale="85" zoomScaleNormal="85" zoomScaleSheetLayoutView="85" workbookViewId="0"/>
  </sheetViews>
  <sheetFormatPr defaultColWidth="9.140625" defaultRowHeight="15" outlineLevelCol="1"/>
  <cols>
    <col min="1" max="1" width="1.7109375" customWidth="1"/>
    <col min="2" max="2" width="53.7109375" customWidth="1"/>
    <col min="3" max="3" width="20.28515625" customWidth="1"/>
    <col min="4" max="4" width="2.140625" customWidth="1"/>
    <col min="5" max="5" width="24.7109375" style="262" customWidth="1"/>
    <col min="6" max="6" width="2.42578125" customWidth="1"/>
    <col min="7" max="7" width="2.85546875" customWidth="1" outlineLevel="1"/>
    <col min="8" max="8" width="28.85546875" customWidth="1" outlineLevel="1"/>
    <col min="9" max="9" width="1.28515625" customWidth="1" outlineLevel="1"/>
    <col min="10" max="10" width="10.7109375" style="262" customWidth="1" outlineLevel="1"/>
    <col min="11" max="11" width="1.28515625" customWidth="1" outlineLevel="1"/>
    <col min="12" max="12" width="10.7109375" customWidth="1" outlineLevel="1"/>
    <col min="13" max="13" width="2.5703125" customWidth="1"/>
    <col min="14" max="14" width="3" customWidth="1" outlineLevel="1"/>
    <col min="15" max="15" width="28.7109375" customWidth="1" outlineLevel="1"/>
    <col min="16" max="16" width="1.28515625" customWidth="1" outlineLevel="1"/>
    <col min="17" max="17" width="10.7109375" style="262" customWidth="1" outlineLevel="1"/>
    <col min="18" max="18" width="1.28515625" customWidth="1" outlineLevel="1"/>
    <col min="19" max="19" width="10.7109375" style="262" customWidth="1" outlineLevel="1"/>
    <col min="20" max="20" width="2.5703125" customWidth="1"/>
    <col min="21" max="21" width="3" customWidth="1" outlineLevel="1"/>
    <col min="22" max="22" width="28.7109375" customWidth="1" outlineLevel="1"/>
    <col min="23" max="23" width="1.28515625" customWidth="1" outlineLevel="1"/>
    <col min="24" max="24" width="10.7109375" style="262" customWidth="1" outlineLevel="1"/>
    <col min="25" max="25" width="1.28515625" customWidth="1" outlineLevel="1"/>
    <col min="26" max="26" width="10.7109375" style="262" customWidth="1" outlineLevel="1"/>
    <col min="27" max="27" width="2.42578125" customWidth="1"/>
    <col min="28" max="28" width="3" customWidth="1" outlineLevel="1"/>
    <col min="29" max="29" width="28.85546875" customWidth="1" outlineLevel="1"/>
    <col min="30" max="30" width="1.28515625" customWidth="1" outlineLevel="1"/>
    <col min="31" max="31" width="10.7109375" style="262" customWidth="1" outlineLevel="1"/>
    <col min="32" max="32" width="1.28515625" customWidth="1" outlineLevel="1"/>
    <col min="33" max="33" width="10.7109375" style="262" customWidth="1" outlineLevel="1"/>
    <col min="34" max="34" width="2.5703125" customWidth="1"/>
    <col min="35" max="35" width="3" customWidth="1" outlineLevel="1"/>
    <col min="36" max="36" width="28.7109375" customWidth="1" outlineLevel="1"/>
    <col min="37" max="37" width="1.28515625" customWidth="1" outlineLevel="1"/>
    <col min="38" max="38" width="10.7109375" style="262" customWidth="1" outlineLevel="1"/>
    <col min="39" max="39" width="1.28515625" customWidth="1" outlineLevel="1"/>
    <col min="40" max="40" width="10.7109375" style="262" customWidth="1" outlineLevel="1"/>
    <col min="41" max="41" width="2.5703125" customWidth="1"/>
    <col min="42" max="42" width="3" customWidth="1" outlineLevel="1"/>
    <col min="43" max="43" width="28.7109375" customWidth="1" outlineLevel="1"/>
    <col min="44" max="44" width="0.85546875" customWidth="1" outlineLevel="1"/>
    <col min="45" max="45" width="10.7109375" style="262" customWidth="1" outlineLevel="1"/>
    <col min="46" max="46" width="0.85546875" customWidth="1" outlineLevel="1"/>
    <col min="47" max="47" width="10.7109375" style="262" customWidth="1" outlineLevel="1"/>
    <col min="48" max="48" width="2.5703125" customWidth="1"/>
    <col min="56" max="56" width="7.42578125" customWidth="1"/>
    <col min="86" max="86" width="7.7109375" style="259" customWidth="1"/>
  </cols>
  <sheetData>
    <row r="1" spans="1:60" ht="7.5" customHeight="1">
      <c r="A1" s="38"/>
      <c r="N1" s="58"/>
      <c r="P1" s="58"/>
      <c r="R1" s="58"/>
      <c r="W1" s="58"/>
      <c r="AI1" s="58"/>
      <c r="AK1" s="58"/>
      <c r="AM1" s="58"/>
      <c r="AR1" s="58"/>
    </row>
    <row r="2" spans="1:60" ht="41.25" customHeight="1">
      <c r="B2" s="1067" t="str">
        <f ca="1">OFFSET(Lexicon!B702,0,$B$3)</f>
        <v>Select a Fix</v>
      </c>
      <c r="C2" s="1067"/>
      <c r="D2" s="1067"/>
      <c r="E2" s="1067"/>
      <c r="F2" s="795"/>
      <c r="O2" s="796" t="str">
        <f ca="1">OFFSET(Lexicon!B702,0,$B$3)</f>
        <v>Select a Fix</v>
      </c>
      <c r="Q2" s="846"/>
      <c r="AA2" s="795"/>
      <c r="AJ2" s="796" t="str">
        <f ca="1">OFFSET(Lexicon!B702,0,$B$3)</f>
        <v>Select a Fix</v>
      </c>
      <c r="AL2" s="846"/>
      <c r="AV2" s="795"/>
    </row>
    <row r="3" spans="1:60" ht="4.5" customHeight="1">
      <c r="B3" s="843">
        <f>Home!BA21</f>
        <v>0</v>
      </c>
      <c r="C3" s="844"/>
      <c r="D3" s="801"/>
      <c r="E3" s="845"/>
      <c r="F3" s="801"/>
      <c r="AA3" s="801"/>
      <c r="AV3" s="801"/>
    </row>
    <row r="4" spans="1:60" ht="20.100000000000001" customHeight="1">
      <c r="B4" s="1166" t="str">
        <f ca="1">OFFSET(Lexicon!B711,0,$B$3)</f>
        <v xml:space="preserve"> Consider Objectives</v>
      </c>
      <c r="C4" s="1166"/>
      <c r="D4" s="1166"/>
      <c r="E4" s="1166"/>
      <c r="F4" s="851"/>
      <c r="G4" s="855"/>
      <c r="H4" s="855"/>
      <c r="I4" s="855"/>
      <c r="J4" s="856"/>
      <c r="K4" s="855"/>
      <c r="L4" s="855"/>
      <c r="M4" s="758" t="s">
        <v>4172</v>
      </c>
      <c r="N4" s="855"/>
      <c r="O4" s="857" t="str">
        <f ca="1">OFFSET(Lexicon!B800,0,$B$3)</f>
        <v>Consider Alternatives</v>
      </c>
      <c r="P4" s="855"/>
      <c r="Q4" s="856"/>
      <c r="R4" s="855"/>
      <c r="S4" s="856"/>
      <c r="T4" s="758" t="s">
        <v>4172</v>
      </c>
      <c r="U4" s="855"/>
      <c r="V4" s="855"/>
      <c r="W4" s="855"/>
      <c r="X4" s="856"/>
      <c r="Y4" s="855"/>
      <c r="Z4" s="856"/>
      <c r="AA4" s="758" t="s">
        <v>4172</v>
      </c>
      <c r="AB4" s="855"/>
      <c r="AC4" s="855"/>
      <c r="AD4" s="855"/>
      <c r="AE4" s="856"/>
      <c r="AF4" s="855"/>
      <c r="AG4" s="856"/>
      <c r="AH4" s="758" t="s">
        <v>4172</v>
      </c>
      <c r="AI4" s="858"/>
      <c r="AJ4" s="859" t="str">
        <f ca="1">OFFSET(Lexicon!B800,0,$B$3)</f>
        <v>Consider Alternatives</v>
      </c>
      <c r="AK4" s="858"/>
      <c r="AL4" s="860"/>
      <c r="AM4" s="858"/>
      <c r="AN4" s="860"/>
      <c r="AO4" s="758" t="s">
        <v>4172</v>
      </c>
      <c r="AP4" s="861"/>
      <c r="AQ4" s="861"/>
      <c r="AR4" s="861"/>
      <c r="AS4" s="862"/>
      <c r="AT4" s="861"/>
      <c r="AU4" s="863"/>
      <c r="AV4" s="758" t="s">
        <v>4172</v>
      </c>
      <c r="BH4" s="538" t="str">
        <f ca="1">OFFSET(Lexicon!B725,0,$B$3)</f>
        <v>Insert New Objective</v>
      </c>
    </row>
    <row r="5" spans="1:60">
      <c r="B5" s="1103" t="str">
        <f ca="1">OFFSET(Lexicon!B712,0,B3)</f>
        <v>State the Decision</v>
      </c>
      <c r="C5" s="1103"/>
      <c r="D5" s="1103"/>
      <c r="E5" s="1103"/>
      <c r="F5" s="795"/>
      <c r="G5" s="864"/>
      <c r="H5" s="866"/>
      <c r="I5" s="864"/>
      <c r="J5" s="865"/>
      <c r="K5" s="864"/>
      <c r="L5" s="864"/>
      <c r="M5" s="864"/>
      <c r="N5" s="864"/>
      <c r="O5" s="867" t="str">
        <f ca="1">OFFSET(Lexicon!B801,0,$B$3)</f>
        <v>Develop Alternatives</v>
      </c>
      <c r="P5" s="864"/>
      <c r="Q5" s="865"/>
      <c r="R5" s="864"/>
      <c r="S5" s="865"/>
      <c r="T5" s="864"/>
      <c r="U5" s="864"/>
      <c r="V5" s="864"/>
      <c r="W5" s="864"/>
      <c r="X5" s="865"/>
      <c r="Y5" s="864"/>
      <c r="Z5" s="865"/>
      <c r="AA5" s="847"/>
      <c r="AB5" s="864"/>
      <c r="AC5" s="866"/>
      <c r="AD5" s="864"/>
      <c r="AE5" s="865"/>
      <c r="AF5" s="864"/>
      <c r="AG5" s="865"/>
      <c r="AH5" s="864"/>
      <c r="AI5" s="864"/>
      <c r="AJ5" s="867" t="str">
        <f ca="1">OFFSET(Lexicon!B801,0,$B$3)</f>
        <v>Develop Alternatives</v>
      </c>
      <c r="AK5" s="864"/>
      <c r="AL5" s="865"/>
      <c r="AM5" s="864"/>
      <c r="AN5" s="865"/>
      <c r="AO5" s="849"/>
      <c r="AP5" s="864"/>
      <c r="AQ5" s="864"/>
      <c r="AR5" s="864"/>
      <c r="AS5" s="865"/>
      <c r="AT5" s="864"/>
      <c r="AU5" s="865"/>
      <c r="AV5" s="847"/>
      <c r="BH5" s="538" t="str">
        <f ca="1">OFFSET(Lexicon!B726,0,$B$3)</f>
        <v>Sort Objectives</v>
      </c>
    </row>
    <row r="6" spans="1:60" ht="15" customHeight="1">
      <c r="B6" s="50" t="str">
        <f ca="1">OFFSET(Lexicon!B714,0,B3)</f>
        <v>What is the purpose and scope of this decision?</v>
      </c>
      <c r="C6" s="1153" t="str">
        <f ca="1">OFFSET(Lexicon!B716,0,B3)</f>
        <v>Include:</v>
      </c>
      <c r="D6" s="1153"/>
      <c r="E6" s="1153"/>
      <c r="F6" s="130"/>
      <c r="O6" s="169" t="str">
        <f ca="1">OFFSET(Lexicon!B803,0,$B$3)</f>
        <v>What options might satisfy the objectives? What choices do we have? How would we meet our most important objectives?</v>
      </c>
      <c r="Q6" s="279"/>
      <c r="AA6" s="847"/>
      <c r="AJ6" s="62" t="str">
        <f ca="1">OFFSET(Lexicon!B803,0,$B$3)</f>
        <v>What options might satisfy the objectives? What choices do we have? How would we meet our most important objectives?</v>
      </c>
      <c r="AL6" s="279"/>
      <c r="AV6" s="847"/>
    </row>
    <row r="7" spans="1:60" ht="23.25" customHeight="1">
      <c r="B7" s="168" t="str">
        <f ca="1">OFFSET(Lexicon!B715,0,B3)</f>
        <v>What choice do we need to make? What are we trying to do?</v>
      </c>
      <c r="C7" s="1167" t="str">
        <f ca="1">OFFSET(Lexicon!B717,0,B3)</f>
        <v>a choice word, a result, and 1 or 2 key modifiers.</v>
      </c>
      <c r="D7" s="1167"/>
      <c r="E7" s="1167"/>
      <c r="F7" s="852"/>
      <c r="I7" s="1146" t="str">
        <f ca="1">OFFSET(Lexicon!B804,0,$B$3)</f>
        <v xml:space="preserve">     Review Decision Statement and objectives</v>
      </c>
      <c r="J7" s="1146"/>
      <c r="K7" s="1146"/>
      <c r="L7" s="1146"/>
      <c r="M7" s="1146"/>
      <c r="N7" s="1146"/>
      <c r="O7" s="1146"/>
      <c r="Q7" s="279" t="str">
        <f ca="1">OFFSET(Lexicon!B807,0,$B$3)</f>
        <v xml:space="preserve">     List alternatives without debate</v>
      </c>
      <c r="AA7" s="847"/>
      <c r="AE7" s="272" t="str">
        <f ca="1">OFFSET(Lexicon!B804,0,$B$3)</f>
        <v xml:space="preserve">     Review Decision Statement and objectives</v>
      </c>
      <c r="AL7" s="279" t="str">
        <f ca="1">OFFSET(Lexicon!B807,0,$B$3)</f>
        <v xml:space="preserve">     List alternatives without debate</v>
      </c>
      <c r="AV7" s="847"/>
    </row>
    <row r="8" spans="1:60" ht="15" customHeight="1">
      <c r="B8" s="1073"/>
      <c r="C8" s="1074"/>
      <c r="D8" s="1074"/>
      <c r="E8" s="1075"/>
      <c r="F8" s="847"/>
      <c r="I8" s="1146" t="str">
        <f ca="1">OFFSET(Lexicon!B805,0,$B$3)</f>
        <v xml:space="preserve">     Consult experts and research many sources</v>
      </c>
      <c r="J8" s="1146"/>
      <c r="K8" s="1146"/>
      <c r="L8" s="1146"/>
      <c r="M8" s="1146"/>
      <c r="N8" s="1146"/>
      <c r="O8" s="1146"/>
      <c r="Q8" s="279" t="str">
        <f ca="1">OFFSET(Lexicon!B808,0,$B$3)</f>
        <v xml:space="preserve">     Use creative thinking techniques </v>
      </c>
      <c r="AA8" s="847"/>
      <c r="AE8" s="272" t="str">
        <f ca="1">OFFSET(Lexicon!B805,0,$B$3)</f>
        <v xml:space="preserve">     Consult experts and research many sources</v>
      </c>
      <c r="AL8" s="279" t="str">
        <f ca="1">OFFSET(Lexicon!B808,0,$B$3)</f>
        <v xml:space="preserve">     Use creative thinking techniques </v>
      </c>
      <c r="AV8" s="847"/>
    </row>
    <row r="9" spans="1:60" ht="24" customHeight="1">
      <c r="B9" s="1076"/>
      <c r="C9" s="1077"/>
      <c r="D9" s="1077"/>
      <c r="E9" s="1078"/>
      <c r="F9" s="847"/>
      <c r="I9" s="1147" t="str">
        <f ca="1">OFFSET(Lexicon!B806,0,$B$3)</f>
        <v xml:space="preserve">     Ask stakeholders who will approve or implement</v>
      </c>
      <c r="J9" s="1147"/>
      <c r="K9" s="1147"/>
      <c r="L9" s="1147"/>
      <c r="M9" s="1147"/>
      <c r="N9" s="1147"/>
      <c r="O9" s="1147"/>
      <c r="P9" s="1147"/>
      <c r="Q9" s="1152" t="str">
        <f ca="1">OFFSET(Lexicon!B809,0,$B$3)</f>
        <v xml:space="preserve">     If necessary, combine or design alternatives or consider the status quo</v>
      </c>
      <c r="R9" s="1152"/>
      <c r="S9" s="1152"/>
      <c r="T9" s="1152"/>
      <c r="U9" s="1152"/>
      <c r="V9" s="1152"/>
      <c r="W9" s="1152"/>
      <c r="X9" s="1152"/>
      <c r="Y9" s="1152"/>
      <c r="AA9" s="847"/>
      <c r="AE9" s="1148" t="str">
        <f ca="1">OFFSET(Lexicon!B806,0,$B$3)</f>
        <v xml:space="preserve">     Ask stakeholders who will approve or implement</v>
      </c>
      <c r="AF9" s="1148"/>
      <c r="AG9" s="1148"/>
      <c r="AH9" s="1148"/>
      <c r="AI9" s="1148"/>
      <c r="AJ9" s="1148"/>
      <c r="AL9" s="1152" t="str">
        <f ca="1">OFFSET(Lexicon!B809,0,$B$3)</f>
        <v xml:space="preserve">     If necessary, combine or design alternatives or consider the status quo</v>
      </c>
      <c r="AM9" s="1152"/>
      <c r="AN9" s="1152"/>
      <c r="AO9" s="1152"/>
      <c r="AP9" s="1152"/>
      <c r="AQ9" s="1152"/>
      <c r="AR9" s="1152"/>
      <c r="AS9" s="1152"/>
      <c r="AT9" s="1152"/>
      <c r="AU9" s="1152"/>
      <c r="AV9" s="847"/>
    </row>
    <row r="10" spans="1:60">
      <c r="B10" s="868" t="str">
        <f ca="1">OFFSET(Lexicon!B724,0,$B$3)</f>
        <v>Develop Objectives</v>
      </c>
      <c r="C10" s="868"/>
      <c r="D10" s="795"/>
      <c r="E10" s="869" t="str">
        <f ca="1">OFFSET(Lexicon!B755,0,$B$3)</f>
        <v>Classify objectives</v>
      </c>
      <c r="F10" s="795"/>
      <c r="G10" s="316"/>
      <c r="H10" s="872" t="str">
        <f ca="1">OFFSET(Lexicon!B810,0,$B$3)</f>
        <v>Screen Alternatives Through the MUSTs</v>
      </c>
      <c r="I10" s="864"/>
      <c r="J10" s="865"/>
      <c r="K10" s="864"/>
      <c r="L10" s="866" t="str">
        <f ca="1">OFFSET(Lexicon!B815,0,$B$3)</f>
        <v xml:space="preserve">Use Knowledge and Experience…               OR   </v>
      </c>
      <c r="M10" s="867"/>
      <c r="N10" s="867"/>
      <c r="O10" s="873"/>
      <c r="P10" s="864"/>
      <c r="Q10" s="865"/>
      <c r="R10" s="866" t="e">
        <f ca="1">OFFSET(Lexicon!#REF!,0,$B$3)</f>
        <v>#REF!</v>
      </c>
      <c r="S10" s="872" t="str">
        <f ca="1">OFFSET(Lexicon!B821,0,$B$3)</f>
        <v>...Compare the performance of the alternatives against each objective.</v>
      </c>
      <c r="T10" s="864"/>
      <c r="U10" s="867"/>
      <c r="V10" s="867"/>
      <c r="W10" s="873"/>
      <c r="X10" s="874"/>
      <c r="Y10" s="873"/>
      <c r="Z10" s="874"/>
      <c r="AA10" s="795"/>
      <c r="AB10" s="864"/>
      <c r="AC10" s="872" t="str">
        <f ca="1">OFFSET(Lexicon!B810,0,$B$3)</f>
        <v>Screen Alternatives Through the MUSTs</v>
      </c>
      <c r="AD10" s="864"/>
      <c r="AE10" s="865"/>
      <c r="AF10" s="864"/>
      <c r="AG10" s="875"/>
      <c r="AH10" s="875" t="str">
        <f ca="1">OFFSET(Lexicon!B815,0,$B$3)</f>
        <v xml:space="preserve">Use Knowledge and Experience…               OR   </v>
      </c>
      <c r="AI10" s="875"/>
      <c r="AJ10" s="873"/>
      <c r="AK10" s="864"/>
      <c r="AL10" s="865"/>
      <c r="AM10" s="866"/>
      <c r="AN10" s="872" t="str">
        <f ca="1">OFFSET(Lexicon!B821,0,$B$3)</f>
        <v>...Compare the performance of the alternatives against each objective.</v>
      </c>
      <c r="AO10" s="876"/>
      <c r="AP10" s="867"/>
      <c r="AQ10" s="867"/>
      <c r="AR10" s="873"/>
      <c r="AS10" s="874"/>
      <c r="AT10" s="873"/>
      <c r="AU10" s="874"/>
      <c r="AV10" s="795"/>
    </row>
    <row r="11" spans="1:60" ht="22.5" customHeight="1">
      <c r="B11" s="658" t="str">
        <f ca="1">OFFSET(Lexicon!B727,0,$B$3)</f>
        <v>What criteria will we use to evaluate alternatives?</v>
      </c>
      <c r="C11" s="170" t="str">
        <f ca="1">OFFSET(Lexicon!B739,0,$B$3)</f>
        <v xml:space="preserve">Establish measures for </v>
      </c>
      <c r="D11" s="61"/>
      <c r="E11" s="531" t="str">
        <f ca="1">OFFSET(Lexicon!B758,0,$B$3)</f>
        <v>If the objective is Mandatory,</v>
      </c>
      <c r="F11" s="62"/>
      <c r="H11" s="1144" t="str">
        <f ca="1">OFFSET(Lexicon!B811,0,$B$3)</f>
        <v>Is this MUST satisfied by each alternative?</v>
      </c>
      <c r="I11" s="1144"/>
      <c r="J11" s="1145"/>
      <c r="L11" s="78" t="str">
        <f ca="1">OFFSET(Lexicon!B816,0,$B$3)</f>
        <v>How is this WANT satisfied by each alternative?</v>
      </c>
      <c r="M11" s="78"/>
      <c r="U11" s="1142" t="str">
        <f ca="1">OFFSET(Lexicon!B822,0,$B$3)</f>
        <v>Which alternative performs best against this WANT?</v>
      </c>
      <c r="V11" s="1142"/>
      <c r="W11" s="1142"/>
      <c r="X11" s="1142"/>
      <c r="Y11" s="1142"/>
      <c r="Z11" s="1142"/>
      <c r="AA11" s="62"/>
      <c r="AC11" s="1144" t="str">
        <f ca="1">OFFSET(Lexicon!B811,0,$B$3)</f>
        <v>Is this MUST satisfied by each alternative?</v>
      </c>
      <c r="AD11" s="1144"/>
      <c r="AE11" s="1145"/>
      <c r="AG11" s="279" t="str">
        <f ca="1">OFFSET(Lexicon!B816,0,$B$3)</f>
        <v>How is this WANT satisfied by each alternative?</v>
      </c>
      <c r="AH11" s="78"/>
      <c r="AP11" s="1142" t="str">
        <f ca="1">OFFSET(Lexicon!B822,0,$B$3)</f>
        <v>Which alternative performs best against this WANT?</v>
      </c>
      <c r="AQ11" s="1142"/>
      <c r="AR11" s="1142"/>
      <c r="AS11" s="1142"/>
      <c r="AT11" s="1142"/>
      <c r="AU11" s="1142"/>
      <c r="AV11" s="62"/>
    </row>
    <row r="12" spans="1:60" ht="23.25" customHeight="1">
      <c r="B12" s="168" t="str">
        <f ca="1">OFFSET(Lexicon!B728,0,$B$3)</f>
        <v>What results do we want?</v>
      </c>
      <c r="C12" s="170" t="str">
        <f ca="1">OFFSET(Lexicon!B740,0,$B$3)</f>
        <v>each objective</v>
      </c>
      <c r="D12" s="61"/>
      <c r="E12" s="531" t="str">
        <f ca="1">OFFSET(Lexicon!B759,0,$B$3)</f>
        <v>Measurable and Realistic,</v>
      </c>
      <c r="F12" s="62"/>
      <c r="H12" s="62" t="str">
        <f ca="1">OFFSET(Lexicon!B812,0,$B$3)</f>
        <v xml:space="preserve">     Gather and record factual data</v>
      </c>
      <c r="J12" s="273"/>
      <c r="L12" s="1150" t="str">
        <f ca="1">OFFSET(Lexicon!B817,0,$B$3)</f>
        <v xml:space="preserve">     Rate the performance of each alternative against the WANT objectives (record performance information).</v>
      </c>
      <c r="M12" s="1029"/>
      <c r="N12" s="1029"/>
      <c r="O12" s="1029"/>
      <c r="U12" s="1142" t="str">
        <f ca="1">OFFSET(Lexicon!B823,0,$B$3)</f>
        <v>Rate the performance of each alternative against the WANT objectives (record performance information).</v>
      </c>
      <c r="V12" s="1151"/>
      <c r="W12" s="1151"/>
      <c r="X12" s="1151"/>
      <c r="Y12" s="1151"/>
      <c r="AA12" s="62"/>
      <c r="AC12" s="62" t="str">
        <f ca="1">OFFSET(Lexicon!B812,0,$B$3)</f>
        <v xml:space="preserve">     Gather and record factual data</v>
      </c>
      <c r="AE12" s="273"/>
      <c r="AG12" s="1150" t="str">
        <f ca="1">OFFSET(Lexicon!B817,0,$B$3)</f>
        <v xml:space="preserve">     Rate the performance of each alternative against the WANT objectives (record performance information).</v>
      </c>
      <c r="AH12" s="1029"/>
      <c r="AI12" s="1029"/>
      <c r="AJ12" s="1029"/>
      <c r="AP12" s="1142" t="str">
        <f ca="1">OFFSET(Lexicon!B823,0,$B$3)</f>
        <v>Rate the performance of each alternative against the WANT objectives (record performance information).</v>
      </c>
      <c r="AQ12" s="1151"/>
      <c r="AR12" s="1151"/>
      <c r="AS12" s="1151"/>
      <c r="AT12" s="1151"/>
      <c r="AV12" s="62"/>
    </row>
    <row r="13" spans="1:60" ht="12.75" customHeight="1">
      <c r="B13" s="169" t="str">
        <f ca="1">OFFSET(Lexicon!B729,0,$B$3)</f>
        <v xml:space="preserve">What resources should we use or save? </v>
      </c>
      <c r="C13" s="170" t="str">
        <f ca="1">OFFSET(Lexicon!B741,0,$B$3)</f>
        <v>(as measured by…)</v>
      </c>
      <c r="D13" s="61"/>
      <c r="E13" s="278" t="str">
        <f ca="1">OFFSET(Lexicon!B760,0,$B$3)</f>
        <v>label it a MUST.</v>
      </c>
      <c r="F13" s="62"/>
      <c r="H13" s="62" t="str">
        <f ca="1">OFFSET(Lexicon!B813,0,$B$3)</f>
        <v xml:space="preserve">     Determine if Go or No Go</v>
      </c>
      <c r="J13" s="273"/>
      <c r="L13" s="78" t="str">
        <f ca="1">OFFSET(Lexicon!B818,0,$B$3)</f>
        <v xml:space="preserve">     Mark the best performers with an asterisk (*)</v>
      </c>
      <c r="M13" s="78"/>
      <c r="U13" s="78" t="str">
        <f ca="1">OFFSET(Lexicon!B824,0,$B$3)</f>
        <v xml:space="preserve">     Find the best performing alternative and give it a score of 10</v>
      </c>
      <c r="V13" s="130"/>
      <c r="AA13" s="62"/>
      <c r="AC13" s="62" t="str">
        <f ca="1">OFFSET(Lexicon!B813,0,$B$3)</f>
        <v xml:space="preserve">     Determine if Go or No Go</v>
      </c>
      <c r="AE13" s="273"/>
      <c r="AG13" s="279" t="str">
        <f ca="1">OFFSET(Lexicon!B818,0,$B$3)</f>
        <v xml:space="preserve">     Mark the best performers with an asterisk (*)</v>
      </c>
      <c r="AH13" s="78"/>
      <c r="AP13" s="78" t="str">
        <f ca="1">OFFSET(Lexicon!B824,0,$B$3)</f>
        <v xml:space="preserve">     Find the best performing alternative and give it a score of 10</v>
      </c>
      <c r="AQ13" s="78"/>
      <c r="AV13" s="62"/>
    </row>
    <row r="14" spans="1:60">
      <c r="B14" s="169" t="str">
        <f ca="1">OFFSET(Lexicon!B730,0,$B$3)</f>
        <v>What restrictions do we have? (Law, regulation, policy …)</v>
      </c>
      <c r="C14" s="170" t="str">
        <f ca="1">OFFSET(Lexicon!B747,0,$B$3)</f>
        <v>Consider:</v>
      </c>
      <c r="D14" s="61"/>
      <c r="E14" s="531" t="str">
        <f ca="1">OFFSET(Lexicon!B761,0,$B$3)</f>
        <v>(Select 'MUST' from drop-down)</v>
      </c>
      <c r="F14" s="62"/>
      <c r="H14" s="1149" t="str">
        <f ca="1">OFFSET(Lexicon!B814,0,$B$3)</f>
        <v xml:space="preserve">     Eliminate any alternatives that do not meet all MUST objectives (label them No Go).</v>
      </c>
      <c r="J14" s="273"/>
      <c r="L14" s="78" t="str">
        <f ca="1">OFFSET(Lexicon!B819,0,$B$3)</f>
        <v xml:space="preserve">     Each WANT objective should have at least one *</v>
      </c>
      <c r="M14" s="78"/>
      <c r="U14" s="1150" t="str">
        <f ca="1">OFFSET(Lexicon!B825,0,$B$3)</f>
        <v xml:space="preserve">     Score other alternatives (0-10) relative to the best performer</v>
      </c>
      <c r="V14" s="1150"/>
      <c r="W14" s="1150"/>
      <c r="X14" s="1150"/>
      <c r="Y14" s="1150"/>
      <c r="Z14" s="1150"/>
      <c r="AA14" s="62"/>
      <c r="AC14" s="1149" t="str">
        <f ca="1">OFFSET(Lexicon!B814,0,$B$3)</f>
        <v xml:space="preserve">     Eliminate any alternatives that do not meet all MUST objectives (label them No Go).</v>
      </c>
      <c r="AE14" s="273"/>
      <c r="AG14" s="279" t="str">
        <f ca="1">OFFSET(Lexicon!B819,0,$B$3)</f>
        <v xml:space="preserve">     Each WANT objective should have at least one *</v>
      </c>
      <c r="AH14" s="78"/>
      <c r="AP14" s="1150" t="str">
        <f ca="1">OFFSET(Lexicon!B825,0,$B$3)</f>
        <v xml:space="preserve">     Score other alternatives (0-10) relative to the best performer</v>
      </c>
      <c r="AQ14" s="1150"/>
      <c r="AR14" s="1150"/>
      <c r="AS14" s="1150"/>
      <c r="AT14" s="1150"/>
      <c r="AU14" s="1150"/>
      <c r="AV14" s="62"/>
    </row>
    <row r="15" spans="1:60">
      <c r="A15" s="159"/>
      <c r="B15" s="169" t="str">
        <f ca="1">OFFSET(Lexicon!B731,0,$B$3)</f>
        <v xml:space="preserve">Which objectives need to be clarified? </v>
      </c>
      <c r="C15" s="170" t="str">
        <f ca="1">OFFSET(Lexicon!B748,0,$B$3)</f>
        <v>Time, speed,</v>
      </c>
      <c r="D15" s="61"/>
      <c r="E15" s="869" t="str">
        <f ca="1">OFFSET(Lexicon!B770,0,$B$3)</f>
        <v>Weigh the WANTs</v>
      </c>
      <c r="F15" s="6"/>
      <c r="H15" s="1079"/>
      <c r="J15" s="273"/>
      <c r="L15" s="78" t="str">
        <f ca="1">OFFSET(Lexicon!B820,0,$B$3)</f>
        <v xml:space="preserve">     The alternative with the most * is the best performer</v>
      </c>
      <c r="M15" s="78"/>
      <c r="U15" s="1143" t="str">
        <f ca="1">OFFSET(Lexicon!B827,0,$B$3)</f>
        <v xml:space="preserve"> Multiply objective weights x scores      Add for total weighted scores</v>
      </c>
      <c r="V15" s="1143"/>
      <c r="W15" s="1143"/>
      <c r="X15" s="1143"/>
      <c r="Y15" s="1143"/>
      <c r="Z15" s="1143"/>
      <c r="AA15" s="6"/>
      <c r="AC15" s="1079"/>
      <c r="AE15" s="273"/>
      <c r="AG15" s="279" t="str">
        <f ca="1">OFFSET(Lexicon!B820,0,$B$3)</f>
        <v xml:space="preserve">     The alternative with the most * is the best performer</v>
      </c>
      <c r="AH15" s="78"/>
      <c r="AP15" s="1143" t="str">
        <f ca="1">OFFSET(Lexicon!B827,0,$B$3)</f>
        <v xml:space="preserve"> Multiply objective weights x scores      Add for total weighted scores</v>
      </c>
      <c r="AQ15" s="1143"/>
      <c r="AR15" s="1143"/>
      <c r="AS15" s="1143"/>
      <c r="AT15" s="1143"/>
      <c r="AU15" s="1143"/>
      <c r="AV15" s="6"/>
    </row>
    <row r="16" spans="1:60">
      <c r="A16" s="159"/>
      <c r="B16" s="168" t="str">
        <f ca="1">OFFSET(Lexicon!B732,0,$B$3)</f>
        <v>Consider how time, cost, customers, etc., influence this choice</v>
      </c>
      <c r="C16" s="170" t="str">
        <f ca="1">OFFSET(Lexicon!B749,0,$B$3)</f>
        <v xml:space="preserve">monetary units, </v>
      </c>
      <c r="D16" s="61"/>
      <c r="E16" s="278" t="str">
        <f ca="1">OFFSET(Lexicon!B771,0,$B$3)</f>
        <v>For the other objectives,</v>
      </c>
      <c r="F16" s="62"/>
      <c r="H16" s="62"/>
      <c r="J16" s="273"/>
      <c r="M16" s="78"/>
      <c r="U16" s="1143"/>
      <c r="V16" s="1143"/>
      <c r="W16" s="1143"/>
      <c r="X16" s="1143"/>
      <c r="Y16" s="1143"/>
      <c r="Z16" s="1143"/>
      <c r="AA16" s="62"/>
      <c r="AC16" s="62"/>
      <c r="AE16" s="273"/>
      <c r="AH16" s="78"/>
      <c r="AP16" s="1143"/>
      <c r="AQ16" s="1143"/>
      <c r="AR16" s="1143"/>
      <c r="AS16" s="1143"/>
      <c r="AT16" s="1143"/>
      <c r="AU16" s="1143"/>
      <c r="AV16" s="62"/>
    </row>
    <row r="17" spans="1:59" ht="22.5" customHeight="1">
      <c r="A17" s="159"/>
      <c r="B17" s="169" t="str">
        <f ca="1">OFFSET(Lexicon!B733,0,$B$3)</f>
        <v>Be clear and specific        Use short statements</v>
      </c>
      <c r="C17" s="170" t="str">
        <f ca="1">OFFSET(Lexicon!B750,0,$B$3)</f>
        <v xml:space="preserve">accepted norms, </v>
      </c>
      <c r="E17" s="531" t="str">
        <f ca="1">OFFSET(Lexicon!B772,0,$B$3)</f>
        <v>identify the most important WANTs with *.</v>
      </c>
      <c r="F17" s="62"/>
      <c r="G17" s="174"/>
      <c r="H17" s="174"/>
      <c r="I17" s="174"/>
      <c r="J17" s="274"/>
      <c r="K17" s="174"/>
      <c r="L17" s="174"/>
      <c r="M17" s="64"/>
      <c r="N17" s="174"/>
      <c r="O17" s="174"/>
      <c r="P17" s="174"/>
      <c r="Q17" s="274"/>
      <c r="R17" s="174"/>
      <c r="S17" s="274"/>
      <c r="T17" s="64"/>
      <c r="U17" s="174"/>
      <c r="V17" s="174"/>
      <c r="W17" s="174"/>
      <c r="X17" s="274"/>
      <c r="Y17" s="174"/>
      <c r="Z17" s="274"/>
      <c r="AA17" s="62"/>
      <c r="AB17" s="174"/>
      <c r="AC17" s="174"/>
      <c r="AD17" s="174"/>
      <c r="AE17" s="274"/>
      <c r="AF17" s="174"/>
      <c r="AG17" s="274"/>
      <c r="AH17" s="64"/>
      <c r="AI17" s="174"/>
      <c r="AJ17" s="174"/>
      <c r="AK17" s="174"/>
      <c r="AL17" s="274"/>
      <c r="AM17" s="174"/>
      <c r="AN17" s="274"/>
      <c r="AO17" s="64"/>
      <c r="AP17" s="174"/>
      <c r="AQ17" s="174"/>
      <c r="AR17" s="174"/>
      <c r="AS17" s="274"/>
      <c r="AT17" s="174"/>
      <c r="AU17" s="274"/>
      <c r="AV17" s="62"/>
    </row>
    <row r="18" spans="1:59" ht="20.25" customHeight="1">
      <c r="A18" s="159"/>
      <c r="B18" s="6"/>
      <c r="C18" s="170" t="str">
        <f ca="1">OFFSET(Lexicon!B751,0,$B$3)</f>
        <v>or other hard numbers.</v>
      </c>
      <c r="E18" s="278" t="str">
        <f ca="1">OFFSET(Lexicon!B773,0,$B$3)</f>
        <v>- or -</v>
      </c>
      <c r="F18" s="62"/>
      <c r="G18" s="66"/>
      <c r="H18" s="285" t="str">
        <f ca="1">OFFSET(Lexicon!B841,0,$B$3)</f>
        <v xml:space="preserve"> = Indicate final choice</v>
      </c>
      <c r="K18" s="282" t="str">
        <f ca="1">OFFSET(Lexicon!B840,0,$B$3)</f>
        <v>Total =</v>
      </c>
      <c r="L18" s="521">
        <f>SUM(L21:L44)</f>
        <v>0</v>
      </c>
      <c r="M18" s="64"/>
      <c r="N18" s="66"/>
      <c r="O18" s="285" t="str">
        <f ca="1">OFFSET(Lexicon!B841,0,$B$3)</f>
        <v xml:space="preserve"> = Indicate final choice</v>
      </c>
      <c r="R18" s="282" t="str">
        <f ca="1">OFFSET(Lexicon!B840,0,$B$3)</f>
        <v>Total =</v>
      </c>
      <c r="S18" s="521">
        <f>SUM(S21:S44)</f>
        <v>0</v>
      </c>
      <c r="T18" s="64"/>
      <c r="U18" s="66"/>
      <c r="V18" s="285" t="str">
        <f ca="1">OFFSET(Lexicon!B841,0,$B$3)</f>
        <v xml:space="preserve"> = Indicate final choice</v>
      </c>
      <c r="Y18" s="282" t="str">
        <f ca="1">OFFSET(Lexicon!B840,0,$B$3)</f>
        <v>Total =</v>
      </c>
      <c r="Z18" s="521">
        <f>SUM(Z21:Z44)</f>
        <v>0</v>
      </c>
      <c r="AA18" s="62"/>
      <c r="AB18" s="66"/>
      <c r="AC18" s="285" t="str">
        <f ca="1">OFFSET(Lexicon!B841,0,$B$3)</f>
        <v xml:space="preserve"> = Indicate final choice</v>
      </c>
      <c r="AF18" s="282" t="str">
        <f ca="1">OFFSET(Lexicon!B840,0,$B$3)</f>
        <v>Total =</v>
      </c>
      <c r="AG18" s="521">
        <f>SUM(AG21:AG44)</f>
        <v>0</v>
      </c>
      <c r="AH18" s="64"/>
      <c r="AI18" s="66"/>
      <c r="AJ18" s="285" t="str">
        <f ca="1">OFFSET(Lexicon!B841,0,$B$3)</f>
        <v xml:space="preserve"> = Indicate final choice</v>
      </c>
      <c r="AM18" s="282" t="str">
        <f ca="1">OFFSET(Lexicon!B840,0,$B$3)</f>
        <v>Total =</v>
      </c>
      <c r="AN18" s="521">
        <f>SUM(AN21:AN44)</f>
        <v>0</v>
      </c>
      <c r="AO18" s="64"/>
      <c r="AP18" s="66"/>
      <c r="AQ18" s="285" t="str">
        <f ca="1">OFFSET(Lexicon!B841,0,$B$3)</f>
        <v xml:space="preserve"> = Indicate final choice</v>
      </c>
      <c r="AT18" s="282" t="str">
        <f ca="1">OFFSET(Lexicon!B840,0,$B$3)</f>
        <v>Total =</v>
      </c>
      <c r="AU18" s="521">
        <f>SUM(AU21:AU44)</f>
        <v>0</v>
      </c>
      <c r="AV18" s="62"/>
    </row>
    <row r="19" spans="1:59" ht="20.25" customHeight="1">
      <c r="A19" s="159"/>
      <c r="B19" s="6"/>
      <c r="C19" s="171"/>
      <c r="E19" s="531" t="str">
        <f ca="1">OFFSET(Lexicon!B774,0,$B$3)</f>
        <v>Most important WANT = 10;</v>
      </c>
      <c r="F19" s="62"/>
      <c r="H19" s="3" t="str">
        <f ca="1">OFFSET(Lexicon!B843,0,$B$3)</f>
        <v>Alternative 1</v>
      </c>
      <c r="J19" s="740" t="s">
        <v>4173</v>
      </c>
      <c r="L19" s="64"/>
      <c r="M19" s="62"/>
      <c r="O19" s="3" t="str">
        <f ca="1">OFFSET(Lexicon!B844,0,$B$3)</f>
        <v>Alternative 2</v>
      </c>
      <c r="Q19" s="740" t="s">
        <v>4173</v>
      </c>
      <c r="S19" s="745"/>
      <c r="T19" s="62"/>
      <c r="V19" s="3" t="str">
        <f ca="1">OFFSET(Lexicon!B845,0,$B$3)</f>
        <v>Alternative 3</v>
      </c>
      <c r="X19" s="740" t="s">
        <v>4173</v>
      </c>
      <c r="Z19" s="276"/>
      <c r="AA19" s="62"/>
      <c r="AC19" s="746" t="str">
        <f ca="1">OFFSET(Lexicon!B846,0,$B$3)</f>
        <v>Alternative 4</v>
      </c>
      <c r="AE19" s="740" t="s">
        <v>4173</v>
      </c>
      <c r="AG19" s="276"/>
      <c r="AH19" s="62"/>
      <c r="AJ19" s="746" t="str">
        <f ca="1">OFFSET(Lexicon!B847,0,$B$3)</f>
        <v>Alternative 5</v>
      </c>
      <c r="AL19" s="740" t="s">
        <v>4173</v>
      </c>
      <c r="AN19" s="745">
        <f>L19</f>
        <v>0</v>
      </c>
      <c r="AO19" s="62"/>
      <c r="AQ19" s="746" t="str">
        <f ca="1">OFFSET(Lexicon!B848,0,$B$3)</f>
        <v>Alternative 6</v>
      </c>
      <c r="AS19" s="740" t="s">
        <v>4173</v>
      </c>
      <c r="AU19" s="276"/>
      <c r="AV19" s="62"/>
      <c r="BG19" s="38" t="str">
        <f>IF(AND($E22="M",(OR(J22="GO",J22="JA",J22="FAVORABLE",J22="NO GO",J22="NEIN",J22="NON FAVORABLE",J22=""))),"",IF(AND($E22="I",(OR(J22="GO",J22="JA", J22="FAVORABLE",J22="NO GO",J22="NEIN",J22="NON FAVORABLE",J22=""))),"",IF(AND($E22="E",(OR(J22="GO",J22="JA",J22="FAVORABLE",J22="NO GO",J22="NEIN",J22="NON FAVORABLE",J22=""))),"",IF($E22="","",IF(AND($E22&gt;0,$E22&lt;&gt;"M",$E22&lt;&gt;"I",$E22&lt;&gt;"E",J22&gt;=0,J22&lt;=10),$E22*J22,"ERROR")))))</f>
        <v/>
      </c>
    </row>
    <row r="20" spans="1:59" ht="24" customHeight="1" thickBot="1">
      <c r="A20" s="854"/>
      <c r="B20" s="870" t="str">
        <f ca="1">OFFSET(Lexicon!B757,0,$B$3)</f>
        <v>Objectives</v>
      </c>
      <c r="C20" s="871" t="str">
        <f ca="1">OFFSET(Lexicon!B738,0,$B$3)</f>
        <v>Measures</v>
      </c>
      <c r="D20" s="297"/>
      <c r="E20" s="532" t="str">
        <f ca="1">OFFSET(Lexicon!B775,0,$B$3)</f>
        <v>Others = 1-10, relative to the '10'</v>
      </c>
      <c r="F20" s="62"/>
      <c r="G20" s="1157"/>
      <c r="H20" s="1158"/>
      <c r="J20" s="275" t="str">
        <f ca="1">OFFSET(Lexicon!B839,0,$B$3)</f>
        <v>Score</v>
      </c>
      <c r="L20" s="742" t="str">
        <f ca="1">OFFSET(Lexicon!B842,0,$B$3)</f>
        <v>Weighted  score</v>
      </c>
      <c r="M20" s="62"/>
      <c r="N20" s="1157"/>
      <c r="O20" s="1158"/>
      <c r="Q20" s="275" t="str">
        <f ca="1">OFFSET(Lexicon!B839,0,$B$3)</f>
        <v>Score</v>
      </c>
      <c r="S20" s="742" t="str">
        <f ca="1">OFFSET(Lexicon!B842,0,$B$3)</f>
        <v>Weighted  score</v>
      </c>
      <c r="T20" s="62"/>
      <c r="U20" s="1157"/>
      <c r="V20" s="1158"/>
      <c r="X20" s="275" t="str">
        <f ca="1">OFFSET(Lexicon!B839,0,$B$3)</f>
        <v>Score</v>
      </c>
      <c r="Z20" s="742" t="str">
        <f ca="1">OFFSET(Lexicon!B842,0,$B$3)</f>
        <v>Weighted  score</v>
      </c>
      <c r="AA20" s="62"/>
      <c r="AB20" s="1157"/>
      <c r="AC20" s="1158"/>
      <c r="AE20" s="275" t="str">
        <f ca="1">OFFSET(Lexicon!B839,0,$B$3)</f>
        <v>Score</v>
      </c>
      <c r="AG20" s="742" t="str">
        <f ca="1">OFFSET(Lexicon!B842,0,$B$3)</f>
        <v>Weighted  score</v>
      </c>
      <c r="AH20" s="62"/>
      <c r="AI20" s="1157"/>
      <c r="AJ20" s="1158"/>
      <c r="AL20" s="275" t="str">
        <f ca="1">OFFSET(Lexicon!B839,0,$B$3)</f>
        <v>Score</v>
      </c>
      <c r="AN20" s="742" t="str">
        <f ca="1">OFFSET(Lexicon!B842,0,$B$3)</f>
        <v>Weighted  score</v>
      </c>
      <c r="AO20" s="62"/>
      <c r="AP20" s="1157"/>
      <c r="AQ20" s="1158"/>
      <c r="AS20" s="275" t="str">
        <f ca="1">OFFSET(Lexicon!B839,0,$B$3)</f>
        <v>Score</v>
      </c>
      <c r="AU20" s="742" t="str">
        <f ca="1">OFFSET(Lexicon!B842,0,$B$3)</f>
        <v>Weighted  score</v>
      </c>
      <c r="AV20" s="62"/>
    </row>
    <row r="21" spans="1:59" s="297" customFormat="1" ht="15" customHeight="1">
      <c r="A21" s="159"/>
      <c r="D21" s="262"/>
      <c r="E21" s="540"/>
      <c r="F21" s="853"/>
      <c r="G21" s="1155"/>
      <c r="H21" s="1155"/>
      <c r="J21" s="283"/>
      <c r="K21" s="298"/>
      <c r="L21" s="743" t="str">
        <f>IF(AND(OR($E21="M",$E21="I",$E21="E"),(OR(J21="GO",J21="NO GO",J21="",J21="Favorable", J21="Non Favorable",J21="JA",J21="NEIN",))),"",IF($E21="","",IF(AND($E21&gt;0,$E21&lt;&gt;"M",$E21&lt;&gt;"I",$E21&lt;&gt;"E",J21&gt;=0,J21&lt;=10),$E21*J21,"ERROR")))</f>
        <v/>
      </c>
      <c r="M21" s="848"/>
      <c r="N21" s="1155"/>
      <c r="O21" s="1155"/>
      <c r="Q21" s="283"/>
      <c r="R21" s="298"/>
      <c r="S21" s="743" t="str">
        <f>IF(AND(OR($E21="M",$E21="I",$E21="E"),(OR(Q21="GO",Q21="NO GO",Q21="",Q21="Favorable", Q21="Non Favorable",Q21="JA",Q21="NEIN",))),"",IF($E21="","",IF(AND($E21&gt;0,$E21&lt;&gt;"M",$E21&lt;&gt;"I",$E21&lt;&gt;"E",Q21&gt;=0,Q21&lt;=10),$E21*Q21,"ERROR")))</f>
        <v/>
      </c>
      <c r="T21" s="848"/>
      <c r="U21" s="1155"/>
      <c r="V21" s="1155"/>
      <c r="X21" s="283"/>
      <c r="Y21" s="298"/>
      <c r="Z21" s="743" t="str">
        <f>IF(AND(OR($E21="M",$E21="I",$E21="E"),(OR(X21="GO",X21="NO GO",X21="",X21="Favorable", X21="Non Favorable",X21="JA",X21="NEIN",))),"",IF($E21="","",IF(AND($E21&gt;0,$E21&lt;&gt;"M",$E21&lt;&gt;"I",$E21&lt;&gt;"E",X21&gt;=0,X21&lt;=10),$E21*X21,"ERROR")))</f>
        <v/>
      </c>
      <c r="AA21" s="848"/>
      <c r="AB21" s="1155"/>
      <c r="AC21" s="1155"/>
      <c r="AE21" s="283"/>
      <c r="AF21" s="298"/>
      <c r="AG21" s="743" t="str">
        <f>IF(AND(OR($E21="M",$E21="I",$E21="E"),(OR(AE21="GO",AE21="NO GO",AE21="",AE21="Favorable", AE21="Non Favorable",AE21="JA",AE21="NEIN",))),"",IF($E21="","",IF(AND($E21&gt;0,$E21&lt;&gt;"M",$E21&lt;&gt;"I",$E21&lt;&gt;"E",AE21&gt;=0,AE21&lt;=10),$E21*AE21,"ERROR")))</f>
        <v/>
      </c>
      <c r="AH21" s="848"/>
      <c r="AI21" s="1155"/>
      <c r="AJ21" s="1155"/>
      <c r="AL21" s="283"/>
      <c r="AM21" s="298"/>
      <c r="AN21" s="743" t="str">
        <f>IF(AND(OR($E21="M",$E21="I",$E21="E"),(OR(AL21="GO",AL21="NO GO",AL21="",AL21="Favorable", AL21="Non Favorable",AL21="JA",AL21="NEIN",))),"",IF($E21="","",IF(AND($E21&gt;0,$E21&lt;&gt;"M",$E21&lt;&gt;"I",$E21&lt;&gt;"E",AL21&gt;=0,AL21&lt;=10),$E21*AL21,"ERROR")))</f>
        <v/>
      </c>
      <c r="AO21" s="848"/>
      <c r="AP21" s="1155"/>
      <c r="AQ21" s="1155"/>
      <c r="AS21" s="283"/>
      <c r="AT21" s="298"/>
      <c r="AU21" s="743" t="str">
        <f>IF(AND(OR($E21="M",$E21="I",$E21="E"),(OR(AS21="GO",AS21="NO GO",AS21="",AS21="Favorable", AS21="Non Favorable",AS21="JA",AS21="NEIN",))),"",IF($E21="","",IF(AND($E21&gt;0,$E21&lt;&gt;"M",$E21&lt;&gt;"I",$E21&lt;&gt;"E",AS21&gt;=0,AS21&lt;=10),$E21*AS21,"ERROR")))</f>
        <v/>
      </c>
      <c r="AV21" s="848"/>
    </row>
    <row r="22" spans="1:59" s="297" customFormat="1" ht="15" customHeight="1">
      <c r="A22" s="854"/>
      <c r="B22" s="320"/>
      <c r="C22" s="669"/>
      <c r="D22" s="298"/>
      <c r="E22" s="670"/>
      <c r="F22" s="853"/>
      <c r="G22" s="1156"/>
      <c r="H22" s="1156"/>
      <c r="J22" s="283"/>
      <c r="K22" s="298"/>
      <c r="L22" s="743" t="str">
        <f t="shared" ref="L22:L44" si="0">IF(AND(OR($E22="M",$E22="I",$E22="E"),(OR(J22="GO",J22="NO GO",J22="",J22="Favorable", J22="Non Favorable",J22="JA",J22="NEIN",))),"",IF($E22="","",IF(AND($E22&gt;0,$E22&lt;&gt;"M",$E22&lt;&gt;"I",$E22&lt;&gt;"E",J22&gt;=0,J22&lt;=10),$E22*J22,"ERROR")))</f>
        <v/>
      </c>
      <c r="M22" s="848"/>
      <c r="N22" s="1156"/>
      <c r="O22" s="1156"/>
      <c r="Q22" s="283"/>
      <c r="R22" s="298"/>
      <c r="S22" s="743" t="str">
        <f t="shared" ref="S22:S44" si="1">IF(AND(OR($E22="M",$E22="I",$E22="E"),(OR(Q22="GO",Q22="NO GO",Q22="",Q22="Favorable", Q22="Non Favorable",Q22="JA",Q22="NEIN",))),"",IF($E22="","",IF(AND($E22&gt;0,$E22&lt;&gt;"M",$E22&lt;&gt;"I",$E22&lt;&gt;"E",Q22&gt;=0,Q22&lt;=10),$E22*Q22,"ERROR")))</f>
        <v/>
      </c>
      <c r="T22" s="848"/>
      <c r="U22" s="1156"/>
      <c r="V22" s="1156"/>
      <c r="X22" s="283"/>
      <c r="Y22" s="298"/>
      <c r="Z22" s="743" t="str">
        <f t="shared" ref="Z22:Z44" si="2">IF(AND(OR($E22="M",$E22="I",$E22="E"),(OR(X22="GO",X22="NO GO",X22="",X22="Favorable", X22="Non Favorable",X22="JA",X22="NEIN",))),"",IF($E22="","",IF(AND($E22&gt;0,$E22&lt;&gt;"M",$E22&lt;&gt;"I",$E22&lt;&gt;"E",X22&gt;=0,X22&lt;=10),$E22*X22,"ERROR")))</f>
        <v/>
      </c>
      <c r="AA22" s="848"/>
      <c r="AB22" s="1156"/>
      <c r="AC22" s="1156"/>
      <c r="AE22" s="283"/>
      <c r="AF22" s="298"/>
      <c r="AG22" s="743" t="str">
        <f t="shared" ref="AG22:AG44" si="3">IF(AND(OR($E22="M",$E22="I",$E22="E"),(OR(AE22="GO",AE22="NO GO",AE22="",AE22="Favorable", AE22="Non Favorable",AE22="JA",AE22="NEIN",))),"",IF($E22="","",IF(AND($E22&gt;0,$E22&lt;&gt;"M",$E22&lt;&gt;"I",$E22&lt;&gt;"E",AE22&gt;=0,AE22&lt;=10),$E22*AE22,"ERROR")))</f>
        <v/>
      </c>
      <c r="AH22" s="848"/>
      <c r="AI22" s="1156"/>
      <c r="AJ22" s="1156"/>
      <c r="AL22" s="283"/>
      <c r="AM22" s="298"/>
      <c r="AN22" s="743" t="str">
        <f t="shared" ref="AN22:AN44" si="4">IF(AND(OR($E22="M",$E22="I",$E22="E"),(OR(AL22="GO",AL22="NO GO",AL22="",AL22="Favorable", AL22="Non Favorable",AL22="JA",AL22="NEIN",))),"",IF($E22="","",IF(AND($E22&gt;0,$E22&lt;&gt;"M",$E22&lt;&gt;"I",$E22&lt;&gt;"E",AL22&gt;=0,AL22&lt;=10),$E22*AL22,"ERROR")))</f>
        <v/>
      </c>
      <c r="AO22" s="848"/>
      <c r="AP22" s="1156"/>
      <c r="AQ22" s="1156"/>
      <c r="AS22" s="283"/>
      <c r="AT22" s="298"/>
      <c r="AU22" s="743" t="str">
        <f t="shared" ref="AU22:AU44" si="5">IF(AND(OR($E22="M",$E22="I",$E22="E"),(OR(AS22="GO",AS22="NO GO",AS22="",AS22="Favorable", AS22="Non Favorable",AS22="JA",AS22="NEIN",))),"",IF($E22="","",IF(AND($E22&gt;0,$E22&lt;&gt;"M",$E22&lt;&gt;"I",$E22&lt;&gt;"E",AS22&gt;=0,AS22&lt;=10),$E22*AS22,"ERROR")))</f>
        <v/>
      </c>
      <c r="AV22" s="848"/>
    </row>
    <row r="23" spans="1:59" s="297" customFormat="1" ht="15" customHeight="1">
      <c r="A23" s="854"/>
      <c r="B23" s="320"/>
      <c r="C23" s="669"/>
      <c r="D23" s="298"/>
      <c r="E23" s="671"/>
      <c r="F23" s="853"/>
      <c r="G23" s="1156"/>
      <c r="H23" s="1156"/>
      <c r="J23" s="283"/>
      <c r="K23" s="298"/>
      <c r="L23" s="743" t="str">
        <f t="shared" si="0"/>
        <v/>
      </c>
      <c r="M23" s="848"/>
      <c r="N23" s="1156"/>
      <c r="O23" s="1156"/>
      <c r="Q23" s="283"/>
      <c r="R23" s="298"/>
      <c r="S23" s="743" t="str">
        <f t="shared" si="1"/>
        <v/>
      </c>
      <c r="T23" s="848"/>
      <c r="U23" s="1156"/>
      <c r="V23" s="1156"/>
      <c r="X23" s="283"/>
      <c r="Y23" s="298"/>
      <c r="Z23" s="743" t="str">
        <f t="shared" si="2"/>
        <v/>
      </c>
      <c r="AA23" s="848"/>
      <c r="AB23" s="1156"/>
      <c r="AC23" s="1156"/>
      <c r="AE23" s="283"/>
      <c r="AF23" s="298"/>
      <c r="AG23" s="743" t="str">
        <f t="shared" si="3"/>
        <v/>
      </c>
      <c r="AH23" s="848"/>
      <c r="AI23" s="1156"/>
      <c r="AJ23" s="1156"/>
      <c r="AL23" s="283"/>
      <c r="AM23" s="298"/>
      <c r="AN23" s="743" t="str">
        <f t="shared" si="4"/>
        <v/>
      </c>
      <c r="AO23" s="848"/>
      <c r="AP23" s="1156"/>
      <c r="AQ23" s="1156"/>
      <c r="AS23" s="283"/>
      <c r="AT23" s="298"/>
      <c r="AU23" s="743" t="str">
        <f t="shared" si="5"/>
        <v/>
      </c>
      <c r="AV23" s="848"/>
    </row>
    <row r="24" spans="1:59" s="297" customFormat="1" ht="15" customHeight="1">
      <c r="A24" s="854"/>
      <c r="B24" s="320"/>
      <c r="C24" s="669"/>
      <c r="D24" s="298"/>
      <c r="E24" s="671"/>
      <c r="F24" s="853"/>
      <c r="G24" s="1156"/>
      <c r="H24" s="1156"/>
      <c r="J24" s="283"/>
      <c r="K24" s="298"/>
      <c r="L24" s="743" t="str">
        <f t="shared" si="0"/>
        <v/>
      </c>
      <c r="M24" s="848"/>
      <c r="N24" s="1156"/>
      <c r="O24" s="1156"/>
      <c r="Q24" s="283"/>
      <c r="R24" s="298"/>
      <c r="S24" s="743" t="str">
        <f t="shared" si="1"/>
        <v/>
      </c>
      <c r="T24" s="848"/>
      <c r="U24" s="1156"/>
      <c r="V24" s="1156"/>
      <c r="X24" s="283"/>
      <c r="Y24" s="298"/>
      <c r="Z24" s="743" t="str">
        <f t="shared" si="2"/>
        <v/>
      </c>
      <c r="AA24" s="848"/>
      <c r="AB24" s="1156"/>
      <c r="AC24" s="1156"/>
      <c r="AE24" s="283"/>
      <c r="AF24" s="298"/>
      <c r="AG24" s="743" t="str">
        <f t="shared" si="3"/>
        <v/>
      </c>
      <c r="AH24" s="848"/>
      <c r="AI24" s="1156"/>
      <c r="AJ24" s="1156"/>
      <c r="AL24" s="283"/>
      <c r="AM24" s="298"/>
      <c r="AN24" s="743" t="str">
        <f t="shared" si="4"/>
        <v/>
      </c>
      <c r="AO24" s="848"/>
      <c r="AP24" s="1156"/>
      <c r="AQ24" s="1156"/>
      <c r="AS24" s="283"/>
      <c r="AT24" s="298"/>
      <c r="AU24" s="743" t="str">
        <f t="shared" si="5"/>
        <v/>
      </c>
      <c r="AV24" s="848"/>
    </row>
    <row r="25" spans="1:59" s="297" customFormat="1" ht="15" customHeight="1">
      <c r="A25" s="854"/>
      <c r="B25" s="320"/>
      <c r="C25" s="669"/>
      <c r="D25" s="298"/>
      <c r="E25" s="671"/>
      <c r="F25" s="853"/>
      <c r="G25" s="1156"/>
      <c r="H25" s="1156"/>
      <c r="J25" s="283"/>
      <c r="K25" s="298"/>
      <c r="L25" s="743" t="str">
        <f t="shared" si="0"/>
        <v/>
      </c>
      <c r="M25" s="848"/>
      <c r="N25" s="1156"/>
      <c r="O25" s="1156"/>
      <c r="Q25" s="283"/>
      <c r="R25" s="298"/>
      <c r="S25" s="743" t="str">
        <f t="shared" si="1"/>
        <v/>
      </c>
      <c r="T25" s="848"/>
      <c r="U25" s="1156"/>
      <c r="V25" s="1156"/>
      <c r="X25" s="283"/>
      <c r="Y25" s="298"/>
      <c r="Z25" s="743" t="str">
        <f t="shared" si="2"/>
        <v/>
      </c>
      <c r="AA25" s="848"/>
      <c r="AB25" s="1156"/>
      <c r="AC25" s="1156"/>
      <c r="AE25" s="283"/>
      <c r="AF25" s="298"/>
      <c r="AG25" s="743" t="str">
        <f t="shared" si="3"/>
        <v/>
      </c>
      <c r="AH25" s="848"/>
      <c r="AI25" s="1156"/>
      <c r="AJ25" s="1156"/>
      <c r="AL25" s="283"/>
      <c r="AM25" s="298"/>
      <c r="AN25" s="743" t="str">
        <f t="shared" si="4"/>
        <v/>
      </c>
      <c r="AO25" s="848"/>
      <c r="AP25" s="1156"/>
      <c r="AQ25" s="1156"/>
      <c r="AS25" s="283"/>
      <c r="AT25" s="298"/>
      <c r="AU25" s="743" t="str">
        <f t="shared" si="5"/>
        <v/>
      </c>
      <c r="AV25" s="848"/>
    </row>
    <row r="26" spans="1:59" s="297" customFormat="1" ht="15" customHeight="1">
      <c r="A26" s="854"/>
      <c r="B26" s="320"/>
      <c r="C26" s="669"/>
      <c r="D26" s="298"/>
      <c r="E26" s="671"/>
      <c r="F26" s="853"/>
      <c r="G26" s="1156"/>
      <c r="H26" s="1156"/>
      <c r="J26" s="283"/>
      <c r="K26" s="298"/>
      <c r="L26" s="743" t="str">
        <f t="shared" si="0"/>
        <v/>
      </c>
      <c r="M26" s="848"/>
      <c r="N26" s="1156"/>
      <c r="O26" s="1156"/>
      <c r="Q26" s="283"/>
      <c r="R26" s="298"/>
      <c r="S26" s="743" t="str">
        <f t="shared" si="1"/>
        <v/>
      </c>
      <c r="T26" s="848"/>
      <c r="U26" s="1156"/>
      <c r="V26" s="1156"/>
      <c r="X26" s="283"/>
      <c r="Y26" s="298"/>
      <c r="Z26" s="743" t="str">
        <f t="shared" si="2"/>
        <v/>
      </c>
      <c r="AA26" s="848"/>
      <c r="AB26" s="1156"/>
      <c r="AC26" s="1156"/>
      <c r="AE26" s="283"/>
      <c r="AF26" s="298"/>
      <c r="AG26" s="743" t="str">
        <f t="shared" si="3"/>
        <v/>
      </c>
      <c r="AH26" s="848"/>
      <c r="AI26" s="1156"/>
      <c r="AJ26" s="1156"/>
      <c r="AL26" s="283"/>
      <c r="AM26" s="298"/>
      <c r="AN26" s="743" t="str">
        <f t="shared" si="4"/>
        <v/>
      </c>
      <c r="AO26" s="848"/>
      <c r="AP26" s="1156"/>
      <c r="AQ26" s="1156"/>
      <c r="AS26" s="283"/>
      <c r="AT26" s="298"/>
      <c r="AU26" s="743" t="str">
        <f t="shared" si="5"/>
        <v/>
      </c>
      <c r="AV26" s="848"/>
    </row>
    <row r="27" spans="1:59" s="297" customFormat="1" ht="15" customHeight="1">
      <c r="A27" s="854"/>
      <c r="B27" s="320"/>
      <c r="C27" s="669"/>
      <c r="D27" s="298"/>
      <c r="E27" s="671"/>
      <c r="F27" s="853"/>
      <c r="G27" s="1156"/>
      <c r="H27" s="1156"/>
      <c r="J27" s="283"/>
      <c r="K27" s="298"/>
      <c r="L27" s="743" t="str">
        <f t="shared" si="0"/>
        <v/>
      </c>
      <c r="M27" s="848"/>
      <c r="N27" s="1156"/>
      <c r="O27" s="1156"/>
      <c r="Q27" s="283"/>
      <c r="R27" s="298"/>
      <c r="S27" s="743" t="str">
        <f t="shared" si="1"/>
        <v/>
      </c>
      <c r="T27" s="848"/>
      <c r="U27" s="1156"/>
      <c r="V27" s="1156"/>
      <c r="X27" s="283"/>
      <c r="Y27" s="298"/>
      <c r="Z27" s="743" t="str">
        <f t="shared" si="2"/>
        <v/>
      </c>
      <c r="AA27" s="848"/>
      <c r="AB27" s="1156"/>
      <c r="AC27" s="1156"/>
      <c r="AE27" s="283"/>
      <c r="AF27" s="298"/>
      <c r="AG27" s="743" t="str">
        <f t="shared" si="3"/>
        <v/>
      </c>
      <c r="AH27" s="848"/>
      <c r="AI27" s="1156"/>
      <c r="AJ27" s="1156"/>
      <c r="AL27" s="283"/>
      <c r="AM27" s="298"/>
      <c r="AN27" s="743" t="str">
        <f t="shared" si="4"/>
        <v/>
      </c>
      <c r="AO27" s="848"/>
      <c r="AP27" s="1156"/>
      <c r="AQ27" s="1156"/>
      <c r="AS27" s="283"/>
      <c r="AT27" s="298"/>
      <c r="AU27" s="743" t="str">
        <f t="shared" si="5"/>
        <v/>
      </c>
      <c r="AV27" s="848"/>
    </row>
    <row r="28" spans="1:59" s="297" customFormat="1" ht="15" customHeight="1">
      <c r="A28" s="854"/>
      <c r="B28" s="320"/>
      <c r="C28" s="669"/>
      <c r="D28" s="298"/>
      <c r="E28" s="671"/>
      <c r="F28" s="853"/>
      <c r="G28" s="1156"/>
      <c r="H28" s="1156"/>
      <c r="J28" s="283"/>
      <c r="K28" s="298"/>
      <c r="L28" s="743" t="str">
        <f t="shared" si="0"/>
        <v/>
      </c>
      <c r="M28" s="848"/>
      <c r="N28" s="1156"/>
      <c r="O28" s="1156"/>
      <c r="Q28" s="283"/>
      <c r="R28" s="298"/>
      <c r="S28" s="743" t="str">
        <f t="shared" si="1"/>
        <v/>
      </c>
      <c r="T28" s="848"/>
      <c r="U28" s="1156"/>
      <c r="V28" s="1156"/>
      <c r="X28" s="283"/>
      <c r="Y28" s="298"/>
      <c r="Z28" s="743" t="str">
        <f t="shared" si="2"/>
        <v/>
      </c>
      <c r="AA28" s="848"/>
      <c r="AB28" s="1156"/>
      <c r="AC28" s="1156"/>
      <c r="AE28" s="283"/>
      <c r="AF28" s="298"/>
      <c r="AG28" s="743" t="str">
        <f t="shared" si="3"/>
        <v/>
      </c>
      <c r="AH28" s="848"/>
      <c r="AI28" s="1156"/>
      <c r="AJ28" s="1156"/>
      <c r="AL28" s="283"/>
      <c r="AM28" s="298"/>
      <c r="AN28" s="743" t="str">
        <f t="shared" si="4"/>
        <v/>
      </c>
      <c r="AO28" s="848"/>
      <c r="AP28" s="1156"/>
      <c r="AQ28" s="1156"/>
      <c r="AS28" s="283"/>
      <c r="AT28" s="298"/>
      <c r="AU28" s="743" t="str">
        <f t="shared" si="5"/>
        <v/>
      </c>
      <c r="AV28" s="848"/>
    </row>
    <row r="29" spans="1:59" s="297" customFormat="1" ht="15" customHeight="1">
      <c r="A29" s="854"/>
      <c r="B29" s="320"/>
      <c r="C29" s="669"/>
      <c r="D29" s="298"/>
      <c r="E29" s="671"/>
      <c r="F29" s="853"/>
      <c r="G29" s="1156"/>
      <c r="H29" s="1156"/>
      <c r="J29" s="283"/>
      <c r="K29" s="298"/>
      <c r="L29" s="743" t="str">
        <f t="shared" si="0"/>
        <v/>
      </c>
      <c r="M29" s="848"/>
      <c r="N29" s="1156"/>
      <c r="O29" s="1156"/>
      <c r="Q29" s="283"/>
      <c r="R29" s="298"/>
      <c r="S29" s="743" t="str">
        <f t="shared" si="1"/>
        <v/>
      </c>
      <c r="T29" s="848"/>
      <c r="U29" s="1156"/>
      <c r="V29" s="1156"/>
      <c r="X29" s="283"/>
      <c r="Y29" s="298"/>
      <c r="Z29" s="743" t="str">
        <f t="shared" si="2"/>
        <v/>
      </c>
      <c r="AA29" s="848"/>
      <c r="AB29" s="1156"/>
      <c r="AC29" s="1156"/>
      <c r="AE29" s="283"/>
      <c r="AF29" s="298"/>
      <c r="AG29" s="743" t="str">
        <f t="shared" si="3"/>
        <v/>
      </c>
      <c r="AH29" s="848"/>
      <c r="AI29" s="1156"/>
      <c r="AJ29" s="1156"/>
      <c r="AL29" s="283"/>
      <c r="AM29" s="298"/>
      <c r="AN29" s="743" t="str">
        <f t="shared" si="4"/>
        <v/>
      </c>
      <c r="AO29" s="848"/>
      <c r="AP29" s="1156"/>
      <c r="AQ29" s="1156"/>
      <c r="AS29" s="283"/>
      <c r="AT29" s="298"/>
      <c r="AU29" s="743" t="str">
        <f t="shared" si="5"/>
        <v/>
      </c>
      <c r="AV29" s="848"/>
    </row>
    <row r="30" spans="1:59" s="297" customFormat="1" ht="15" customHeight="1">
      <c r="A30" s="854"/>
      <c r="B30" s="320"/>
      <c r="C30" s="669"/>
      <c r="D30" s="298"/>
      <c r="E30" s="671"/>
      <c r="F30" s="853"/>
      <c r="G30" s="1156"/>
      <c r="H30" s="1156"/>
      <c r="J30" s="283"/>
      <c r="K30" s="298"/>
      <c r="L30" s="743" t="str">
        <f t="shared" si="0"/>
        <v/>
      </c>
      <c r="M30" s="848"/>
      <c r="N30" s="1156"/>
      <c r="O30" s="1156"/>
      <c r="Q30" s="283"/>
      <c r="R30" s="298"/>
      <c r="S30" s="743" t="str">
        <f t="shared" si="1"/>
        <v/>
      </c>
      <c r="T30" s="848"/>
      <c r="U30" s="1156"/>
      <c r="V30" s="1156"/>
      <c r="X30" s="283"/>
      <c r="Y30" s="298"/>
      <c r="Z30" s="743" t="str">
        <f t="shared" si="2"/>
        <v/>
      </c>
      <c r="AA30" s="848"/>
      <c r="AB30" s="1156"/>
      <c r="AC30" s="1156"/>
      <c r="AE30" s="283"/>
      <c r="AF30" s="298"/>
      <c r="AG30" s="743" t="str">
        <f t="shared" si="3"/>
        <v/>
      </c>
      <c r="AH30" s="848"/>
      <c r="AI30" s="1156"/>
      <c r="AJ30" s="1156"/>
      <c r="AL30" s="283"/>
      <c r="AM30" s="298"/>
      <c r="AN30" s="743" t="str">
        <f t="shared" si="4"/>
        <v/>
      </c>
      <c r="AO30" s="848"/>
      <c r="AP30" s="1156"/>
      <c r="AQ30" s="1156"/>
      <c r="AS30" s="283"/>
      <c r="AT30" s="298"/>
      <c r="AU30" s="743" t="str">
        <f t="shared" si="5"/>
        <v/>
      </c>
      <c r="AV30" s="848"/>
    </row>
    <row r="31" spans="1:59" s="297" customFormat="1" ht="15" customHeight="1">
      <c r="A31" s="854"/>
      <c r="B31" s="320"/>
      <c r="C31" s="669"/>
      <c r="D31" s="298"/>
      <c r="E31" s="671"/>
      <c r="F31" s="853"/>
      <c r="G31" s="1163"/>
      <c r="H31" s="1163"/>
      <c r="J31" s="283"/>
      <c r="K31" s="298"/>
      <c r="L31" s="743" t="str">
        <f t="shared" si="0"/>
        <v/>
      </c>
      <c r="M31" s="848"/>
      <c r="N31" s="1163"/>
      <c r="O31" s="1163"/>
      <c r="Q31" s="283"/>
      <c r="R31" s="298"/>
      <c r="S31" s="743" t="str">
        <f t="shared" si="1"/>
        <v/>
      </c>
      <c r="T31" s="848"/>
      <c r="U31" s="1163"/>
      <c r="V31" s="1163"/>
      <c r="X31" s="283"/>
      <c r="Y31" s="298"/>
      <c r="Z31" s="743" t="str">
        <f t="shared" si="2"/>
        <v/>
      </c>
      <c r="AA31" s="848"/>
      <c r="AB31" s="1163"/>
      <c r="AC31" s="1163"/>
      <c r="AE31" s="283"/>
      <c r="AF31" s="298"/>
      <c r="AG31" s="743" t="str">
        <f t="shared" si="3"/>
        <v/>
      </c>
      <c r="AH31" s="848"/>
      <c r="AI31" s="1163"/>
      <c r="AJ31" s="1163"/>
      <c r="AL31" s="283"/>
      <c r="AM31" s="298"/>
      <c r="AN31" s="743" t="str">
        <f t="shared" si="4"/>
        <v/>
      </c>
      <c r="AO31" s="848"/>
      <c r="AP31" s="1163"/>
      <c r="AQ31" s="1163"/>
      <c r="AS31" s="283"/>
      <c r="AT31" s="298"/>
      <c r="AU31" s="743" t="str">
        <f t="shared" si="5"/>
        <v/>
      </c>
      <c r="AV31" s="848"/>
    </row>
    <row r="32" spans="1:59" s="297" customFormat="1" ht="15" customHeight="1">
      <c r="A32" s="854"/>
      <c r="B32" s="320"/>
      <c r="C32" s="669"/>
      <c r="D32" s="298"/>
      <c r="E32" s="671"/>
      <c r="F32" s="853"/>
      <c r="G32" s="1163"/>
      <c r="H32" s="1163"/>
      <c r="J32" s="283"/>
      <c r="K32" s="298"/>
      <c r="L32" s="743" t="str">
        <f t="shared" si="0"/>
        <v/>
      </c>
      <c r="M32" s="848"/>
      <c r="N32" s="1163"/>
      <c r="O32" s="1163"/>
      <c r="Q32" s="283"/>
      <c r="R32" s="298"/>
      <c r="S32" s="743" t="str">
        <f t="shared" si="1"/>
        <v/>
      </c>
      <c r="T32" s="848"/>
      <c r="U32" s="1163"/>
      <c r="V32" s="1163"/>
      <c r="X32" s="283"/>
      <c r="Y32" s="298"/>
      <c r="Z32" s="743" t="str">
        <f t="shared" si="2"/>
        <v/>
      </c>
      <c r="AA32" s="848"/>
      <c r="AB32" s="1163"/>
      <c r="AC32" s="1163"/>
      <c r="AE32" s="283"/>
      <c r="AF32" s="298"/>
      <c r="AG32" s="743" t="str">
        <f t="shared" si="3"/>
        <v/>
      </c>
      <c r="AH32" s="848"/>
      <c r="AI32" s="1163"/>
      <c r="AJ32" s="1163"/>
      <c r="AL32" s="283"/>
      <c r="AM32" s="298"/>
      <c r="AN32" s="743" t="str">
        <f t="shared" si="4"/>
        <v/>
      </c>
      <c r="AO32" s="848"/>
      <c r="AP32" s="1163"/>
      <c r="AQ32" s="1163"/>
      <c r="AS32" s="283"/>
      <c r="AT32" s="298"/>
      <c r="AU32" s="743" t="str">
        <f t="shared" si="5"/>
        <v/>
      </c>
      <c r="AV32" s="848"/>
    </row>
    <row r="33" spans="1:86" s="297" customFormat="1" ht="15" customHeight="1">
      <c r="A33" s="854"/>
      <c r="B33" s="320"/>
      <c r="C33" s="669"/>
      <c r="D33" s="298"/>
      <c r="E33" s="671"/>
      <c r="F33" s="853"/>
      <c r="G33" s="1163"/>
      <c r="H33" s="1163"/>
      <c r="J33" s="283"/>
      <c r="K33" s="298"/>
      <c r="L33" s="743" t="str">
        <f t="shared" si="0"/>
        <v/>
      </c>
      <c r="M33" s="848"/>
      <c r="N33" s="1163"/>
      <c r="O33" s="1163"/>
      <c r="Q33" s="283"/>
      <c r="R33" s="298"/>
      <c r="S33" s="743" t="str">
        <f t="shared" si="1"/>
        <v/>
      </c>
      <c r="T33" s="848"/>
      <c r="U33" s="1163"/>
      <c r="V33" s="1163"/>
      <c r="X33" s="283"/>
      <c r="Y33" s="298"/>
      <c r="Z33" s="743" t="str">
        <f t="shared" si="2"/>
        <v/>
      </c>
      <c r="AA33" s="848"/>
      <c r="AB33" s="1163"/>
      <c r="AC33" s="1163"/>
      <c r="AE33" s="283"/>
      <c r="AF33" s="298"/>
      <c r="AG33" s="743" t="str">
        <f t="shared" si="3"/>
        <v/>
      </c>
      <c r="AH33" s="848"/>
      <c r="AI33" s="1163"/>
      <c r="AJ33" s="1163"/>
      <c r="AL33" s="283"/>
      <c r="AM33" s="298"/>
      <c r="AN33" s="743" t="str">
        <f t="shared" si="4"/>
        <v/>
      </c>
      <c r="AO33" s="848"/>
      <c r="AP33" s="1163"/>
      <c r="AQ33" s="1163"/>
      <c r="AS33" s="283"/>
      <c r="AT33" s="298"/>
      <c r="AU33" s="743" t="str">
        <f t="shared" si="5"/>
        <v/>
      </c>
      <c r="AV33" s="848"/>
    </row>
    <row r="34" spans="1:86" s="297" customFormat="1" ht="15" customHeight="1">
      <c r="A34" s="854"/>
      <c r="B34" s="320"/>
      <c r="C34" s="669"/>
      <c r="D34" s="298"/>
      <c r="E34" s="671"/>
      <c r="F34" s="853"/>
      <c r="G34" s="1163"/>
      <c r="H34" s="1163"/>
      <c r="J34" s="283"/>
      <c r="K34" s="298"/>
      <c r="L34" s="743" t="str">
        <f t="shared" si="0"/>
        <v/>
      </c>
      <c r="M34" s="848"/>
      <c r="N34" s="1163"/>
      <c r="O34" s="1163"/>
      <c r="Q34" s="283"/>
      <c r="R34" s="298"/>
      <c r="S34" s="743" t="str">
        <f t="shared" si="1"/>
        <v/>
      </c>
      <c r="T34" s="848"/>
      <c r="U34" s="1163"/>
      <c r="V34" s="1163"/>
      <c r="X34" s="283"/>
      <c r="Y34" s="298"/>
      <c r="Z34" s="743" t="str">
        <f t="shared" si="2"/>
        <v/>
      </c>
      <c r="AA34" s="848"/>
      <c r="AB34" s="1163"/>
      <c r="AC34" s="1163"/>
      <c r="AE34" s="283"/>
      <c r="AF34" s="298"/>
      <c r="AG34" s="743" t="str">
        <f t="shared" si="3"/>
        <v/>
      </c>
      <c r="AH34" s="848"/>
      <c r="AI34" s="1163"/>
      <c r="AJ34" s="1163"/>
      <c r="AL34" s="283"/>
      <c r="AM34" s="298"/>
      <c r="AN34" s="743" t="str">
        <f t="shared" si="4"/>
        <v/>
      </c>
      <c r="AO34" s="848"/>
      <c r="AP34" s="1163"/>
      <c r="AQ34" s="1163"/>
      <c r="AS34" s="283"/>
      <c r="AT34" s="298"/>
      <c r="AU34" s="743" t="str">
        <f t="shared" si="5"/>
        <v/>
      </c>
      <c r="AV34" s="848"/>
    </row>
    <row r="35" spans="1:86" s="297" customFormat="1" ht="15" customHeight="1">
      <c r="A35" s="854"/>
      <c r="B35" s="320"/>
      <c r="C35" s="669"/>
      <c r="D35" s="298"/>
      <c r="E35" s="671"/>
      <c r="F35" s="853"/>
      <c r="G35" s="1163"/>
      <c r="H35" s="1163"/>
      <c r="J35" s="283"/>
      <c r="K35" s="298"/>
      <c r="L35" s="743" t="str">
        <f t="shared" si="0"/>
        <v/>
      </c>
      <c r="M35" s="848"/>
      <c r="N35" s="1163"/>
      <c r="O35" s="1163"/>
      <c r="Q35" s="283"/>
      <c r="R35" s="298"/>
      <c r="S35" s="743" t="str">
        <f t="shared" si="1"/>
        <v/>
      </c>
      <c r="T35" s="848"/>
      <c r="U35" s="1163"/>
      <c r="V35" s="1163"/>
      <c r="X35" s="283"/>
      <c r="Y35" s="298"/>
      <c r="Z35" s="743" t="str">
        <f t="shared" si="2"/>
        <v/>
      </c>
      <c r="AA35" s="848"/>
      <c r="AB35" s="1163"/>
      <c r="AC35" s="1163"/>
      <c r="AE35" s="283"/>
      <c r="AF35" s="298"/>
      <c r="AG35" s="743" t="str">
        <f t="shared" si="3"/>
        <v/>
      </c>
      <c r="AH35" s="848"/>
      <c r="AI35" s="1163"/>
      <c r="AJ35" s="1163"/>
      <c r="AL35" s="283"/>
      <c r="AM35" s="298"/>
      <c r="AN35" s="743" t="str">
        <f t="shared" si="4"/>
        <v/>
      </c>
      <c r="AO35" s="848"/>
      <c r="AP35" s="1163"/>
      <c r="AQ35" s="1163"/>
      <c r="AS35" s="283"/>
      <c r="AT35" s="298"/>
      <c r="AU35" s="743" t="str">
        <f t="shared" si="5"/>
        <v/>
      </c>
      <c r="AV35" s="848"/>
    </row>
    <row r="36" spans="1:86" s="297" customFormat="1" ht="15" customHeight="1">
      <c r="A36" s="854"/>
      <c r="B36" s="320"/>
      <c r="C36" s="669"/>
      <c r="D36" s="298"/>
      <c r="E36" s="671"/>
      <c r="F36" s="853"/>
      <c r="G36" s="1163"/>
      <c r="H36" s="1163"/>
      <c r="J36" s="283"/>
      <c r="K36" s="298"/>
      <c r="L36" s="743" t="str">
        <f t="shared" si="0"/>
        <v/>
      </c>
      <c r="M36" s="848"/>
      <c r="N36" s="1163"/>
      <c r="O36" s="1163"/>
      <c r="Q36" s="283"/>
      <c r="R36" s="298"/>
      <c r="S36" s="743" t="str">
        <f t="shared" si="1"/>
        <v/>
      </c>
      <c r="T36" s="848"/>
      <c r="U36" s="1163"/>
      <c r="V36" s="1163"/>
      <c r="X36" s="283"/>
      <c r="Y36" s="298"/>
      <c r="Z36" s="743" t="str">
        <f t="shared" si="2"/>
        <v/>
      </c>
      <c r="AA36" s="848"/>
      <c r="AB36" s="1163"/>
      <c r="AC36" s="1163"/>
      <c r="AE36" s="283"/>
      <c r="AF36" s="298"/>
      <c r="AG36" s="743" t="str">
        <f t="shared" si="3"/>
        <v/>
      </c>
      <c r="AH36" s="848"/>
      <c r="AI36" s="1163"/>
      <c r="AJ36" s="1163"/>
      <c r="AL36" s="283"/>
      <c r="AM36" s="298"/>
      <c r="AN36" s="743" t="str">
        <f t="shared" si="4"/>
        <v/>
      </c>
      <c r="AO36" s="848"/>
      <c r="AP36" s="1163"/>
      <c r="AQ36" s="1163"/>
      <c r="AS36" s="283"/>
      <c r="AT36" s="298"/>
      <c r="AU36" s="743" t="str">
        <f t="shared" si="5"/>
        <v/>
      </c>
      <c r="AV36" s="848"/>
    </row>
    <row r="37" spans="1:86" s="297" customFormat="1" ht="15" customHeight="1">
      <c r="A37" s="854"/>
      <c r="B37" s="320"/>
      <c r="C37" s="669"/>
      <c r="D37" s="298"/>
      <c r="E37" s="671"/>
      <c r="F37" s="853"/>
      <c r="G37" s="1163"/>
      <c r="H37" s="1163"/>
      <c r="J37" s="283"/>
      <c r="K37" s="298"/>
      <c r="L37" s="743" t="str">
        <f t="shared" si="0"/>
        <v/>
      </c>
      <c r="M37" s="848"/>
      <c r="N37" s="1163"/>
      <c r="O37" s="1163"/>
      <c r="Q37" s="283"/>
      <c r="R37" s="298"/>
      <c r="S37" s="743" t="str">
        <f t="shared" si="1"/>
        <v/>
      </c>
      <c r="T37" s="848"/>
      <c r="U37" s="1163"/>
      <c r="V37" s="1163"/>
      <c r="X37" s="283"/>
      <c r="Y37" s="298"/>
      <c r="Z37" s="743" t="str">
        <f t="shared" si="2"/>
        <v/>
      </c>
      <c r="AA37" s="848"/>
      <c r="AB37" s="1163"/>
      <c r="AC37" s="1163"/>
      <c r="AE37" s="283"/>
      <c r="AF37" s="298"/>
      <c r="AG37" s="743" t="str">
        <f t="shared" si="3"/>
        <v/>
      </c>
      <c r="AH37" s="848"/>
      <c r="AI37" s="1163"/>
      <c r="AJ37" s="1163"/>
      <c r="AL37" s="283"/>
      <c r="AM37" s="298"/>
      <c r="AN37" s="743" t="str">
        <f t="shared" si="4"/>
        <v/>
      </c>
      <c r="AO37" s="848"/>
      <c r="AP37" s="1163"/>
      <c r="AQ37" s="1163"/>
      <c r="AS37" s="283"/>
      <c r="AT37" s="298"/>
      <c r="AU37" s="743" t="str">
        <f t="shared" si="5"/>
        <v/>
      </c>
      <c r="AV37" s="848"/>
    </row>
    <row r="38" spans="1:86" s="297" customFormat="1" ht="15" customHeight="1">
      <c r="A38" s="854"/>
      <c r="B38" s="320"/>
      <c r="C38" s="669"/>
      <c r="D38" s="298"/>
      <c r="E38" s="671"/>
      <c r="F38" s="853"/>
      <c r="G38" s="1163"/>
      <c r="H38" s="1163"/>
      <c r="J38" s="283"/>
      <c r="K38" s="298"/>
      <c r="L38" s="743" t="str">
        <f t="shared" si="0"/>
        <v/>
      </c>
      <c r="M38" s="848"/>
      <c r="N38" s="1163"/>
      <c r="O38" s="1163"/>
      <c r="Q38" s="283"/>
      <c r="R38" s="298"/>
      <c r="S38" s="743" t="str">
        <f t="shared" si="1"/>
        <v/>
      </c>
      <c r="T38" s="848"/>
      <c r="U38" s="1163"/>
      <c r="V38" s="1163"/>
      <c r="X38" s="283"/>
      <c r="Y38" s="298"/>
      <c r="Z38" s="743" t="str">
        <f t="shared" si="2"/>
        <v/>
      </c>
      <c r="AA38" s="848"/>
      <c r="AB38" s="1163"/>
      <c r="AC38" s="1163"/>
      <c r="AE38" s="283"/>
      <c r="AF38" s="298"/>
      <c r="AG38" s="743" t="str">
        <f t="shared" si="3"/>
        <v/>
      </c>
      <c r="AH38" s="848"/>
      <c r="AI38" s="1163"/>
      <c r="AJ38" s="1163"/>
      <c r="AL38" s="283"/>
      <c r="AM38" s="298"/>
      <c r="AN38" s="743" t="str">
        <f t="shared" si="4"/>
        <v/>
      </c>
      <c r="AO38" s="848"/>
      <c r="AP38" s="1163"/>
      <c r="AQ38" s="1163"/>
      <c r="AS38" s="283"/>
      <c r="AT38" s="298"/>
      <c r="AU38" s="743" t="str">
        <f t="shared" si="5"/>
        <v/>
      </c>
      <c r="AV38" s="848"/>
    </row>
    <row r="39" spans="1:86" s="297" customFormat="1" ht="15" customHeight="1">
      <c r="A39" s="854"/>
      <c r="B39" s="320"/>
      <c r="C39" s="669"/>
      <c r="D39" s="298"/>
      <c r="E39" s="671"/>
      <c r="F39" s="853"/>
      <c r="G39" s="1163"/>
      <c r="H39" s="1163"/>
      <c r="J39" s="283"/>
      <c r="K39" s="298"/>
      <c r="L39" s="743" t="str">
        <f t="shared" si="0"/>
        <v/>
      </c>
      <c r="M39" s="848"/>
      <c r="N39" s="1163"/>
      <c r="O39" s="1163"/>
      <c r="Q39" s="283"/>
      <c r="R39" s="298"/>
      <c r="S39" s="743" t="str">
        <f t="shared" si="1"/>
        <v/>
      </c>
      <c r="T39" s="848"/>
      <c r="U39" s="1163"/>
      <c r="V39" s="1163"/>
      <c r="X39" s="283"/>
      <c r="Y39" s="298"/>
      <c r="Z39" s="743" t="str">
        <f t="shared" si="2"/>
        <v/>
      </c>
      <c r="AA39" s="848"/>
      <c r="AB39" s="1163"/>
      <c r="AC39" s="1163"/>
      <c r="AE39" s="283"/>
      <c r="AF39" s="298"/>
      <c r="AG39" s="743" t="str">
        <f t="shared" si="3"/>
        <v/>
      </c>
      <c r="AH39" s="848"/>
      <c r="AI39" s="1163"/>
      <c r="AJ39" s="1163"/>
      <c r="AL39" s="283"/>
      <c r="AM39" s="298"/>
      <c r="AN39" s="743" t="str">
        <f t="shared" si="4"/>
        <v/>
      </c>
      <c r="AO39" s="848"/>
      <c r="AP39" s="1163"/>
      <c r="AQ39" s="1163"/>
      <c r="AS39" s="283"/>
      <c r="AT39" s="298"/>
      <c r="AU39" s="743" t="str">
        <f t="shared" si="5"/>
        <v/>
      </c>
      <c r="AV39" s="848"/>
    </row>
    <row r="40" spans="1:86" s="297" customFormat="1" ht="15" customHeight="1">
      <c r="A40" s="854"/>
      <c r="B40" s="320"/>
      <c r="C40" s="669"/>
      <c r="D40" s="298"/>
      <c r="E40" s="671"/>
      <c r="F40" s="853"/>
      <c r="G40" s="1163"/>
      <c r="H40" s="1163"/>
      <c r="J40" s="283"/>
      <c r="K40" s="298"/>
      <c r="L40" s="743" t="str">
        <f t="shared" si="0"/>
        <v/>
      </c>
      <c r="M40" s="848"/>
      <c r="N40" s="1163"/>
      <c r="O40" s="1163"/>
      <c r="Q40" s="283"/>
      <c r="R40" s="298"/>
      <c r="S40" s="743" t="str">
        <f t="shared" si="1"/>
        <v/>
      </c>
      <c r="T40" s="848"/>
      <c r="U40" s="1163"/>
      <c r="V40" s="1163"/>
      <c r="X40" s="283"/>
      <c r="Y40" s="298"/>
      <c r="Z40" s="743" t="str">
        <f t="shared" si="2"/>
        <v/>
      </c>
      <c r="AA40" s="848"/>
      <c r="AB40" s="1163"/>
      <c r="AC40" s="1163"/>
      <c r="AE40" s="283"/>
      <c r="AF40" s="298"/>
      <c r="AG40" s="743" t="str">
        <f t="shared" si="3"/>
        <v/>
      </c>
      <c r="AH40" s="848"/>
      <c r="AI40" s="1163"/>
      <c r="AJ40" s="1163"/>
      <c r="AL40" s="283"/>
      <c r="AM40" s="298"/>
      <c r="AN40" s="743" t="str">
        <f t="shared" si="4"/>
        <v/>
      </c>
      <c r="AO40" s="848"/>
      <c r="AP40" s="1163"/>
      <c r="AQ40" s="1163"/>
      <c r="AS40" s="283"/>
      <c r="AT40" s="298"/>
      <c r="AU40" s="743" t="str">
        <f t="shared" si="5"/>
        <v/>
      </c>
      <c r="AV40" s="848"/>
    </row>
    <row r="41" spans="1:86" s="297" customFormat="1" ht="15" customHeight="1">
      <c r="A41" s="854"/>
      <c r="B41" s="320"/>
      <c r="C41" s="669"/>
      <c r="D41" s="298"/>
      <c r="E41" s="671"/>
      <c r="F41" s="853"/>
      <c r="G41" s="1163"/>
      <c r="H41" s="1163"/>
      <c r="J41" s="283"/>
      <c r="K41" s="298"/>
      <c r="L41" s="743" t="str">
        <f t="shared" si="0"/>
        <v/>
      </c>
      <c r="M41" s="848"/>
      <c r="N41" s="1163"/>
      <c r="O41" s="1163"/>
      <c r="Q41" s="283"/>
      <c r="R41" s="298"/>
      <c r="S41" s="743" t="str">
        <f t="shared" si="1"/>
        <v/>
      </c>
      <c r="T41" s="848"/>
      <c r="U41" s="1163"/>
      <c r="V41" s="1163"/>
      <c r="X41" s="283"/>
      <c r="Y41" s="298"/>
      <c r="Z41" s="743" t="str">
        <f t="shared" si="2"/>
        <v/>
      </c>
      <c r="AA41" s="848"/>
      <c r="AB41" s="1163"/>
      <c r="AC41" s="1163"/>
      <c r="AE41" s="283"/>
      <c r="AF41" s="298"/>
      <c r="AG41" s="743" t="str">
        <f t="shared" si="3"/>
        <v/>
      </c>
      <c r="AH41" s="848"/>
      <c r="AI41" s="1163"/>
      <c r="AJ41" s="1163"/>
      <c r="AL41" s="283"/>
      <c r="AM41" s="298"/>
      <c r="AN41" s="743" t="str">
        <f t="shared" si="4"/>
        <v/>
      </c>
      <c r="AO41" s="848"/>
      <c r="AP41" s="1163"/>
      <c r="AQ41" s="1163"/>
      <c r="AS41" s="283"/>
      <c r="AT41" s="298"/>
      <c r="AU41" s="743" t="str">
        <f t="shared" si="5"/>
        <v/>
      </c>
      <c r="AV41" s="848"/>
      <c r="CH41" s="299"/>
    </row>
    <row r="42" spans="1:86" s="297" customFormat="1" ht="15" customHeight="1">
      <c r="A42" s="854"/>
      <c r="B42" s="320"/>
      <c r="C42" s="669"/>
      <c r="D42" s="298"/>
      <c r="E42" s="671"/>
      <c r="F42" s="853"/>
      <c r="G42" s="1163"/>
      <c r="H42" s="1163"/>
      <c r="J42" s="283"/>
      <c r="K42" s="298"/>
      <c r="L42" s="743" t="str">
        <f t="shared" si="0"/>
        <v/>
      </c>
      <c r="M42" s="848"/>
      <c r="N42" s="1163"/>
      <c r="O42" s="1163"/>
      <c r="Q42" s="283"/>
      <c r="R42" s="298"/>
      <c r="S42" s="743" t="str">
        <f t="shared" si="1"/>
        <v/>
      </c>
      <c r="T42" s="848"/>
      <c r="U42" s="1163"/>
      <c r="V42" s="1163"/>
      <c r="X42" s="283"/>
      <c r="Y42" s="298"/>
      <c r="Z42" s="743" t="str">
        <f t="shared" si="2"/>
        <v/>
      </c>
      <c r="AA42" s="848"/>
      <c r="AB42" s="1163"/>
      <c r="AC42" s="1163"/>
      <c r="AE42" s="283"/>
      <c r="AF42" s="298"/>
      <c r="AG42" s="743" t="str">
        <f t="shared" si="3"/>
        <v/>
      </c>
      <c r="AH42" s="848"/>
      <c r="AI42" s="1163"/>
      <c r="AJ42" s="1163"/>
      <c r="AL42" s="283"/>
      <c r="AM42" s="298"/>
      <c r="AN42" s="743" t="str">
        <f t="shared" si="4"/>
        <v/>
      </c>
      <c r="AO42" s="848"/>
      <c r="AP42" s="1163"/>
      <c r="AQ42" s="1163"/>
      <c r="AS42" s="283"/>
      <c r="AT42" s="298"/>
      <c r="AU42" s="743" t="str">
        <f t="shared" si="5"/>
        <v/>
      </c>
      <c r="AV42" s="848"/>
      <c r="CH42" s="299"/>
    </row>
    <row r="43" spans="1:86" ht="15" customHeight="1">
      <c r="A43" s="854"/>
      <c r="B43" s="320"/>
      <c r="C43" s="669"/>
      <c r="D43" s="298"/>
      <c r="E43" s="671"/>
      <c r="F43" s="853"/>
      <c r="G43" s="1163"/>
      <c r="H43" s="1163"/>
      <c r="I43" s="297"/>
      <c r="J43" s="283"/>
      <c r="K43" s="298"/>
      <c r="L43" s="743" t="str">
        <f t="shared" si="0"/>
        <v/>
      </c>
      <c r="M43" s="848"/>
      <c r="N43" s="1163"/>
      <c r="O43" s="1163"/>
      <c r="P43" s="297"/>
      <c r="Q43" s="283"/>
      <c r="R43" s="298"/>
      <c r="S43" s="743" t="str">
        <f t="shared" si="1"/>
        <v/>
      </c>
      <c r="T43" s="848"/>
      <c r="U43" s="1163"/>
      <c r="V43" s="1163"/>
      <c r="W43" s="297"/>
      <c r="X43" s="283"/>
      <c r="Y43" s="298"/>
      <c r="Z43" s="743" t="str">
        <f t="shared" si="2"/>
        <v/>
      </c>
      <c r="AA43" s="848"/>
      <c r="AB43" s="1163"/>
      <c r="AC43" s="1163"/>
      <c r="AD43" s="297"/>
      <c r="AE43" s="283"/>
      <c r="AF43" s="298"/>
      <c r="AG43" s="743" t="str">
        <f t="shared" si="3"/>
        <v/>
      </c>
      <c r="AH43" s="848"/>
      <c r="AI43" s="1163"/>
      <c r="AJ43" s="1163"/>
      <c r="AK43" s="297"/>
      <c r="AL43" s="283"/>
      <c r="AM43" s="298"/>
      <c r="AN43" s="743" t="str">
        <f t="shared" si="4"/>
        <v/>
      </c>
      <c r="AO43" s="848"/>
      <c r="AP43" s="1163"/>
      <c r="AQ43" s="1163"/>
      <c r="AR43" s="297"/>
      <c r="AS43" s="283"/>
      <c r="AT43" s="298"/>
      <c r="AU43" s="743" t="str">
        <f t="shared" si="5"/>
        <v/>
      </c>
      <c r="AV43" s="848"/>
      <c r="AW43" s="297"/>
      <c r="AX43" s="297"/>
    </row>
    <row r="44" spans="1:86" ht="15" customHeight="1">
      <c r="A44" s="854"/>
      <c r="B44" s="877"/>
      <c r="C44" s="878"/>
      <c r="D44" s="298"/>
      <c r="E44" s="879"/>
      <c r="F44" s="853"/>
      <c r="G44" s="1165"/>
      <c r="H44" s="1165"/>
      <c r="I44" s="297"/>
      <c r="J44" s="880"/>
      <c r="K44" s="298"/>
      <c r="L44" s="881" t="str">
        <f t="shared" si="0"/>
        <v/>
      </c>
      <c r="M44" s="848"/>
      <c r="N44" s="1165"/>
      <c r="O44" s="1165"/>
      <c r="P44" s="297"/>
      <c r="Q44" s="880"/>
      <c r="R44" s="298"/>
      <c r="S44" s="881" t="str">
        <f t="shared" si="1"/>
        <v/>
      </c>
      <c r="T44" s="848"/>
      <c r="U44" s="1165"/>
      <c r="V44" s="1165"/>
      <c r="W44" s="297"/>
      <c r="X44" s="880"/>
      <c r="Y44" s="298"/>
      <c r="Z44" s="881" t="str">
        <f t="shared" si="2"/>
        <v/>
      </c>
      <c r="AA44" s="848"/>
      <c r="AB44" s="1165"/>
      <c r="AC44" s="1165"/>
      <c r="AD44" s="297"/>
      <c r="AE44" s="880"/>
      <c r="AF44" s="298"/>
      <c r="AG44" s="881" t="str">
        <f t="shared" si="3"/>
        <v/>
      </c>
      <c r="AH44" s="848"/>
      <c r="AI44" s="1165"/>
      <c r="AJ44" s="1165"/>
      <c r="AK44" s="297"/>
      <c r="AL44" s="880"/>
      <c r="AM44" s="298"/>
      <c r="AN44" s="881" t="str">
        <f t="shared" si="4"/>
        <v/>
      </c>
      <c r="AO44" s="848"/>
      <c r="AP44" s="1165"/>
      <c r="AQ44" s="1165"/>
      <c r="AR44" s="297"/>
      <c r="AS44" s="880"/>
      <c r="AT44" s="298"/>
      <c r="AU44" s="881" t="str">
        <f t="shared" si="5"/>
        <v/>
      </c>
      <c r="AV44" s="848"/>
      <c r="AW44" s="297"/>
      <c r="AX44" s="297"/>
    </row>
    <row r="45" spans="1:86">
      <c r="A45" s="159"/>
      <c r="B45" s="1160" t="str">
        <f ca="1">OFFSET(Lexicon!B852,0,$B$3)</f>
        <v xml:space="preserve"> Assess Risks</v>
      </c>
      <c r="C45" s="1160"/>
      <c r="D45" s="1160"/>
      <c r="E45" s="1160"/>
      <c r="F45" s="272"/>
      <c r="G45" s="1164" t="str">
        <f ca="1">OFFSET(Lexicon!B853,0,$B$3)</f>
        <v>Identify adverse consequences</v>
      </c>
      <c r="H45" s="1164"/>
      <c r="I45" s="1164"/>
      <c r="J45" s="1164"/>
      <c r="K45" s="1164"/>
      <c r="L45" s="1164"/>
      <c r="M45" s="62"/>
      <c r="N45" s="1164" t="str">
        <f ca="1">OFFSET(Lexicon!B853,0,$B$3)</f>
        <v>Identify adverse consequences</v>
      </c>
      <c r="O45" s="1164"/>
      <c r="P45" s="1164"/>
      <c r="Q45" s="1164"/>
      <c r="R45" s="1164"/>
      <c r="S45" s="1164"/>
      <c r="T45" s="62"/>
      <c r="U45" s="1164" t="str">
        <f ca="1">OFFSET(Lexicon!B853,0,$B$3)</f>
        <v>Identify adverse consequences</v>
      </c>
      <c r="V45" s="1164"/>
      <c r="W45" s="1164"/>
      <c r="X45" s="1164"/>
      <c r="Y45" s="1164"/>
      <c r="Z45" s="1164"/>
      <c r="AA45" s="62"/>
      <c r="AB45" s="1164" t="str">
        <f ca="1">OFFSET(Lexicon!B853,0,$B$3)</f>
        <v>Identify adverse consequences</v>
      </c>
      <c r="AC45" s="1164"/>
      <c r="AD45" s="1164"/>
      <c r="AE45" s="1164"/>
      <c r="AF45" s="1164"/>
      <c r="AG45" s="1164"/>
      <c r="AH45" s="62"/>
      <c r="AI45" s="1164" t="str">
        <f ca="1">OFFSET(Lexicon!B853,0,$B$3)</f>
        <v>Identify adverse consequences</v>
      </c>
      <c r="AJ45" s="1164"/>
      <c r="AK45" s="1164"/>
      <c r="AL45" s="1164"/>
      <c r="AM45" s="1164"/>
      <c r="AN45" s="1164"/>
      <c r="AO45" s="62"/>
      <c r="AP45" s="1164" t="str">
        <f ca="1">OFFSET(Lexicon!B853,0,$B$3)</f>
        <v>Identify adverse consequences</v>
      </c>
      <c r="AQ45" s="1164"/>
      <c r="AR45" s="1164"/>
      <c r="AS45" s="1164"/>
      <c r="AT45" s="1164"/>
      <c r="AU45" s="1164"/>
      <c r="AV45" s="62"/>
    </row>
    <row r="46" spans="1:86" ht="25.5" customHeight="1" thickBot="1">
      <c r="A46" s="159"/>
      <c r="B46" s="1161" t="str">
        <f ca="1">OFFSET(Lexicon!B853,0,$B$3)</f>
        <v>Identify adverse consequences</v>
      </c>
      <c r="C46" s="1161"/>
      <c r="D46" s="1161"/>
      <c r="E46" s="1161"/>
      <c r="F46" s="272"/>
      <c r="H46" s="741" t="s">
        <v>4172</v>
      </c>
      <c r="J46" s="275" t="str">
        <f ca="1">OFFSET(Lexicon!B871,0,$B$3)</f>
        <v>Probability</v>
      </c>
      <c r="L46" s="744" t="str">
        <f ca="1">OFFSET(Lexicon!B872,0,$B$3)</f>
        <v>Seriousness</v>
      </c>
      <c r="M46" s="62"/>
      <c r="O46" s="741" t="s">
        <v>4172</v>
      </c>
      <c r="Q46" s="275" t="str">
        <f ca="1">OFFSET(Lexicon!B871,0,$B$3)</f>
        <v>Probability</v>
      </c>
      <c r="S46" s="744" t="str">
        <f ca="1">OFFSET(Lexicon!B872,0,$B$3)</f>
        <v>Seriousness</v>
      </c>
      <c r="T46" s="62"/>
      <c r="V46" s="741" t="s">
        <v>4172</v>
      </c>
      <c r="X46" s="275" t="str">
        <f ca="1">OFFSET(Lexicon!B871,0,$B$3)</f>
        <v>Probability</v>
      </c>
      <c r="Z46" s="744" t="str">
        <f ca="1">OFFSET(Lexicon!B872,0,$B$3)</f>
        <v>Seriousness</v>
      </c>
      <c r="AA46" s="62"/>
      <c r="AC46" s="741" t="s">
        <v>4172</v>
      </c>
      <c r="AE46" s="275" t="str">
        <f ca="1">OFFSET(Lexicon!B871,0,$B$3)</f>
        <v>Probability</v>
      </c>
      <c r="AG46" s="744" t="str">
        <f ca="1">OFFSET(Lexicon!B872,0,$B$3)</f>
        <v>Seriousness</v>
      </c>
      <c r="AH46" s="62"/>
      <c r="AJ46" s="741" t="s">
        <v>4172</v>
      </c>
      <c r="AL46" s="275" t="str">
        <f ca="1">OFFSET(Lexicon!B871,0,$B$3)</f>
        <v>Probability</v>
      </c>
      <c r="AN46" s="744" t="str">
        <f ca="1">OFFSET(Lexicon!B872,0,$B$3)</f>
        <v>Seriousness</v>
      </c>
      <c r="AO46" s="62"/>
      <c r="AP46" s="287"/>
      <c r="AQ46" s="741" t="s">
        <v>4172</v>
      </c>
      <c r="AS46" s="275" t="str">
        <f ca="1">OFFSET(Lexicon!B871,0,$B$3)</f>
        <v>Probability</v>
      </c>
      <c r="AU46" s="744" t="str">
        <f ca="1">OFFSET(Lexicon!B872,0,$B$3)</f>
        <v>Seriousness</v>
      </c>
      <c r="AV46" s="62"/>
    </row>
    <row r="47" spans="1:86">
      <c r="A47" s="159"/>
      <c r="B47" s="752" t="str">
        <f ca="1">OFFSET(Lexicon!B854,0,$B$3)</f>
        <v>Start with the highest performing alternative</v>
      </c>
      <c r="C47" s="1162" t="str">
        <f ca="1">OFFSET(Lexicon!B855,0,$B$3)</f>
        <v>Imagine you have implemented this alternative</v>
      </c>
      <c r="D47" s="1162"/>
      <c r="E47" s="1162"/>
      <c r="F47" s="272"/>
      <c r="G47" s="682" t="str">
        <f ca="1">OFFSET(Lexicon!B869,0,$B$3)</f>
        <v>If…</v>
      </c>
      <c r="H47" s="262"/>
      <c r="I47" s="262"/>
      <c r="J47" s="276"/>
      <c r="K47" s="262"/>
      <c r="L47" s="276"/>
      <c r="M47" s="850"/>
      <c r="N47" s="682" t="str">
        <f ca="1">OFFSET(Lexicon!B869,0,$B$3)</f>
        <v>If…</v>
      </c>
      <c r="O47" s="262"/>
      <c r="P47" s="262"/>
      <c r="Q47" s="276"/>
      <c r="R47" s="262"/>
      <c r="S47" s="276"/>
      <c r="T47" s="850"/>
      <c r="U47" s="682" t="str">
        <f ca="1">OFFSET(Lexicon!B869,0,$B$3)</f>
        <v>If…</v>
      </c>
      <c r="V47" s="262"/>
      <c r="W47" s="262"/>
      <c r="X47" s="276"/>
      <c r="Y47" s="262"/>
      <c r="Z47" s="276"/>
      <c r="AA47" s="272"/>
      <c r="AB47" s="682" t="str">
        <f ca="1">OFFSET(Lexicon!B869,0,$B$3)</f>
        <v>If…</v>
      </c>
      <c r="AC47" s="262"/>
      <c r="AD47" s="262"/>
      <c r="AE47" s="276"/>
      <c r="AF47" s="262"/>
      <c r="AG47" s="276"/>
      <c r="AH47" s="850"/>
      <c r="AI47" s="682" t="str">
        <f ca="1">OFFSET(Lexicon!B869,0,$B$3)</f>
        <v>If…</v>
      </c>
      <c r="AJ47" s="262"/>
      <c r="AK47" s="262"/>
      <c r="AL47" s="276"/>
      <c r="AM47" s="262"/>
      <c r="AN47" s="276"/>
      <c r="AO47" s="850"/>
      <c r="AP47" s="682" t="str">
        <f ca="1">OFFSET(Lexicon!B869,0,$B$3)</f>
        <v>If…</v>
      </c>
      <c r="AQ47" s="262"/>
      <c r="AR47" s="262"/>
      <c r="AS47" s="276"/>
      <c r="AT47" s="262"/>
      <c r="AU47" s="276"/>
      <c r="AV47" s="62"/>
    </row>
    <row r="48" spans="1:86">
      <c r="A48" s="159"/>
      <c r="B48" s="1159" t="str">
        <f ca="1">OFFSET(Lexicon!B856,0,$B$3)</f>
        <v>What future threats to our choice should we consider?</v>
      </c>
      <c r="C48" s="1159"/>
      <c r="D48" s="1159"/>
      <c r="E48" s="1159"/>
      <c r="F48" s="272"/>
      <c r="G48" s="262"/>
      <c r="H48" s="672"/>
      <c r="I48" s="673"/>
      <c r="J48" s="674"/>
      <c r="K48" s="262"/>
      <c r="L48" s="262"/>
      <c r="M48" s="850"/>
      <c r="N48" s="262"/>
      <c r="O48" s="672"/>
      <c r="P48" s="673"/>
      <c r="Q48" s="674"/>
      <c r="R48" s="262"/>
      <c r="T48" s="850"/>
      <c r="U48" s="262"/>
      <c r="V48" s="668"/>
      <c r="W48" s="673"/>
      <c r="X48" s="674"/>
      <c r="Y48" s="262"/>
      <c r="AA48" s="272"/>
      <c r="AB48" s="262"/>
      <c r="AC48" s="675"/>
      <c r="AD48" s="673"/>
      <c r="AE48" s="674"/>
      <c r="AF48" s="262"/>
      <c r="AH48" s="850"/>
      <c r="AI48" s="262"/>
      <c r="AJ48" s="668"/>
      <c r="AK48" s="673"/>
      <c r="AL48" s="674"/>
      <c r="AM48" s="262"/>
      <c r="AO48" s="850"/>
      <c r="AP48" s="262"/>
      <c r="AQ48" s="668"/>
      <c r="AR48" s="673"/>
      <c r="AS48" s="674"/>
      <c r="AT48" s="262"/>
      <c r="AV48" s="62"/>
    </row>
    <row r="49" spans="1:48">
      <c r="A49" s="159"/>
      <c r="B49" s="1159" t="str">
        <f ca="1">OFFSET(Lexicon!B857,0,$B$3)</f>
        <v>If we choose this alternative, what could go wrong?</v>
      </c>
      <c r="C49" s="1159"/>
      <c r="D49" s="1159"/>
      <c r="E49" s="1159"/>
      <c r="F49" s="272"/>
      <c r="G49" s="677" t="str">
        <f ca="1">OFFSET(Lexicon!B870,0,$B$3)</f>
        <v>then…</v>
      </c>
      <c r="H49" s="676"/>
      <c r="I49" s="262"/>
      <c r="K49" s="262"/>
      <c r="L49" s="262"/>
      <c r="M49" s="850"/>
      <c r="N49" s="677" t="str">
        <f ca="1">OFFSET(Lexicon!B870,0,$B$3)</f>
        <v>then…</v>
      </c>
      <c r="O49" s="676"/>
      <c r="P49" s="262"/>
      <c r="R49" s="262"/>
      <c r="T49" s="850"/>
      <c r="U49" s="677" t="str">
        <f ca="1">OFFSET(Lexicon!B870,0,$B$3)</f>
        <v>then…</v>
      </c>
      <c r="V49" s="262"/>
      <c r="W49" s="262"/>
      <c r="Y49" s="262"/>
      <c r="AA49" s="272"/>
      <c r="AB49" s="677" t="str">
        <f ca="1">OFFSET(Lexicon!B870,0,$B$3)</f>
        <v>then…</v>
      </c>
      <c r="AC49" s="676"/>
      <c r="AD49" s="262"/>
      <c r="AF49" s="262"/>
      <c r="AH49" s="850"/>
      <c r="AI49" s="677" t="str">
        <f ca="1">OFFSET(Lexicon!B870,0,$B$3)</f>
        <v>then…</v>
      </c>
      <c r="AJ49" s="262"/>
      <c r="AK49" s="262"/>
      <c r="AM49" s="262"/>
      <c r="AO49" s="850"/>
      <c r="AP49" s="677" t="str">
        <f ca="1">OFFSET(Lexicon!B870,0,$B$3)</f>
        <v>then…</v>
      </c>
      <c r="AQ49" s="262"/>
      <c r="AR49" s="262"/>
      <c r="AT49" s="262"/>
      <c r="AV49" s="62"/>
    </row>
    <row r="50" spans="1:48">
      <c r="A50" s="159"/>
      <c r="B50" s="1159" t="str">
        <f ca="1">OFFSET(Lexicon!B858,0,$B$3)</f>
        <v>Is this alternative close to a MUST limit?</v>
      </c>
      <c r="C50" s="1159"/>
      <c r="D50" s="1159"/>
      <c r="E50" s="1159"/>
      <c r="F50" s="272"/>
      <c r="G50" s="677"/>
      <c r="H50" s="678"/>
      <c r="I50" s="262"/>
      <c r="K50" s="262"/>
      <c r="L50" s="674"/>
      <c r="M50" s="850"/>
      <c r="N50" s="677"/>
      <c r="O50" s="678"/>
      <c r="P50" s="262"/>
      <c r="R50" s="262"/>
      <c r="S50" s="674"/>
      <c r="T50" s="850"/>
      <c r="U50" s="677"/>
      <c r="V50" s="679"/>
      <c r="W50" s="262"/>
      <c r="Y50" s="262"/>
      <c r="Z50" s="674"/>
      <c r="AA50" s="272"/>
      <c r="AB50" s="677"/>
      <c r="AC50" s="680"/>
      <c r="AD50" s="262"/>
      <c r="AF50" s="262"/>
      <c r="AG50" s="674"/>
      <c r="AH50" s="850"/>
      <c r="AI50" s="677"/>
      <c r="AJ50" s="679"/>
      <c r="AK50" s="262"/>
      <c r="AM50" s="262"/>
      <c r="AN50" s="674"/>
      <c r="AO50" s="850"/>
      <c r="AP50" s="677"/>
      <c r="AQ50" s="679"/>
      <c r="AR50" s="262"/>
      <c r="AT50" s="262"/>
      <c r="AU50" s="674"/>
      <c r="AV50" s="62"/>
    </row>
    <row r="51" spans="1:48">
      <c r="A51" s="159"/>
      <c r="B51" s="1159" t="str">
        <f ca="1">OFFSET(Lexicon!B859,0,$B$3)</f>
        <v>Is our information for this alternative clear and correct?</v>
      </c>
      <c r="C51" s="1159"/>
      <c r="D51" s="1159"/>
      <c r="E51" s="1159"/>
      <c r="F51" s="272"/>
      <c r="G51" s="277"/>
      <c r="H51" s="681"/>
      <c r="I51" s="277"/>
      <c r="J51" s="277"/>
      <c r="K51" s="277"/>
      <c r="L51" s="277"/>
      <c r="M51" s="850"/>
      <c r="N51" s="277"/>
      <c r="O51" s="681"/>
      <c r="P51" s="277"/>
      <c r="Q51" s="277"/>
      <c r="R51" s="277"/>
      <c r="S51" s="277"/>
      <c r="T51" s="850"/>
      <c r="U51" s="277"/>
      <c r="V51" s="277"/>
      <c r="W51" s="277"/>
      <c r="X51" s="277"/>
      <c r="Y51" s="277"/>
      <c r="Z51" s="277"/>
      <c r="AA51" s="272"/>
      <c r="AB51" s="277"/>
      <c r="AC51" s="681"/>
      <c r="AD51" s="277"/>
      <c r="AE51" s="277"/>
      <c r="AF51" s="277"/>
      <c r="AG51" s="277"/>
      <c r="AH51" s="850"/>
      <c r="AI51" s="277"/>
      <c r="AJ51" s="277"/>
      <c r="AK51" s="277"/>
      <c r="AL51" s="277"/>
      <c r="AM51" s="277"/>
      <c r="AN51" s="277"/>
      <c r="AO51" s="850"/>
      <c r="AP51" s="277"/>
      <c r="AQ51" s="277"/>
      <c r="AR51" s="277"/>
      <c r="AS51" s="277"/>
      <c r="AT51" s="277"/>
      <c r="AU51" s="277"/>
      <c r="AV51" s="62"/>
    </row>
    <row r="52" spans="1:48">
      <c r="A52" s="159"/>
      <c r="B52" s="1159"/>
      <c r="C52" s="1159"/>
      <c r="D52" s="1159"/>
      <c r="E52" s="1159"/>
      <c r="F52" s="272"/>
      <c r="G52" s="682" t="str">
        <f ca="1">OFFSET(Lexicon!B869,0,$B$3)</f>
        <v>If…</v>
      </c>
      <c r="H52" s="676"/>
      <c r="I52" s="262"/>
      <c r="J52" s="276"/>
      <c r="K52" s="262"/>
      <c r="L52" s="276"/>
      <c r="M52" s="850"/>
      <c r="N52" s="682" t="str">
        <f ca="1">OFFSET(Lexicon!B869,0,$B$3)</f>
        <v>If…</v>
      </c>
      <c r="O52" s="676"/>
      <c r="P52" s="262"/>
      <c r="Q52" s="276"/>
      <c r="R52" s="262"/>
      <c r="S52" s="276"/>
      <c r="T52" s="850"/>
      <c r="U52" s="682" t="str">
        <f ca="1">OFFSET(Lexicon!B869,0,$B$3)</f>
        <v>If…</v>
      </c>
      <c r="V52" s="262"/>
      <c r="W52" s="262"/>
      <c r="X52" s="276"/>
      <c r="Y52" s="262"/>
      <c r="Z52" s="276"/>
      <c r="AA52" s="272"/>
      <c r="AB52" s="682" t="str">
        <f ca="1">OFFSET(Lexicon!B869,0,$B$3)</f>
        <v>If…</v>
      </c>
      <c r="AC52" s="676"/>
      <c r="AD52" s="262"/>
      <c r="AE52" s="276"/>
      <c r="AF52" s="262"/>
      <c r="AG52" s="276"/>
      <c r="AH52" s="850"/>
      <c r="AI52" s="682" t="str">
        <f ca="1">OFFSET(Lexicon!B869,0,$B$3)</f>
        <v>If…</v>
      </c>
      <c r="AJ52" s="262"/>
      <c r="AK52" s="262"/>
      <c r="AL52" s="276"/>
      <c r="AM52" s="262"/>
      <c r="AN52" s="276"/>
      <c r="AO52" s="850"/>
      <c r="AP52" s="682" t="str">
        <f ca="1">OFFSET(Lexicon!B869,0,$B$3)</f>
        <v>If…</v>
      </c>
      <c r="AQ52" s="262"/>
      <c r="AR52" s="262"/>
      <c r="AS52" s="276"/>
      <c r="AT52" s="262"/>
      <c r="AU52" s="276"/>
      <c r="AV52" s="62"/>
    </row>
    <row r="53" spans="1:48">
      <c r="B53" s="1159" t="str">
        <f ca="1">OFFSET(Lexicon!B860,0,$B$3)</f>
        <v>Use “If…, then…” format; e.g., If X happens, then Y is the adverse consequence</v>
      </c>
      <c r="C53" s="1159"/>
      <c r="D53" s="1159"/>
      <c r="E53" s="1159"/>
      <c r="F53" s="272"/>
      <c r="G53" s="262"/>
      <c r="H53" s="672"/>
      <c r="I53" s="673"/>
      <c r="J53" s="674"/>
      <c r="K53" s="262"/>
      <c r="L53" s="262"/>
      <c r="M53" s="850"/>
      <c r="N53" s="262"/>
      <c r="O53" s="672"/>
      <c r="P53" s="673"/>
      <c r="Q53" s="674"/>
      <c r="R53" s="262"/>
      <c r="T53" s="850"/>
      <c r="U53" s="262"/>
      <c r="V53" s="668"/>
      <c r="W53" s="673"/>
      <c r="X53" s="674"/>
      <c r="Y53" s="262"/>
      <c r="AA53" s="272"/>
      <c r="AB53" s="262"/>
      <c r="AC53" s="675"/>
      <c r="AD53" s="673"/>
      <c r="AE53" s="674"/>
      <c r="AF53" s="262"/>
      <c r="AH53" s="850"/>
      <c r="AI53" s="262"/>
      <c r="AJ53" s="668"/>
      <c r="AK53" s="673"/>
      <c r="AL53" s="674"/>
      <c r="AM53" s="262"/>
      <c r="AO53" s="850"/>
      <c r="AP53" s="262"/>
      <c r="AQ53" s="668"/>
      <c r="AR53" s="673"/>
      <c r="AS53" s="674"/>
      <c r="AT53" s="262"/>
      <c r="AV53" s="62"/>
    </row>
    <row r="54" spans="1:48">
      <c r="B54" s="1154"/>
      <c r="C54" s="1154"/>
      <c r="D54" s="1154"/>
      <c r="E54" s="1154"/>
      <c r="F54" s="272"/>
      <c r="G54" s="677" t="str">
        <f ca="1">OFFSET(Lexicon!B870,0,$B$3)</f>
        <v>then…</v>
      </c>
      <c r="H54" s="676"/>
      <c r="I54" s="262"/>
      <c r="K54" s="262"/>
      <c r="L54" s="262"/>
      <c r="M54" s="850"/>
      <c r="N54" s="677" t="str">
        <f ca="1">OFFSET(Lexicon!B870,0,$B$3)</f>
        <v>then…</v>
      </c>
      <c r="O54" s="676"/>
      <c r="P54" s="262"/>
      <c r="R54" s="262"/>
      <c r="T54" s="850"/>
      <c r="U54" s="677" t="str">
        <f ca="1">OFFSET(Lexicon!B870,0,$B$3)</f>
        <v>then…</v>
      </c>
      <c r="V54" s="262"/>
      <c r="W54" s="262"/>
      <c r="Y54" s="262"/>
      <c r="AA54" s="272"/>
      <c r="AB54" s="677" t="str">
        <f ca="1">OFFSET(Lexicon!B870,0,$B$3)</f>
        <v>then…</v>
      </c>
      <c r="AC54" s="676"/>
      <c r="AD54" s="262"/>
      <c r="AF54" s="262"/>
      <c r="AH54" s="850"/>
      <c r="AI54" s="677" t="str">
        <f ca="1">OFFSET(Lexicon!B870,0,$B$3)</f>
        <v>then…</v>
      </c>
      <c r="AJ54" s="262"/>
      <c r="AK54" s="262"/>
      <c r="AM54" s="262"/>
      <c r="AO54" s="850"/>
      <c r="AP54" s="677" t="str">
        <f ca="1">OFFSET(Lexicon!B870,0,$B$3)</f>
        <v>then…</v>
      </c>
      <c r="AQ54" s="262"/>
      <c r="AR54" s="262"/>
      <c r="AT54" s="262"/>
      <c r="AV54" s="62"/>
    </row>
    <row r="55" spans="1:48" ht="16.5" customHeight="1">
      <c r="B55" s="1159" t="str">
        <f ca="1">OFFSET(Lexicon!B861,0,$B$3)</f>
        <v>Identify adverse consequences for all alternatives that are close to the best performer</v>
      </c>
      <c r="C55" s="1159"/>
      <c r="D55" s="1159"/>
      <c r="E55" s="1159"/>
      <c r="F55" s="272"/>
      <c r="G55" s="677"/>
      <c r="H55" s="678"/>
      <c r="I55" s="262"/>
      <c r="K55" s="262"/>
      <c r="L55" s="674"/>
      <c r="M55" s="850"/>
      <c r="N55" s="677"/>
      <c r="O55" s="678"/>
      <c r="P55" s="262"/>
      <c r="R55" s="262"/>
      <c r="S55" s="674"/>
      <c r="T55" s="850"/>
      <c r="U55" s="677"/>
      <c r="V55" s="679"/>
      <c r="W55" s="262"/>
      <c r="Y55" s="262"/>
      <c r="Z55" s="674"/>
      <c r="AA55" s="272"/>
      <c r="AB55" s="677"/>
      <c r="AC55" s="680"/>
      <c r="AD55" s="262"/>
      <c r="AF55" s="262"/>
      <c r="AG55" s="674"/>
      <c r="AH55" s="850"/>
      <c r="AI55" s="677"/>
      <c r="AJ55" s="679"/>
      <c r="AK55" s="262"/>
      <c r="AM55" s="262"/>
      <c r="AN55" s="674"/>
      <c r="AO55" s="850"/>
      <c r="AP55" s="677"/>
      <c r="AQ55" s="679"/>
      <c r="AR55" s="262"/>
      <c r="AT55" s="262"/>
      <c r="AU55" s="674"/>
      <c r="AV55" s="62"/>
    </row>
    <row r="56" spans="1:48">
      <c r="B56" s="262"/>
      <c r="C56" s="262"/>
      <c r="D56" s="262"/>
      <c r="F56" s="272"/>
      <c r="G56" s="277"/>
      <c r="H56" s="277"/>
      <c r="I56" s="277"/>
      <c r="J56" s="277"/>
      <c r="K56" s="277"/>
      <c r="L56" s="277"/>
      <c r="M56" s="850"/>
      <c r="N56" s="277"/>
      <c r="O56" s="277"/>
      <c r="P56" s="277"/>
      <c r="Q56" s="277"/>
      <c r="R56" s="277"/>
      <c r="S56" s="277"/>
      <c r="T56" s="850"/>
      <c r="U56" s="277"/>
      <c r="V56" s="277"/>
      <c r="W56" s="277"/>
      <c r="X56" s="277"/>
      <c r="Y56" s="277"/>
      <c r="Z56" s="277"/>
      <c r="AA56" s="272"/>
      <c r="AB56" s="277"/>
      <c r="AC56" s="277"/>
      <c r="AD56" s="277"/>
      <c r="AE56" s="277"/>
      <c r="AF56" s="277"/>
      <c r="AG56" s="277"/>
      <c r="AH56" s="850"/>
      <c r="AI56" s="277"/>
      <c r="AJ56" s="277"/>
      <c r="AK56" s="277"/>
      <c r="AL56" s="277"/>
      <c r="AM56" s="277"/>
      <c r="AN56" s="277"/>
      <c r="AO56" s="850"/>
      <c r="AP56" s="277"/>
      <c r="AQ56" s="277"/>
      <c r="AR56" s="277"/>
      <c r="AS56" s="277"/>
      <c r="AT56" s="277"/>
      <c r="AU56" s="277"/>
      <c r="AV56" s="62"/>
    </row>
    <row r="57" spans="1:48" ht="15" customHeight="1">
      <c r="B57" s="1161" t="str">
        <f ca="1">OFFSET(Lexicon!B863,0,$B$3)</f>
        <v>Assess the threat</v>
      </c>
      <c r="C57" s="1161"/>
      <c r="D57" s="1161"/>
      <c r="E57" s="1161"/>
      <c r="F57" s="272"/>
      <c r="G57" s="682" t="str">
        <f ca="1">OFFSET(Lexicon!B869,0,$B$3)</f>
        <v>If…</v>
      </c>
      <c r="H57" s="262"/>
      <c r="I57" s="262"/>
      <c r="J57" s="276"/>
      <c r="K57" s="262"/>
      <c r="L57" s="276"/>
      <c r="M57" s="850"/>
      <c r="N57" s="682" t="str">
        <f ca="1">OFFSET(Lexicon!B869,0,$B$3)</f>
        <v>If…</v>
      </c>
      <c r="O57" s="262"/>
      <c r="P57" s="262"/>
      <c r="Q57" s="276"/>
      <c r="R57" s="262"/>
      <c r="S57" s="276"/>
      <c r="T57" s="850"/>
      <c r="U57" s="682" t="str">
        <f ca="1">OFFSET(Lexicon!B869,0,$B$3)</f>
        <v>If…</v>
      </c>
      <c r="V57" s="262"/>
      <c r="W57" s="262"/>
      <c r="X57" s="276"/>
      <c r="Y57" s="262"/>
      <c r="Z57" s="276"/>
      <c r="AA57" s="272"/>
      <c r="AB57" s="682" t="str">
        <f ca="1">OFFSET(Lexicon!B869,0,$B$3)</f>
        <v>If…</v>
      </c>
      <c r="AC57" s="262"/>
      <c r="AD57" s="262"/>
      <c r="AE57" s="276"/>
      <c r="AF57" s="262"/>
      <c r="AG57" s="276"/>
      <c r="AH57" s="850"/>
      <c r="AI57" s="682" t="str">
        <f ca="1">OFFSET(Lexicon!B869,0,$B$3)</f>
        <v>If…</v>
      </c>
      <c r="AJ57" s="262"/>
      <c r="AK57" s="262"/>
      <c r="AL57" s="276"/>
      <c r="AM57" s="262"/>
      <c r="AN57" s="276"/>
      <c r="AO57" s="850"/>
      <c r="AP57" s="682" t="str">
        <f ca="1">OFFSET(Lexicon!B869,0,$B$3)</f>
        <v>If…</v>
      </c>
      <c r="AQ57" s="262"/>
      <c r="AR57" s="262"/>
      <c r="AS57" s="276"/>
      <c r="AT57" s="262"/>
      <c r="AU57" s="276"/>
      <c r="AV57" s="62"/>
    </row>
    <row r="58" spans="1:48">
      <c r="B58" s="1162" t="str">
        <f ca="1">OFFSET(Lexicon!B864,0,$B$3)</f>
        <v xml:space="preserve">How likely is each adverse consequence? (probability - record the rational; mark each H, M, or L (±) </v>
      </c>
      <c r="C58" s="1162"/>
      <c r="D58" s="1162"/>
      <c r="E58" s="1162"/>
      <c r="F58" s="272"/>
      <c r="G58" s="262"/>
      <c r="H58" s="668"/>
      <c r="I58" s="673"/>
      <c r="J58" s="674"/>
      <c r="K58" s="262"/>
      <c r="L58" s="262"/>
      <c r="M58" s="850"/>
      <c r="N58" s="262"/>
      <c r="O58" s="668"/>
      <c r="P58" s="673"/>
      <c r="Q58" s="674"/>
      <c r="R58" s="262"/>
      <c r="T58" s="850"/>
      <c r="U58" s="262"/>
      <c r="V58" s="668"/>
      <c r="W58" s="673"/>
      <c r="X58" s="674"/>
      <c r="Y58" s="262"/>
      <c r="AA58" s="272"/>
      <c r="AB58" s="262"/>
      <c r="AC58" s="675"/>
      <c r="AD58" s="673"/>
      <c r="AE58" s="674"/>
      <c r="AF58" s="262"/>
      <c r="AH58" s="850"/>
      <c r="AI58" s="262"/>
      <c r="AJ58" s="668"/>
      <c r="AK58" s="673"/>
      <c r="AL58" s="674"/>
      <c r="AM58" s="262"/>
      <c r="AO58" s="850"/>
      <c r="AP58" s="262"/>
      <c r="AQ58" s="668"/>
      <c r="AR58" s="673"/>
      <c r="AS58" s="674"/>
      <c r="AT58" s="262"/>
      <c r="AV58" s="62"/>
    </row>
    <row r="59" spans="1:48">
      <c r="B59" s="1162"/>
      <c r="C59" s="1162"/>
      <c r="D59" s="1162"/>
      <c r="E59" s="1162"/>
      <c r="F59" s="272"/>
      <c r="G59" s="677" t="str">
        <f ca="1">OFFSET(Lexicon!B870,0,$B$3)</f>
        <v>then…</v>
      </c>
      <c r="H59" s="262"/>
      <c r="I59" s="262"/>
      <c r="K59" s="262"/>
      <c r="L59" s="262"/>
      <c r="M59" s="850"/>
      <c r="N59" s="677" t="str">
        <f ca="1">OFFSET(Lexicon!B870,0,$B$3)</f>
        <v>then…</v>
      </c>
      <c r="O59" s="262"/>
      <c r="P59" s="262"/>
      <c r="R59" s="262"/>
      <c r="T59" s="850"/>
      <c r="U59" s="677" t="str">
        <f ca="1">OFFSET(Lexicon!B870,0,$B$3)</f>
        <v>then…</v>
      </c>
      <c r="V59" s="262"/>
      <c r="W59" s="262"/>
      <c r="Y59" s="262"/>
      <c r="AA59" s="272"/>
      <c r="AB59" s="677" t="str">
        <f ca="1">OFFSET(Lexicon!B870,0,$B$3)</f>
        <v>then…</v>
      </c>
      <c r="AC59" s="262"/>
      <c r="AD59" s="262"/>
      <c r="AF59" s="262"/>
      <c r="AH59" s="850"/>
      <c r="AI59" s="677" t="str">
        <f ca="1">OFFSET(Lexicon!B870,0,$B$3)</f>
        <v>then…</v>
      </c>
      <c r="AJ59" s="262"/>
      <c r="AK59" s="262"/>
      <c r="AM59" s="262"/>
      <c r="AO59" s="850"/>
      <c r="AP59" s="677" t="str">
        <f ca="1">OFFSET(Lexicon!B870,0,$B$3)</f>
        <v>then…</v>
      </c>
      <c r="AQ59" s="262"/>
      <c r="AR59" s="262"/>
      <c r="AT59" s="262"/>
      <c r="AV59" s="62"/>
    </row>
    <row r="60" spans="1:48">
      <c r="B60" s="1162" t="str">
        <f ca="1">OFFSET(Lexicon!B865,0,$B$3)</f>
        <v>What level of impact will this adverse consequence have? (seriousness - record the rational; mark each H, M, or L (±)</v>
      </c>
      <c r="C60" s="1162"/>
      <c r="D60" s="1162"/>
      <c r="E60" s="1162"/>
      <c r="F60" s="272"/>
      <c r="G60" s="677"/>
      <c r="H60" s="679"/>
      <c r="I60" s="262"/>
      <c r="K60" s="262"/>
      <c r="L60" s="674"/>
      <c r="M60" s="850"/>
      <c r="N60" s="677"/>
      <c r="O60" s="679"/>
      <c r="P60" s="262"/>
      <c r="R60" s="262"/>
      <c r="S60" s="674"/>
      <c r="T60" s="850"/>
      <c r="U60" s="677"/>
      <c r="V60" s="679"/>
      <c r="W60" s="262"/>
      <c r="Y60" s="262"/>
      <c r="Z60" s="674"/>
      <c r="AA60" s="272"/>
      <c r="AB60" s="677"/>
      <c r="AC60" s="680"/>
      <c r="AD60" s="262"/>
      <c r="AF60" s="262"/>
      <c r="AG60" s="674"/>
      <c r="AH60" s="850"/>
      <c r="AI60" s="677"/>
      <c r="AJ60" s="679"/>
      <c r="AK60" s="262"/>
      <c r="AM60" s="262"/>
      <c r="AN60" s="674"/>
      <c r="AO60" s="850"/>
      <c r="AP60" s="677"/>
      <c r="AQ60" s="679"/>
      <c r="AR60" s="262"/>
      <c r="AT60" s="262"/>
      <c r="AU60" s="674"/>
      <c r="AV60" s="62"/>
    </row>
    <row r="61" spans="1:48">
      <c r="B61" s="1162"/>
      <c r="C61" s="1162"/>
      <c r="D61" s="1162"/>
      <c r="E61" s="1162"/>
      <c r="F61" s="272"/>
      <c r="G61" s="277"/>
      <c r="H61" s="277"/>
      <c r="I61" s="277"/>
      <c r="J61" s="277"/>
      <c r="K61" s="277"/>
      <c r="L61" s="277"/>
      <c r="M61" s="850"/>
      <c r="N61" s="277"/>
      <c r="O61" s="277"/>
      <c r="P61" s="277"/>
      <c r="Q61" s="277"/>
      <c r="R61" s="277"/>
      <c r="S61" s="277"/>
      <c r="T61" s="850"/>
      <c r="U61" s="277"/>
      <c r="V61" s="277"/>
      <c r="W61" s="277"/>
      <c r="X61" s="277"/>
      <c r="Y61" s="277"/>
      <c r="Z61" s="277"/>
      <c r="AA61" s="272"/>
      <c r="AB61" s="277"/>
      <c r="AC61" s="277"/>
      <c r="AD61" s="277"/>
      <c r="AE61" s="277"/>
      <c r="AF61" s="277"/>
      <c r="AG61" s="277"/>
      <c r="AH61" s="850"/>
      <c r="AI61" s="277"/>
      <c r="AJ61" s="277"/>
      <c r="AK61" s="277"/>
      <c r="AL61" s="277"/>
      <c r="AM61" s="277"/>
      <c r="AN61" s="277"/>
      <c r="AO61" s="850"/>
      <c r="AP61" s="277"/>
      <c r="AQ61" s="277"/>
      <c r="AR61" s="277"/>
      <c r="AS61" s="277"/>
      <c r="AT61" s="277"/>
      <c r="AU61" s="277"/>
      <c r="AV61" s="62"/>
    </row>
    <row r="62" spans="1:48">
      <c r="B62" s="1160" t="str">
        <f ca="1">OFFSET(Lexicon!B874,0,$B$3)</f>
        <v xml:space="preserve"> Make Decision</v>
      </c>
      <c r="C62" s="1160"/>
      <c r="D62" s="1160"/>
      <c r="E62" s="1160"/>
      <c r="F62" s="272"/>
      <c r="G62" s="682" t="str">
        <f ca="1">OFFSET(Lexicon!B869,0,$B$3)</f>
        <v>If…</v>
      </c>
      <c r="H62" s="262"/>
      <c r="I62" s="262"/>
      <c r="J62" s="276"/>
      <c r="K62" s="262"/>
      <c r="L62" s="276"/>
      <c r="M62" s="850"/>
      <c r="N62" s="682" t="str">
        <f ca="1">OFFSET(Lexicon!B869,0,$B$3)</f>
        <v>If…</v>
      </c>
      <c r="O62" s="262"/>
      <c r="P62" s="262"/>
      <c r="Q62" s="276"/>
      <c r="R62" s="262"/>
      <c r="S62" s="276"/>
      <c r="T62" s="850"/>
      <c r="U62" s="682" t="str">
        <f ca="1">OFFSET(Lexicon!B869,0,$B$3)</f>
        <v>If…</v>
      </c>
      <c r="V62" s="262"/>
      <c r="W62" s="262"/>
      <c r="X62" s="276"/>
      <c r="Y62" s="262"/>
      <c r="Z62" s="276"/>
      <c r="AA62" s="272"/>
      <c r="AB62" s="682" t="str">
        <f ca="1">OFFSET(Lexicon!B869,0,$B$3)</f>
        <v>If…</v>
      </c>
      <c r="AC62" s="262"/>
      <c r="AD62" s="262"/>
      <c r="AE62" s="276"/>
      <c r="AF62" s="262"/>
      <c r="AG62" s="276"/>
      <c r="AH62" s="850"/>
      <c r="AI62" s="682" t="str">
        <f ca="1">OFFSET(Lexicon!B869,0,$B$3)</f>
        <v>If…</v>
      </c>
      <c r="AJ62" s="262"/>
      <c r="AK62" s="262"/>
      <c r="AL62" s="276"/>
      <c r="AM62" s="262"/>
      <c r="AN62" s="276"/>
      <c r="AO62" s="850"/>
      <c r="AP62" s="682" t="str">
        <f ca="1">OFFSET(Lexicon!B869,0,$B$3)</f>
        <v>If…</v>
      </c>
      <c r="AQ62" s="262"/>
      <c r="AR62" s="262"/>
      <c r="AS62" s="276"/>
      <c r="AT62" s="262"/>
      <c r="AU62" s="276"/>
      <c r="AV62" s="62"/>
    </row>
    <row r="63" spans="1:48">
      <c r="B63" s="1160"/>
      <c r="C63" s="1160"/>
      <c r="D63" s="1160"/>
      <c r="E63" s="1160"/>
      <c r="F63" s="272"/>
      <c r="G63" s="262"/>
      <c r="H63" s="668"/>
      <c r="I63" s="673"/>
      <c r="J63" s="674"/>
      <c r="K63" s="262"/>
      <c r="L63" s="262"/>
      <c r="M63" s="850"/>
      <c r="N63" s="262"/>
      <c r="O63" s="668"/>
      <c r="P63" s="673"/>
      <c r="Q63" s="674"/>
      <c r="R63" s="262"/>
      <c r="T63" s="850"/>
      <c r="U63" s="262"/>
      <c r="V63" s="668"/>
      <c r="W63" s="673"/>
      <c r="X63" s="674"/>
      <c r="Y63" s="262"/>
      <c r="AA63" s="272"/>
      <c r="AB63" s="262"/>
      <c r="AC63" s="675"/>
      <c r="AD63" s="673"/>
      <c r="AE63" s="674"/>
      <c r="AF63" s="262"/>
      <c r="AH63" s="850"/>
      <c r="AI63" s="262"/>
      <c r="AJ63" s="668"/>
      <c r="AK63" s="673"/>
      <c r="AL63" s="674"/>
      <c r="AM63" s="262"/>
      <c r="AO63" s="850"/>
      <c r="AP63" s="262"/>
      <c r="AQ63" s="668"/>
      <c r="AR63" s="673"/>
      <c r="AS63" s="674"/>
      <c r="AT63" s="262"/>
      <c r="AV63" s="62"/>
    </row>
    <row r="64" spans="1:48">
      <c r="B64" s="1161" t="str">
        <f ca="1">OFFSET(Lexicon!B875,0,$B$3)</f>
        <v>Make the Choice</v>
      </c>
      <c r="C64" s="1161"/>
      <c r="D64" s="1161"/>
      <c r="E64" s="1161"/>
      <c r="F64" s="272"/>
      <c r="G64" s="677" t="str">
        <f ca="1">OFFSET(Lexicon!B870,0,$B$3)</f>
        <v>then…</v>
      </c>
      <c r="H64" s="262"/>
      <c r="I64" s="262"/>
      <c r="K64" s="262"/>
      <c r="L64" s="262"/>
      <c r="M64" s="850"/>
      <c r="N64" s="677" t="str">
        <f ca="1">OFFSET(Lexicon!B870,0,$B$3)</f>
        <v>then…</v>
      </c>
      <c r="O64" s="262"/>
      <c r="P64" s="262"/>
      <c r="R64" s="262"/>
      <c r="T64" s="850"/>
      <c r="U64" s="677" t="str">
        <f ca="1">OFFSET(Lexicon!B870,0,$B$3)</f>
        <v>then…</v>
      </c>
      <c r="V64" s="262"/>
      <c r="W64" s="262"/>
      <c r="Y64" s="262"/>
      <c r="AA64" s="272"/>
      <c r="AB64" s="677" t="str">
        <f ca="1">OFFSET(Lexicon!B870,0,$B$3)</f>
        <v>then…</v>
      </c>
      <c r="AC64" s="262"/>
      <c r="AD64" s="262"/>
      <c r="AF64" s="262"/>
      <c r="AH64" s="850"/>
      <c r="AI64" s="677" t="str">
        <f ca="1">OFFSET(Lexicon!B870,0,$B$3)</f>
        <v>then…</v>
      </c>
      <c r="AJ64" s="262"/>
      <c r="AK64" s="262"/>
      <c r="AM64" s="262"/>
      <c r="AO64" s="850"/>
      <c r="AP64" s="677" t="str">
        <f ca="1">OFFSET(Lexicon!B870,0,$B$3)</f>
        <v>then…</v>
      </c>
      <c r="AQ64" s="262"/>
      <c r="AR64" s="262"/>
      <c r="AT64" s="262"/>
      <c r="AV64" s="62"/>
    </row>
    <row r="65" spans="2:48">
      <c r="B65" s="1159" t="str">
        <f ca="1">OFFSET(Lexicon!B876,0,$B$3)</f>
        <v>Examine the risks and benefits.  Mark your best choice.</v>
      </c>
      <c r="C65" s="1159"/>
      <c r="D65" s="1159"/>
      <c r="E65" s="1159"/>
      <c r="F65" s="272"/>
      <c r="G65" s="677"/>
      <c r="H65" s="679"/>
      <c r="I65" s="262"/>
      <c r="K65" s="262"/>
      <c r="L65" s="674"/>
      <c r="M65" s="850"/>
      <c r="N65" s="677"/>
      <c r="O65" s="679"/>
      <c r="P65" s="262"/>
      <c r="R65" s="262"/>
      <c r="S65" s="674"/>
      <c r="T65" s="850"/>
      <c r="U65" s="677"/>
      <c r="V65" s="679"/>
      <c r="W65" s="262"/>
      <c r="Y65" s="262"/>
      <c r="Z65" s="674"/>
      <c r="AA65" s="272"/>
      <c r="AB65" s="677"/>
      <c r="AC65" s="680"/>
      <c r="AD65" s="262"/>
      <c r="AF65" s="262"/>
      <c r="AG65" s="674"/>
      <c r="AH65" s="850"/>
      <c r="AI65" s="677"/>
      <c r="AJ65" s="679"/>
      <c r="AK65" s="262"/>
      <c r="AM65" s="262"/>
      <c r="AN65" s="674"/>
      <c r="AO65" s="850"/>
      <c r="AP65" s="677"/>
      <c r="AQ65" s="679"/>
      <c r="AR65" s="262"/>
      <c r="AT65" s="262"/>
      <c r="AU65" s="674"/>
      <c r="AV65" s="62"/>
    </row>
    <row r="66" spans="2:48">
      <c r="B66" s="262"/>
      <c r="C66" s="262"/>
      <c r="D66" s="262"/>
      <c r="F66" s="272"/>
      <c r="G66" s="277"/>
      <c r="H66" s="277"/>
      <c r="I66" s="277"/>
      <c r="J66" s="277"/>
      <c r="K66" s="277"/>
      <c r="L66" s="277"/>
      <c r="M66" s="850"/>
      <c r="N66" s="277"/>
      <c r="O66" s="277"/>
      <c r="P66" s="277"/>
      <c r="Q66" s="277"/>
      <c r="R66" s="277"/>
      <c r="S66" s="277"/>
      <c r="T66" s="850"/>
      <c r="U66" s="277"/>
      <c r="V66" s="277"/>
      <c r="W66" s="277"/>
      <c r="X66" s="277"/>
      <c r="Y66" s="277"/>
      <c r="Z66" s="277"/>
      <c r="AA66" s="272"/>
      <c r="AB66" s="277"/>
      <c r="AC66" s="277"/>
      <c r="AD66" s="277"/>
      <c r="AE66" s="277"/>
      <c r="AF66" s="277"/>
      <c r="AG66" s="277"/>
      <c r="AH66" s="850"/>
      <c r="AI66" s="277"/>
      <c r="AJ66" s="277"/>
      <c r="AK66" s="277"/>
      <c r="AL66" s="277"/>
      <c r="AM66" s="277"/>
      <c r="AN66" s="277"/>
      <c r="AO66" s="850"/>
      <c r="AP66" s="277"/>
      <c r="AQ66" s="277"/>
      <c r="AR66" s="277"/>
      <c r="AS66" s="277"/>
      <c r="AT66" s="277"/>
      <c r="AU66" s="277"/>
      <c r="AV66" s="62"/>
    </row>
    <row r="67" spans="2:48">
      <c r="B67" s="1159" t="str">
        <f ca="1">OFFSET(Lexicon!B877,0,$B$3)</f>
        <v>Are we willing to accept the risk(s) to gain the benefits of this choice?</v>
      </c>
      <c r="C67" s="1159"/>
      <c r="D67" s="1159"/>
      <c r="E67" s="1159"/>
      <c r="F67" s="272"/>
      <c r="G67" s="682" t="str">
        <f ca="1">OFFSET(Lexicon!B869,0,$B$3)</f>
        <v>If…</v>
      </c>
      <c r="H67" s="262"/>
      <c r="I67" s="262"/>
      <c r="J67" s="276"/>
      <c r="K67" s="262"/>
      <c r="L67" s="276"/>
      <c r="M67" s="850"/>
      <c r="N67" s="682" t="str">
        <f ca="1">OFFSET(Lexicon!B869,0,$B$3)</f>
        <v>If…</v>
      </c>
      <c r="O67" s="262"/>
      <c r="P67" s="262"/>
      <c r="Q67" s="276"/>
      <c r="R67" s="262"/>
      <c r="S67" s="276"/>
      <c r="T67" s="850"/>
      <c r="U67" s="682" t="str">
        <f ca="1">OFFSET(Lexicon!B869,0,$B$3)</f>
        <v>If…</v>
      </c>
      <c r="V67" s="262"/>
      <c r="W67" s="262"/>
      <c r="X67" s="276"/>
      <c r="Y67" s="262"/>
      <c r="Z67" s="276"/>
      <c r="AA67" s="272"/>
      <c r="AB67" s="682" t="str">
        <f ca="1">OFFSET(Lexicon!B869,0,$B$3)</f>
        <v>If…</v>
      </c>
      <c r="AC67" s="262"/>
      <c r="AD67" s="262"/>
      <c r="AE67" s="276"/>
      <c r="AF67" s="262"/>
      <c r="AG67" s="276"/>
      <c r="AH67" s="850"/>
      <c r="AI67" s="682" t="str">
        <f ca="1">OFFSET(Lexicon!B869,0,$B$3)</f>
        <v>If…</v>
      </c>
      <c r="AJ67" s="262"/>
      <c r="AK67" s="262"/>
      <c r="AL67" s="276"/>
      <c r="AM67" s="262"/>
      <c r="AN67" s="276"/>
      <c r="AO67" s="850"/>
      <c r="AP67" s="682" t="str">
        <f ca="1">OFFSET(Lexicon!B869,0,$B$3)</f>
        <v>If…</v>
      </c>
      <c r="AQ67" s="262"/>
      <c r="AR67" s="262"/>
      <c r="AS67" s="276"/>
      <c r="AT67" s="262"/>
      <c r="AU67" s="276"/>
      <c r="AV67" s="62"/>
    </row>
    <row r="68" spans="2:48">
      <c r="B68" s="1159" t="str">
        <f ca="1">OFFSET(Lexicon!B878,0,$B$3)</f>
        <v>Can we manage the risk(s) to an acceptable level?</v>
      </c>
      <c r="C68" s="1159"/>
      <c r="D68" s="1159"/>
      <c r="E68" s="1159"/>
      <c r="F68" s="272"/>
      <c r="G68" s="262"/>
      <c r="H68" s="668"/>
      <c r="I68" s="673"/>
      <c r="J68" s="674"/>
      <c r="K68" s="262"/>
      <c r="L68" s="262"/>
      <c r="M68" s="850"/>
      <c r="N68" s="262"/>
      <c r="O68" s="668"/>
      <c r="P68" s="673"/>
      <c r="Q68" s="674"/>
      <c r="R68" s="262"/>
      <c r="T68" s="850"/>
      <c r="U68" s="262"/>
      <c r="V68" s="668"/>
      <c r="W68" s="673"/>
      <c r="X68" s="674"/>
      <c r="Y68" s="262"/>
      <c r="AA68" s="272"/>
      <c r="AB68" s="262"/>
      <c r="AC68" s="675"/>
      <c r="AD68" s="673"/>
      <c r="AE68" s="674"/>
      <c r="AF68" s="262"/>
      <c r="AH68" s="850"/>
      <c r="AI68" s="262"/>
      <c r="AJ68" s="668"/>
      <c r="AK68" s="673"/>
      <c r="AL68" s="674"/>
      <c r="AM68" s="262"/>
      <c r="AO68" s="850"/>
      <c r="AP68" s="262"/>
      <c r="AQ68" s="668"/>
      <c r="AR68" s="673"/>
      <c r="AS68" s="674"/>
      <c r="AT68" s="262"/>
      <c r="AV68" s="62"/>
    </row>
    <row r="69" spans="2:48">
      <c r="B69" s="262"/>
      <c r="C69" s="262"/>
      <c r="D69" s="262"/>
      <c r="F69" s="272"/>
      <c r="G69" s="677" t="str">
        <f ca="1">OFFSET(Lexicon!B870,0,$B$3)</f>
        <v>then…</v>
      </c>
      <c r="H69" s="262"/>
      <c r="I69" s="262"/>
      <c r="K69" s="262"/>
      <c r="L69" s="262"/>
      <c r="M69" s="850"/>
      <c r="N69" s="677" t="str">
        <f ca="1">OFFSET(Lexicon!B870,0,$B$3)</f>
        <v>then…</v>
      </c>
      <c r="O69" s="262"/>
      <c r="P69" s="262"/>
      <c r="R69" s="262"/>
      <c r="T69" s="850"/>
      <c r="U69" s="677" t="str">
        <f ca="1">OFFSET(Lexicon!B870,0,$B$3)</f>
        <v>then…</v>
      </c>
      <c r="V69" s="262"/>
      <c r="W69" s="262"/>
      <c r="Y69" s="262"/>
      <c r="AA69" s="272"/>
      <c r="AB69" s="677" t="str">
        <f ca="1">OFFSET(Lexicon!B870,0,$B$3)</f>
        <v>then…</v>
      </c>
      <c r="AC69" s="262"/>
      <c r="AD69" s="262"/>
      <c r="AF69" s="262"/>
      <c r="AH69" s="850"/>
      <c r="AI69" s="677" t="str">
        <f ca="1">OFFSET(Lexicon!B870,0,$B$3)</f>
        <v>then…</v>
      </c>
      <c r="AJ69" s="262"/>
      <c r="AK69" s="262"/>
      <c r="AM69" s="262"/>
      <c r="AO69" s="850"/>
      <c r="AP69" s="677" t="str">
        <f ca="1">OFFSET(Lexicon!B870,0,$B$3)</f>
        <v>then…</v>
      </c>
      <c r="AQ69" s="262"/>
      <c r="AR69" s="262"/>
      <c r="AT69" s="262"/>
      <c r="AV69" s="62"/>
    </row>
    <row r="70" spans="2:48">
      <c r="B70" s="1159" t="str">
        <f ca="1">OFFSET(Lexicon!B879,0,$B$3)</f>
        <v>If yes, pick it</v>
      </c>
      <c r="C70" s="1159"/>
      <c r="D70" s="1159"/>
      <c r="E70" s="1159"/>
      <c r="F70" s="272"/>
      <c r="G70" s="677"/>
      <c r="H70" s="679"/>
      <c r="I70" s="262"/>
      <c r="K70" s="262"/>
      <c r="L70" s="674"/>
      <c r="M70" s="850"/>
      <c r="N70" s="677"/>
      <c r="O70" s="679"/>
      <c r="P70" s="262"/>
      <c r="R70" s="262"/>
      <c r="S70" s="674"/>
      <c r="T70" s="850"/>
      <c r="U70" s="677"/>
      <c r="V70" s="679"/>
      <c r="W70" s="262"/>
      <c r="Y70" s="262"/>
      <c r="Z70" s="674"/>
      <c r="AA70" s="272"/>
      <c r="AB70" s="677"/>
      <c r="AC70" s="680"/>
      <c r="AD70" s="262"/>
      <c r="AF70" s="262"/>
      <c r="AG70" s="674"/>
      <c r="AH70" s="850"/>
      <c r="AI70" s="677"/>
      <c r="AJ70" s="679"/>
      <c r="AK70" s="262"/>
      <c r="AM70" s="262"/>
      <c r="AN70" s="674"/>
      <c r="AO70" s="850"/>
      <c r="AP70" s="677"/>
      <c r="AQ70" s="679"/>
      <c r="AR70" s="262"/>
      <c r="AT70" s="262"/>
      <c r="AU70" s="674"/>
      <c r="AV70" s="62"/>
    </row>
    <row r="71" spans="2:48">
      <c r="B71" s="1159" t="str">
        <f ca="1">OFFSET(Lexicon!B880,0,$B$3)</f>
        <v>If no, repeat for the next best alternative</v>
      </c>
      <c r="C71" s="1159"/>
      <c r="D71" s="1159"/>
      <c r="E71" s="1159"/>
      <c r="F71" s="272"/>
      <c r="G71" s="277"/>
      <c r="H71" s="277"/>
      <c r="I71" s="277"/>
      <c r="J71" s="277"/>
      <c r="K71" s="277"/>
      <c r="L71" s="277"/>
      <c r="M71" s="850"/>
      <c r="N71" s="277"/>
      <c r="O71" s="277"/>
      <c r="P71" s="277"/>
      <c r="Q71" s="277"/>
      <c r="R71" s="277"/>
      <c r="S71" s="277"/>
      <c r="T71" s="850"/>
      <c r="U71" s="277"/>
      <c r="V71" s="277"/>
      <c r="W71" s="277"/>
      <c r="X71" s="277"/>
      <c r="Y71" s="277"/>
      <c r="Z71" s="277"/>
      <c r="AA71" s="272"/>
      <c r="AB71" s="277"/>
      <c r="AC71" s="277"/>
      <c r="AD71" s="277"/>
      <c r="AE71" s="277"/>
      <c r="AF71" s="277"/>
      <c r="AG71" s="277"/>
      <c r="AH71" s="850"/>
      <c r="AI71" s="277"/>
      <c r="AJ71" s="277"/>
      <c r="AK71" s="277"/>
      <c r="AL71" s="277"/>
      <c r="AM71" s="277"/>
      <c r="AN71" s="277"/>
      <c r="AO71" s="850"/>
      <c r="AP71" s="277"/>
      <c r="AQ71" s="277"/>
      <c r="AR71" s="277"/>
      <c r="AS71" s="277"/>
      <c r="AT71" s="277"/>
      <c r="AU71" s="277"/>
      <c r="AV71" s="62"/>
    </row>
    <row r="72" spans="2:48">
      <c r="B72" s="262"/>
      <c r="C72" s="262"/>
      <c r="D72" s="262"/>
      <c r="F72" s="272"/>
      <c r="G72" s="682" t="str">
        <f ca="1">OFFSET(Lexicon!B869,0,$B$3)</f>
        <v>If…</v>
      </c>
      <c r="H72" s="262"/>
      <c r="I72" s="262"/>
      <c r="J72" s="276"/>
      <c r="K72" s="262"/>
      <c r="L72" s="276"/>
      <c r="M72" s="850"/>
      <c r="N72" s="682" t="str">
        <f ca="1">OFFSET(Lexicon!B869,0,$B$3)</f>
        <v>If…</v>
      </c>
      <c r="O72" s="262"/>
      <c r="P72" s="262"/>
      <c r="Q72" s="276"/>
      <c r="R72" s="262"/>
      <c r="S72" s="276"/>
      <c r="T72" s="850"/>
      <c r="U72" s="682" t="str">
        <f ca="1">OFFSET(Lexicon!B869,0,$B$3)</f>
        <v>If…</v>
      </c>
      <c r="V72" s="262"/>
      <c r="W72" s="262"/>
      <c r="X72" s="276"/>
      <c r="Y72" s="262"/>
      <c r="Z72" s="276"/>
      <c r="AA72" s="272"/>
      <c r="AB72" s="682" t="str">
        <f ca="1">OFFSET(Lexicon!B869,0,$B$3)</f>
        <v>If…</v>
      </c>
      <c r="AC72" s="262"/>
      <c r="AD72" s="262"/>
      <c r="AE72" s="276"/>
      <c r="AF72" s="262"/>
      <c r="AG72" s="276"/>
      <c r="AH72" s="850"/>
      <c r="AI72" s="682" t="str">
        <f ca="1">OFFSET(Lexicon!B869,0,$B$3)</f>
        <v>If…</v>
      </c>
      <c r="AJ72" s="262"/>
      <c r="AK72" s="262"/>
      <c r="AL72" s="276"/>
      <c r="AM72" s="262"/>
      <c r="AN72" s="276"/>
      <c r="AO72" s="850"/>
      <c r="AP72" s="682" t="str">
        <f ca="1">OFFSET(Lexicon!B869,0,$B$3)</f>
        <v>If…</v>
      </c>
      <c r="AQ72" s="262"/>
      <c r="AR72" s="262"/>
      <c r="AS72" s="276"/>
      <c r="AT72" s="262"/>
      <c r="AU72" s="276"/>
      <c r="AV72" s="62"/>
    </row>
    <row r="73" spans="2:48">
      <c r="B73" s="1159" t="str">
        <f ca="1">OFFSET(Lexicon!B881,0,$B$3)</f>
        <v>Plan and take action to implement the alternative</v>
      </c>
      <c r="C73" s="1159"/>
      <c r="D73" s="1159"/>
      <c r="E73" s="1159"/>
      <c r="F73" s="272"/>
      <c r="G73" s="262"/>
      <c r="H73" s="668"/>
      <c r="I73" s="673"/>
      <c r="J73" s="674"/>
      <c r="K73" s="262"/>
      <c r="L73" s="262"/>
      <c r="M73" s="850"/>
      <c r="N73" s="262"/>
      <c r="O73" s="668"/>
      <c r="P73" s="673"/>
      <c r="Q73" s="674"/>
      <c r="R73" s="262"/>
      <c r="T73" s="850"/>
      <c r="U73" s="262"/>
      <c r="V73" s="668"/>
      <c r="W73" s="673"/>
      <c r="X73" s="674"/>
      <c r="Y73" s="262"/>
      <c r="AA73" s="272"/>
      <c r="AB73" s="262"/>
      <c r="AC73" s="675"/>
      <c r="AD73" s="673"/>
      <c r="AE73" s="674"/>
      <c r="AF73" s="262"/>
      <c r="AH73" s="850"/>
      <c r="AI73" s="262"/>
      <c r="AJ73" s="668"/>
      <c r="AK73" s="673"/>
      <c r="AL73" s="674"/>
      <c r="AM73" s="262"/>
      <c r="AO73" s="850"/>
      <c r="AP73" s="262"/>
      <c r="AQ73" s="668"/>
      <c r="AR73" s="673"/>
      <c r="AS73" s="674"/>
      <c r="AT73" s="262"/>
      <c r="AV73" s="62"/>
    </row>
    <row r="74" spans="2:48">
      <c r="B74" s="1159" t="str">
        <f ca="1">OFFSET(Lexicon!B882,0,$B$3)</f>
        <v>Plan how you will manage the risk(s)</v>
      </c>
      <c r="C74" s="1159"/>
      <c r="D74" s="1159"/>
      <c r="E74" s="1159"/>
      <c r="F74" s="272"/>
      <c r="G74" s="677" t="str">
        <f ca="1">OFFSET(Lexicon!B870,0,$B$3)</f>
        <v>then…</v>
      </c>
      <c r="H74" s="262"/>
      <c r="I74" s="262"/>
      <c r="K74" s="262"/>
      <c r="L74" s="262"/>
      <c r="M74" s="850"/>
      <c r="N74" s="677" t="str">
        <f ca="1">OFFSET(Lexicon!B870,0,$B$3)</f>
        <v>then…</v>
      </c>
      <c r="O74" s="262"/>
      <c r="P74" s="262"/>
      <c r="R74" s="262"/>
      <c r="T74" s="850"/>
      <c r="U74" s="677" t="str">
        <f ca="1">OFFSET(Lexicon!B870,0,$B$3)</f>
        <v>then…</v>
      </c>
      <c r="V74" s="262"/>
      <c r="W74" s="262"/>
      <c r="Y74" s="262"/>
      <c r="AA74" s="272"/>
      <c r="AB74" s="677" t="str">
        <f ca="1">OFFSET(Lexicon!B870,0,$B$3)</f>
        <v>then…</v>
      </c>
      <c r="AC74" s="262"/>
      <c r="AD74" s="262"/>
      <c r="AF74" s="262"/>
      <c r="AH74" s="850"/>
      <c r="AI74" s="677" t="str">
        <f ca="1">OFFSET(Lexicon!B870,0,$B$3)</f>
        <v>then…</v>
      </c>
      <c r="AJ74" s="262"/>
      <c r="AK74" s="262"/>
      <c r="AM74" s="262"/>
      <c r="AO74" s="850"/>
      <c r="AP74" s="677" t="str">
        <f ca="1">OFFSET(Lexicon!B870,0,$B$3)</f>
        <v>then…</v>
      </c>
      <c r="AQ74" s="262"/>
      <c r="AR74" s="262"/>
      <c r="AT74" s="262"/>
      <c r="AV74" s="62"/>
    </row>
    <row r="75" spans="2:48">
      <c r="B75" s="1154"/>
      <c r="C75" s="1154"/>
      <c r="D75" s="1154"/>
      <c r="E75" s="1154"/>
      <c r="F75" s="272"/>
      <c r="G75" s="677"/>
      <c r="H75" s="679"/>
      <c r="I75" s="262"/>
      <c r="K75" s="262"/>
      <c r="L75" s="674"/>
      <c r="M75" s="850"/>
      <c r="N75" s="677"/>
      <c r="O75" s="679"/>
      <c r="P75" s="262"/>
      <c r="R75" s="262"/>
      <c r="S75" s="674"/>
      <c r="T75" s="850"/>
      <c r="U75" s="677"/>
      <c r="V75" s="679"/>
      <c r="W75" s="262"/>
      <c r="Y75" s="262"/>
      <c r="Z75" s="674"/>
      <c r="AA75" s="272"/>
      <c r="AB75" s="677"/>
      <c r="AC75" s="680"/>
      <c r="AD75" s="262"/>
      <c r="AF75" s="262"/>
      <c r="AG75" s="674"/>
      <c r="AH75" s="850"/>
      <c r="AI75" s="677"/>
      <c r="AJ75" s="679"/>
      <c r="AK75" s="262"/>
      <c r="AM75" s="262"/>
      <c r="AN75" s="674"/>
      <c r="AO75" s="850"/>
      <c r="AP75" s="677"/>
      <c r="AQ75" s="679"/>
      <c r="AR75" s="262"/>
      <c r="AT75" s="262"/>
      <c r="AU75" s="674"/>
      <c r="AV75" s="62"/>
    </row>
    <row r="76" spans="2:48">
      <c r="B76" s="1154"/>
      <c r="C76" s="1154"/>
      <c r="D76" s="1154"/>
      <c r="E76" s="1154"/>
      <c r="F76" s="272"/>
      <c r="G76" s="277"/>
      <c r="H76" s="277"/>
      <c r="I76" s="277"/>
      <c r="J76" s="277"/>
      <c r="K76" s="277"/>
      <c r="L76" s="277"/>
      <c r="M76" s="850"/>
      <c r="N76" s="277"/>
      <c r="O76" s="277"/>
      <c r="P76" s="277"/>
      <c r="Q76" s="277"/>
      <c r="R76" s="277"/>
      <c r="S76" s="277"/>
      <c r="T76" s="850"/>
      <c r="U76" s="277"/>
      <c r="V76" s="277"/>
      <c r="W76" s="277"/>
      <c r="X76" s="277"/>
      <c r="Y76" s="277"/>
      <c r="Z76" s="277"/>
      <c r="AA76" s="272"/>
      <c r="AB76" s="277"/>
      <c r="AC76" s="277"/>
      <c r="AD76" s="277"/>
      <c r="AE76" s="277"/>
      <c r="AF76" s="277"/>
      <c r="AG76" s="277"/>
      <c r="AH76" s="850"/>
      <c r="AI76" s="277"/>
      <c r="AJ76" s="277"/>
      <c r="AK76" s="277"/>
      <c r="AL76" s="277"/>
      <c r="AM76" s="277"/>
      <c r="AN76" s="277"/>
      <c r="AO76" s="850"/>
      <c r="AP76" s="277"/>
      <c r="AQ76" s="277"/>
      <c r="AR76" s="277"/>
      <c r="AS76" s="277"/>
      <c r="AT76" s="277"/>
      <c r="AU76" s="277"/>
      <c r="AV76" s="62"/>
    </row>
    <row r="147" spans="56:56">
      <c r="BD147" s="260" t="str">
        <f ca="1">OFFSET(Lexicon!B784,0,$B$3)</f>
        <v>M</v>
      </c>
    </row>
    <row r="148" spans="56:56">
      <c r="BD148" s="260" t="s">
        <v>1454</v>
      </c>
    </row>
    <row r="149" spans="56:56">
      <c r="BD149" s="261">
        <v>10</v>
      </c>
    </row>
    <row r="150" spans="56:56">
      <c r="BD150" s="260">
        <v>9</v>
      </c>
    </row>
    <row r="151" spans="56:56">
      <c r="BD151" s="260">
        <v>8</v>
      </c>
    </row>
    <row r="152" spans="56:56">
      <c r="BD152" s="260">
        <v>7</v>
      </c>
    </row>
    <row r="153" spans="56:56">
      <c r="BD153" s="260">
        <v>6</v>
      </c>
    </row>
    <row r="154" spans="56:56">
      <c r="BD154" s="260">
        <v>5</v>
      </c>
    </row>
    <row r="155" spans="56:56">
      <c r="BD155" s="260">
        <v>4</v>
      </c>
    </row>
    <row r="156" spans="56:56">
      <c r="BD156" s="260">
        <v>3</v>
      </c>
    </row>
    <row r="157" spans="56:56">
      <c r="BD157" s="260">
        <v>2</v>
      </c>
    </row>
    <row r="158" spans="56:56">
      <c r="BD158" s="260">
        <v>1</v>
      </c>
    </row>
    <row r="159" spans="56:56">
      <c r="BD159" s="260"/>
    </row>
    <row r="160" spans="56:56">
      <c r="BD160" s="260" t="str">
        <f ca="1">OFFSET(Lexicon!B785,0,$B$3)</f>
        <v>GO</v>
      </c>
    </row>
    <row r="161" spans="56:56">
      <c r="BD161" s="260" t="str">
        <f ca="1">OFFSET(Lexicon!B786,0,$B$3)</f>
        <v>NO GO</v>
      </c>
    </row>
    <row r="162" spans="56:56">
      <c r="BD162" s="260" t="s">
        <v>1454</v>
      </c>
    </row>
    <row r="163" spans="56:56">
      <c r="BD163" s="260">
        <v>10</v>
      </c>
    </row>
    <row r="164" spans="56:56">
      <c r="BD164" s="260">
        <v>9</v>
      </c>
    </row>
    <row r="165" spans="56:56">
      <c r="BD165" s="259">
        <v>8</v>
      </c>
    </row>
    <row r="166" spans="56:56">
      <c r="BD166" s="299">
        <v>7</v>
      </c>
    </row>
    <row r="167" spans="56:56">
      <c r="BD167" s="299">
        <v>6</v>
      </c>
    </row>
    <row r="168" spans="56:56">
      <c r="BD168" s="299">
        <v>5</v>
      </c>
    </row>
    <row r="169" spans="56:56">
      <c r="BD169" s="299">
        <v>4</v>
      </c>
    </row>
    <row r="170" spans="56:56">
      <c r="BD170" s="299">
        <v>3</v>
      </c>
    </row>
    <row r="171" spans="56:56">
      <c r="BD171" s="299">
        <v>2</v>
      </c>
    </row>
    <row r="172" spans="56:56">
      <c r="BD172" s="299">
        <v>1</v>
      </c>
    </row>
    <row r="173" spans="56:56">
      <c r="BD173" s="520">
        <v>0</v>
      </c>
    </row>
    <row r="174" spans="56:56">
      <c r="BD174" s="299" t="s">
        <v>1303</v>
      </c>
    </row>
    <row r="175" spans="56:56">
      <c r="BD175" s="299" t="s">
        <v>1304</v>
      </c>
    </row>
    <row r="176" spans="56:56">
      <c r="BD176" s="299" t="s">
        <v>1305</v>
      </c>
    </row>
    <row r="177" spans="56:56">
      <c r="BD177" s="299" t="s">
        <v>1306</v>
      </c>
    </row>
    <row r="178" spans="56:56">
      <c r="BD178" s="299" t="s">
        <v>1307</v>
      </c>
    </row>
    <row r="179" spans="56:56">
      <c r="BD179" s="299" t="s">
        <v>1308</v>
      </c>
    </row>
    <row r="180" spans="56:56">
      <c r="BD180" s="299" t="s">
        <v>1309</v>
      </c>
    </row>
    <row r="181" spans="56:56">
      <c r="BD181" s="299" t="s">
        <v>1310</v>
      </c>
    </row>
    <row r="182" spans="56:56">
      <c r="BD182" s="299" t="s">
        <v>1311</v>
      </c>
    </row>
    <row r="183" spans="56:56">
      <c r="BD183" s="299"/>
    </row>
    <row r="184" spans="56:56">
      <c r="BD184" s="299" t="s">
        <v>1387</v>
      </c>
    </row>
    <row r="185" spans="56:56">
      <c r="BD185" s="299" t="s">
        <v>1580</v>
      </c>
    </row>
    <row r="992" ht="12.75" customHeight="1"/>
  </sheetData>
  <sortState xmlns:xlrd2="http://schemas.microsoft.com/office/spreadsheetml/2017/richdata2" ref="A22:E44">
    <sortCondition descending="1" ref="E20:E44"/>
  </sortState>
  <mergeCells count="207">
    <mergeCell ref="AB37:AC37"/>
    <mergeCell ref="AB38:AC38"/>
    <mergeCell ref="AB39:AC39"/>
    <mergeCell ref="AB40:AC40"/>
    <mergeCell ref="AB41:AC41"/>
    <mergeCell ref="AI30:AJ30"/>
    <mergeCell ref="AI31:AJ31"/>
    <mergeCell ref="AI32:AJ32"/>
    <mergeCell ref="AB31:AC31"/>
    <mergeCell ref="AB32:AC32"/>
    <mergeCell ref="AI40:AJ40"/>
    <mergeCell ref="AI41:AJ41"/>
    <mergeCell ref="AB30:AC30"/>
    <mergeCell ref="AI37:AJ37"/>
    <mergeCell ref="AI38:AJ38"/>
    <mergeCell ref="AI39:AJ39"/>
    <mergeCell ref="AB23:AC23"/>
    <mergeCell ref="AB24:AC24"/>
    <mergeCell ref="AB25:AC25"/>
    <mergeCell ref="AB26:AC26"/>
    <mergeCell ref="AB27:AC27"/>
    <mergeCell ref="AB28:AC28"/>
    <mergeCell ref="AB29:AC29"/>
    <mergeCell ref="U28:V28"/>
    <mergeCell ref="U29:V29"/>
    <mergeCell ref="B75:E75"/>
    <mergeCell ref="B71:E71"/>
    <mergeCell ref="B73:E73"/>
    <mergeCell ref="B74:E74"/>
    <mergeCell ref="B70:E70"/>
    <mergeCell ref="B65:E65"/>
    <mergeCell ref="B4:E4"/>
    <mergeCell ref="B5:E5"/>
    <mergeCell ref="U30:V30"/>
    <mergeCell ref="N21:O21"/>
    <mergeCell ref="N22:O22"/>
    <mergeCell ref="N23:O23"/>
    <mergeCell ref="N24:O24"/>
    <mergeCell ref="N25:O25"/>
    <mergeCell ref="N26:O26"/>
    <mergeCell ref="N27:O27"/>
    <mergeCell ref="N28:O28"/>
    <mergeCell ref="N29:O29"/>
    <mergeCell ref="N20:O20"/>
    <mergeCell ref="B8:E9"/>
    <mergeCell ref="G29:H29"/>
    <mergeCell ref="C7:E7"/>
    <mergeCell ref="B58:E59"/>
    <mergeCell ref="B60:E61"/>
    <mergeCell ref="B57:E57"/>
    <mergeCell ref="B53:E53"/>
    <mergeCell ref="B55:E55"/>
    <mergeCell ref="B54:E54"/>
    <mergeCell ref="G45:L45"/>
    <mergeCell ref="U42:V42"/>
    <mergeCell ref="AB42:AC42"/>
    <mergeCell ref="AI42:AJ42"/>
    <mergeCell ref="B64:E64"/>
    <mergeCell ref="B62:E63"/>
    <mergeCell ref="N30:O30"/>
    <mergeCell ref="N41:O41"/>
    <mergeCell ref="N31:O31"/>
    <mergeCell ref="N32:O32"/>
    <mergeCell ref="N33:O33"/>
    <mergeCell ref="G42:H42"/>
    <mergeCell ref="N42:O42"/>
    <mergeCell ref="G30:H30"/>
    <mergeCell ref="G31:H31"/>
    <mergeCell ref="G32:H32"/>
    <mergeCell ref="G33:H33"/>
    <mergeCell ref="G34:H34"/>
    <mergeCell ref="N34:O34"/>
    <mergeCell ref="N35:O35"/>
    <mergeCell ref="G35:H35"/>
    <mergeCell ref="G36:H36"/>
    <mergeCell ref="G37:H37"/>
    <mergeCell ref="G38:H38"/>
    <mergeCell ref="G39:H39"/>
    <mergeCell ref="N36:O36"/>
    <mergeCell ref="N37:O37"/>
    <mergeCell ref="N38:O38"/>
    <mergeCell ref="N39:O39"/>
    <mergeCell ref="N40:O40"/>
    <mergeCell ref="AP20:AQ20"/>
    <mergeCell ref="AP21:AQ21"/>
    <mergeCell ref="AP22:AQ22"/>
    <mergeCell ref="AP23:AQ23"/>
    <mergeCell ref="AP24:AQ24"/>
    <mergeCell ref="AP25:AQ25"/>
    <mergeCell ref="AP26:AQ26"/>
    <mergeCell ref="AP27:AQ27"/>
    <mergeCell ref="U41:V41"/>
    <mergeCell ref="U31:V31"/>
    <mergeCell ref="U32:V32"/>
    <mergeCell ref="U33:V33"/>
    <mergeCell ref="U34:V34"/>
    <mergeCell ref="U35:V35"/>
    <mergeCell ref="U36:V36"/>
    <mergeCell ref="U37:V37"/>
    <mergeCell ref="U38:V38"/>
    <mergeCell ref="U39:V39"/>
    <mergeCell ref="U40:V40"/>
    <mergeCell ref="AB20:AC20"/>
    <mergeCell ref="AI20:AJ20"/>
    <mergeCell ref="AB33:AC33"/>
    <mergeCell ref="AB34:AC34"/>
    <mergeCell ref="AB35:AC35"/>
    <mergeCell ref="U20:V20"/>
    <mergeCell ref="U24:V24"/>
    <mergeCell ref="U25:V25"/>
    <mergeCell ref="U26:V26"/>
    <mergeCell ref="U27:V27"/>
    <mergeCell ref="AI33:AJ33"/>
    <mergeCell ref="AI34:AJ34"/>
    <mergeCell ref="AI35:AJ35"/>
    <mergeCell ref="AI36:AJ36"/>
    <mergeCell ref="AI25:AJ25"/>
    <mergeCell ref="AI26:AJ26"/>
    <mergeCell ref="AI27:AJ27"/>
    <mergeCell ref="AI28:AJ28"/>
    <mergeCell ref="AI29:AJ29"/>
    <mergeCell ref="AB36:AC36"/>
    <mergeCell ref="AI21:AJ21"/>
    <mergeCell ref="AI22:AJ22"/>
    <mergeCell ref="AI23:AJ23"/>
    <mergeCell ref="AI24:AJ24"/>
    <mergeCell ref="U21:V21"/>
    <mergeCell ref="U22:V22"/>
    <mergeCell ref="U23:V23"/>
    <mergeCell ref="AB21:AC21"/>
    <mergeCell ref="AB22:AC22"/>
    <mergeCell ref="AP41:AQ41"/>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AP42:AQ42"/>
    <mergeCell ref="AP45:AU45"/>
    <mergeCell ref="G43:H43"/>
    <mergeCell ref="N43:O43"/>
    <mergeCell ref="U43:V43"/>
    <mergeCell ref="AB43:AC43"/>
    <mergeCell ref="AI43:AJ43"/>
    <mergeCell ref="AP43:AQ43"/>
    <mergeCell ref="U45:Z45"/>
    <mergeCell ref="AB45:AG45"/>
    <mergeCell ref="AI45:AN45"/>
    <mergeCell ref="N45:S45"/>
    <mergeCell ref="G44:H44"/>
    <mergeCell ref="N44:O44"/>
    <mergeCell ref="U44:V44"/>
    <mergeCell ref="AB44:AC44"/>
    <mergeCell ref="AI44:AJ44"/>
    <mergeCell ref="AP44:AQ44"/>
    <mergeCell ref="C6:E6"/>
    <mergeCell ref="B76:E76"/>
    <mergeCell ref="B2:E2"/>
    <mergeCell ref="G21:H21"/>
    <mergeCell ref="G22:H22"/>
    <mergeCell ref="G23:H23"/>
    <mergeCell ref="G24:H24"/>
    <mergeCell ref="G25:H25"/>
    <mergeCell ref="G26:H26"/>
    <mergeCell ref="G27:H27"/>
    <mergeCell ref="G28:H28"/>
    <mergeCell ref="G20:H20"/>
    <mergeCell ref="B51:E51"/>
    <mergeCell ref="B49:E49"/>
    <mergeCell ref="B50:E50"/>
    <mergeCell ref="B48:E48"/>
    <mergeCell ref="B45:E45"/>
    <mergeCell ref="B46:E46"/>
    <mergeCell ref="C47:E47"/>
    <mergeCell ref="G40:H40"/>
    <mergeCell ref="G41:H41"/>
    <mergeCell ref="B67:E67"/>
    <mergeCell ref="B68:E68"/>
    <mergeCell ref="B52:E52"/>
    <mergeCell ref="AP11:AU11"/>
    <mergeCell ref="AP15:AU16"/>
    <mergeCell ref="H11:J11"/>
    <mergeCell ref="I8:O8"/>
    <mergeCell ref="I7:O7"/>
    <mergeCell ref="I9:P9"/>
    <mergeCell ref="U11:Z11"/>
    <mergeCell ref="AE9:AJ9"/>
    <mergeCell ref="AC11:AE11"/>
    <mergeCell ref="AC14:AC15"/>
    <mergeCell ref="H14:H15"/>
    <mergeCell ref="L12:O12"/>
    <mergeCell ref="AG12:AJ12"/>
    <mergeCell ref="U12:Y12"/>
    <mergeCell ref="AP12:AT12"/>
    <mergeCell ref="Q9:Y9"/>
    <mergeCell ref="U14:Z14"/>
    <mergeCell ref="U15:Z16"/>
    <mergeCell ref="AL9:AU9"/>
    <mergeCell ref="AP14:AU14"/>
  </mergeCells>
  <conditionalFormatting sqref="E21:E44">
    <cfRule type="cellIs" dxfId="554" priority="1047" stopIfTrue="1" operator="between">
      <formula>1</formula>
      <formula>10</formula>
    </cfRule>
    <cfRule type="cellIs" dxfId="553" priority="1046" stopIfTrue="1" operator="between">
      <formula>"M"</formula>
      <formula>"m"</formula>
    </cfRule>
  </conditionalFormatting>
  <conditionalFormatting sqref="G18 N18 U18 AB18 AI18 AP18">
    <cfRule type="cellIs" dxfId="552" priority="4608" operator="equal">
      <formula>$BD$184</formula>
    </cfRule>
    <cfRule type="cellIs" dxfId="551" priority="4607" operator="equal">
      <formula>$BD$185</formula>
    </cfRule>
  </conditionalFormatting>
  <conditionalFormatting sqref="G20">
    <cfRule type="expression" dxfId="550" priority="215">
      <formula>G18="√"</formula>
    </cfRule>
    <cfRule type="expression" dxfId="549" priority="211">
      <formula>G18="X"</formula>
    </cfRule>
    <cfRule type="expression" dxfId="548" priority="210">
      <formula>G18="√"</formula>
    </cfRule>
    <cfRule type="expression" dxfId="547" priority="206">
      <formula>G18="√"</formula>
    </cfRule>
    <cfRule type="expression" dxfId="546" priority="209">
      <formula>G18="X"</formula>
    </cfRule>
    <cfRule type="expression" dxfId="545" priority="208">
      <formula>G18="√"</formula>
    </cfRule>
    <cfRule type="expression" dxfId="544" priority="200">
      <formula>G18="√"</formula>
    </cfRule>
    <cfRule type="expression" dxfId="543" priority="201">
      <formula>G18="X"</formula>
    </cfRule>
    <cfRule type="expression" dxfId="542" priority="202">
      <formula>G18="√"</formula>
    </cfRule>
    <cfRule type="expression" dxfId="541" priority="203">
      <formula>G18="X"</formula>
    </cfRule>
    <cfRule type="expression" dxfId="540" priority="204">
      <formula>G18="√"</formula>
    </cfRule>
    <cfRule type="expression" dxfId="539" priority="205">
      <formula>G18="X"</formula>
    </cfRule>
    <cfRule type="expression" dxfId="538" priority="216">
      <formula>G18="X"</formula>
    </cfRule>
    <cfRule type="expression" dxfId="537" priority="207">
      <formula>G18="X"</formula>
    </cfRule>
    <cfRule type="expression" dxfId="536" priority="219">
      <formula>G18="√"</formula>
    </cfRule>
    <cfRule type="expression" dxfId="535" priority="220">
      <formula>G18="X"</formula>
    </cfRule>
  </conditionalFormatting>
  <conditionalFormatting sqref="J21:J44">
    <cfRule type="containsText" dxfId="534" priority="178" operator="containsText" text="NEIN">
      <formula>NOT(ISERROR(SEARCH("NEIN",J21)))</formula>
    </cfRule>
    <cfRule type="containsText" dxfId="533" priority="179" operator="containsText" text="JA">
      <formula>NOT(ISERROR(SEARCH("JA",J21)))</formula>
    </cfRule>
    <cfRule type="cellIs" dxfId="532" priority="180" operator="between">
      <formula>1</formula>
      <formula>10</formula>
    </cfRule>
    <cfRule type="cellIs" dxfId="531" priority="181" stopIfTrue="1" operator="equal">
      <formula>"GO"</formula>
    </cfRule>
    <cfRule type="cellIs" dxfId="530" priority="182" stopIfTrue="1" operator="equal">
      <formula>"NO GO"</formula>
    </cfRule>
    <cfRule type="cellIs" dxfId="529" priority="183" operator="between">
      <formula>1</formula>
      <formula>10</formula>
    </cfRule>
    <cfRule type="expression" dxfId="528" priority="184">
      <formula>"NO GO"</formula>
    </cfRule>
    <cfRule type="cellIs" dxfId="527" priority="188" stopIfTrue="1" operator="equal">
      <formula>"GO"</formula>
    </cfRule>
    <cfRule type="expression" dxfId="526" priority="185">
      <formula>"GO"</formula>
    </cfRule>
    <cfRule type="cellIs" dxfId="525" priority="189" stopIfTrue="1" operator="equal">
      <formula>"NO GO"</formula>
    </cfRule>
    <cfRule type="cellIs" dxfId="524" priority="186" stopIfTrue="1" operator="equal">
      <formula>"GO"</formula>
    </cfRule>
    <cfRule type="cellIs" dxfId="523" priority="187" stopIfTrue="1" operator="equal">
      <formula>"NO GO"</formula>
    </cfRule>
  </conditionalFormatting>
  <conditionalFormatting sqref="J48">
    <cfRule type="containsText" dxfId="521" priority="2300" operator="containsText" text="M">
      <formula>NOT(ISERROR(SEARCH("M",J48)))</formula>
    </cfRule>
    <cfRule type="containsText" dxfId="520" priority="2301" operator="containsText" text="H">
      <formula>NOT(ISERROR(SEARCH("H",J48)))</formula>
    </cfRule>
    <cfRule type="containsText" dxfId="519" priority="2302" operator="containsText" text="L">
      <formula>NOT(ISERROR(SEARCH("L",J48)))</formula>
    </cfRule>
  </conditionalFormatting>
  <conditionalFormatting sqref="J53">
    <cfRule type="containsText" dxfId="518" priority="537" operator="containsText" text="M">
      <formula>NOT(ISERROR(SEARCH("M",J53)))</formula>
    </cfRule>
    <cfRule type="containsText" dxfId="517" priority="539" operator="containsText" text="L">
      <formula>NOT(ISERROR(SEARCH("L",J53)))</formula>
    </cfRule>
    <cfRule type="containsText" dxfId="516" priority="538" operator="containsText" text="H">
      <formula>NOT(ISERROR(SEARCH("H",J53)))</formula>
    </cfRule>
  </conditionalFormatting>
  <conditionalFormatting sqref="J58">
    <cfRule type="containsText" dxfId="514" priority="531" operator="containsText" text="L">
      <formula>NOT(ISERROR(SEARCH("L",J58)))</formula>
    </cfRule>
    <cfRule type="containsText" dxfId="512" priority="529" operator="containsText" text="M">
      <formula>NOT(ISERROR(SEARCH("M",J58)))</formula>
    </cfRule>
    <cfRule type="containsText" dxfId="511" priority="530" operator="containsText" text="H">
      <formula>NOT(ISERROR(SEARCH("H",J58)))</formula>
    </cfRule>
  </conditionalFormatting>
  <conditionalFormatting sqref="J63">
    <cfRule type="containsText" dxfId="510" priority="521" operator="containsText" text="M">
      <formula>NOT(ISERROR(SEARCH("M",J63)))</formula>
    </cfRule>
    <cfRule type="containsText" dxfId="508" priority="522" operator="containsText" text="H">
      <formula>NOT(ISERROR(SEARCH("H",J63)))</formula>
    </cfRule>
    <cfRule type="containsText" dxfId="507" priority="523" operator="containsText" text="L">
      <formula>NOT(ISERROR(SEARCH("L",J63)))</formula>
    </cfRule>
  </conditionalFormatting>
  <conditionalFormatting sqref="J68">
    <cfRule type="containsText" dxfId="505" priority="514" operator="containsText" text="H">
      <formula>NOT(ISERROR(SEARCH("H",J68)))</formula>
    </cfRule>
    <cfRule type="containsText" dxfId="504" priority="515" operator="containsText" text="L">
      <formula>NOT(ISERROR(SEARCH("L",J68)))</formula>
    </cfRule>
    <cfRule type="containsText" dxfId="503" priority="513" operator="containsText" text="M">
      <formula>NOT(ISERROR(SEARCH("M",J68)))</formula>
    </cfRule>
  </conditionalFormatting>
  <conditionalFormatting sqref="J73">
    <cfRule type="containsText" dxfId="502" priority="507" operator="containsText" text="L">
      <formula>NOT(ISERROR(SEARCH("L",J73)))</formula>
    </cfRule>
    <cfRule type="containsText" dxfId="501" priority="505" operator="containsText" text="M">
      <formula>NOT(ISERROR(SEARCH("M",J73)))</formula>
    </cfRule>
    <cfRule type="containsText" dxfId="499" priority="506" operator="containsText" text="H">
      <formula>NOT(ISERROR(SEARCH("H",J73)))</formula>
    </cfRule>
  </conditionalFormatting>
  <conditionalFormatting sqref="L21:L44">
    <cfRule type="cellIs" dxfId="498" priority="226" stopIfTrue="1" operator="equal">
      <formula>"ERROR"</formula>
    </cfRule>
    <cfRule type="cellIs" dxfId="497" priority="225" stopIfTrue="1" operator="between">
      <formula>0</formula>
      <formula>100</formula>
    </cfRule>
    <cfRule type="cellIs" dxfId="496" priority="217" operator="between">
      <formula>1</formula>
      <formula>100</formula>
    </cfRule>
  </conditionalFormatting>
  <conditionalFormatting sqref="L50">
    <cfRule type="containsText" dxfId="494" priority="541" operator="containsText" text="M">
      <formula>NOT(ISERROR(SEARCH("M",L50)))</formula>
    </cfRule>
    <cfRule type="containsText" dxfId="493" priority="542" operator="containsText" text="H">
      <formula>NOT(ISERROR(SEARCH("H",L50)))</formula>
    </cfRule>
    <cfRule type="containsText" dxfId="492" priority="543" operator="containsText" text="L">
      <formula>NOT(ISERROR(SEARCH("L",L50)))</formula>
    </cfRule>
  </conditionalFormatting>
  <conditionalFormatting sqref="L55">
    <cfRule type="containsText" dxfId="491" priority="534" operator="containsText" text="H">
      <formula>NOT(ISERROR(SEARCH("H",L55)))</formula>
    </cfRule>
    <cfRule type="containsText" dxfId="489" priority="533" operator="containsText" text="M">
      <formula>NOT(ISERROR(SEARCH("M",L55)))</formula>
    </cfRule>
    <cfRule type="containsText" dxfId="488" priority="535" operator="containsText" text="L">
      <formula>NOT(ISERROR(SEARCH("L",L55)))</formula>
    </cfRule>
  </conditionalFormatting>
  <conditionalFormatting sqref="L60">
    <cfRule type="containsText" dxfId="487" priority="525" operator="containsText" text="M">
      <formula>NOT(ISERROR(SEARCH("M",L60)))</formula>
    </cfRule>
    <cfRule type="containsText" dxfId="485" priority="526" operator="containsText" text="H">
      <formula>NOT(ISERROR(SEARCH("H",L60)))</formula>
    </cfRule>
    <cfRule type="containsText" dxfId="484" priority="527" operator="containsText" text="L">
      <formula>NOT(ISERROR(SEARCH("L",L60)))</formula>
    </cfRule>
  </conditionalFormatting>
  <conditionalFormatting sqref="L65">
    <cfRule type="containsText" dxfId="483" priority="519" operator="containsText" text="L">
      <formula>NOT(ISERROR(SEARCH("L",L65)))</formula>
    </cfRule>
    <cfRule type="containsText" dxfId="482" priority="517" operator="containsText" text="M">
      <formula>NOT(ISERROR(SEARCH("M",L65)))</formula>
    </cfRule>
    <cfRule type="containsText" dxfId="480" priority="518" operator="containsText" text="H">
      <formula>NOT(ISERROR(SEARCH("H",L65)))</formula>
    </cfRule>
  </conditionalFormatting>
  <conditionalFormatting sqref="L70">
    <cfRule type="containsText" dxfId="479" priority="509" operator="containsText" text="M">
      <formula>NOT(ISERROR(SEARCH("M",L70)))</formula>
    </cfRule>
    <cfRule type="containsText" dxfId="477" priority="511" operator="containsText" text="L">
      <formula>NOT(ISERROR(SEARCH("L",L70)))</formula>
    </cfRule>
    <cfRule type="containsText" dxfId="476" priority="510" operator="containsText" text="H">
      <formula>NOT(ISERROR(SEARCH("H",L70)))</formula>
    </cfRule>
  </conditionalFormatting>
  <conditionalFormatting sqref="L75">
    <cfRule type="containsText" dxfId="475" priority="502" operator="containsText" text="H">
      <formula>NOT(ISERROR(SEARCH("H",L75)))</formula>
    </cfRule>
    <cfRule type="containsText" dxfId="473" priority="501" operator="containsText" text="M">
      <formula>NOT(ISERROR(SEARCH("M",L75)))</formula>
    </cfRule>
    <cfRule type="containsText" dxfId="472" priority="503" operator="containsText" text="L">
      <formula>NOT(ISERROR(SEARCH("L",L75)))</formula>
    </cfRule>
  </conditionalFormatting>
  <conditionalFormatting sqref="N20">
    <cfRule type="expression" dxfId="471" priority="80">
      <formula>N18="X"</formula>
    </cfRule>
    <cfRule type="expression" dxfId="470" priority="67">
      <formula>N18="√"</formula>
    </cfRule>
    <cfRule type="expression" dxfId="469" priority="65">
      <formula>N18="√"</formula>
    </cfRule>
    <cfRule type="expression" dxfId="468" priority="79">
      <formula>N18="√"</formula>
    </cfRule>
    <cfRule type="expression" dxfId="467" priority="69">
      <formula>N18="√"</formula>
    </cfRule>
    <cfRule type="expression" dxfId="466" priority="70">
      <formula>N18="X"</formula>
    </cfRule>
    <cfRule type="expression" dxfId="465" priority="71">
      <formula>N18="√"</formula>
    </cfRule>
    <cfRule type="expression" dxfId="464" priority="72">
      <formula>N18="X"</formula>
    </cfRule>
    <cfRule type="expression" dxfId="463" priority="66">
      <formula>N18="X"</formula>
    </cfRule>
    <cfRule type="expression" dxfId="462" priority="73">
      <formula>N18="√"</formula>
    </cfRule>
    <cfRule type="expression" dxfId="461" priority="74">
      <formula>N18="X"</formula>
    </cfRule>
    <cfRule type="expression" dxfId="460" priority="76">
      <formula>N18="X"</formula>
    </cfRule>
    <cfRule type="expression" dxfId="459" priority="77">
      <formula>N18="√"</formula>
    </cfRule>
    <cfRule type="expression" dxfId="458" priority="78">
      <formula>N18="X"</formula>
    </cfRule>
    <cfRule type="expression" dxfId="457" priority="68">
      <formula>N18="X"</formula>
    </cfRule>
    <cfRule type="expression" dxfId="456" priority="75">
      <formula>N18="√"</formula>
    </cfRule>
  </conditionalFormatting>
  <conditionalFormatting sqref="Q21:Q44">
    <cfRule type="cellIs" dxfId="455" priority="147" stopIfTrue="1" operator="equal">
      <formula>"NO GO"</formula>
    </cfRule>
    <cfRule type="cellIs" dxfId="454" priority="148" operator="between">
      <formula>1</formula>
      <formula>10</formula>
    </cfRule>
    <cfRule type="cellIs" dxfId="453" priority="149" stopIfTrue="1" operator="equal">
      <formula>"GO"</formula>
    </cfRule>
    <cfRule type="cellIs" dxfId="452" priority="150" stopIfTrue="1" operator="equal">
      <formula>"NO GO"</formula>
    </cfRule>
    <cfRule type="cellIs" dxfId="451" priority="151" operator="between">
      <formula>1</formula>
      <formula>10</formula>
    </cfRule>
    <cfRule type="expression" dxfId="450" priority="152">
      <formula>"NO GO"</formula>
    </cfRule>
    <cfRule type="expression" dxfId="449" priority="153">
      <formula>"GO"</formula>
    </cfRule>
    <cfRule type="cellIs" dxfId="448" priority="155" stopIfTrue="1" operator="equal">
      <formula>"NO GO"</formula>
    </cfRule>
    <cfRule type="cellIs" dxfId="447" priority="154" stopIfTrue="1" operator="equal">
      <formula>"GO"</formula>
    </cfRule>
    <cfRule type="cellIs" dxfId="446" priority="136" stopIfTrue="1" operator="equal">
      <formula>"GO"</formula>
    </cfRule>
    <cfRule type="cellIs" dxfId="445" priority="137" stopIfTrue="1" operator="equal">
      <formula>"NO GO"</formula>
    </cfRule>
    <cfRule type="containsText" dxfId="444" priority="138" operator="containsText" text="NIEN">
      <formula>NOT(ISERROR(SEARCH("NIEN",Q21)))</formula>
    </cfRule>
    <cfRule type="containsText" dxfId="443" priority="139" operator="containsText" text="JA">
      <formula>NOT(ISERROR(SEARCH("JA",Q21)))</formula>
    </cfRule>
    <cfRule type="cellIs" dxfId="442" priority="140" operator="between">
      <formula>1</formula>
      <formula>10</formula>
    </cfRule>
    <cfRule type="cellIs" dxfId="441" priority="141" stopIfTrue="1" operator="equal">
      <formula>"GO"</formula>
    </cfRule>
    <cfRule type="cellIs" dxfId="440" priority="142" stopIfTrue="1" operator="equal">
      <formula>"NO GO"</formula>
    </cfRule>
    <cfRule type="containsText" dxfId="439" priority="143" operator="containsText" text="NIEN">
      <formula>NOT(ISERROR(SEARCH("NIEN",Q21)))</formula>
    </cfRule>
    <cfRule type="containsText" dxfId="438" priority="144" operator="containsText" text="JA">
      <formula>NOT(ISERROR(SEARCH("JA",Q21)))</formula>
    </cfRule>
    <cfRule type="cellIs" dxfId="437" priority="145" operator="between">
      <formula>1</formula>
      <formula>10</formula>
    </cfRule>
    <cfRule type="cellIs" dxfId="436" priority="146" stopIfTrue="1" operator="equal">
      <formula>"GO"</formula>
    </cfRule>
  </conditionalFormatting>
  <conditionalFormatting sqref="Q48">
    <cfRule type="containsText" dxfId="435" priority="499" operator="containsText" text="L">
      <formula>NOT(ISERROR(SEARCH("L",Q48)))</formula>
    </cfRule>
    <cfRule type="containsText" dxfId="434" priority="498" operator="containsText" text="H">
      <formula>NOT(ISERROR(SEARCH("H",Q48)))</formula>
    </cfRule>
    <cfRule type="containsText" dxfId="432" priority="497" operator="containsText" text="M">
      <formula>NOT(ISERROR(SEARCH("M",Q48)))</formula>
    </cfRule>
  </conditionalFormatting>
  <conditionalFormatting sqref="Q53">
    <cfRule type="containsText" dxfId="430" priority="489" operator="containsText" text="M">
      <formula>NOT(ISERROR(SEARCH("M",Q53)))</formula>
    </cfRule>
    <cfRule type="containsText" dxfId="429" priority="491" operator="containsText" text="L">
      <formula>NOT(ISERROR(SEARCH("L",Q53)))</formula>
    </cfRule>
    <cfRule type="containsText" dxfId="428" priority="490" operator="containsText" text="H">
      <formula>NOT(ISERROR(SEARCH("H",Q53)))</formula>
    </cfRule>
  </conditionalFormatting>
  <conditionalFormatting sqref="Q58">
    <cfRule type="containsText" dxfId="426" priority="481" operator="containsText" text="M">
      <formula>NOT(ISERROR(SEARCH("M",Q58)))</formula>
    </cfRule>
    <cfRule type="containsText" dxfId="425" priority="482" operator="containsText" text="H">
      <formula>NOT(ISERROR(SEARCH("H",Q58)))</formula>
    </cfRule>
    <cfRule type="containsText" dxfId="424" priority="483" operator="containsText" text="L">
      <formula>NOT(ISERROR(SEARCH("L",Q58)))</formula>
    </cfRule>
  </conditionalFormatting>
  <conditionalFormatting sqref="Q63">
    <cfRule type="containsText" dxfId="423" priority="473" operator="containsText" text="M">
      <formula>NOT(ISERROR(SEARCH("M",Q63)))</formula>
    </cfRule>
    <cfRule type="containsText" dxfId="422" priority="474" operator="containsText" text="H">
      <formula>NOT(ISERROR(SEARCH("H",Q63)))</formula>
    </cfRule>
    <cfRule type="containsText" dxfId="421" priority="475" operator="containsText" text="L">
      <formula>NOT(ISERROR(SEARCH("L",Q63)))</formula>
    </cfRule>
  </conditionalFormatting>
  <conditionalFormatting sqref="Q68">
    <cfRule type="containsText" dxfId="418" priority="467" operator="containsText" text="L">
      <formula>NOT(ISERROR(SEARCH("L",Q68)))</formula>
    </cfRule>
    <cfRule type="containsText" dxfId="417" priority="466" operator="containsText" text="H">
      <formula>NOT(ISERROR(SEARCH("H",Q68)))</formula>
    </cfRule>
    <cfRule type="containsText" dxfId="416" priority="465" operator="containsText" text="M">
      <formula>NOT(ISERROR(SEARCH("M",Q68)))</formula>
    </cfRule>
  </conditionalFormatting>
  <conditionalFormatting sqref="Q73">
    <cfRule type="containsText" dxfId="415" priority="457" operator="containsText" text="M">
      <formula>NOT(ISERROR(SEARCH("M",Q73)))</formula>
    </cfRule>
    <cfRule type="containsText" dxfId="414" priority="458" operator="containsText" text="H">
      <formula>NOT(ISERROR(SEARCH("H",Q73)))</formula>
    </cfRule>
    <cfRule type="containsText" dxfId="413" priority="459" operator="containsText" text="L">
      <formula>NOT(ISERROR(SEARCH("L",Q73)))</formula>
    </cfRule>
  </conditionalFormatting>
  <conditionalFormatting sqref="S21:S44">
    <cfRule type="cellIs" dxfId="411" priority="93" operator="between">
      <formula>1</formula>
      <formula>100</formula>
    </cfRule>
    <cfRule type="cellIs" dxfId="410" priority="95" stopIfTrue="1" operator="equal">
      <formula>"ERROR"</formula>
    </cfRule>
    <cfRule type="cellIs" dxfId="409" priority="94" stopIfTrue="1" operator="between">
      <formula>0</formula>
      <formula>100</formula>
    </cfRule>
  </conditionalFormatting>
  <conditionalFormatting sqref="S50">
    <cfRule type="containsText" dxfId="408" priority="494" operator="containsText" text="H">
      <formula>NOT(ISERROR(SEARCH("H",S50)))</formula>
    </cfRule>
    <cfRule type="containsText" dxfId="407" priority="495" operator="containsText" text="L">
      <formula>NOT(ISERROR(SEARCH("L",S50)))</formula>
    </cfRule>
    <cfRule type="containsText" dxfId="405" priority="493" operator="containsText" text="M">
      <formula>NOT(ISERROR(SEARCH("M",S50)))</formula>
    </cfRule>
  </conditionalFormatting>
  <conditionalFormatting sqref="S55">
    <cfRule type="containsText" dxfId="404" priority="487" operator="containsText" text="L">
      <formula>NOT(ISERROR(SEARCH("L",S55)))</formula>
    </cfRule>
    <cfRule type="containsText" dxfId="403" priority="486" operator="containsText" text="H">
      <formula>NOT(ISERROR(SEARCH("H",S55)))</formula>
    </cfRule>
    <cfRule type="containsText" dxfId="402" priority="485" operator="containsText" text="M">
      <formula>NOT(ISERROR(SEARCH("M",S55)))</formula>
    </cfRule>
  </conditionalFormatting>
  <conditionalFormatting sqref="S60">
    <cfRule type="containsText" dxfId="399" priority="477" operator="containsText" text="M">
      <formula>NOT(ISERROR(SEARCH("M",S60)))</formula>
    </cfRule>
    <cfRule type="containsText" dxfId="398" priority="478" operator="containsText" text="H">
      <formula>NOT(ISERROR(SEARCH("H",S60)))</formula>
    </cfRule>
    <cfRule type="containsText" dxfId="397" priority="479" operator="containsText" text="L">
      <formula>NOT(ISERROR(SEARCH("L",S60)))</formula>
    </cfRule>
  </conditionalFormatting>
  <conditionalFormatting sqref="S65">
    <cfRule type="containsText" dxfId="396" priority="469" operator="containsText" text="M">
      <formula>NOT(ISERROR(SEARCH("M",S65)))</formula>
    </cfRule>
    <cfRule type="containsText" dxfId="395" priority="470" operator="containsText" text="H">
      <formula>NOT(ISERROR(SEARCH("H",S65)))</formula>
    </cfRule>
    <cfRule type="containsText" dxfId="394" priority="471" operator="containsText" text="L">
      <formula>NOT(ISERROR(SEARCH("L",S65)))</formula>
    </cfRule>
  </conditionalFormatting>
  <conditionalFormatting sqref="S70">
    <cfRule type="containsText" dxfId="392" priority="462" operator="containsText" text="H">
      <formula>NOT(ISERROR(SEARCH("H",S70)))</formula>
    </cfRule>
    <cfRule type="containsText" dxfId="391" priority="461" operator="containsText" text="M">
      <formula>NOT(ISERROR(SEARCH("M",S70)))</formula>
    </cfRule>
    <cfRule type="containsText" dxfId="389" priority="463" operator="containsText" text="L">
      <formula>NOT(ISERROR(SEARCH("L",S70)))</formula>
    </cfRule>
  </conditionalFormatting>
  <conditionalFormatting sqref="S75">
    <cfRule type="containsText" dxfId="388" priority="455" operator="containsText" text="L">
      <formula>NOT(ISERROR(SEARCH("L",S75)))</formula>
    </cfRule>
    <cfRule type="containsText" dxfId="387" priority="454" operator="containsText" text="H">
      <formula>NOT(ISERROR(SEARCH("H",S75)))</formula>
    </cfRule>
    <cfRule type="containsText" dxfId="386" priority="453" operator="containsText" text="M">
      <formula>NOT(ISERROR(SEARCH("M",S75)))</formula>
    </cfRule>
  </conditionalFormatting>
  <conditionalFormatting sqref="T47:T49 AO47:AO49">
    <cfRule type="expression" dxfId="384" priority="3975">
      <formula>#REF!="M"</formula>
    </cfRule>
  </conditionalFormatting>
  <conditionalFormatting sqref="T47:T76">
    <cfRule type="expression" dxfId="383" priority="3103">
      <formula>L47="M"</formula>
    </cfRule>
  </conditionalFormatting>
  <conditionalFormatting sqref="T50">
    <cfRule type="expression" dxfId="382" priority="4472">
      <formula>XCX43="M"</formula>
    </cfRule>
  </conditionalFormatting>
  <conditionalFormatting sqref="T51:T52">
    <cfRule type="expression" dxfId="381" priority="4474">
      <formula>#REF!="M"</formula>
    </cfRule>
  </conditionalFormatting>
  <conditionalFormatting sqref="T53">
    <cfRule type="expression" dxfId="380" priority="4614">
      <formula>XCX44="M"</formula>
    </cfRule>
  </conditionalFormatting>
  <conditionalFormatting sqref="T54:T55">
    <cfRule type="expression" dxfId="379" priority="4616">
      <formula>#REF!="M"</formula>
    </cfRule>
  </conditionalFormatting>
  <conditionalFormatting sqref="T56:T76">
    <cfRule type="expression" dxfId="378" priority="2736">
      <formula>XCX45="M"</formula>
    </cfRule>
  </conditionalFormatting>
  <conditionalFormatting sqref="U20">
    <cfRule type="expression" dxfId="377" priority="59">
      <formula>U18="√"</formula>
    </cfRule>
    <cfRule type="expression" dxfId="376" priority="50">
      <formula>U18="X"</formula>
    </cfRule>
    <cfRule type="expression" dxfId="375" priority="49">
      <formula>U18="√"</formula>
    </cfRule>
    <cfRule type="expression" dxfId="374" priority="62">
      <formula>U18="X"</formula>
    </cfRule>
    <cfRule type="expression" dxfId="373" priority="63">
      <formula>U18="√"</formula>
    </cfRule>
    <cfRule type="expression" dxfId="372" priority="64">
      <formula>U18="X"</formula>
    </cfRule>
    <cfRule type="expression" dxfId="371" priority="51">
      <formula>U18="√"</formula>
    </cfRule>
    <cfRule type="expression" dxfId="370" priority="52">
      <formula>U18="X"</formula>
    </cfRule>
    <cfRule type="expression" dxfId="369" priority="53">
      <formula>U18="√"</formula>
    </cfRule>
    <cfRule type="expression" dxfId="368" priority="54">
      <formula>U18="X"</formula>
    </cfRule>
    <cfRule type="expression" dxfId="367" priority="55">
      <formula>U18="√"</formula>
    </cfRule>
    <cfRule type="expression" dxfId="366" priority="57">
      <formula>U18="√"</formula>
    </cfRule>
    <cfRule type="expression" dxfId="365" priority="56">
      <formula>U18="X"</formula>
    </cfRule>
    <cfRule type="expression" dxfId="364" priority="60">
      <formula>U18="X"</formula>
    </cfRule>
    <cfRule type="expression" dxfId="363" priority="58">
      <formula>U18="X"</formula>
    </cfRule>
    <cfRule type="expression" dxfId="362" priority="61">
      <formula>U18="√"</formula>
    </cfRule>
  </conditionalFormatting>
  <conditionalFormatting sqref="X21:X44">
    <cfRule type="cellIs" dxfId="361" priority="177" stopIfTrue="1" operator="equal">
      <formula>"NO GO"</formula>
    </cfRule>
    <cfRule type="containsText" dxfId="360" priority="190" operator="containsText" text="NIEN">
      <formula>NOT(ISERROR(SEARCH("NIEN",X21)))</formula>
    </cfRule>
    <cfRule type="containsText" dxfId="359" priority="191" operator="containsText" text="JA">
      <formula>NOT(ISERROR(SEARCH("JA",X21)))</formula>
    </cfRule>
    <cfRule type="cellIs" dxfId="358" priority="192" operator="between">
      <formula>1</formula>
      <formula>10</formula>
    </cfRule>
    <cfRule type="cellIs" dxfId="357" priority="193" stopIfTrue="1" operator="equal">
      <formula>"GO"</formula>
    </cfRule>
    <cfRule type="cellIs" dxfId="356" priority="194" stopIfTrue="1" operator="equal">
      <formula>"NO GO"</formula>
    </cfRule>
    <cfRule type="containsText" dxfId="355" priority="195" operator="containsText" text="NIEN">
      <formula>NOT(ISERROR(SEARCH("NIEN",X21)))</formula>
    </cfRule>
    <cfRule type="containsText" dxfId="354" priority="196" operator="containsText" text="JA">
      <formula>NOT(ISERROR(SEARCH("JA",X21)))</formula>
    </cfRule>
    <cfRule type="cellIs" dxfId="353" priority="199" stopIfTrue="1" operator="equal">
      <formula>"NO GO"</formula>
    </cfRule>
    <cfRule type="cellIs" dxfId="352" priority="197" operator="between">
      <formula>1</formula>
      <formula>10</formula>
    </cfRule>
    <cfRule type="cellIs" dxfId="351" priority="198" stopIfTrue="1" operator="equal">
      <formula>"GO"</formula>
    </cfRule>
    <cfRule type="cellIs" dxfId="350" priority="212" operator="between">
      <formula>1</formula>
      <formula>10</formula>
    </cfRule>
    <cfRule type="cellIs" dxfId="349" priority="213" stopIfTrue="1" operator="equal">
      <formula>"GO"</formula>
    </cfRule>
    <cfRule type="cellIs" dxfId="348" priority="214" stopIfTrue="1" operator="equal">
      <formula>"NO GO"</formula>
    </cfRule>
    <cfRule type="cellIs" dxfId="347" priority="176" stopIfTrue="1" operator="equal">
      <formula>"GO"</formula>
    </cfRule>
    <cfRule type="cellIs" dxfId="346" priority="218" operator="between">
      <formula>1</formula>
      <formula>10</formula>
    </cfRule>
    <cfRule type="expression" dxfId="345" priority="221">
      <formula>"NO GO"</formula>
    </cfRule>
    <cfRule type="expression" dxfId="344" priority="222">
      <formula>"GO"</formula>
    </cfRule>
    <cfRule type="cellIs" dxfId="343" priority="224" stopIfTrue="1" operator="equal">
      <formula>"NO GO"</formula>
    </cfRule>
    <cfRule type="cellIs" dxfId="342" priority="223" stopIfTrue="1" operator="equal">
      <formula>"GO"</formula>
    </cfRule>
  </conditionalFormatting>
  <conditionalFormatting sqref="X48">
    <cfRule type="containsText" dxfId="340" priority="449" operator="containsText" text="M">
      <formula>NOT(ISERROR(SEARCH("M",X48)))</formula>
    </cfRule>
    <cfRule type="containsText" dxfId="339" priority="450" operator="containsText" text="H">
      <formula>NOT(ISERROR(SEARCH("H",X48)))</formula>
    </cfRule>
    <cfRule type="containsText" dxfId="338" priority="451" operator="containsText" text="L">
      <formula>NOT(ISERROR(SEARCH("L",X48)))</formula>
    </cfRule>
  </conditionalFormatting>
  <conditionalFormatting sqref="X53">
    <cfRule type="containsText" dxfId="337" priority="441" operator="containsText" text="M">
      <formula>NOT(ISERROR(SEARCH("M",X53)))</formula>
    </cfRule>
    <cfRule type="containsText" dxfId="335" priority="443" operator="containsText" text="L">
      <formula>NOT(ISERROR(SEARCH("L",X53)))</formula>
    </cfRule>
    <cfRule type="containsText" dxfId="334" priority="442" operator="containsText" text="H">
      <formula>NOT(ISERROR(SEARCH("H",X53)))</formula>
    </cfRule>
  </conditionalFormatting>
  <conditionalFormatting sqref="X58">
    <cfRule type="containsText" dxfId="333" priority="433" operator="containsText" text="M">
      <formula>NOT(ISERROR(SEARCH("M",X58)))</formula>
    </cfRule>
    <cfRule type="containsText" dxfId="332" priority="434" operator="containsText" text="H">
      <formula>NOT(ISERROR(SEARCH("H",X58)))</formula>
    </cfRule>
    <cfRule type="containsText" dxfId="331" priority="435" operator="containsText" text="L">
      <formula>NOT(ISERROR(SEARCH("L",X58)))</formula>
    </cfRule>
  </conditionalFormatting>
  <conditionalFormatting sqref="X63">
    <cfRule type="containsText" dxfId="328" priority="425" operator="containsText" text="M">
      <formula>NOT(ISERROR(SEARCH("M",X63)))</formula>
    </cfRule>
    <cfRule type="containsText" dxfId="327" priority="426" operator="containsText" text="H">
      <formula>NOT(ISERROR(SEARCH("H",X63)))</formula>
    </cfRule>
    <cfRule type="containsText" dxfId="326" priority="427" operator="containsText" text="L">
      <formula>NOT(ISERROR(SEARCH("L",X63)))</formula>
    </cfRule>
  </conditionalFormatting>
  <conditionalFormatting sqref="X68">
    <cfRule type="containsText" dxfId="324" priority="419" operator="containsText" text="L">
      <formula>NOT(ISERROR(SEARCH("L",X68)))</formula>
    </cfRule>
    <cfRule type="containsText" dxfId="323" priority="418" operator="containsText" text="H">
      <formula>NOT(ISERROR(SEARCH("H",X68)))</formula>
    </cfRule>
    <cfRule type="containsText" dxfId="322" priority="417" operator="containsText" text="M">
      <formula>NOT(ISERROR(SEARCH("M",X68)))</formula>
    </cfRule>
  </conditionalFormatting>
  <conditionalFormatting sqref="X73">
    <cfRule type="containsText" dxfId="321" priority="409" operator="containsText" text="M">
      <formula>NOT(ISERROR(SEARCH("M",X73)))</formula>
    </cfRule>
    <cfRule type="containsText" dxfId="319" priority="410" operator="containsText" text="H">
      <formula>NOT(ISERROR(SEARCH("H",X73)))</formula>
    </cfRule>
    <cfRule type="containsText" dxfId="318" priority="411" operator="containsText" text="L">
      <formula>NOT(ISERROR(SEARCH("L",X73)))</formula>
    </cfRule>
  </conditionalFormatting>
  <conditionalFormatting sqref="Z21:Z44">
    <cfRule type="cellIs" dxfId="317" priority="92" stopIfTrue="1" operator="equal">
      <formula>"ERROR"</formula>
    </cfRule>
    <cfRule type="cellIs" dxfId="316" priority="91" stopIfTrue="1" operator="between">
      <formula>0</formula>
      <formula>100</formula>
    </cfRule>
    <cfRule type="cellIs" dxfId="315" priority="90" operator="between">
      <formula>1</formula>
      <formula>100</formula>
    </cfRule>
  </conditionalFormatting>
  <conditionalFormatting sqref="Z50">
    <cfRule type="containsText" dxfId="314" priority="445" operator="containsText" text="M">
      <formula>NOT(ISERROR(SEARCH("M",Z50)))</formula>
    </cfRule>
    <cfRule type="containsText" dxfId="313" priority="447" operator="containsText" text="L">
      <formula>NOT(ISERROR(SEARCH("L",Z50)))</formula>
    </cfRule>
    <cfRule type="containsText" dxfId="312" priority="446" operator="containsText" text="H">
      <formula>NOT(ISERROR(SEARCH("H",Z50)))</formula>
    </cfRule>
  </conditionalFormatting>
  <conditionalFormatting sqref="Z55">
    <cfRule type="containsText" dxfId="310" priority="438" operator="containsText" text="H">
      <formula>NOT(ISERROR(SEARCH("H",Z55)))</formula>
    </cfRule>
    <cfRule type="containsText" dxfId="309" priority="439" operator="containsText" text="L">
      <formula>NOT(ISERROR(SEARCH("L",Z55)))</formula>
    </cfRule>
    <cfRule type="containsText" dxfId="308" priority="437" operator="containsText" text="M">
      <formula>NOT(ISERROR(SEARCH("M",Z55)))</formula>
    </cfRule>
  </conditionalFormatting>
  <conditionalFormatting sqref="Z60">
    <cfRule type="containsText" dxfId="306" priority="431" operator="containsText" text="L">
      <formula>NOT(ISERROR(SEARCH("L",Z60)))</formula>
    </cfRule>
    <cfRule type="containsText" dxfId="305" priority="430" operator="containsText" text="H">
      <formula>NOT(ISERROR(SEARCH("H",Z60)))</formula>
    </cfRule>
    <cfRule type="containsText" dxfId="304" priority="429" operator="containsText" text="M">
      <formula>NOT(ISERROR(SEARCH("M",Z60)))</formula>
    </cfRule>
  </conditionalFormatting>
  <conditionalFormatting sqref="Z65">
    <cfRule type="containsText" dxfId="301" priority="423" operator="containsText" text="L">
      <formula>NOT(ISERROR(SEARCH("L",Z65)))</formula>
    </cfRule>
    <cfRule type="containsText" dxfId="300" priority="422" operator="containsText" text="H">
      <formula>NOT(ISERROR(SEARCH("H",Z65)))</formula>
    </cfRule>
    <cfRule type="containsText" dxfId="299" priority="421" operator="containsText" text="M">
      <formula>NOT(ISERROR(SEARCH("M",Z65)))</formula>
    </cfRule>
  </conditionalFormatting>
  <conditionalFormatting sqref="Z70">
    <cfRule type="containsText" dxfId="298" priority="413" operator="containsText" text="M">
      <formula>NOT(ISERROR(SEARCH("M",Z70)))</formula>
    </cfRule>
    <cfRule type="containsText" dxfId="297" priority="414" operator="containsText" text="H">
      <formula>NOT(ISERROR(SEARCH("H",Z70)))</formula>
    </cfRule>
    <cfRule type="containsText" dxfId="296" priority="415" operator="containsText" text="L">
      <formula>NOT(ISERROR(SEARCH("L",Z70)))</formula>
    </cfRule>
  </conditionalFormatting>
  <conditionalFormatting sqref="Z75">
    <cfRule type="containsText" dxfId="294" priority="407" operator="containsText" text="L">
      <formula>NOT(ISERROR(SEARCH("L",Z75)))</formula>
    </cfRule>
    <cfRule type="containsText" dxfId="293" priority="406" operator="containsText" text="H">
      <formula>NOT(ISERROR(SEARCH("H",Z75)))</formula>
    </cfRule>
    <cfRule type="containsText" dxfId="291" priority="405" operator="containsText" text="M">
      <formula>NOT(ISERROR(SEARCH("M",Z75)))</formula>
    </cfRule>
  </conditionalFormatting>
  <conditionalFormatting sqref="AB20">
    <cfRule type="expression" dxfId="290" priority="46">
      <formula>AB18="X"</formula>
    </cfRule>
    <cfRule type="expression" dxfId="289" priority="44">
      <formula>AB18="X"</formula>
    </cfRule>
    <cfRule type="expression" dxfId="288" priority="45">
      <formula>AB18="√"</formula>
    </cfRule>
    <cfRule type="expression" dxfId="287" priority="47">
      <formula>AB18="√"</formula>
    </cfRule>
    <cfRule type="expression" dxfId="286" priority="48">
      <formula>AB18="X"</formula>
    </cfRule>
    <cfRule type="expression" dxfId="285" priority="43">
      <formula>AB18="√"</formula>
    </cfRule>
    <cfRule type="expression" dxfId="284" priority="42">
      <formula>AB18="X"</formula>
    </cfRule>
    <cfRule type="expression" dxfId="283" priority="41">
      <formula>AB18="√"</formula>
    </cfRule>
    <cfRule type="expression" dxfId="282" priority="38">
      <formula>AB18="X"</formula>
    </cfRule>
    <cfRule type="expression" dxfId="281" priority="37">
      <formula>AB18="√"</formula>
    </cfRule>
    <cfRule type="expression" dxfId="280" priority="36">
      <formula>AB18="X"</formula>
    </cfRule>
    <cfRule type="expression" dxfId="279" priority="34">
      <formula>AB18="X"</formula>
    </cfRule>
    <cfRule type="expression" dxfId="278" priority="33">
      <formula>AB18="√"</formula>
    </cfRule>
    <cfRule type="expression" dxfId="277" priority="39">
      <formula>AB18="√"</formula>
    </cfRule>
    <cfRule type="expression" dxfId="276" priority="40">
      <formula>AB18="X"</formula>
    </cfRule>
    <cfRule type="expression" dxfId="275" priority="35">
      <formula>AB18="√"</formula>
    </cfRule>
  </conditionalFormatting>
  <conditionalFormatting sqref="AE21:AE44">
    <cfRule type="cellIs" dxfId="274" priority="156" stopIfTrue="1" operator="equal">
      <formula>"GO"</formula>
    </cfRule>
    <cfRule type="cellIs" dxfId="273" priority="160" operator="between">
      <formula>1</formula>
      <formula>10</formula>
    </cfRule>
    <cfRule type="containsText" dxfId="272" priority="159" operator="containsText" text="JA">
      <formula>NOT(ISERROR(SEARCH("JA",AE21)))</formula>
    </cfRule>
    <cfRule type="cellIs" dxfId="271" priority="162" stopIfTrue="1" operator="equal">
      <formula>"NO GO"</formula>
    </cfRule>
    <cfRule type="containsText" dxfId="270" priority="163" operator="containsText" text="NIEN">
      <formula>NOT(ISERROR(SEARCH("NIEN",AE21)))</formula>
    </cfRule>
    <cfRule type="containsText" dxfId="269" priority="164" operator="containsText" text="JA">
      <formula>NOT(ISERROR(SEARCH("JA",AE21)))</formula>
    </cfRule>
    <cfRule type="cellIs" dxfId="268" priority="165" operator="between">
      <formula>1</formula>
      <formula>10</formula>
    </cfRule>
    <cfRule type="cellIs" dxfId="267" priority="166" stopIfTrue="1" operator="equal">
      <formula>"GO"</formula>
    </cfRule>
    <cfRule type="cellIs" dxfId="266" priority="167" stopIfTrue="1" operator="equal">
      <formula>"NO GO"</formula>
    </cfRule>
    <cfRule type="cellIs" dxfId="265" priority="168" operator="between">
      <formula>1</formula>
      <formula>10</formula>
    </cfRule>
    <cfRule type="cellIs" dxfId="264" priority="169" stopIfTrue="1" operator="equal">
      <formula>"GO"</formula>
    </cfRule>
    <cfRule type="containsText" dxfId="263" priority="158" operator="containsText" text="NIEN">
      <formula>NOT(ISERROR(SEARCH("NIEN",AE21)))</formula>
    </cfRule>
    <cfRule type="cellIs" dxfId="262" priority="170" stopIfTrue="1" operator="equal">
      <formula>"NO GO"</formula>
    </cfRule>
    <cfRule type="cellIs" dxfId="261" priority="171" operator="between">
      <formula>1</formula>
      <formula>10</formula>
    </cfRule>
    <cfRule type="expression" dxfId="260" priority="172">
      <formula>"NO GO"</formula>
    </cfRule>
    <cfRule type="expression" dxfId="259" priority="173">
      <formula>"GO"</formula>
    </cfRule>
    <cfRule type="cellIs" dxfId="258" priority="174" stopIfTrue="1" operator="equal">
      <formula>"GO"</formula>
    </cfRule>
    <cfRule type="cellIs" dxfId="257" priority="175" stopIfTrue="1" operator="equal">
      <formula>"NO GO"</formula>
    </cfRule>
    <cfRule type="cellIs" dxfId="256" priority="157" stopIfTrue="1" operator="equal">
      <formula>"NO GO"</formula>
    </cfRule>
    <cfRule type="cellIs" dxfId="255" priority="161" stopIfTrue="1" operator="equal">
      <formula>"GO"</formula>
    </cfRule>
  </conditionalFormatting>
  <conditionalFormatting sqref="AE48">
    <cfRule type="containsText" dxfId="253" priority="401" operator="containsText" text="M">
      <formula>NOT(ISERROR(SEARCH("M",AE48)))</formula>
    </cfRule>
    <cfRule type="containsText" dxfId="252" priority="402" operator="containsText" text="H">
      <formula>NOT(ISERROR(SEARCH("H",AE48)))</formula>
    </cfRule>
    <cfRule type="containsText" dxfId="251" priority="403" operator="containsText" text="L">
      <formula>NOT(ISERROR(SEARCH("L",AE48)))</formula>
    </cfRule>
  </conditionalFormatting>
  <conditionalFormatting sqref="AE53">
    <cfRule type="containsText" dxfId="250" priority="394" operator="containsText" text="H">
      <formula>NOT(ISERROR(SEARCH("H",AE53)))</formula>
    </cfRule>
    <cfRule type="containsText" dxfId="249" priority="395" operator="containsText" text="L">
      <formula>NOT(ISERROR(SEARCH("L",AE53)))</formula>
    </cfRule>
    <cfRule type="containsText" dxfId="247" priority="393" operator="containsText" text="M">
      <formula>NOT(ISERROR(SEARCH("M",AE53)))</formula>
    </cfRule>
  </conditionalFormatting>
  <conditionalFormatting sqref="AE58">
    <cfRule type="containsText" dxfId="245" priority="385" operator="containsText" text="M">
      <formula>NOT(ISERROR(SEARCH("M",AE58)))</formula>
    </cfRule>
    <cfRule type="containsText" dxfId="244" priority="386" operator="containsText" text="H">
      <formula>NOT(ISERROR(SEARCH("H",AE58)))</formula>
    </cfRule>
    <cfRule type="containsText" dxfId="243" priority="387" operator="containsText" text="L">
      <formula>NOT(ISERROR(SEARCH("L",AE58)))</formula>
    </cfRule>
  </conditionalFormatting>
  <conditionalFormatting sqref="AE63">
    <cfRule type="containsText" dxfId="241" priority="377" operator="containsText" text="M">
      <formula>NOT(ISERROR(SEARCH("M",AE63)))</formula>
    </cfRule>
    <cfRule type="containsText" dxfId="240" priority="378" operator="containsText" text="H">
      <formula>NOT(ISERROR(SEARCH("H",AE63)))</formula>
    </cfRule>
    <cfRule type="containsText" dxfId="239" priority="379" operator="containsText" text="L">
      <formula>NOT(ISERROR(SEARCH("L",AE63)))</formula>
    </cfRule>
  </conditionalFormatting>
  <conditionalFormatting sqref="AE68">
    <cfRule type="containsText" dxfId="238" priority="371" operator="containsText" text="L">
      <formula>NOT(ISERROR(SEARCH("L",AE68)))</formula>
    </cfRule>
    <cfRule type="containsText" dxfId="236" priority="369" operator="containsText" text="M">
      <formula>NOT(ISERROR(SEARCH("M",AE68)))</formula>
    </cfRule>
    <cfRule type="containsText" dxfId="235" priority="370" operator="containsText" text="H">
      <formula>NOT(ISERROR(SEARCH("H",AE68)))</formula>
    </cfRule>
  </conditionalFormatting>
  <conditionalFormatting sqref="AE73">
    <cfRule type="containsText" dxfId="233" priority="361" operator="containsText" text="M">
      <formula>NOT(ISERROR(SEARCH("M",AE73)))</formula>
    </cfRule>
    <cfRule type="containsText" dxfId="232" priority="362" operator="containsText" text="H">
      <formula>NOT(ISERROR(SEARCH("H",AE73)))</formula>
    </cfRule>
    <cfRule type="containsText" dxfId="231" priority="363" operator="containsText" text="L">
      <formula>NOT(ISERROR(SEARCH("L",AE73)))</formula>
    </cfRule>
  </conditionalFormatting>
  <conditionalFormatting sqref="AG21:AG44">
    <cfRule type="cellIs" dxfId="230" priority="89" stopIfTrue="1" operator="equal">
      <formula>"ERROR"</formula>
    </cfRule>
    <cfRule type="cellIs" dxfId="229" priority="88" stopIfTrue="1" operator="between">
      <formula>0</formula>
      <formula>100</formula>
    </cfRule>
    <cfRule type="cellIs" dxfId="228" priority="87" operator="between">
      <formula>1</formula>
      <formula>100</formula>
    </cfRule>
  </conditionalFormatting>
  <conditionalFormatting sqref="AG50">
    <cfRule type="containsText" dxfId="227" priority="399" operator="containsText" text="L">
      <formula>NOT(ISERROR(SEARCH("L",AG50)))</formula>
    </cfRule>
    <cfRule type="containsText" dxfId="225" priority="397" operator="containsText" text="M">
      <formula>NOT(ISERROR(SEARCH("M",AG50)))</formula>
    </cfRule>
    <cfRule type="containsText" dxfId="224" priority="398" operator="containsText" text="H">
      <formula>NOT(ISERROR(SEARCH("H",AG50)))</formula>
    </cfRule>
  </conditionalFormatting>
  <conditionalFormatting sqref="AG55">
    <cfRule type="containsText" dxfId="222" priority="389" operator="containsText" text="M">
      <formula>NOT(ISERROR(SEARCH("M",AG55)))</formula>
    </cfRule>
    <cfRule type="containsText" dxfId="221" priority="390" operator="containsText" text="H">
      <formula>NOT(ISERROR(SEARCH("H",AG55)))</formula>
    </cfRule>
    <cfRule type="containsText" dxfId="220" priority="391" operator="containsText" text="L">
      <formula>NOT(ISERROR(SEARCH("L",AG55)))</formula>
    </cfRule>
  </conditionalFormatting>
  <conditionalFormatting sqref="AG60">
    <cfRule type="containsText" dxfId="218" priority="382" operator="containsText" text="H">
      <formula>NOT(ISERROR(SEARCH("H",AG60)))</formula>
    </cfRule>
    <cfRule type="containsText" dxfId="217" priority="381" operator="containsText" text="M">
      <formula>NOT(ISERROR(SEARCH("M",AG60)))</formula>
    </cfRule>
    <cfRule type="containsText" dxfId="216" priority="383" operator="containsText" text="L">
      <formula>NOT(ISERROR(SEARCH("L",AG60)))</formula>
    </cfRule>
  </conditionalFormatting>
  <conditionalFormatting sqref="AG65">
    <cfRule type="containsText" dxfId="215" priority="375" operator="containsText" text="L">
      <formula>NOT(ISERROR(SEARCH("L",AG65)))</formula>
    </cfRule>
    <cfRule type="containsText" dxfId="213" priority="373" operator="containsText" text="M">
      <formula>NOT(ISERROR(SEARCH("M",AG65)))</formula>
    </cfRule>
    <cfRule type="containsText" dxfId="212" priority="374" operator="containsText" text="H">
      <formula>NOT(ISERROR(SEARCH("H",AG65)))</formula>
    </cfRule>
  </conditionalFormatting>
  <conditionalFormatting sqref="AG70">
    <cfRule type="containsText" dxfId="210" priority="365" operator="containsText" text="M">
      <formula>NOT(ISERROR(SEARCH("M",AG70)))</formula>
    </cfRule>
    <cfRule type="containsText" dxfId="209" priority="366" operator="containsText" text="H">
      <formula>NOT(ISERROR(SEARCH("H",AG70)))</formula>
    </cfRule>
    <cfRule type="containsText" dxfId="208" priority="367" operator="containsText" text="L">
      <formula>NOT(ISERROR(SEARCH("L",AG70)))</formula>
    </cfRule>
  </conditionalFormatting>
  <conditionalFormatting sqref="AG75">
    <cfRule type="containsText" dxfId="206" priority="357" operator="containsText" text="M">
      <formula>NOT(ISERROR(SEARCH("M",AG75)))</formula>
    </cfRule>
    <cfRule type="containsText" dxfId="205" priority="359" operator="containsText" text="L">
      <formula>NOT(ISERROR(SEARCH("L",AG75)))</formula>
    </cfRule>
    <cfRule type="containsText" dxfId="204" priority="358" operator="containsText" text="H">
      <formula>NOT(ISERROR(SEARCH("H",AG75)))</formula>
    </cfRule>
  </conditionalFormatting>
  <conditionalFormatting sqref="AH47:AH76">
    <cfRule type="expression" dxfId="203" priority="3254">
      <formula>AA47="M"</formula>
    </cfRule>
  </conditionalFormatting>
  <conditionalFormatting sqref="AI20">
    <cfRule type="expression" dxfId="202" priority="21">
      <formula>AI18="√"</formula>
    </cfRule>
    <cfRule type="expression" dxfId="201" priority="32">
      <formula>AI18="X"</formula>
    </cfRule>
    <cfRule type="expression" dxfId="200" priority="31">
      <formula>AI18="√"</formula>
    </cfRule>
    <cfRule type="expression" dxfId="199" priority="22">
      <formula>AI18="X"</formula>
    </cfRule>
    <cfRule type="expression" dxfId="198" priority="18">
      <formula>AI18="X"</formula>
    </cfRule>
    <cfRule type="expression" dxfId="197" priority="27">
      <formula>AI18="√"</formula>
    </cfRule>
    <cfRule type="expression" dxfId="196" priority="17">
      <formula>AI18="√"</formula>
    </cfRule>
    <cfRule type="expression" dxfId="195" priority="26">
      <formula>AI18="X"</formula>
    </cfRule>
    <cfRule type="expression" dxfId="194" priority="30">
      <formula>AI18="X"</formula>
    </cfRule>
    <cfRule type="expression" dxfId="193" priority="29">
      <formula>AI18="√"</formula>
    </cfRule>
    <cfRule type="expression" dxfId="192" priority="28">
      <formula>AI18="X"</formula>
    </cfRule>
    <cfRule type="expression" dxfId="191" priority="19">
      <formula>AI18="√"</formula>
    </cfRule>
    <cfRule type="expression" dxfId="190" priority="25">
      <formula>AI18="√"</formula>
    </cfRule>
    <cfRule type="expression" dxfId="189" priority="20">
      <formula>AI18="X"</formula>
    </cfRule>
    <cfRule type="expression" dxfId="188" priority="23">
      <formula>AI18="√"</formula>
    </cfRule>
    <cfRule type="expression" dxfId="187" priority="24">
      <formula>AI18="X"</formula>
    </cfRule>
  </conditionalFormatting>
  <conditionalFormatting sqref="AL21:AL44">
    <cfRule type="containsText" dxfId="186" priority="123" operator="containsText" text="NIEN">
      <formula>NOT(ISERROR(SEARCH("NIEN",AL21)))</formula>
    </cfRule>
    <cfRule type="cellIs" dxfId="185" priority="122" stopIfTrue="1" operator="equal">
      <formula>"NO GO"</formula>
    </cfRule>
    <cfRule type="cellIs" dxfId="184" priority="121" stopIfTrue="1" operator="equal">
      <formula>"GO"</formula>
    </cfRule>
    <cfRule type="cellIs" dxfId="183" priority="120" operator="between">
      <formula>1</formula>
      <formula>10</formula>
    </cfRule>
    <cfRule type="containsText" dxfId="182" priority="119" operator="containsText" text="JA">
      <formula>NOT(ISERROR(SEARCH("JA",AL21)))</formula>
    </cfRule>
    <cfRule type="containsText" dxfId="181" priority="118" operator="containsText" text="NIEN">
      <formula>NOT(ISERROR(SEARCH("NIEN",AL21)))</formula>
    </cfRule>
    <cfRule type="cellIs" dxfId="180" priority="117" stopIfTrue="1" operator="equal">
      <formula>"NO GO"</formula>
    </cfRule>
    <cfRule type="cellIs" dxfId="179" priority="116" stopIfTrue="1" operator="equal">
      <formula>"GO"</formula>
    </cfRule>
    <cfRule type="expression" dxfId="178" priority="132">
      <formula>"NO GO"</formula>
    </cfRule>
    <cfRule type="cellIs" dxfId="177" priority="128" operator="between">
      <formula>1</formula>
      <formula>10</formula>
    </cfRule>
    <cfRule type="cellIs" dxfId="176" priority="135" stopIfTrue="1" operator="equal">
      <formula>"NO GO"</formula>
    </cfRule>
    <cfRule type="cellIs" dxfId="175" priority="134" stopIfTrue="1" operator="equal">
      <formula>"GO"</formula>
    </cfRule>
    <cfRule type="expression" dxfId="174" priority="133">
      <formula>"GO"</formula>
    </cfRule>
    <cfRule type="cellIs" dxfId="173" priority="131" operator="between">
      <formula>1</formula>
      <formula>10</formula>
    </cfRule>
    <cfRule type="cellIs" dxfId="172" priority="130" stopIfTrue="1" operator="equal">
      <formula>"NO GO"</formula>
    </cfRule>
    <cfRule type="cellIs" dxfId="171" priority="129" stopIfTrue="1" operator="equal">
      <formula>"GO"</formula>
    </cfRule>
    <cfRule type="cellIs" dxfId="170" priority="127" stopIfTrue="1" operator="equal">
      <formula>"NO GO"</formula>
    </cfRule>
    <cfRule type="cellIs" dxfId="169" priority="126" stopIfTrue="1" operator="equal">
      <formula>"GO"</formula>
    </cfRule>
    <cfRule type="cellIs" dxfId="168" priority="125" operator="between">
      <formula>1</formula>
      <formula>10</formula>
    </cfRule>
    <cfRule type="containsText" dxfId="167" priority="124" operator="containsText" text="JA">
      <formula>NOT(ISERROR(SEARCH("JA",AL21)))</formula>
    </cfRule>
  </conditionalFormatting>
  <conditionalFormatting sqref="AL48">
    <cfRule type="containsText" dxfId="166" priority="353" operator="containsText" text="M">
      <formula>NOT(ISERROR(SEARCH("M",AL48)))</formula>
    </cfRule>
    <cfRule type="containsText" dxfId="165" priority="354" operator="containsText" text="H">
      <formula>NOT(ISERROR(SEARCH("H",AL48)))</formula>
    </cfRule>
    <cfRule type="containsText" dxfId="164" priority="355" operator="containsText" text="L">
      <formula>NOT(ISERROR(SEARCH("L",AL48)))</formula>
    </cfRule>
  </conditionalFormatting>
  <conditionalFormatting sqref="AL53">
    <cfRule type="containsText" dxfId="162" priority="345" operator="containsText" text="M">
      <formula>NOT(ISERROR(SEARCH("M",AL53)))</formula>
    </cfRule>
    <cfRule type="containsText" dxfId="160" priority="346" operator="containsText" text="H">
      <formula>NOT(ISERROR(SEARCH("H",AL53)))</formula>
    </cfRule>
    <cfRule type="containsText" dxfId="159" priority="347" operator="containsText" text="L">
      <formula>NOT(ISERROR(SEARCH("L",AL53)))</formula>
    </cfRule>
  </conditionalFormatting>
  <conditionalFormatting sqref="AL58">
    <cfRule type="containsText" dxfId="158" priority="339" operator="containsText" text="L">
      <formula>NOT(ISERROR(SEARCH("L",AL58)))</formula>
    </cfRule>
    <cfRule type="containsText" dxfId="157" priority="338" operator="containsText" text="H">
      <formula>NOT(ISERROR(SEARCH("H",AL58)))</formula>
    </cfRule>
    <cfRule type="containsText" dxfId="156" priority="337" operator="containsText" text="M">
      <formula>NOT(ISERROR(SEARCH("M",AL58)))</formula>
    </cfRule>
  </conditionalFormatting>
  <conditionalFormatting sqref="AL63">
    <cfRule type="containsText" dxfId="154" priority="330" operator="containsText" text="H">
      <formula>NOT(ISERROR(SEARCH("H",AL63)))</formula>
    </cfRule>
    <cfRule type="containsText" dxfId="152" priority="329" operator="containsText" text="M">
      <formula>NOT(ISERROR(SEARCH("M",AL63)))</formula>
    </cfRule>
    <cfRule type="containsText" dxfId="151" priority="331" operator="containsText" text="L">
      <formula>NOT(ISERROR(SEARCH("L",AL63)))</formula>
    </cfRule>
  </conditionalFormatting>
  <conditionalFormatting sqref="AL68">
    <cfRule type="containsText" dxfId="150" priority="321" operator="containsText" text="M">
      <formula>NOT(ISERROR(SEARCH("M",AL68)))</formula>
    </cfRule>
    <cfRule type="containsText" dxfId="149" priority="323" operator="containsText" text="L">
      <formula>NOT(ISERROR(SEARCH("L",AL68)))</formula>
    </cfRule>
    <cfRule type="containsText" dxfId="147" priority="322" operator="containsText" text="H">
      <formula>NOT(ISERROR(SEARCH("H",AL68)))</formula>
    </cfRule>
  </conditionalFormatting>
  <conditionalFormatting sqref="AL73">
    <cfRule type="containsText" dxfId="146" priority="315" operator="containsText" text="L">
      <formula>NOT(ISERROR(SEARCH("L",AL73)))</formula>
    </cfRule>
    <cfRule type="containsText" dxfId="145" priority="314" operator="containsText" text="H">
      <formula>NOT(ISERROR(SEARCH("H",AL73)))</formula>
    </cfRule>
    <cfRule type="containsText" dxfId="144" priority="313" operator="containsText" text="M">
      <formula>NOT(ISERROR(SEARCH("M",AL73)))</formula>
    </cfRule>
  </conditionalFormatting>
  <conditionalFormatting sqref="AN21:AN44">
    <cfRule type="cellIs" dxfId="142" priority="84" operator="between">
      <formula>1</formula>
      <formula>100</formula>
    </cfRule>
    <cfRule type="cellIs" dxfId="141" priority="86" stopIfTrue="1" operator="equal">
      <formula>"ERROR"</formula>
    </cfRule>
    <cfRule type="cellIs" dxfId="140" priority="85" stopIfTrue="1" operator="between">
      <formula>0</formula>
      <formula>100</formula>
    </cfRule>
  </conditionalFormatting>
  <conditionalFormatting sqref="AN50">
    <cfRule type="containsText" dxfId="138" priority="349" operator="containsText" text="M">
      <formula>NOT(ISERROR(SEARCH("M",AN50)))</formula>
    </cfRule>
    <cfRule type="containsText" dxfId="137" priority="350" operator="containsText" text="H">
      <formula>NOT(ISERROR(SEARCH("H",AN50)))</formula>
    </cfRule>
    <cfRule type="containsText" dxfId="136" priority="351" operator="containsText" text="L">
      <formula>NOT(ISERROR(SEARCH("L",AN50)))</formula>
    </cfRule>
  </conditionalFormatting>
  <conditionalFormatting sqref="AN55">
    <cfRule type="containsText" dxfId="135" priority="343" operator="containsText" text="L">
      <formula>NOT(ISERROR(SEARCH("L",AN55)))</formula>
    </cfRule>
    <cfRule type="containsText" dxfId="134" priority="341" operator="containsText" text="M">
      <formula>NOT(ISERROR(SEARCH("M",AN55)))</formula>
    </cfRule>
    <cfRule type="containsText" dxfId="133" priority="342" operator="containsText" text="H">
      <formula>NOT(ISERROR(SEARCH("H",AN55)))</formula>
    </cfRule>
  </conditionalFormatting>
  <conditionalFormatting sqref="AN60">
    <cfRule type="containsText" dxfId="131" priority="333" operator="containsText" text="M">
      <formula>NOT(ISERROR(SEARCH("M",AN60)))</formula>
    </cfRule>
    <cfRule type="containsText" dxfId="129" priority="335" operator="containsText" text="L">
      <formula>NOT(ISERROR(SEARCH("L",AN60)))</formula>
    </cfRule>
    <cfRule type="containsText" dxfId="128" priority="334" operator="containsText" text="H">
      <formula>NOT(ISERROR(SEARCH("H",AN60)))</formula>
    </cfRule>
  </conditionalFormatting>
  <conditionalFormatting sqref="AN65">
    <cfRule type="containsText" dxfId="126" priority="325" operator="containsText" text="M">
      <formula>NOT(ISERROR(SEARCH("M",AN65)))</formula>
    </cfRule>
    <cfRule type="containsText" dxfId="125" priority="326" operator="containsText" text="H">
      <formula>NOT(ISERROR(SEARCH("H",AN65)))</formula>
    </cfRule>
    <cfRule type="containsText" dxfId="124" priority="327" operator="containsText" text="L">
      <formula>NOT(ISERROR(SEARCH("L",AN65)))</formula>
    </cfRule>
  </conditionalFormatting>
  <conditionalFormatting sqref="AN70">
    <cfRule type="containsText" dxfId="123" priority="318" operator="containsText" text="H">
      <formula>NOT(ISERROR(SEARCH("H",AN70)))</formula>
    </cfRule>
    <cfRule type="containsText" dxfId="122" priority="319" operator="containsText" text="L">
      <formula>NOT(ISERROR(SEARCH("L",AN70)))</formula>
    </cfRule>
    <cfRule type="containsText" dxfId="120" priority="317" operator="containsText" text="M">
      <formula>NOT(ISERROR(SEARCH("M",AN70)))</formula>
    </cfRule>
  </conditionalFormatting>
  <conditionalFormatting sqref="AN75">
    <cfRule type="containsText" dxfId="119" priority="310" operator="containsText" text="H">
      <formula>NOT(ISERROR(SEARCH("H",AN75)))</formula>
    </cfRule>
    <cfRule type="containsText" dxfId="118" priority="311" operator="containsText" text="L">
      <formula>NOT(ISERROR(SEARCH("L",AN75)))</formula>
    </cfRule>
    <cfRule type="containsText" dxfId="116" priority="309" operator="containsText" text="M">
      <formula>NOT(ISERROR(SEARCH("M",AN75)))</formula>
    </cfRule>
  </conditionalFormatting>
  <conditionalFormatting sqref="AO47:AO76">
    <cfRule type="expression" dxfId="115" priority="2718">
      <formula>AF47="M"</formula>
    </cfRule>
  </conditionalFormatting>
  <conditionalFormatting sqref="AO50">
    <cfRule type="expression" dxfId="114" priority="4549">
      <formula>XDR43="M"</formula>
    </cfRule>
  </conditionalFormatting>
  <conditionalFormatting sqref="AO51:AO52">
    <cfRule type="expression" dxfId="113" priority="4551">
      <formula>#REF!="M"</formula>
    </cfRule>
  </conditionalFormatting>
  <conditionalFormatting sqref="AO53">
    <cfRule type="expression" dxfId="112" priority="4618">
      <formula>XDR44="M"</formula>
    </cfRule>
  </conditionalFormatting>
  <conditionalFormatting sqref="AO54:AO55">
    <cfRule type="expression" dxfId="111" priority="4620">
      <formula>#REF!="M"</formula>
    </cfRule>
  </conditionalFormatting>
  <conditionalFormatting sqref="AO56:AO76">
    <cfRule type="expression" dxfId="110" priority="4335">
      <formula>XDR45="M"</formula>
    </cfRule>
  </conditionalFormatting>
  <conditionalFormatting sqref="AP20">
    <cfRule type="expression" dxfId="109" priority="8">
      <formula>AP18="X"</formula>
    </cfRule>
    <cfRule type="expression" dxfId="108" priority="15">
      <formula>AP18="√"</formula>
    </cfRule>
    <cfRule type="expression" dxfId="107" priority="9">
      <formula>AP18="√"</formula>
    </cfRule>
    <cfRule type="expression" dxfId="106" priority="10">
      <formula>AP18="X"</formula>
    </cfRule>
    <cfRule type="expression" dxfId="105" priority="7">
      <formula>AP18="√"</formula>
    </cfRule>
    <cfRule type="expression" dxfId="104" priority="13">
      <formula>AP18="√"</formula>
    </cfRule>
    <cfRule type="expression" dxfId="103" priority="14">
      <formula>AP18="X"</formula>
    </cfRule>
    <cfRule type="expression" dxfId="102" priority="11">
      <formula>AP18="√"</formula>
    </cfRule>
    <cfRule type="expression" dxfId="101" priority="12">
      <formula>AP18="X"</formula>
    </cfRule>
    <cfRule type="expression" dxfId="100" priority="1">
      <formula>AP18="√"</formula>
    </cfRule>
    <cfRule type="expression" dxfId="99" priority="16">
      <formula>AP18="X"</formula>
    </cfRule>
    <cfRule type="expression" dxfId="98" priority="6">
      <formula>AP18="X"</formula>
    </cfRule>
    <cfRule type="expression" dxfId="97" priority="5">
      <formula>AP18="√"</formula>
    </cfRule>
    <cfRule type="expression" dxfId="96" priority="4">
      <formula>AP18="X"</formula>
    </cfRule>
    <cfRule type="expression" dxfId="95" priority="3">
      <formula>AP18="√"</formula>
    </cfRule>
    <cfRule type="expression" dxfId="94" priority="2">
      <formula>AP18="X"</formula>
    </cfRule>
  </conditionalFormatting>
  <conditionalFormatting sqref="AP46">
    <cfRule type="expression" dxfId="93" priority="227">
      <formula>#REF!="M"</formula>
    </cfRule>
    <cfRule type="expression" dxfId="92" priority="228">
      <formula>AG46="M"</formula>
    </cfRule>
  </conditionalFormatting>
  <conditionalFormatting sqref="AS21:AS44">
    <cfRule type="cellIs" dxfId="91" priority="115" stopIfTrue="1" operator="equal">
      <formula>"NO GO"</formula>
    </cfRule>
    <cfRule type="cellIs" dxfId="90" priority="101" stopIfTrue="1" operator="equal">
      <formula>"GO"</formula>
    </cfRule>
    <cfRule type="cellIs" dxfId="89" priority="105" operator="between">
      <formula>1</formula>
      <formula>10</formula>
    </cfRule>
    <cfRule type="cellIs" dxfId="88" priority="100" operator="between">
      <formula>1</formula>
      <formula>10</formula>
    </cfRule>
    <cfRule type="cellIs" dxfId="87" priority="106" stopIfTrue="1" operator="equal">
      <formula>"GO"</formula>
    </cfRule>
    <cfRule type="cellIs" dxfId="86" priority="107" stopIfTrue="1" operator="equal">
      <formula>"NO GO"</formula>
    </cfRule>
    <cfRule type="cellIs" dxfId="85" priority="108" operator="between">
      <formula>1</formula>
      <formula>10</formula>
    </cfRule>
    <cfRule type="cellIs" dxfId="84" priority="109" stopIfTrue="1" operator="equal">
      <formula>"GO"</formula>
    </cfRule>
    <cfRule type="cellIs" dxfId="83" priority="110" stopIfTrue="1" operator="equal">
      <formula>"NO GO"</formula>
    </cfRule>
    <cfRule type="cellIs" dxfId="82" priority="111" operator="between">
      <formula>1</formula>
      <formula>10</formula>
    </cfRule>
    <cfRule type="expression" dxfId="81" priority="112">
      <formula>"NO GO"</formula>
    </cfRule>
    <cfRule type="containsText" dxfId="80" priority="104" operator="containsText" text="JA">
      <formula>NOT(ISERROR(SEARCH("JA",AS21)))</formula>
    </cfRule>
    <cfRule type="containsText" dxfId="79" priority="103" operator="containsText" text="NIEN">
      <formula>NOT(ISERROR(SEARCH("NIEN",AS21)))</formula>
    </cfRule>
    <cfRule type="cellIs" dxfId="78" priority="102" stopIfTrue="1" operator="equal">
      <formula>"NO GO"</formula>
    </cfRule>
    <cfRule type="expression" dxfId="77" priority="113">
      <formula>"GO"</formula>
    </cfRule>
    <cfRule type="containsText" dxfId="76" priority="99" operator="containsText" text="JA">
      <formula>NOT(ISERROR(SEARCH("JA",AS21)))</formula>
    </cfRule>
    <cfRule type="containsText" dxfId="75" priority="98" operator="containsText" text="NIEN">
      <formula>NOT(ISERROR(SEARCH("NIEN",AS21)))</formula>
    </cfRule>
    <cfRule type="cellIs" dxfId="74" priority="97" stopIfTrue="1" operator="equal">
      <formula>"NO GO"</formula>
    </cfRule>
    <cfRule type="cellIs" dxfId="73" priority="96" stopIfTrue="1" operator="equal">
      <formula>"GO"</formula>
    </cfRule>
    <cfRule type="cellIs" dxfId="72" priority="114" stopIfTrue="1" operator="equal">
      <formula>"GO"</formula>
    </cfRule>
  </conditionalFormatting>
  <conditionalFormatting sqref="AS48">
    <cfRule type="containsText" dxfId="71" priority="305" operator="containsText" text="M">
      <formula>NOT(ISERROR(SEARCH("M",AS48)))</formula>
    </cfRule>
    <cfRule type="containsText" dxfId="69" priority="306" operator="containsText" text="H">
      <formula>NOT(ISERROR(SEARCH("H",AS48)))</formula>
    </cfRule>
    <cfRule type="containsText" dxfId="68" priority="307" operator="containsText" text="L">
      <formula>NOT(ISERROR(SEARCH("L",AS48)))</formula>
    </cfRule>
  </conditionalFormatting>
  <conditionalFormatting sqref="AS53">
    <cfRule type="containsText" dxfId="66" priority="297" operator="containsText" text="M">
      <formula>NOT(ISERROR(SEARCH("M",AS53)))</formula>
    </cfRule>
    <cfRule type="containsText" dxfId="65" priority="298" operator="containsText" text="H">
      <formula>NOT(ISERROR(SEARCH("H",AS53)))</formula>
    </cfRule>
    <cfRule type="containsText" dxfId="64" priority="299" operator="containsText" text="L">
      <formula>NOT(ISERROR(SEARCH("L",AS53)))</formula>
    </cfRule>
  </conditionalFormatting>
  <conditionalFormatting sqref="AS58">
    <cfRule type="containsText" dxfId="63" priority="289" operator="containsText" text="M">
      <formula>NOT(ISERROR(SEARCH("M",AS58)))</formula>
    </cfRule>
    <cfRule type="containsText" dxfId="62" priority="291" operator="containsText" text="L">
      <formula>NOT(ISERROR(SEARCH("L",AS58)))</formula>
    </cfRule>
    <cfRule type="containsText" dxfId="61" priority="290" operator="containsText" text="H">
      <formula>NOT(ISERROR(SEARCH("H",AS58)))</formula>
    </cfRule>
  </conditionalFormatting>
  <conditionalFormatting sqref="AS63">
    <cfRule type="containsText" dxfId="59" priority="282" operator="containsText" text="H">
      <formula>NOT(ISERROR(SEARCH("H",AS63)))</formula>
    </cfRule>
    <cfRule type="containsText" dxfId="58" priority="283" operator="containsText" text="L">
      <formula>NOT(ISERROR(SEARCH("L",AS63)))</formula>
    </cfRule>
    <cfRule type="containsText" dxfId="56" priority="281" operator="containsText" text="M">
      <formula>NOT(ISERROR(SEARCH("M",AS63)))</formula>
    </cfRule>
  </conditionalFormatting>
  <conditionalFormatting sqref="AS68">
    <cfRule type="containsText" dxfId="55" priority="274" operator="containsText" text="H">
      <formula>NOT(ISERROR(SEARCH("H",AS68)))</formula>
    </cfRule>
    <cfRule type="containsText" dxfId="54" priority="275" operator="containsText" text="L">
      <formula>NOT(ISERROR(SEARCH("L",AS68)))</formula>
    </cfRule>
    <cfRule type="containsText" dxfId="52" priority="273" operator="containsText" text="M">
      <formula>NOT(ISERROR(SEARCH("M",AS68)))</formula>
    </cfRule>
  </conditionalFormatting>
  <conditionalFormatting sqref="AS73">
    <cfRule type="containsText" dxfId="51" priority="267" operator="containsText" text="L">
      <formula>NOT(ISERROR(SEARCH("L",AS73)))</formula>
    </cfRule>
    <cfRule type="containsText" dxfId="50" priority="266" operator="containsText" text="H">
      <formula>NOT(ISERROR(SEARCH("H",AS73)))</formula>
    </cfRule>
    <cfRule type="containsText" dxfId="49" priority="265" operator="containsText" text="M">
      <formula>NOT(ISERROR(SEARCH("M",AS73)))</formula>
    </cfRule>
  </conditionalFormatting>
  <conditionalFormatting sqref="AU21:AU44">
    <cfRule type="cellIs" dxfId="47" priority="81" operator="between">
      <formula>1</formula>
      <formula>100</formula>
    </cfRule>
    <cfRule type="cellIs" dxfId="46" priority="82" stopIfTrue="1" operator="between">
      <formula>0</formula>
      <formula>100</formula>
    </cfRule>
    <cfRule type="cellIs" dxfId="45" priority="83" stopIfTrue="1" operator="equal">
      <formula>"ERROR"</formula>
    </cfRule>
  </conditionalFormatting>
  <conditionalFormatting sqref="AU50">
    <cfRule type="containsText" dxfId="43" priority="303" operator="containsText" text="L">
      <formula>NOT(ISERROR(SEARCH("L",AU50)))</formula>
    </cfRule>
    <cfRule type="containsText" dxfId="42" priority="302" operator="containsText" text="H">
      <formula>NOT(ISERROR(SEARCH("H",AU50)))</formula>
    </cfRule>
    <cfRule type="containsText" dxfId="41" priority="301" operator="containsText" text="M">
      <formula>NOT(ISERROR(SEARCH("M",AU50)))</formula>
    </cfRule>
  </conditionalFormatting>
  <conditionalFormatting sqref="AU55">
    <cfRule type="containsText" dxfId="39" priority="293" operator="containsText" text="M">
      <formula>NOT(ISERROR(SEARCH("M",AU55)))</formula>
    </cfRule>
    <cfRule type="containsText" dxfId="38" priority="294" operator="containsText" text="H">
      <formula>NOT(ISERROR(SEARCH("H",AU55)))</formula>
    </cfRule>
    <cfRule type="containsText" dxfId="37" priority="295" operator="containsText" text="L">
      <formula>NOT(ISERROR(SEARCH("L",AU55)))</formula>
    </cfRule>
  </conditionalFormatting>
  <conditionalFormatting sqref="AU60">
    <cfRule type="containsText" dxfId="35" priority="285" operator="containsText" text="M">
      <formula>NOT(ISERROR(SEARCH("M",AU60)))</formula>
    </cfRule>
    <cfRule type="containsText" dxfId="34" priority="286" operator="containsText" text="H">
      <formula>NOT(ISERROR(SEARCH("H",AU60)))</formula>
    </cfRule>
    <cfRule type="containsText" dxfId="33" priority="287" operator="containsText" text="L">
      <formula>NOT(ISERROR(SEARCH("L",AU60)))</formula>
    </cfRule>
  </conditionalFormatting>
  <conditionalFormatting sqref="AU65">
    <cfRule type="containsText" dxfId="31" priority="277" operator="containsText" text="M">
      <formula>NOT(ISERROR(SEARCH("M",AU65)))</formula>
    </cfRule>
    <cfRule type="containsText" dxfId="30" priority="278" operator="containsText" text="H">
      <formula>NOT(ISERROR(SEARCH("H",AU65)))</formula>
    </cfRule>
    <cfRule type="containsText" dxfId="29" priority="279" operator="containsText" text="L">
      <formula>NOT(ISERROR(SEARCH("L",AU65)))</formula>
    </cfRule>
  </conditionalFormatting>
  <conditionalFormatting sqref="AU70">
    <cfRule type="containsText" dxfId="28" priority="271" operator="containsText" text="L">
      <formula>NOT(ISERROR(SEARCH("L",AU70)))</formula>
    </cfRule>
    <cfRule type="containsText" dxfId="27" priority="270" operator="containsText" text="H">
      <formula>NOT(ISERROR(SEARCH("H",AU70)))</formula>
    </cfRule>
    <cfRule type="containsText" dxfId="26" priority="269" operator="containsText" text="M">
      <formula>NOT(ISERROR(SEARCH("M",AU70)))</formula>
    </cfRule>
  </conditionalFormatting>
  <conditionalFormatting sqref="AU75">
    <cfRule type="containsText" dxfId="24" priority="261" operator="containsText" text="M">
      <formula>NOT(ISERROR(SEARCH("M",AU75)))</formula>
    </cfRule>
    <cfRule type="containsText" dxfId="22" priority="263" operator="containsText" text="L">
      <formula>NOT(ISERROR(SEARCH("L",AU75)))</formula>
    </cfRule>
    <cfRule type="containsText" dxfId="21" priority="262" operator="containsText" text="H">
      <formula>NOT(ISERROR(SEARCH("H",AU75)))</formula>
    </cfRule>
  </conditionalFormatting>
  <dataValidations xWindow="483" yWindow="450" count="2">
    <dataValidation type="list" allowBlank="1" showInputMessage="1" showErrorMessage="1" sqref="N18 AI18 U18 AB18 AP18 G18" xr:uid="{E16CD86D-5B7F-495F-A42F-DD0A08F7E624}">
      <formula1>$BD$184:$BD$185</formula1>
    </dataValidation>
    <dataValidation type="list" allowBlank="1" showInputMessage="1" showErrorMessage="1" errorTitle="Input Error" error="Please enter &quot;M&quot; for Must or assign a relative weight (1 to 10) for each Want" sqref="E21:E44" xr:uid="{B7F37A00-C2B0-497B-8E2A-751C14738E91}">
      <formula1>$BD$147:$BD$158</formula1>
    </dataValidation>
  </dataValidations>
  <hyperlinks>
    <hyperlink ref="H46" location="DA!I19" display="↑" xr:uid="{32D20518-DC26-45D1-AC46-01BFFD60C262}"/>
    <hyperlink ref="J19" location="DA!I51" display="↓" xr:uid="{BD41B826-2143-42B1-8740-49612BE16F58}"/>
    <hyperlink ref="O46" location="DA!P19" display="↑" xr:uid="{A20EFD71-016C-4985-A25E-0AB79A62A634}"/>
    <hyperlink ref="V46" location="DA!W19" display="↑" xr:uid="{FF0DD001-ABE8-405C-9AF0-2BB6CCABA766}"/>
    <hyperlink ref="AC46" location="DA!AE19" display="↑" xr:uid="{7AC8DB01-1031-42EC-8FF0-5F862EF5ED75}"/>
    <hyperlink ref="AJ46" location="DA!AL19" display="↑" xr:uid="{8D802C2B-BDF0-4546-A045-AE2593235EAE}"/>
    <hyperlink ref="AQ46" location="DA!AL19" display="↑" xr:uid="{DAAAD33B-5374-4454-A0C4-555E0AC782EA}"/>
    <hyperlink ref="X19" location="DA!W51" display="↓" xr:uid="{609D20B6-BBDF-4CFA-8178-07C73E3BDC13}"/>
    <hyperlink ref="AE19" location="DA!AE51" display="↓" xr:uid="{CD8F21AB-0625-4B20-AB68-5FBA24363781}"/>
    <hyperlink ref="AL19" location="DA!AL51" display="↓" xr:uid="{0569481B-118B-43F4-B0E7-7637FAB89D78}"/>
    <hyperlink ref="AS19" location="DA!AS51" display="↓" xr:uid="{B8778BC8-D6C9-4227-9B1C-D9B2A54EA987}"/>
    <hyperlink ref="Q19" location="DA!P56" display="↓" xr:uid="{42D2EDC0-C6A0-4C39-B245-0811A86C436E}"/>
  </hyperlinks>
  <printOptions horizontalCentered="1"/>
  <pageMargins left="0.56000000000000005" right="0.3" top="0.48" bottom="0.33" header="0.24" footer="0.3"/>
  <pageSetup scale="45" fitToWidth="2" orientation="landscape" r:id="rId1"/>
  <headerFooter>
    <oddFooter>&amp;C&amp;8Copyright © 2012 Kepner-Tregoe, Inc. All Rights Reserved.&amp;R&amp;8Page &amp;P of &amp;N</oddFooter>
  </headerFooter>
  <colBreaks count="1" manualBreakCount="1">
    <brk id="26" max="76" man="1"/>
  </colBreaks>
  <ignoredErrors>
    <ignoredError sqref="R10"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2299" operator="containsText" id="{6AF9DDE1-A463-4B6D-8553-E7A73ECA3FF2}">
            <xm:f>NOT(ISERROR(SEARCH("N",J48)))</xm:f>
            <xm:f>"N"</xm:f>
            <x14:dxf>
              <fill>
                <patternFill>
                  <bgColor rgb="FF92D050"/>
                </patternFill>
              </fill>
            </x14:dxf>
          </x14:cfRule>
          <xm:sqref>J48</xm:sqref>
        </x14:conditionalFormatting>
        <x14:conditionalFormatting xmlns:xm="http://schemas.microsoft.com/office/excel/2006/main">
          <x14:cfRule type="containsText" priority="536" operator="containsText" id="{3721CCB3-5DC2-4485-B32D-B8E463092509}">
            <xm:f>NOT(ISERROR(SEARCH("N",J53)))</xm:f>
            <xm:f>"N"</xm:f>
            <x14:dxf>
              <fill>
                <patternFill>
                  <bgColor rgb="FF92D050"/>
                </patternFill>
              </fill>
            </x14:dxf>
          </x14:cfRule>
          <xm:sqref>J53</xm:sqref>
        </x14:conditionalFormatting>
        <x14:conditionalFormatting xmlns:xm="http://schemas.microsoft.com/office/excel/2006/main">
          <x14:cfRule type="containsText" priority="528" operator="containsText" id="{9DAB4D73-E404-4008-8900-9E46852BB252}">
            <xm:f>NOT(ISERROR(SEARCH("N",J58)))</xm:f>
            <xm:f>"N"</xm:f>
            <x14:dxf>
              <fill>
                <patternFill>
                  <bgColor rgb="FF92D050"/>
                </patternFill>
              </fill>
            </x14:dxf>
          </x14:cfRule>
          <xm:sqref>J58</xm:sqref>
        </x14:conditionalFormatting>
        <x14:conditionalFormatting xmlns:xm="http://schemas.microsoft.com/office/excel/2006/main">
          <x14:cfRule type="containsText" priority="520" operator="containsText" id="{8368C91D-495A-4B63-B195-4F1A6C57D631}">
            <xm:f>NOT(ISERROR(SEARCH("N",J63)))</xm:f>
            <xm:f>"N"</xm:f>
            <x14:dxf>
              <fill>
                <patternFill>
                  <bgColor rgb="FF92D050"/>
                </patternFill>
              </fill>
            </x14:dxf>
          </x14:cfRule>
          <xm:sqref>J63</xm:sqref>
        </x14:conditionalFormatting>
        <x14:conditionalFormatting xmlns:xm="http://schemas.microsoft.com/office/excel/2006/main">
          <x14:cfRule type="containsText" priority="512" operator="containsText" id="{588A66EC-3752-4847-9C98-B6E55DE4E964}">
            <xm:f>NOT(ISERROR(SEARCH("N",J68)))</xm:f>
            <xm:f>"N"</xm:f>
            <x14:dxf>
              <fill>
                <patternFill>
                  <bgColor rgb="FF92D050"/>
                </patternFill>
              </fill>
            </x14:dxf>
          </x14:cfRule>
          <xm:sqref>J68</xm:sqref>
        </x14:conditionalFormatting>
        <x14:conditionalFormatting xmlns:xm="http://schemas.microsoft.com/office/excel/2006/main">
          <x14:cfRule type="containsText" priority="504" operator="containsText" id="{19053631-E25B-41FB-93B2-BFAD6CD3C79A}">
            <xm:f>NOT(ISERROR(SEARCH("N",J73)))</xm:f>
            <xm:f>"N"</xm:f>
            <x14:dxf>
              <fill>
                <patternFill>
                  <bgColor rgb="FF92D050"/>
                </patternFill>
              </fill>
            </x14:dxf>
          </x14:cfRule>
          <xm:sqref>J73</xm:sqref>
        </x14:conditionalFormatting>
        <x14:conditionalFormatting xmlns:xm="http://schemas.microsoft.com/office/excel/2006/main">
          <x14:cfRule type="containsText" priority="540" operator="containsText" id="{ECA6C9E2-37B2-44E8-898C-EF62257288B3}">
            <xm:f>NOT(ISERROR(SEARCH("N",L50)))</xm:f>
            <xm:f>"N"</xm:f>
            <x14:dxf>
              <fill>
                <patternFill>
                  <bgColor rgb="FF92D050"/>
                </patternFill>
              </fill>
            </x14:dxf>
          </x14:cfRule>
          <xm:sqref>L50</xm:sqref>
        </x14:conditionalFormatting>
        <x14:conditionalFormatting xmlns:xm="http://schemas.microsoft.com/office/excel/2006/main">
          <x14:cfRule type="containsText" priority="532" operator="containsText" id="{744E7B07-523F-41E3-921A-E4B619F610CA}">
            <xm:f>NOT(ISERROR(SEARCH("N",L55)))</xm:f>
            <xm:f>"N"</xm:f>
            <x14:dxf>
              <fill>
                <patternFill>
                  <bgColor rgb="FF92D050"/>
                </patternFill>
              </fill>
            </x14:dxf>
          </x14:cfRule>
          <xm:sqref>L55</xm:sqref>
        </x14:conditionalFormatting>
        <x14:conditionalFormatting xmlns:xm="http://schemas.microsoft.com/office/excel/2006/main">
          <x14:cfRule type="containsText" priority="524" operator="containsText" id="{6FF682C5-BFA2-4B1D-8196-FACA3DFD6DFA}">
            <xm:f>NOT(ISERROR(SEARCH("N",L60)))</xm:f>
            <xm:f>"N"</xm:f>
            <x14:dxf>
              <fill>
                <patternFill>
                  <bgColor rgb="FF92D050"/>
                </patternFill>
              </fill>
            </x14:dxf>
          </x14:cfRule>
          <xm:sqref>L60</xm:sqref>
        </x14:conditionalFormatting>
        <x14:conditionalFormatting xmlns:xm="http://schemas.microsoft.com/office/excel/2006/main">
          <x14:cfRule type="containsText" priority="516" operator="containsText" id="{667A4797-9BD7-4B49-B0B0-EFFC24DF6AEB}">
            <xm:f>NOT(ISERROR(SEARCH("N",L65)))</xm:f>
            <xm:f>"N"</xm:f>
            <x14:dxf>
              <fill>
                <patternFill>
                  <bgColor rgb="FF92D050"/>
                </patternFill>
              </fill>
            </x14:dxf>
          </x14:cfRule>
          <xm:sqref>L65</xm:sqref>
        </x14:conditionalFormatting>
        <x14:conditionalFormatting xmlns:xm="http://schemas.microsoft.com/office/excel/2006/main">
          <x14:cfRule type="containsText" priority="508" operator="containsText" id="{B31E76B1-914B-4751-8775-B46848521F40}">
            <xm:f>NOT(ISERROR(SEARCH("N",L70)))</xm:f>
            <xm:f>"N"</xm:f>
            <x14:dxf>
              <fill>
                <patternFill>
                  <bgColor rgb="FF92D050"/>
                </patternFill>
              </fill>
            </x14:dxf>
          </x14:cfRule>
          <xm:sqref>L70</xm:sqref>
        </x14:conditionalFormatting>
        <x14:conditionalFormatting xmlns:xm="http://schemas.microsoft.com/office/excel/2006/main">
          <x14:cfRule type="containsText" priority="500" operator="containsText" id="{1781AF4C-9006-43B8-9E10-424EE0EAFF8E}">
            <xm:f>NOT(ISERROR(SEARCH("N",L75)))</xm:f>
            <xm:f>"N"</xm:f>
            <x14:dxf>
              <fill>
                <patternFill>
                  <bgColor rgb="FF92D050"/>
                </patternFill>
              </fill>
            </x14:dxf>
          </x14:cfRule>
          <xm:sqref>L75</xm:sqref>
        </x14:conditionalFormatting>
        <x14:conditionalFormatting xmlns:xm="http://schemas.microsoft.com/office/excel/2006/main">
          <x14:cfRule type="containsText" priority="496" operator="containsText" id="{7E6FF2A5-2E17-4A2C-8524-72F42B3E5C18}">
            <xm:f>NOT(ISERROR(SEARCH("N",Q48)))</xm:f>
            <xm:f>"N"</xm:f>
            <x14:dxf>
              <fill>
                <patternFill>
                  <bgColor rgb="FF92D050"/>
                </patternFill>
              </fill>
            </x14:dxf>
          </x14:cfRule>
          <xm:sqref>Q48</xm:sqref>
        </x14:conditionalFormatting>
        <x14:conditionalFormatting xmlns:xm="http://schemas.microsoft.com/office/excel/2006/main">
          <x14:cfRule type="containsText" priority="488" operator="containsText" id="{7BB58517-4FDE-4E64-9840-06EE1325A761}">
            <xm:f>NOT(ISERROR(SEARCH("N",Q53)))</xm:f>
            <xm:f>"N"</xm:f>
            <x14:dxf>
              <fill>
                <patternFill>
                  <bgColor rgb="FF92D050"/>
                </patternFill>
              </fill>
            </x14:dxf>
          </x14:cfRule>
          <xm:sqref>Q53</xm:sqref>
        </x14:conditionalFormatting>
        <x14:conditionalFormatting xmlns:xm="http://schemas.microsoft.com/office/excel/2006/main">
          <x14:cfRule type="containsText" priority="480" operator="containsText" id="{24364ADC-896E-42FE-B204-E8F2052644B2}">
            <xm:f>NOT(ISERROR(SEARCH("N",Q58)))</xm:f>
            <xm:f>"N"</xm:f>
            <x14:dxf>
              <fill>
                <patternFill>
                  <bgColor rgb="FF92D050"/>
                </patternFill>
              </fill>
            </x14:dxf>
          </x14:cfRule>
          <xm:sqref>Q58</xm:sqref>
        </x14:conditionalFormatting>
        <x14:conditionalFormatting xmlns:xm="http://schemas.microsoft.com/office/excel/2006/main">
          <x14:cfRule type="containsText" priority="472" operator="containsText" id="{DED87E6D-0BED-4522-A0DB-E2511A018202}">
            <xm:f>NOT(ISERROR(SEARCH("N",Q63)))</xm:f>
            <xm:f>"N"</xm:f>
            <x14:dxf>
              <fill>
                <patternFill>
                  <bgColor rgb="FF92D050"/>
                </patternFill>
              </fill>
            </x14:dxf>
          </x14:cfRule>
          <xm:sqref>Q63</xm:sqref>
        </x14:conditionalFormatting>
        <x14:conditionalFormatting xmlns:xm="http://schemas.microsoft.com/office/excel/2006/main">
          <x14:cfRule type="containsText" priority="464" operator="containsText" id="{95AB853E-A233-490B-9EE7-CAED966D9FC1}">
            <xm:f>NOT(ISERROR(SEARCH("N",Q68)))</xm:f>
            <xm:f>"N"</xm:f>
            <x14:dxf>
              <fill>
                <patternFill>
                  <bgColor rgb="FF92D050"/>
                </patternFill>
              </fill>
            </x14:dxf>
          </x14:cfRule>
          <xm:sqref>Q68</xm:sqref>
        </x14:conditionalFormatting>
        <x14:conditionalFormatting xmlns:xm="http://schemas.microsoft.com/office/excel/2006/main">
          <x14:cfRule type="containsText" priority="456" operator="containsText" id="{0C9493A0-2841-49D1-8114-0EC9AF27DFF1}">
            <xm:f>NOT(ISERROR(SEARCH("N",Q73)))</xm:f>
            <xm:f>"N"</xm:f>
            <x14:dxf>
              <fill>
                <patternFill>
                  <bgColor rgb="FF92D050"/>
                </patternFill>
              </fill>
            </x14:dxf>
          </x14:cfRule>
          <xm:sqref>Q73</xm:sqref>
        </x14:conditionalFormatting>
        <x14:conditionalFormatting xmlns:xm="http://schemas.microsoft.com/office/excel/2006/main">
          <x14:cfRule type="containsText" priority="492" operator="containsText" id="{D9FFB573-6FF0-41EC-9F70-18D795817F4D}">
            <xm:f>NOT(ISERROR(SEARCH("N",S50)))</xm:f>
            <xm:f>"N"</xm:f>
            <x14:dxf>
              <fill>
                <patternFill>
                  <bgColor rgb="FF92D050"/>
                </patternFill>
              </fill>
            </x14:dxf>
          </x14:cfRule>
          <xm:sqref>S50</xm:sqref>
        </x14:conditionalFormatting>
        <x14:conditionalFormatting xmlns:xm="http://schemas.microsoft.com/office/excel/2006/main">
          <x14:cfRule type="containsText" priority="484" operator="containsText" id="{6A7B1294-DD40-4CF1-9269-1EFA35E57B6E}">
            <xm:f>NOT(ISERROR(SEARCH("N",S55)))</xm:f>
            <xm:f>"N"</xm:f>
            <x14:dxf>
              <fill>
                <patternFill>
                  <bgColor rgb="FF92D050"/>
                </patternFill>
              </fill>
            </x14:dxf>
          </x14:cfRule>
          <xm:sqref>S55</xm:sqref>
        </x14:conditionalFormatting>
        <x14:conditionalFormatting xmlns:xm="http://schemas.microsoft.com/office/excel/2006/main">
          <x14:cfRule type="containsText" priority="476" operator="containsText" id="{FA22B160-4BA6-4A41-8DD1-229242882DE5}">
            <xm:f>NOT(ISERROR(SEARCH("N",S60)))</xm:f>
            <xm:f>"N"</xm:f>
            <x14:dxf>
              <fill>
                <patternFill>
                  <bgColor rgb="FF92D050"/>
                </patternFill>
              </fill>
            </x14:dxf>
          </x14:cfRule>
          <xm:sqref>S60</xm:sqref>
        </x14:conditionalFormatting>
        <x14:conditionalFormatting xmlns:xm="http://schemas.microsoft.com/office/excel/2006/main">
          <x14:cfRule type="containsText" priority="468" operator="containsText" id="{DBDCF04C-5541-406E-A97B-D5CDCEB9804D}">
            <xm:f>NOT(ISERROR(SEARCH("N",S65)))</xm:f>
            <xm:f>"N"</xm:f>
            <x14:dxf>
              <fill>
                <patternFill>
                  <bgColor rgb="FF92D050"/>
                </patternFill>
              </fill>
            </x14:dxf>
          </x14:cfRule>
          <xm:sqref>S65</xm:sqref>
        </x14:conditionalFormatting>
        <x14:conditionalFormatting xmlns:xm="http://schemas.microsoft.com/office/excel/2006/main">
          <x14:cfRule type="containsText" priority="460" operator="containsText" id="{0690AC10-A7E2-4CEF-8680-5D0E76D7CA4A}">
            <xm:f>NOT(ISERROR(SEARCH("N",S70)))</xm:f>
            <xm:f>"N"</xm:f>
            <x14:dxf>
              <fill>
                <patternFill>
                  <bgColor rgb="FF92D050"/>
                </patternFill>
              </fill>
            </x14:dxf>
          </x14:cfRule>
          <xm:sqref>S70</xm:sqref>
        </x14:conditionalFormatting>
        <x14:conditionalFormatting xmlns:xm="http://schemas.microsoft.com/office/excel/2006/main">
          <x14:cfRule type="containsText" priority="452" operator="containsText" id="{9622AC1D-BCAE-4E8B-B783-52AA1A25A95A}">
            <xm:f>NOT(ISERROR(SEARCH("N",S75)))</xm:f>
            <xm:f>"N"</xm:f>
            <x14:dxf>
              <fill>
                <patternFill>
                  <bgColor rgb="FF92D050"/>
                </patternFill>
              </fill>
            </x14:dxf>
          </x14:cfRule>
          <xm:sqref>S75</xm:sqref>
        </x14:conditionalFormatting>
        <x14:conditionalFormatting xmlns:xm="http://schemas.microsoft.com/office/excel/2006/main">
          <x14:cfRule type="containsText" priority="448" operator="containsText" id="{939B1DC1-6D1B-4986-B654-3887393A6289}">
            <xm:f>NOT(ISERROR(SEARCH("N",X48)))</xm:f>
            <xm:f>"N"</xm:f>
            <x14:dxf>
              <fill>
                <patternFill>
                  <bgColor rgb="FF92D050"/>
                </patternFill>
              </fill>
            </x14:dxf>
          </x14:cfRule>
          <xm:sqref>X48</xm:sqref>
        </x14:conditionalFormatting>
        <x14:conditionalFormatting xmlns:xm="http://schemas.microsoft.com/office/excel/2006/main">
          <x14:cfRule type="containsText" priority="440" operator="containsText" id="{9C715BDE-DB23-4365-9146-FDA638C3BB53}">
            <xm:f>NOT(ISERROR(SEARCH("N",X53)))</xm:f>
            <xm:f>"N"</xm:f>
            <x14:dxf>
              <fill>
                <patternFill>
                  <bgColor rgb="FF92D050"/>
                </patternFill>
              </fill>
            </x14:dxf>
          </x14:cfRule>
          <xm:sqref>X53</xm:sqref>
        </x14:conditionalFormatting>
        <x14:conditionalFormatting xmlns:xm="http://schemas.microsoft.com/office/excel/2006/main">
          <x14:cfRule type="containsText" priority="432" operator="containsText" id="{67F0CB29-861B-4213-8F3A-7B5937C2122C}">
            <xm:f>NOT(ISERROR(SEARCH("N",X58)))</xm:f>
            <xm:f>"N"</xm:f>
            <x14:dxf>
              <fill>
                <patternFill>
                  <bgColor rgb="FF92D050"/>
                </patternFill>
              </fill>
            </x14:dxf>
          </x14:cfRule>
          <xm:sqref>X58</xm:sqref>
        </x14:conditionalFormatting>
        <x14:conditionalFormatting xmlns:xm="http://schemas.microsoft.com/office/excel/2006/main">
          <x14:cfRule type="containsText" priority="424" operator="containsText" id="{C99DEAEA-1CD9-437E-8706-81BB70199DCF}">
            <xm:f>NOT(ISERROR(SEARCH("N",X63)))</xm:f>
            <xm:f>"N"</xm:f>
            <x14:dxf>
              <fill>
                <patternFill>
                  <bgColor rgb="FF92D050"/>
                </patternFill>
              </fill>
            </x14:dxf>
          </x14:cfRule>
          <xm:sqref>X63</xm:sqref>
        </x14:conditionalFormatting>
        <x14:conditionalFormatting xmlns:xm="http://schemas.microsoft.com/office/excel/2006/main">
          <x14:cfRule type="containsText" priority="416" operator="containsText" id="{3064DB02-D17D-4250-A8C7-92E6FF2CF786}">
            <xm:f>NOT(ISERROR(SEARCH("N",X68)))</xm:f>
            <xm:f>"N"</xm:f>
            <x14:dxf>
              <fill>
                <patternFill>
                  <bgColor rgb="FF92D050"/>
                </patternFill>
              </fill>
            </x14:dxf>
          </x14:cfRule>
          <xm:sqref>X68</xm:sqref>
        </x14:conditionalFormatting>
        <x14:conditionalFormatting xmlns:xm="http://schemas.microsoft.com/office/excel/2006/main">
          <x14:cfRule type="containsText" priority="408" operator="containsText" id="{B676BA60-E24C-425C-BE24-C80AC17A2721}">
            <xm:f>NOT(ISERROR(SEARCH("N",X73)))</xm:f>
            <xm:f>"N"</xm:f>
            <x14:dxf>
              <fill>
                <patternFill>
                  <bgColor rgb="FF92D050"/>
                </patternFill>
              </fill>
            </x14:dxf>
          </x14:cfRule>
          <xm:sqref>X73</xm:sqref>
        </x14:conditionalFormatting>
        <x14:conditionalFormatting xmlns:xm="http://schemas.microsoft.com/office/excel/2006/main">
          <x14:cfRule type="containsText" priority="444" operator="containsText" id="{DE43D16B-C8B3-44BE-A999-1F105CD68B35}">
            <xm:f>NOT(ISERROR(SEARCH("N",Z50)))</xm:f>
            <xm:f>"N"</xm:f>
            <x14:dxf>
              <fill>
                <patternFill>
                  <bgColor rgb="FF92D050"/>
                </patternFill>
              </fill>
            </x14:dxf>
          </x14:cfRule>
          <xm:sqref>Z50</xm:sqref>
        </x14:conditionalFormatting>
        <x14:conditionalFormatting xmlns:xm="http://schemas.microsoft.com/office/excel/2006/main">
          <x14:cfRule type="containsText" priority="436" operator="containsText" id="{7D67EBF7-597A-423D-BA1D-03E73B382C13}">
            <xm:f>NOT(ISERROR(SEARCH("N",Z55)))</xm:f>
            <xm:f>"N"</xm:f>
            <x14:dxf>
              <fill>
                <patternFill>
                  <bgColor rgb="FF92D050"/>
                </patternFill>
              </fill>
            </x14:dxf>
          </x14:cfRule>
          <xm:sqref>Z55</xm:sqref>
        </x14:conditionalFormatting>
        <x14:conditionalFormatting xmlns:xm="http://schemas.microsoft.com/office/excel/2006/main">
          <x14:cfRule type="containsText" priority="428" operator="containsText" id="{88F6B558-BEC1-4D4A-8B5D-2C185E15185D}">
            <xm:f>NOT(ISERROR(SEARCH("N",Z60)))</xm:f>
            <xm:f>"N"</xm:f>
            <x14:dxf>
              <fill>
                <patternFill>
                  <bgColor rgb="FF92D050"/>
                </patternFill>
              </fill>
            </x14:dxf>
          </x14:cfRule>
          <xm:sqref>Z60</xm:sqref>
        </x14:conditionalFormatting>
        <x14:conditionalFormatting xmlns:xm="http://schemas.microsoft.com/office/excel/2006/main">
          <x14:cfRule type="containsText" priority="420" operator="containsText" id="{587A2587-52A3-4836-B304-E27D015EC992}">
            <xm:f>NOT(ISERROR(SEARCH("N",Z65)))</xm:f>
            <xm:f>"N"</xm:f>
            <x14:dxf>
              <fill>
                <patternFill>
                  <bgColor rgb="FF92D050"/>
                </patternFill>
              </fill>
            </x14:dxf>
          </x14:cfRule>
          <xm:sqref>Z65</xm:sqref>
        </x14:conditionalFormatting>
        <x14:conditionalFormatting xmlns:xm="http://schemas.microsoft.com/office/excel/2006/main">
          <x14:cfRule type="containsText" priority="412" operator="containsText" id="{93D7E0C2-D3C6-4928-A4CC-287AF3348D62}">
            <xm:f>NOT(ISERROR(SEARCH("N",Z70)))</xm:f>
            <xm:f>"N"</xm:f>
            <x14:dxf>
              <fill>
                <patternFill>
                  <bgColor rgb="FF92D050"/>
                </patternFill>
              </fill>
            </x14:dxf>
          </x14:cfRule>
          <xm:sqref>Z70</xm:sqref>
        </x14:conditionalFormatting>
        <x14:conditionalFormatting xmlns:xm="http://schemas.microsoft.com/office/excel/2006/main">
          <x14:cfRule type="containsText" priority="404" operator="containsText" id="{90B6165A-1424-45B1-824C-F3681934334B}">
            <xm:f>NOT(ISERROR(SEARCH("N",Z75)))</xm:f>
            <xm:f>"N"</xm:f>
            <x14:dxf>
              <fill>
                <patternFill>
                  <bgColor rgb="FF92D050"/>
                </patternFill>
              </fill>
            </x14:dxf>
          </x14:cfRule>
          <xm:sqref>Z75</xm:sqref>
        </x14:conditionalFormatting>
        <x14:conditionalFormatting xmlns:xm="http://schemas.microsoft.com/office/excel/2006/main">
          <x14:cfRule type="containsText" priority="400" operator="containsText" id="{16CBC982-4AD8-47D4-9BCA-A619F346A509}">
            <xm:f>NOT(ISERROR(SEARCH("N",AE48)))</xm:f>
            <xm:f>"N"</xm:f>
            <x14:dxf>
              <fill>
                <patternFill>
                  <bgColor rgb="FF92D050"/>
                </patternFill>
              </fill>
            </x14:dxf>
          </x14:cfRule>
          <xm:sqref>AE48</xm:sqref>
        </x14:conditionalFormatting>
        <x14:conditionalFormatting xmlns:xm="http://schemas.microsoft.com/office/excel/2006/main">
          <x14:cfRule type="containsText" priority="392" operator="containsText" id="{57521049-8FB7-4986-AA06-28E1A06ABD7F}">
            <xm:f>NOT(ISERROR(SEARCH("N",AE53)))</xm:f>
            <xm:f>"N"</xm:f>
            <x14:dxf>
              <fill>
                <patternFill>
                  <bgColor rgb="FF92D050"/>
                </patternFill>
              </fill>
            </x14:dxf>
          </x14:cfRule>
          <xm:sqref>AE53</xm:sqref>
        </x14:conditionalFormatting>
        <x14:conditionalFormatting xmlns:xm="http://schemas.microsoft.com/office/excel/2006/main">
          <x14:cfRule type="containsText" priority="384" operator="containsText" id="{C2DEB693-8A73-4FA2-A91D-0D785940C620}">
            <xm:f>NOT(ISERROR(SEARCH("N",AE58)))</xm:f>
            <xm:f>"N"</xm:f>
            <x14:dxf>
              <fill>
                <patternFill>
                  <bgColor rgb="FF92D050"/>
                </patternFill>
              </fill>
            </x14:dxf>
          </x14:cfRule>
          <xm:sqref>AE58</xm:sqref>
        </x14:conditionalFormatting>
        <x14:conditionalFormatting xmlns:xm="http://schemas.microsoft.com/office/excel/2006/main">
          <x14:cfRule type="containsText" priority="376" operator="containsText" id="{31D52333-1906-4FCA-A373-DD4BD81AA9C7}">
            <xm:f>NOT(ISERROR(SEARCH("N",AE63)))</xm:f>
            <xm:f>"N"</xm:f>
            <x14:dxf>
              <fill>
                <patternFill>
                  <bgColor rgb="FF92D050"/>
                </patternFill>
              </fill>
            </x14:dxf>
          </x14:cfRule>
          <xm:sqref>AE63</xm:sqref>
        </x14:conditionalFormatting>
        <x14:conditionalFormatting xmlns:xm="http://schemas.microsoft.com/office/excel/2006/main">
          <x14:cfRule type="containsText" priority="368" operator="containsText" id="{839A28E1-4D70-4473-87F5-DE56CC5B6522}">
            <xm:f>NOT(ISERROR(SEARCH("N",AE68)))</xm:f>
            <xm:f>"N"</xm:f>
            <x14:dxf>
              <fill>
                <patternFill>
                  <bgColor rgb="FF92D050"/>
                </patternFill>
              </fill>
            </x14:dxf>
          </x14:cfRule>
          <xm:sqref>AE68</xm:sqref>
        </x14:conditionalFormatting>
        <x14:conditionalFormatting xmlns:xm="http://schemas.microsoft.com/office/excel/2006/main">
          <x14:cfRule type="containsText" priority="360" operator="containsText" id="{1D36D367-861B-43EB-B73B-9D3BE8018E32}">
            <xm:f>NOT(ISERROR(SEARCH("N",AE73)))</xm:f>
            <xm:f>"N"</xm:f>
            <x14:dxf>
              <fill>
                <patternFill>
                  <bgColor rgb="FF92D050"/>
                </patternFill>
              </fill>
            </x14:dxf>
          </x14:cfRule>
          <xm:sqref>AE73</xm:sqref>
        </x14:conditionalFormatting>
        <x14:conditionalFormatting xmlns:xm="http://schemas.microsoft.com/office/excel/2006/main">
          <x14:cfRule type="containsText" priority="396" operator="containsText" id="{2305EA62-0F03-42EE-AB6A-577BF52CFB6F}">
            <xm:f>NOT(ISERROR(SEARCH("N",AG50)))</xm:f>
            <xm:f>"N"</xm:f>
            <x14:dxf>
              <fill>
                <patternFill>
                  <bgColor rgb="FF92D050"/>
                </patternFill>
              </fill>
            </x14:dxf>
          </x14:cfRule>
          <xm:sqref>AG50</xm:sqref>
        </x14:conditionalFormatting>
        <x14:conditionalFormatting xmlns:xm="http://schemas.microsoft.com/office/excel/2006/main">
          <x14:cfRule type="containsText" priority="388" operator="containsText" id="{4C8272D5-48B3-4345-B97E-2808EE92F3CC}">
            <xm:f>NOT(ISERROR(SEARCH("N",AG55)))</xm:f>
            <xm:f>"N"</xm:f>
            <x14:dxf>
              <fill>
                <patternFill>
                  <bgColor rgb="FF92D050"/>
                </patternFill>
              </fill>
            </x14:dxf>
          </x14:cfRule>
          <xm:sqref>AG55</xm:sqref>
        </x14:conditionalFormatting>
        <x14:conditionalFormatting xmlns:xm="http://schemas.microsoft.com/office/excel/2006/main">
          <x14:cfRule type="containsText" priority="380" operator="containsText" id="{A53A980D-FBD5-462A-8CFA-3140C97735FE}">
            <xm:f>NOT(ISERROR(SEARCH("N",AG60)))</xm:f>
            <xm:f>"N"</xm:f>
            <x14:dxf>
              <fill>
                <patternFill>
                  <bgColor rgb="FF92D050"/>
                </patternFill>
              </fill>
            </x14:dxf>
          </x14:cfRule>
          <xm:sqref>AG60</xm:sqref>
        </x14:conditionalFormatting>
        <x14:conditionalFormatting xmlns:xm="http://schemas.microsoft.com/office/excel/2006/main">
          <x14:cfRule type="containsText" priority="372" operator="containsText" id="{E6884895-31A5-4887-BF84-3F7828A41752}">
            <xm:f>NOT(ISERROR(SEARCH("N",AG65)))</xm:f>
            <xm:f>"N"</xm:f>
            <x14:dxf>
              <fill>
                <patternFill>
                  <bgColor rgb="FF92D050"/>
                </patternFill>
              </fill>
            </x14:dxf>
          </x14:cfRule>
          <xm:sqref>AG65</xm:sqref>
        </x14:conditionalFormatting>
        <x14:conditionalFormatting xmlns:xm="http://schemas.microsoft.com/office/excel/2006/main">
          <x14:cfRule type="containsText" priority="364" operator="containsText" id="{F788B706-5784-4936-AC8E-799853C4299F}">
            <xm:f>NOT(ISERROR(SEARCH("N",AG70)))</xm:f>
            <xm:f>"N"</xm:f>
            <x14:dxf>
              <fill>
                <patternFill>
                  <bgColor rgb="FF92D050"/>
                </patternFill>
              </fill>
            </x14:dxf>
          </x14:cfRule>
          <xm:sqref>AG70</xm:sqref>
        </x14:conditionalFormatting>
        <x14:conditionalFormatting xmlns:xm="http://schemas.microsoft.com/office/excel/2006/main">
          <x14:cfRule type="containsText" priority="356" operator="containsText" id="{174BD136-0294-4710-BB13-7E1DC9D32368}">
            <xm:f>NOT(ISERROR(SEARCH("N",AG75)))</xm:f>
            <xm:f>"N"</xm:f>
            <x14:dxf>
              <fill>
                <patternFill>
                  <bgColor rgb="FF92D050"/>
                </patternFill>
              </fill>
            </x14:dxf>
          </x14:cfRule>
          <xm:sqref>AG75</xm:sqref>
        </x14:conditionalFormatting>
        <x14:conditionalFormatting xmlns:xm="http://schemas.microsoft.com/office/excel/2006/main">
          <x14:cfRule type="containsText" priority="352" operator="containsText" id="{B9A5DD4A-EF4A-4EEA-B3C3-B6EA02759B13}">
            <xm:f>NOT(ISERROR(SEARCH("N",AL48)))</xm:f>
            <xm:f>"N"</xm:f>
            <x14:dxf>
              <fill>
                <patternFill>
                  <bgColor rgb="FF92D050"/>
                </patternFill>
              </fill>
            </x14:dxf>
          </x14:cfRule>
          <xm:sqref>AL48</xm:sqref>
        </x14:conditionalFormatting>
        <x14:conditionalFormatting xmlns:xm="http://schemas.microsoft.com/office/excel/2006/main">
          <x14:cfRule type="containsText" priority="344" operator="containsText" id="{0B018500-63A1-4D93-82A0-99DDB973A701}">
            <xm:f>NOT(ISERROR(SEARCH("N",AL53)))</xm:f>
            <xm:f>"N"</xm:f>
            <x14:dxf>
              <fill>
                <patternFill>
                  <bgColor rgb="FF92D050"/>
                </patternFill>
              </fill>
            </x14:dxf>
          </x14:cfRule>
          <xm:sqref>AL53</xm:sqref>
        </x14:conditionalFormatting>
        <x14:conditionalFormatting xmlns:xm="http://schemas.microsoft.com/office/excel/2006/main">
          <x14:cfRule type="containsText" priority="336" operator="containsText" id="{5E5F4DCC-CEC9-4839-A1AE-3926E9748425}">
            <xm:f>NOT(ISERROR(SEARCH("N",AL58)))</xm:f>
            <xm:f>"N"</xm:f>
            <x14:dxf>
              <fill>
                <patternFill>
                  <bgColor rgb="FF92D050"/>
                </patternFill>
              </fill>
            </x14:dxf>
          </x14:cfRule>
          <xm:sqref>AL58</xm:sqref>
        </x14:conditionalFormatting>
        <x14:conditionalFormatting xmlns:xm="http://schemas.microsoft.com/office/excel/2006/main">
          <x14:cfRule type="containsText" priority="328" operator="containsText" id="{7D7D2911-2465-4AD4-ABB2-19DF71934255}">
            <xm:f>NOT(ISERROR(SEARCH("N",AL63)))</xm:f>
            <xm:f>"N"</xm:f>
            <x14:dxf>
              <fill>
                <patternFill>
                  <bgColor rgb="FF92D050"/>
                </patternFill>
              </fill>
            </x14:dxf>
          </x14:cfRule>
          <xm:sqref>AL63</xm:sqref>
        </x14:conditionalFormatting>
        <x14:conditionalFormatting xmlns:xm="http://schemas.microsoft.com/office/excel/2006/main">
          <x14:cfRule type="containsText" priority="320" operator="containsText" id="{4DEE452A-7EC1-4C7E-B054-F0145CD4A330}">
            <xm:f>NOT(ISERROR(SEARCH("N",AL68)))</xm:f>
            <xm:f>"N"</xm:f>
            <x14:dxf>
              <fill>
                <patternFill>
                  <bgColor rgb="FF92D050"/>
                </patternFill>
              </fill>
            </x14:dxf>
          </x14:cfRule>
          <xm:sqref>AL68</xm:sqref>
        </x14:conditionalFormatting>
        <x14:conditionalFormatting xmlns:xm="http://schemas.microsoft.com/office/excel/2006/main">
          <x14:cfRule type="containsText" priority="312" operator="containsText" id="{497E47EF-4060-44B0-A4D8-466663E717CA}">
            <xm:f>NOT(ISERROR(SEARCH("N",AL73)))</xm:f>
            <xm:f>"N"</xm:f>
            <x14:dxf>
              <fill>
                <patternFill>
                  <bgColor rgb="FF92D050"/>
                </patternFill>
              </fill>
            </x14:dxf>
          </x14:cfRule>
          <xm:sqref>AL73</xm:sqref>
        </x14:conditionalFormatting>
        <x14:conditionalFormatting xmlns:xm="http://schemas.microsoft.com/office/excel/2006/main">
          <x14:cfRule type="containsText" priority="348" operator="containsText" id="{82DD9E6D-4696-4C78-BF43-B56F520346F3}">
            <xm:f>NOT(ISERROR(SEARCH("N",AN50)))</xm:f>
            <xm:f>"N"</xm:f>
            <x14:dxf>
              <fill>
                <patternFill>
                  <bgColor rgb="FF92D050"/>
                </patternFill>
              </fill>
            </x14:dxf>
          </x14:cfRule>
          <xm:sqref>AN50</xm:sqref>
        </x14:conditionalFormatting>
        <x14:conditionalFormatting xmlns:xm="http://schemas.microsoft.com/office/excel/2006/main">
          <x14:cfRule type="containsText" priority="340" operator="containsText" id="{02B7B2E5-B63A-46C4-A7B9-B252688F5CEC}">
            <xm:f>NOT(ISERROR(SEARCH("N",AN55)))</xm:f>
            <xm:f>"N"</xm:f>
            <x14:dxf>
              <fill>
                <patternFill>
                  <bgColor rgb="FF92D050"/>
                </patternFill>
              </fill>
            </x14:dxf>
          </x14:cfRule>
          <xm:sqref>AN55</xm:sqref>
        </x14:conditionalFormatting>
        <x14:conditionalFormatting xmlns:xm="http://schemas.microsoft.com/office/excel/2006/main">
          <x14:cfRule type="containsText" priority="332" operator="containsText" id="{BC12A08F-CBF8-437C-9656-D23A29A4AF49}">
            <xm:f>NOT(ISERROR(SEARCH("N",AN60)))</xm:f>
            <xm:f>"N"</xm:f>
            <x14:dxf>
              <fill>
                <patternFill>
                  <bgColor rgb="FF92D050"/>
                </patternFill>
              </fill>
            </x14:dxf>
          </x14:cfRule>
          <xm:sqref>AN60</xm:sqref>
        </x14:conditionalFormatting>
        <x14:conditionalFormatting xmlns:xm="http://schemas.microsoft.com/office/excel/2006/main">
          <x14:cfRule type="containsText" priority="324" operator="containsText" id="{A26778AB-6EF5-4749-9D7E-D53B40B1773D}">
            <xm:f>NOT(ISERROR(SEARCH("N",AN65)))</xm:f>
            <xm:f>"N"</xm:f>
            <x14:dxf>
              <fill>
                <patternFill>
                  <bgColor rgb="FF92D050"/>
                </patternFill>
              </fill>
            </x14:dxf>
          </x14:cfRule>
          <xm:sqref>AN65</xm:sqref>
        </x14:conditionalFormatting>
        <x14:conditionalFormatting xmlns:xm="http://schemas.microsoft.com/office/excel/2006/main">
          <x14:cfRule type="containsText" priority="316" operator="containsText" id="{94B824F9-AED3-4713-8D13-36A921E46043}">
            <xm:f>NOT(ISERROR(SEARCH("N",AN70)))</xm:f>
            <xm:f>"N"</xm:f>
            <x14:dxf>
              <fill>
                <patternFill>
                  <bgColor rgb="FF92D050"/>
                </patternFill>
              </fill>
            </x14:dxf>
          </x14:cfRule>
          <xm:sqref>AN70</xm:sqref>
        </x14:conditionalFormatting>
        <x14:conditionalFormatting xmlns:xm="http://schemas.microsoft.com/office/excel/2006/main">
          <x14:cfRule type="containsText" priority="308" operator="containsText" id="{ADA46A74-A3C0-4AA2-AFDD-5154427C35FE}">
            <xm:f>NOT(ISERROR(SEARCH("N",AN75)))</xm:f>
            <xm:f>"N"</xm:f>
            <x14:dxf>
              <fill>
                <patternFill>
                  <bgColor rgb="FF92D050"/>
                </patternFill>
              </fill>
            </x14:dxf>
          </x14:cfRule>
          <xm:sqref>AN75</xm:sqref>
        </x14:conditionalFormatting>
        <x14:conditionalFormatting xmlns:xm="http://schemas.microsoft.com/office/excel/2006/main">
          <x14:cfRule type="containsText" priority="304" operator="containsText" id="{0F8B454C-0376-4910-87AC-AC6A5AAF4B17}">
            <xm:f>NOT(ISERROR(SEARCH("N",AS48)))</xm:f>
            <xm:f>"N"</xm:f>
            <x14:dxf>
              <fill>
                <patternFill>
                  <bgColor rgb="FF92D050"/>
                </patternFill>
              </fill>
            </x14:dxf>
          </x14:cfRule>
          <xm:sqref>AS48</xm:sqref>
        </x14:conditionalFormatting>
        <x14:conditionalFormatting xmlns:xm="http://schemas.microsoft.com/office/excel/2006/main">
          <x14:cfRule type="containsText" priority="296" operator="containsText" id="{34BD3785-4249-41A1-A216-DE37C2451637}">
            <xm:f>NOT(ISERROR(SEARCH("N",AS53)))</xm:f>
            <xm:f>"N"</xm:f>
            <x14:dxf>
              <fill>
                <patternFill>
                  <bgColor rgb="FF92D050"/>
                </patternFill>
              </fill>
            </x14:dxf>
          </x14:cfRule>
          <xm:sqref>AS53</xm:sqref>
        </x14:conditionalFormatting>
        <x14:conditionalFormatting xmlns:xm="http://schemas.microsoft.com/office/excel/2006/main">
          <x14:cfRule type="containsText" priority="288" operator="containsText" id="{F7398856-B7C9-4183-9200-18F82A379CCD}">
            <xm:f>NOT(ISERROR(SEARCH("N",AS58)))</xm:f>
            <xm:f>"N"</xm:f>
            <x14:dxf>
              <fill>
                <patternFill>
                  <bgColor rgb="FF92D050"/>
                </patternFill>
              </fill>
            </x14:dxf>
          </x14:cfRule>
          <xm:sqref>AS58</xm:sqref>
        </x14:conditionalFormatting>
        <x14:conditionalFormatting xmlns:xm="http://schemas.microsoft.com/office/excel/2006/main">
          <x14:cfRule type="containsText" priority="280" operator="containsText" id="{D93E4C7C-0223-44AD-85D1-EAED7C5A5B4B}">
            <xm:f>NOT(ISERROR(SEARCH("N",AS63)))</xm:f>
            <xm:f>"N"</xm:f>
            <x14:dxf>
              <fill>
                <patternFill>
                  <bgColor rgb="FF92D050"/>
                </patternFill>
              </fill>
            </x14:dxf>
          </x14:cfRule>
          <xm:sqref>AS63</xm:sqref>
        </x14:conditionalFormatting>
        <x14:conditionalFormatting xmlns:xm="http://schemas.microsoft.com/office/excel/2006/main">
          <x14:cfRule type="containsText" priority="272" operator="containsText" id="{62BA1B43-F780-434F-89A3-66417522B004}">
            <xm:f>NOT(ISERROR(SEARCH("N",AS68)))</xm:f>
            <xm:f>"N"</xm:f>
            <x14:dxf>
              <fill>
                <patternFill>
                  <bgColor rgb="FF92D050"/>
                </patternFill>
              </fill>
            </x14:dxf>
          </x14:cfRule>
          <xm:sqref>AS68</xm:sqref>
        </x14:conditionalFormatting>
        <x14:conditionalFormatting xmlns:xm="http://schemas.microsoft.com/office/excel/2006/main">
          <x14:cfRule type="containsText" priority="264" operator="containsText" id="{BEE1D039-B1CD-4BB6-9AC3-4DC6963A3687}">
            <xm:f>NOT(ISERROR(SEARCH("N",AS73)))</xm:f>
            <xm:f>"N"</xm:f>
            <x14:dxf>
              <fill>
                <patternFill>
                  <bgColor rgb="FF92D050"/>
                </patternFill>
              </fill>
            </x14:dxf>
          </x14:cfRule>
          <xm:sqref>AS73</xm:sqref>
        </x14:conditionalFormatting>
        <x14:conditionalFormatting xmlns:xm="http://schemas.microsoft.com/office/excel/2006/main">
          <x14:cfRule type="containsText" priority="300" operator="containsText" id="{8C328DB0-8B36-419D-9A49-F567E0C3D9CC}">
            <xm:f>NOT(ISERROR(SEARCH("N",AU50)))</xm:f>
            <xm:f>"N"</xm:f>
            <x14:dxf>
              <fill>
                <patternFill>
                  <bgColor rgb="FF92D050"/>
                </patternFill>
              </fill>
            </x14:dxf>
          </x14:cfRule>
          <xm:sqref>AU50</xm:sqref>
        </x14:conditionalFormatting>
        <x14:conditionalFormatting xmlns:xm="http://schemas.microsoft.com/office/excel/2006/main">
          <x14:cfRule type="containsText" priority="292" operator="containsText" id="{16ED11A4-E4FD-47C6-9A22-57E3D9C83D70}">
            <xm:f>NOT(ISERROR(SEARCH("N",AU55)))</xm:f>
            <xm:f>"N"</xm:f>
            <x14:dxf>
              <fill>
                <patternFill>
                  <bgColor rgb="FF92D050"/>
                </patternFill>
              </fill>
            </x14:dxf>
          </x14:cfRule>
          <xm:sqref>AU55</xm:sqref>
        </x14:conditionalFormatting>
        <x14:conditionalFormatting xmlns:xm="http://schemas.microsoft.com/office/excel/2006/main">
          <x14:cfRule type="containsText" priority="284" operator="containsText" id="{7A138375-BB46-4095-A37D-29262AB2D4F5}">
            <xm:f>NOT(ISERROR(SEARCH("N",AU60)))</xm:f>
            <xm:f>"N"</xm:f>
            <x14:dxf>
              <fill>
                <patternFill>
                  <bgColor rgb="FF92D050"/>
                </patternFill>
              </fill>
            </x14:dxf>
          </x14:cfRule>
          <xm:sqref>AU60</xm:sqref>
        </x14:conditionalFormatting>
        <x14:conditionalFormatting xmlns:xm="http://schemas.microsoft.com/office/excel/2006/main">
          <x14:cfRule type="containsText" priority="276" operator="containsText" id="{DAD27957-35E7-4250-AB65-5D4A3920C9C4}">
            <xm:f>NOT(ISERROR(SEARCH("N",AU65)))</xm:f>
            <xm:f>"N"</xm:f>
            <x14:dxf>
              <fill>
                <patternFill>
                  <bgColor rgb="FF92D050"/>
                </patternFill>
              </fill>
            </x14:dxf>
          </x14:cfRule>
          <xm:sqref>AU65</xm:sqref>
        </x14:conditionalFormatting>
        <x14:conditionalFormatting xmlns:xm="http://schemas.microsoft.com/office/excel/2006/main">
          <x14:cfRule type="containsText" priority="268" operator="containsText" id="{91636E72-08EC-47F8-B1E4-DFA497AC8BE8}">
            <xm:f>NOT(ISERROR(SEARCH("N",AU70)))</xm:f>
            <xm:f>"N"</xm:f>
            <x14:dxf>
              <fill>
                <patternFill>
                  <bgColor rgb="FF92D050"/>
                </patternFill>
              </fill>
            </x14:dxf>
          </x14:cfRule>
          <xm:sqref>AU70</xm:sqref>
        </x14:conditionalFormatting>
        <x14:conditionalFormatting xmlns:xm="http://schemas.microsoft.com/office/excel/2006/main">
          <x14:cfRule type="containsText" priority="260" operator="containsText" id="{6BDF3E43-15C3-442D-BA4D-8397933262DF}">
            <xm:f>NOT(ISERROR(SEARCH("N",AU75)))</xm:f>
            <xm:f>"N"</xm:f>
            <x14:dxf>
              <fill>
                <patternFill>
                  <bgColor rgb="FF92D050"/>
                </patternFill>
              </fill>
            </x14:dxf>
          </x14:cfRule>
          <xm:sqref>AU75</xm:sqref>
        </x14:conditionalFormatting>
      </x14:conditionalFormattings>
    </ext>
    <ext xmlns:x14="http://schemas.microsoft.com/office/spreadsheetml/2009/9/main" uri="{CCE6A557-97BC-4b89-ADB6-D9C93CAAB3DF}">
      <x14:dataValidations xmlns:xm="http://schemas.microsoft.com/office/excel/2006/main" xWindow="483" yWindow="450" count="3">
        <x14:dataValidation type="list" allowBlank="1" showInputMessage="1" showErrorMessage="1" xr:uid="{2C7909D2-4A83-403D-8E99-ABA84D47757D}">
          <x14:formula1>
            <xm:f>OFFSET(Lexicon!$B$1130:$B$1139,0,$B$3)</xm:f>
          </x14:formula1>
          <xm:sqref>J48 L50 J53 L55 J58 L60 J63 L65 J68 L70 J73 L75 Q48 S50 Q53 S55 Q58 S60 Q63 S65 Q68 S70 Q73 S75 X48 Z50 X53 Z55 X58 Z60 X63 Z65 X68 Z70 X73 Z75 AE48 AG50 AE53 AG55 AE58 AG60 AE63 AG65 AE68 AG70 AE73 AG75 AL48 AN50 AL53 AN55 AL58 AN60 AL63 AN65 AL68 AN70 AL73 AN75 AS48 AU50 AS53 AU55 AS58 AU60 AS63 AU65 AS68 AU70 AS73 AU75</xm:sqref>
        </x14:dataValidation>
        <x14:dataValidation type="list" allowBlank="1" showInputMessage="1" showErrorMessage="1" prompt="Please select from the list of relative values ranging from [L- to H+]." xr:uid="{FDCC441C-05FC-4B5B-B41B-5F8099B6235C}">
          <x14:formula1>
            <xm:f>Data!X30:X38</xm:f>
          </x14:formula1>
          <xm:sqref>AS76 AS49 AU71:AU72 AS54 AS74 AS59 AS64 AS69 AU61:AU62 AS66:AS67 AU66:AU67 AU56:AU57 AU74 AU49 AU54 AU59 AU64 AU69 AS51:AS52 AU51:AU52 AS56:AS57 AS61:AS62 AS71:AS72 AE49 AL49 AG71:AG72 AE54 AN71:AN72 AL54 AE74 AL74 AE59 AL59 AE64 AL64 AE69 AL69 AG61:AG62 AE66:AE67 AN61:AN62 AL66:AL67 AG66:AG67 AN66:AN67 AG56:AG57 AN56:AN57 AG74 AN74 AG49 AN49 AG54 AN54 AG59 AG64 AN59 AN64 AG69 AN69 AE51:AE52 AL51:AL52 AG51:AG52 AN51:AN52 AE56:AE57 AL56:AL57 AE61:AE62 AL61:AL62 AE71:AE72 AL71:AL72 AE47 AG47 AL47 AN47 AU47 AS47 AG76 AN76 AU76 AE76 AL76</xm:sqref>
        </x14:dataValidation>
        <x14:dataValidation type="list" allowBlank="1" showInputMessage="1" showErrorMessage="1" prompt="Please select from the list of relative values ranging from [L- to H+]." xr:uid="{73409853-1D19-4C79-88A6-E71F31911309}">
          <x14:formula1>
            <xm:f>Data!B30:B38</xm:f>
          </x14:formula1>
          <xm:sqref>J71:J72 X49 J49 Q49 Z71:Z72 L71:L72 S71:S72 X54 J54 J74 Q54 X74 J59 Q74 Q59 X59 J64 X64 Q64 X69 J69 Q69 Z61:Z62 L61:L62 S61:S62 X66:X67 J66:J67 L66:L67 Q66:Q67 Z66:Z67 L56:L57 L74 S66:S67 Z56:Z57 L49 S56:S57 S74 Z74 S49 Z49 S54 Z54 L54 S59 Z59 L59 S64 Z64 L64 J47 S69 Z69 L69 L47 Q51:Q52 X51:X52 J51:J52 L51:L52 S51:S52 Z51:Z52 J56:J57 X56:X57 Q56:Q57 X61:X62 J61:J62 Q61:Q62 Q71:Q72 X71:X72 L76 J76 Q47 S47 X47 Z47 S76 Z76 Q76 X76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FX99"/>
  <sheetViews>
    <sheetView showGridLines="0" zoomScaleNormal="100" zoomScaleSheetLayoutView="100" workbookViewId="0"/>
  </sheetViews>
  <sheetFormatPr defaultColWidth="11.42578125" defaultRowHeight="12"/>
  <cols>
    <col min="1" max="1" width="1.42578125" style="203" customWidth="1"/>
    <col min="2" max="2" width="4.140625" style="203" customWidth="1"/>
    <col min="3" max="3" width="58" style="203" customWidth="1"/>
    <col min="4" max="4" width="3" style="203" customWidth="1"/>
    <col min="5" max="5" width="60.5703125" style="203" customWidth="1"/>
    <col min="6" max="6" width="1.5703125" style="203" customWidth="1"/>
    <col min="7" max="7" width="2.85546875" style="203" customWidth="1"/>
    <col min="8" max="8" width="37" style="203" customWidth="1"/>
    <col min="9" max="9" width="3" style="203" customWidth="1"/>
    <col min="10" max="10" width="16.5703125" style="203" customWidth="1"/>
    <col min="11" max="11" width="56.140625" style="203" customWidth="1"/>
    <col min="12" max="13" width="1.5703125" style="203" customWidth="1"/>
    <col min="14" max="16384" width="11.42578125" style="203"/>
  </cols>
  <sheetData>
    <row r="1" spans="2:180" ht="7.5" customHeight="1"/>
    <row r="2" spans="2:180" ht="41.25" customHeight="1">
      <c r="B2" s="242"/>
      <c r="C2" s="896" t="str">
        <f ca="1">OFFSET(Lexicon!B698,0,$B$3)</f>
        <v>Select a Fix</v>
      </c>
      <c r="D2" s="242"/>
      <c r="E2" s="242"/>
      <c r="G2" s="242"/>
      <c r="H2" s="242"/>
      <c r="I2" s="242"/>
      <c r="J2" s="243"/>
      <c r="K2" s="242"/>
    </row>
    <row r="3" spans="2:180" ht="4.5" customHeight="1">
      <c r="B3" s="243">
        <f>Home!BA21</f>
        <v>0</v>
      </c>
      <c r="C3" s="242"/>
      <c r="D3" s="242"/>
      <c r="E3" s="242"/>
      <c r="G3" s="242"/>
      <c r="H3" s="242"/>
      <c r="I3" s="242"/>
      <c r="J3" s="243"/>
      <c r="K3" s="242"/>
    </row>
    <row r="4" spans="2:180" ht="19.5" customHeight="1">
      <c r="B4" s="1180" t="str">
        <f ca="1">OFFSET(Lexicon!B711,0,$B$3)</f>
        <v xml:space="preserve"> Consider Objectives</v>
      </c>
      <c r="C4" s="1181"/>
      <c r="D4" s="1181"/>
      <c r="E4" s="1182"/>
      <c r="G4" s="247"/>
      <c r="H4" s="247"/>
      <c r="I4" s="248"/>
      <c r="J4" s="249"/>
      <c r="K4" s="249"/>
    </row>
    <row r="5" spans="2:180" ht="15" customHeight="1">
      <c r="B5" s="1183" t="str">
        <f ca="1">OFFSET(Lexicon!B704,0,$B$3)</f>
        <v>When to Use Select a Fix?</v>
      </c>
      <c r="C5" s="1183"/>
      <c r="D5" s="1183"/>
      <c r="E5" s="1183"/>
      <c r="G5" s="246"/>
      <c r="H5" s="246"/>
      <c r="I5" s="250"/>
      <c r="J5" s="250"/>
      <c r="K5" s="250"/>
    </row>
    <row r="6" spans="2:180" s="124" customFormat="1" ht="12" customHeight="1">
      <c r="B6" s="1031" t="str">
        <f ca="1">OFFSET(Lexicon!B705,0,$B$3)</f>
        <v>Do we need to make a choice?</v>
      </c>
      <c r="C6" s="1031"/>
      <c r="D6" s="1031"/>
      <c r="E6" s="1031"/>
      <c r="G6" s="251"/>
      <c r="H6" s="251"/>
      <c r="I6" s="251"/>
      <c r="J6" s="251"/>
      <c r="K6" s="125"/>
    </row>
    <row r="7" spans="2:180" s="124" customFormat="1" ht="12" customHeight="1">
      <c r="B7" s="1031" t="str">
        <f ca="1">OFFSET(Lexicon!B706,0,$B$3)</f>
        <v>Does it make a difference which alternative is chosen?</v>
      </c>
      <c r="C7" s="1031"/>
      <c r="D7" s="1031"/>
      <c r="E7" s="1031"/>
      <c r="G7" s="238"/>
      <c r="H7" s="238"/>
      <c r="I7" s="238"/>
      <c r="J7" s="251"/>
      <c r="K7" s="125"/>
    </row>
    <row r="8" spans="2:180" s="124" customFormat="1" ht="12" customHeight="1">
      <c r="B8" s="1031" t="str">
        <f ca="1">OFFSET(Lexicon!B707,0,$B$3)</f>
        <v>Are we unclear about which alternative is the best?</v>
      </c>
      <c r="C8" s="1031"/>
      <c r="D8" s="1031"/>
      <c r="E8" s="1031"/>
      <c r="G8" s="123"/>
      <c r="H8" s="123"/>
      <c r="I8" s="123"/>
      <c r="J8" s="251"/>
      <c r="K8" s="125"/>
    </row>
    <row r="9" spans="2:180" s="124" customFormat="1" ht="12" customHeight="1">
      <c r="B9" s="1031" t="str">
        <f ca="1">OFFSET(Lexicon!B708,0,$B$3)</f>
        <v>Do we need the consensus of a group of stakeholders to successfully implement the choice?</v>
      </c>
      <c r="C9" s="1031"/>
      <c r="D9" s="1031"/>
      <c r="E9" s="1031"/>
      <c r="G9" s="245"/>
      <c r="H9" s="245"/>
      <c r="I9" s="245"/>
      <c r="J9" s="251"/>
      <c r="K9" s="125"/>
    </row>
    <row r="10" spans="2:180" s="124" customFormat="1" ht="12" customHeight="1">
      <c r="G10" s="123"/>
      <c r="H10" s="123"/>
      <c r="I10" s="123"/>
      <c r="J10" s="251"/>
      <c r="K10" s="125"/>
    </row>
    <row r="11" spans="2:180" s="124" customFormat="1" ht="12" customHeight="1">
      <c r="B11" s="1031" t="str">
        <f ca="1">OFFSET(Lexicon!B709,0,$B$3)</f>
        <v>Yes to any of the above = use Select a Fix</v>
      </c>
      <c r="C11" s="1031"/>
      <c r="D11" s="1031"/>
      <c r="E11" s="1031"/>
      <c r="G11" s="123"/>
      <c r="H11" s="249"/>
      <c r="I11" s="249"/>
      <c r="J11" s="249"/>
      <c r="K11" s="249"/>
    </row>
    <row r="12" spans="2:180" s="124" customFormat="1" ht="6.75" customHeight="1">
      <c r="B12" s="1031"/>
      <c r="C12" s="1031"/>
      <c r="D12" s="1031"/>
      <c r="E12" s="1031"/>
      <c r="F12" s="238"/>
      <c r="G12" s="252"/>
      <c r="H12" s="252"/>
      <c r="I12" s="253"/>
      <c r="J12" s="252"/>
      <c r="K12" s="252"/>
      <c r="N12" s="125"/>
      <c r="P12" s="238"/>
      <c r="Q12" s="125"/>
      <c r="R12" s="125"/>
      <c r="T12" s="238"/>
      <c r="U12" s="125"/>
      <c r="V12" s="125"/>
      <c r="X12" s="238"/>
      <c r="Y12" s="125"/>
      <c r="Z12" s="125"/>
      <c r="AB12" s="238"/>
      <c r="AC12" s="125"/>
      <c r="AD12" s="125"/>
      <c r="AF12" s="238"/>
      <c r="AG12" s="125"/>
      <c r="AH12" s="125"/>
      <c r="AJ12" s="238"/>
      <c r="AK12" s="125"/>
      <c r="AL12" s="125"/>
      <c r="AN12" s="238"/>
      <c r="AO12" s="125"/>
      <c r="AP12" s="125"/>
      <c r="AR12" s="238"/>
      <c r="AS12" s="125"/>
      <c r="AT12" s="125"/>
      <c r="AV12" s="238"/>
      <c r="AW12" s="125"/>
      <c r="AX12" s="125"/>
      <c r="AZ12" s="238"/>
      <c r="BA12" s="125"/>
      <c r="BB12" s="125"/>
      <c r="BD12" s="238"/>
      <c r="BE12" s="125"/>
      <c r="BF12" s="125"/>
      <c r="BH12" s="238"/>
      <c r="BI12" s="125"/>
      <c r="BJ12" s="125"/>
      <c r="BL12" s="238"/>
      <c r="BM12" s="125"/>
      <c r="BN12" s="125"/>
      <c r="BP12" s="238"/>
      <c r="BQ12" s="125"/>
      <c r="BR12" s="125"/>
      <c r="BT12" s="238"/>
      <c r="BU12" s="125"/>
      <c r="BV12" s="125"/>
      <c r="BX12" s="238"/>
      <c r="BY12" s="125"/>
      <c r="BZ12" s="125"/>
      <c r="CB12" s="238"/>
      <c r="CC12" s="125"/>
      <c r="CD12" s="125"/>
      <c r="CF12" s="238"/>
      <c r="CG12" s="125"/>
      <c r="CH12" s="125"/>
      <c r="CJ12" s="238"/>
      <c r="CK12" s="125"/>
      <c r="CL12" s="125"/>
      <c r="CN12" s="238"/>
      <c r="CO12" s="125"/>
      <c r="CP12" s="125"/>
      <c r="CR12" s="238"/>
      <c r="CS12" s="125"/>
      <c r="CT12" s="125"/>
      <c r="CV12" s="238"/>
      <c r="CW12" s="125"/>
      <c r="CX12" s="125"/>
      <c r="CZ12" s="238"/>
      <c r="DA12" s="125"/>
      <c r="DB12" s="125"/>
      <c r="DD12" s="238"/>
      <c r="DE12" s="125"/>
      <c r="DF12" s="125"/>
      <c r="DH12" s="238"/>
      <c r="DI12" s="125"/>
      <c r="DJ12" s="125"/>
      <c r="DL12" s="238"/>
      <c r="DM12" s="125"/>
      <c r="DN12" s="125"/>
      <c r="DP12" s="238"/>
      <c r="DQ12" s="125"/>
      <c r="DR12" s="125"/>
      <c r="DT12" s="238"/>
      <c r="DU12" s="125"/>
      <c r="DV12" s="125"/>
      <c r="DX12" s="238"/>
      <c r="DY12" s="125"/>
      <c r="DZ12" s="125"/>
      <c r="EB12" s="238"/>
      <c r="EC12" s="125"/>
      <c r="ED12" s="125"/>
      <c r="EF12" s="238"/>
      <c r="EG12" s="125"/>
      <c r="EH12" s="125"/>
      <c r="EJ12" s="238"/>
      <c r="EK12" s="125"/>
      <c r="EL12" s="125"/>
      <c r="EN12" s="238"/>
      <c r="EO12" s="125"/>
      <c r="EP12" s="125"/>
      <c r="ER12" s="238"/>
      <c r="ES12" s="125"/>
      <c r="ET12" s="125"/>
      <c r="EV12" s="238"/>
      <c r="EW12" s="125"/>
      <c r="EX12" s="125"/>
      <c r="EZ12" s="238"/>
      <c r="FA12" s="125"/>
      <c r="FB12" s="125"/>
      <c r="FD12" s="238"/>
      <c r="FE12" s="125"/>
      <c r="FF12" s="125"/>
      <c r="FH12" s="238"/>
      <c r="FI12" s="125"/>
      <c r="FJ12" s="125"/>
      <c r="FL12" s="238"/>
      <c r="FM12" s="125"/>
      <c r="FN12" s="125"/>
      <c r="FP12" s="238"/>
      <c r="FQ12" s="125"/>
      <c r="FR12" s="125"/>
      <c r="FT12" s="238"/>
      <c r="FU12" s="125"/>
      <c r="FV12" s="125"/>
      <c r="FX12" s="238"/>
    </row>
    <row r="13" spans="2:180" ht="15" customHeight="1">
      <c r="B13" s="900" t="str">
        <f ca="1">OFFSET(Lexicon!B712,0,$B$3)</f>
        <v>State the Decision</v>
      </c>
      <c r="C13" s="898"/>
      <c r="D13" s="898"/>
      <c r="E13" s="898"/>
      <c r="F13" s="204"/>
      <c r="G13" s="215"/>
      <c r="H13" s="215"/>
      <c r="J13" s="215"/>
      <c r="K13" s="215"/>
      <c r="M13" s="254"/>
    </row>
    <row r="14" spans="2:180" ht="12" customHeight="1">
      <c r="B14" s="238"/>
      <c r="C14" s="124"/>
      <c r="D14" s="124" t="str">
        <f ca="1">OFFSET(Lexicon!B718,0,$B$3)</f>
        <v>Write a short statement that includes:</v>
      </c>
      <c r="E14" s="124"/>
      <c r="G14" s="215"/>
      <c r="H14" s="215"/>
      <c r="J14" s="215"/>
      <c r="K14" s="215"/>
      <c r="M14" s="254"/>
    </row>
    <row r="15" spans="2:180" ht="12" customHeight="1">
      <c r="B15" s="206"/>
      <c r="C15" s="124" t="str">
        <f ca="1">OFFSET(Lexicon!B714,0,$B$3)</f>
        <v>What is the purpose and scope of this decision?</v>
      </c>
      <c r="D15" s="194"/>
      <c r="E15" s="124" t="str">
        <f ca="1">OFFSET(Lexicon!B719,0,$B$3)</f>
        <v>Choice word (decide, pick, select…)</v>
      </c>
      <c r="G15" s="215"/>
      <c r="H15" s="215"/>
      <c r="J15" s="215"/>
      <c r="K15" s="215"/>
      <c r="M15" s="254"/>
    </row>
    <row r="16" spans="2:180" ht="12" customHeight="1">
      <c r="B16" s="206"/>
      <c r="C16" s="124"/>
      <c r="D16" s="194"/>
      <c r="E16" s="124" t="str">
        <f ca="1">OFFSET(Lexicon!B720,0,$B$3)</f>
        <v>Result</v>
      </c>
      <c r="G16" s="215"/>
      <c r="H16" s="215"/>
      <c r="J16" s="215"/>
      <c r="K16" s="215"/>
      <c r="M16" s="254"/>
    </row>
    <row r="17" spans="2:180" ht="12" customHeight="1">
      <c r="B17" s="123"/>
      <c r="C17" s="1185" t="str">
        <f ca="1">OFFSET(Lexicon!B715,0,$B$3)</f>
        <v>What choice do we need to make? What are we trying to do?</v>
      </c>
      <c r="D17" s="194"/>
      <c r="E17" s="124" t="str">
        <f ca="1">OFFSET(Lexicon!B721,0,$B$3)</f>
        <v>1 or 2 key modifiers</v>
      </c>
      <c r="G17" s="214"/>
      <c r="H17" s="214"/>
      <c r="I17" s="205"/>
      <c r="J17" s="214"/>
      <c r="K17" s="214"/>
      <c r="M17" s="205"/>
    </row>
    <row r="18" spans="2:180" ht="12" customHeight="1">
      <c r="B18" s="123"/>
      <c r="C18" s="1185"/>
      <c r="D18" s="124" t="str">
        <f ca="1">OFFSET(Lexicon!B722,0,$B$3)</f>
        <v>The words you use will broaden or narrow the range of alternatives</v>
      </c>
      <c r="E18" s="124"/>
      <c r="G18" s="214"/>
      <c r="H18" s="214"/>
      <c r="I18" s="205"/>
      <c r="J18" s="214"/>
      <c r="K18" s="214"/>
      <c r="M18" s="205"/>
    </row>
    <row r="19" spans="2:180" ht="6.75" customHeight="1">
      <c r="B19" s="123"/>
      <c r="C19" s="125"/>
      <c r="D19" s="125"/>
      <c r="E19" s="124"/>
      <c r="G19" s="214"/>
      <c r="H19" s="214"/>
      <c r="I19" s="205"/>
      <c r="J19" s="214"/>
      <c r="K19" s="214"/>
      <c r="M19" s="205"/>
    </row>
    <row r="20" spans="2:180" ht="15" customHeight="1">
      <c r="B20" s="900" t="str">
        <f ca="1">OFFSET(Lexicon!B724,0,$B$3)</f>
        <v>Develop Objectives</v>
      </c>
      <c r="C20" s="898"/>
      <c r="D20" s="898"/>
      <c r="E20" s="898"/>
      <c r="G20" s="214"/>
      <c r="H20" s="214"/>
      <c r="I20" s="216"/>
      <c r="J20" s="215"/>
      <c r="K20" s="214"/>
      <c r="M20" s="205"/>
      <c r="N20" s="125"/>
      <c r="P20" s="204"/>
      <c r="Q20" s="125"/>
      <c r="R20" s="125"/>
      <c r="T20" s="204"/>
      <c r="U20" s="125"/>
      <c r="V20" s="125"/>
      <c r="X20" s="204"/>
      <c r="Y20" s="125"/>
      <c r="Z20" s="125"/>
      <c r="AB20" s="204"/>
      <c r="AC20" s="125"/>
      <c r="AD20" s="125"/>
      <c r="AF20" s="204"/>
      <c r="AG20" s="125"/>
      <c r="AH20" s="125"/>
      <c r="AJ20" s="204"/>
      <c r="AK20" s="125"/>
      <c r="AL20" s="125"/>
      <c r="AN20" s="204"/>
      <c r="AO20" s="125"/>
      <c r="AP20" s="125"/>
      <c r="AR20" s="204"/>
      <c r="AS20" s="125"/>
      <c r="AT20" s="125"/>
      <c r="AV20" s="204"/>
      <c r="AW20" s="125"/>
      <c r="AX20" s="125"/>
      <c r="AZ20" s="204"/>
      <c r="BA20" s="125"/>
      <c r="BB20" s="125"/>
      <c r="BD20" s="204"/>
      <c r="BE20" s="125"/>
      <c r="BF20" s="125"/>
      <c r="BH20" s="204"/>
      <c r="BI20" s="125"/>
      <c r="BJ20" s="125"/>
      <c r="BL20" s="204"/>
      <c r="BM20" s="125"/>
      <c r="BN20" s="125"/>
      <c r="BP20" s="204"/>
      <c r="BQ20" s="125"/>
      <c r="BR20" s="125"/>
      <c r="BT20" s="204"/>
      <c r="BU20" s="125"/>
      <c r="BV20" s="125"/>
      <c r="BX20" s="204"/>
      <c r="BY20" s="125"/>
      <c r="BZ20" s="125"/>
      <c r="CB20" s="204"/>
      <c r="CC20" s="125"/>
      <c r="CD20" s="125"/>
      <c r="CF20" s="204"/>
      <c r="CG20" s="125"/>
      <c r="CH20" s="125"/>
      <c r="CJ20" s="204"/>
      <c r="CK20" s="125"/>
      <c r="CL20" s="125"/>
      <c r="CN20" s="204"/>
      <c r="CO20" s="125"/>
      <c r="CP20" s="125"/>
      <c r="CR20" s="204"/>
      <c r="CS20" s="125"/>
      <c r="CT20" s="125"/>
      <c r="CV20" s="204"/>
      <c r="CW20" s="125"/>
      <c r="CX20" s="125"/>
      <c r="CZ20" s="204"/>
      <c r="DA20" s="125"/>
      <c r="DB20" s="125"/>
      <c r="DD20" s="204"/>
      <c r="DE20" s="125"/>
      <c r="DF20" s="125"/>
      <c r="DH20" s="204"/>
      <c r="DI20" s="125"/>
      <c r="DJ20" s="125"/>
      <c r="DL20" s="204"/>
      <c r="DM20" s="125"/>
      <c r="DN20" s="125"/>
      <c r="DP20" s="204"/>
      <c r="DQ20" s="125"/>
      <c r="DR20" s="125"/>
      <c r="DT20" s="204"/>
      <c r="DU20" s="125"/>
      <c r="DV20" s="125"/>
      <c r="DX20" s="204"/>
      <c r="DY20" s="125"/>
      <c r="DZ20" s="125"/>
      <c r="EB20" s="204"/>
      <c r="EC20" s="125"/>
      <c r="ED20" s="125"/>
      <c r="EF20" s="204"/>
      <c r="EG20" s="125"/>
      <c r="EH20" s="125"/>
      <c r="EJ20" s="204"/>
      <c r="EK20" s="125"/>
      <c r="EL20" s="125"/>
      <c r="EN20" s="204"/>
      <c r="EO20" s="125"/>
      <c r="EP20" s="125"/>
      <c r="ER20" s="204"/>
      <c r="ES20" s="125"/>
      <c r="ET20" s="125"/>
      <c r="EV20" s="204"/>
      <c r="EW20" s="125"/>
      <c r="EX20" s="125"/>
      <c r="EZ20" s="204"/>
      <c r="FA20" s="125"/>
      <c r="FB20" s="125"/>
      <c r="FD20" s="204"/>
      <c r="FE20" s="125"/>
      <c r="FF20" s="125"/>
      <c r="FH20" s="204"/>
      <c r="FI20" s="125"/>
      <c r="FJ20" s="125"/>
      <c r="FL20" s="204"/>
      <c r="FM20" s="125"/>
      <c r="FN20" s="125"/>
      <c r="FP20" s="204"/>
      <c r="FQ20" s="125"/>
      <c r="FR20" s="125"/>
      <c r="FT20" s="204"/>
      <c r="FU20" s="125"/>
      <c r="FV20" s="125"/>
      <c r="FX20" s="204"/>
    </row>
    <row r="21" spans="2:180" ht="26.25" customHeight="1">
      <c r="C21" s="335" t="str">
        <f ca="1">OFFSET(Lexicon!B727,0,$B$3)</f>
        <v>What criteria will we use to evaluate alternatives?</v>
      </c>
      <c r="D21" s="1186" t="str">
        <f ca="1">OFFSET(Lexicon!B734,0,$B$3)</f>
        <v>Establish measures to assess how well each alternative meets the objective</v>
      </c>
      <c r="E21" s="1186"/>
      <c r="G21" s="214"/>
      <c r="H21" s="214"/>
      <c r="I21" s="205"/>
      <c r="J21" s="215"/>
      <c r="K21" s="214"/>
      <c r="M21" s="205"/>
      <c r="N21" s="125"/>
      <c r="P21" s="204"/>
      <c r="Q21" s="125"/>
      <c r="R21" s="125"/>
      <c r="T21" s="204"/>
      <c r="U21" s="125"/>
      <c r="V21" s="125"/>
      <c r="X21" s="204"/>
      <c r="Y21" s="125"/>
      <c r="Z21" s="125"/>
      <c r="AB21" s="204"/>
      <c r="AC21" s="125"/>
      <c r="AD21" s="125"/>
      <c r="AF21" s="204"/>
      <c r="AG21" s="125"/>
      <c r="AH21" s="125"/>
      <c r="AJ21" s="204"/>
      <c r="AK21" s="125"/>
      <c r="AL21" s="125"/>
      <c r="AN21" s="204"/>
      <c r="AO21" s="125"/>
      <c r="AP21" s="125"/>
      <c r="AR21" s="204"/>
      <c r="AS21" s="125"/>
      <c r="AT21" s="125"/>
      <c r="AV21" s="204"/>
      <c r="AW21" s="125"/>
      <c r="AX21" s="125"/>
      <c r="AZ21" s="204"/>
      <c r="BA21" s="125"/>
      <c r="BB21" s="125"/>
      <c r="BD21" s="204"/>
      <c r="BE21" s="125"/>
      <c r="BF21" s="125"/>
      <c r="BH21" s="204"/>
      <c r="BI21" s="125"/>
      <c r="BJ21" s="125"/>
      <c r="BL21" s="204"/>
      <c r="BM21" s="125"/>
      <c r="BN21" s="125"/>
      <c r="BP21" s="204"/>
      <c r="BQ21" s="125"/>
      <c r="BR21" s="125"/>
      <c r="BT21" s="204"/>
      <c r="BU21" s="125"/>
      <c r="BV21" s="125"/>
      <c r="BX21" s="204"/>
      <c r="BY21" s="125"/>
      <c r="BZ21" s="125"/>
      <c r="CB21" s="204"/>
      <c r="CC21" s="125"/>
      <c r="CD21" s="125"/>
      <c r="CF21" s="204"/>
      <c r="CG21" s="125"/>
      <c r="CH21" s="125"/>
      <c r="CJ21" s="204"/>
      <c r="CK21" s="125"/>
      <c r="CL21" s="125"/>
      <c r="CN21" s="204"/>
      <c r="CO21" s="125"/>
      <c r="CP21" s="125"/>
      <c r="CR21" s="204"/>
      <c r="CS21" s="125"/>
      <c r="CT21" s="125"/>
      <c r="CV21" s="204"/>
      <c r="CW21" s="125"/>
      <c r="CX21" s="125"/>
      <c r="CZ21" s="204"/>
      <c r="DA21" s="125"/>
      <c r="DB21" s="125"/>
      <c r="DD21" s="204"/>
      <c r="DE21" s="125"/>
      <c r="DF21" s="125"/>
      <c r="DH21" s="204"/>
      <c r="DI21" s="125"/>
      <c r="DJ21" s="125"/>
      <c r="DL21" s="204"/>
      <c r="DM21" s="125"/>
      <c r="DN21" s="125"/>
      <c r="DP21" s="204"/>
      <c r="DQ21" s="125"/>
      <c r="DR21" s="125"/>
      <c r="DT21" s="204"/>
      <c r="DU21" s="125"/>
      <c r="DV21" s="125"/>
      <c r="DX21" s="204"/>
      <c r="DY21" s="125"/>
      <c r="DZ21" s="125"/>
      <c r="EB21" s="204"/>
      <c r="EC21" s="125"/>
      <c r="ED21" s="125"/>
      <c r="EF21" s="204"/>
      <c r="EG21" s="125"/>
      <c r="EH21" s="125"/>
      <c r="EJ21" s="204"/>
      <c r="EK21" s="125"/>
      <c r="EL21" s="125"/>
      <c r="EN21" s="204"/>
      <c r="EO21" s="125"/>
      <c r="EP21" s="125"/>
      <c r="ER21" s="204"/>
      <c r="ES21" s="125"/>
      <c r="ET21" s="125"/>
      <c r="EV21" s="204"/>
      <c r="EW21" s="125"/>
      <c r="EX21" s="125"/>
      <c r="EZ21" s="204"/>
      <c r="FA21" s="125"/>
      <c r="FB21" s="125"/>
      <c r="FD21" s="204"/>
      <c r="FE21" s="125"/>
      <c r="FF21" s="125"/>
      <c r="FH21" s="204"/>
      <c r="FI21" s="125"/>
      <c r="FJ21" s="125"/>
      <c r="FL21" s="204"/>
      <c r="FM21" s="125"/>
      <c r="FN21" s="125"/>
      <c r="FP21" s="204"/>
      <c r="FQ21" s="125"/>
      <c r="FR21" s="125"/>
      <c r="FT21" s="204"/>
      <c r="FU21" s="125"/>
      <c r="FV21" s="125"/>
      <c r="FX21" s="204"/>
    </row>
    <row r="22" spans="2:180" ht="12" customHeight="1">
      <c r="C22" s="334" t="str">
        <f ca="1">OFFSET(Lexicon!B728,0,$B$3)</f>
        <v>What results do we want?</v>
      </c>
      <c r="E22" s="334" t="str">
        <f ca="1">OFFSET(Lexicon!B743,0,$B$3)</f>
        <v>Determine how the objective will be measured</v>
      </c>
      <c r="G22" s="214"/>
      <c r="H22" s="214"/>
      <c r="I22" s="205"/>
      <c r="J22" s="215"/>
      <c r="K22" s="214"/>
      <c r="M22" s="205"/>
      <c r="N22" s="125"/>
      <c r="P22" s="123"/>
      <c r="Q22" s="125"/>
      <c r="R22" s="125"/>
      <c r="T22" s="123"/>
      <c r="U22" s="125"/>
      <c r="V22" s="125"/>
      <c r="X22" s="123"/>
      <c r="Y22" s="125"/>
      <c r="Z22" s="125"/>
      <c r="AB22" s="123"/>
      <c r="AC22" s="125"/>
      <c r="AD22" s="125"/>
      <c r="AF22" s="123"/>
      <c r="AG22" s="125"/>
      <c r="AH22" s="125"/>
      <c r="AJ22" s="123"/>
      <c r="AK22" s="125"/>
      <c r="AL22" s="125"/>
      <c r="AN22" s="123"/>
      <c r="AO22" s="125"/>
      <c r="AP22" s="125"/>
      <c r="AR22" s="123"/>
      <c r="AS22" s="125"/>
      <c r="AT22" s="125"/>
      <c r="AV22" s="123"/>
      <c r="AW22" s="125"/>
      <c r="AX22" s="125"/>
      <c r="AZ22" s="123"/>
      <c r="BA22" s="125"/>
      <c r="BB22" s="125"/>
      <c r="BD22" s="123"/>
      <c r="BE22" s="125"/>
      <c r="BF22" s="125"/>
      <c r="BH22" s="123"/>
      <c r="BI22" s="125"/>
      <c r="BJ22" s="125"/>
      <c r="BL22" s="123"/>
      <c r="BM22" s="125"/>
      <c r="BN22" s="125"/>
      <c r="BP22" s="123"/>
      <c r="BQ22" s="125"/>
      <c r="BR22" s="125"/>
      <c r="BT22" s="123"/>
      <c r="BU22" s="125"/>
      <c r="BV22" s="125"/>
      <c r="BX22" s="123"/>
      <c r="BY22" s="125"/>
      <c r="BZ22" s="125"/>
      <c r="CB22" s="123"/>
      <c r="CC22" s="125"/>
      <c r="CD22" s="125"/>
      <c r="CF22" s="123"/>
      <c r="CG22" s="125"/>
      <c r="CH22" s="125"/>
      <c r="CJ22" s="123"/>
      <c r="CK22" s="125"/>
      <c r="CL22" s="125"/>
      <c r="CN22" s="123"/>
      <c r="CO22" s="125"/>
      <c r="CP22" s="125"/>
      <c r="CR22" s="123"/>
      <c r="CS22" s="125"/>
      <c r="CT22" s="125"/>
      <c r="CV22" s="123"/>
      <c r="CW22" s="125"/>
      <c r="CX22" s="125"/>
      <c r="CZ22" s="123"/>
      <c r="DA22" s="125"/>
      <c r="DB22" s="125"/>
      <c r="DD22" s="123"/>
      <c r="DE22" s="125"/>
      <c r="DF22" s="125"/>
      <c r="DH22" s="123"/>
      <c r="DI22" s="125"/>
      <c r="DJ22" s="125"/>
      <c r="DL22" s="123"/>
      <c r="DM22" s="125"/>
      <c r="DN22" s="125"/>
      <c r="DP22" s="123"/>
      <c r="DQ22" s="125"/>
      <c r="DR22" s="125"/>
      <c r="DT22" s="123"/>
      <c r="DU22" s="125"/>
      <c r="DV22" s="125"/>
      <c r="DX22" s="123"/>
      <c r="DY22" s="125"/>
      <c r="DZ22" s="125"/>
      <c r="EB22" s="123"/>
      <c r="EC22" s="125"/>
      <c r="ED22" s="125"/>
      <c r="EF22" s="123"/>
      <c r="EG22" s="125"/>
      <c r="EH22" s="125"/>
      <c r="EJ22" s="123"/>
      <c r="EK22" s="125"/>
      <c r="EL22" s="125"/>
      <c r="EN22" s="123"/>
      <c r="EO22" s="125"/>
      <c r="EP22" s="125"/>
      <c r="ER22" s="123"/>
      <c r="ES22" s="125"/>
      <c r="ET22" s="125"/>
      <c r="EV22" s="123"/>
      <c r="EW22" s="125"/>
      <c r="EX22" s="125"/>
      <c r="EZ22" s="123"/>
      <c r="FA22" s="125"/>
      <c r="FB22" s="125"/>
      <c r="FD22" s="123"/>
      <c r="FE22" s="125"/>
      <c r="FF22" s="125"/>
      <c r="FH22" s="123"/>
      <c r="FI22" s="125"/>
      <c r="FJ22" s="125"/>
      <c r="FL22" s="123"/>
      <c r="FM22" s="125"/>
      <c r="FN22" s="125"/>
      <c r="FP22" s="123"/>
      <c r="FQ22" s="125"/>
      <c r="FR22" s="125"/>
      <c r="FT22" s="123"/>
      <c r="FU22" s="125"/>
      <c r="FV22" s="125"/>
      <c r="FX22" s="123"/>
    </row>
    <row r="23" spans="2:180" ht="24.75" customHeight="1">
      <c r="C23" s="334" t="str">
        <f ca="1">OFFSET(Lexicon!B729,0,$B$3)</f>
        <v xml:space="preserve">What resources should we use or save? </v>
      </c>
      <c r="D23" s="194"/>
      <c r="E23" s="335" t="str">
        <f ca="1">OFFSET(Lexicon!B744,0,$B$3)</f>
        <v>Document the specific attributes that will indicate the objective has been met</v>
      </c>
      <c r="G23" s="214"/>
      <c r="H23" s="214"/>
      <c r="I23" s="215"/>
      <c r="J23" s="215"/>
      <c r="K23" s="214"/>
      <c r="M23" s="205"/>
      <c r="N23" s="125"/>
      <c r="P23" s="123"/>
      <c r="Q23" s="125"/>
      <c r="R23" s="125"/>
      <c r="T23" s="123"/>
      <c r="U23" s="125"/>
      <c r="V23" s="125"/>
      <c r="X23" s="123"/>
      <c r="Y23" s="125"/>
      <c r="Z23" s="125"/>
      <c r="AB23" s="123"/>
      <c r="AC23" s="125"/>
      <c r="AD23" s="125"/>
      <c r="AF23" s="123"/>
      <c r="AG23" s="125"/>
      <c r="AH23" s="125"/>
      <c r="AJ23" s="123"/>
      <c r="AK23" s="125"/>
      <c r="AL23" s="125"/>
      <c r="AN23" s="123"/>
      <c r="AO23" s="125"/>
      <c r="AP23" s="125"/>
      <c r="AR23" s="123"/>
      <c r="AS23" s="125"/>
      <c r="AT23" s="125"/>
      <c r="AV23" s="123"/>
      <c r="AW23" s="125"/>
      <c r="AX23" s="125"/>
      <c r="AZ23" s="123"/>
      <c r="BA23" s="125"/>
      <c r="BB23" s="125"/>
      <c r="BD23" s="123"/>
      <c r="BE23" s="125"/>
      <c r="BF23" s="125"/>
      <c r="BH23" s="123"/>
      <c r="BI23" s="125"/>
      <c r="BJ23" s="125"/>
      <c r="BL23" s="123"/>
      <c r="BM23" s="125"/>
      <c r="BN23" s="125"/>
      <c r="BP23" s="123"/>
      <c r="BQ23" s="125"/>
      <c r="BR23" s="125"/>
      <c r="BT23" s="123"/>
      <c r="BU23" s="125"/>
      <c r="BV23" s="125"/>
      <c r="BX23" s="123"/>
      <c r="BY23" s="125"/>
      <c r="BZ23" s="125"/>
      <c r="CB23" s="123"/>
      <c r="CC23" s="125"/>
      <c r="CD23" s="125"/>
      <c r="CF23" s="123"/>
      <c r="CG23" s="125"/>
      <c r="CH23" s="125"/>
      <c r="CJ23" s="123"/>
      <c r="CK23" s="125"/>
      <c r="CL23" s="125"/>
      <c r="CN23" s="123"/>
      <c r="CO23" s="125"/>
      <c r="CP23" s="125"/>
      <c r="CR23" s="123"/>
      <c r="CS23" s="125"/>
      <c r="CT23" s="125"/>
      <c r="CV23" s="123"/>
      <c r="CW23" s="125"/>
      <c r="CX23" s="125"/>
      <c r="CZ23" s="123"/>
      <c r="DA23" s="125"/>
      <c r="DB23" s="125"/>
      <c r="DD23" s="123"/>
      <c r="DE23" s="125"/>
      <c r="DF23" s="125"/>
      <c r="DH23" s="123"/>
      <c r="DI23" s="125"/>
      <c r="DJ23" s="125"/>
      <c r="DL23" s="123"/>
      <c r="DM23" s="125"/>
      <c r="DN23" s="125"/>
      <c r="DP23" s="123"/>
      <c r="DQ23" s="125"/>
      <c r="DR23" s="125"/>
      <c r="DT23" s="123"/>
      <c r="DU23" s="125"/>
      <c r="DV23" s="125"/>
      <c r="DX23" s="123"/>
      <c r="DY23" s="125"/>
      <c r="DZ23" s="125"/>
      <c r="EB23" s="123"/>
      <c r="EC23" s="125"/>
      <c r="ED23" s="125"/>
      <c r="EF23" s="123"/>
      <c r="EG23" s="125"/>
      <c r="EH23" s="125"/>
      <c r="EJ23" s="123"/>
      <c r="EK23" s="125"/>
      <c r="EL23" s="125"/>
      <c r="EN23" s="123"/>
      <c r="EO23" s="125"/>
      <c r="EP23" s="125"/>
      <c r="ER23" s="123"/>
      <c r="ES23" s="125"/>
      <c r="ET23" s="125"/>
      <c r="EV23" s="123"/>
      <c r="EW23" s="125"/>
      <c r="EX23" s="125"/>
      <c r="EZ23" s="123"/>
      <c r="FA23" s="125"/>
      <c r="FB23" s="125"/>
      <c r="FD23" s="123"/>
      <c r="FE23" s="125"/>
      <c r="FF23" s="125"/>
      <c r="FH23" s="123"/>
      <c r="FI23" s="125"/>
      <c r="FJ23" s="125"/>
      <c r="FL23" s="123"/>
      <c r="FM23" s="125"/>
      <c r="FN23" s="125"/>
      <c r="FP23" s="123"/>
      <c r="FQ23" s="125"/>
      <c r="FR23" s="125"/>
      <c r="FT23" s="123"/>
      <c r="FU23" s="125"/>
      <c r="FV23" s="125"/>
      <c r="FX23" s="123"/>
    </row>
    <row r="24" spans="2:180" ht="12" customHeight="1">
      <c r="C24" s="334" t="str">
        <f ca="1">OFFSET(Lexicon!B730,0,$B$3)</f>
        <v>What restrictions do we have? (Law, regulation, policy …)</v>
      </c>
      <c r="D24" s="194"/>
      <c r="E24" s="334" t="str">
        <f ca="1">OFFSET(Lexicon!B745,0,$B$3)</f>
        <v>Measures can be subjective</v>
      </c>
      <c r="G24" s="214"/>
      <c r="H24" s="214"/>
      <c r="I24" s="215"/>
      <c r="J24" s="205"/>
      <c r="K24" s="214"/>
      <c r="M24" s="205"/>
      <c r="N24" s="125"/>
      <c r="P24" s="123"/>
      <c r="Q24" s="125"/>
      <c r="R24" s="125"/>
      <c r="T24" s="123"/>
      <c r="U24" s="125"/>
      <c r="V24" s="125"/>
      <c r="X24" s="123"/>
      <c r="Y24" s="125"/>
      <c r="Z24" s="125"/>
      <c r="AB24" s="123"/>
      <c r="AC24" s="125"/>
      <c r="AD24" s="125"/>
      <c r="AF24" s="123"/>
      <c r="AG24" s="125"/>
      <c r="AH24" s="125"/>
      <c r="AJ24" s="123"/>
      <c r="AK24" s="125"/>
      <c r="AL24" s="125"/>
      <c r="AN24" s="123"/>
      <c r="AO24" s="125"/>
      <c r="AP24" s="125"/>
      <c r="AR24" s="123"/>
      <c r="AS24" s="125"/>
      <c r="AT24" s="125"/>
      <c r="AV24" s="123"/>
      <c r="AW24" s="125"/>
      <c r="AX24" s="125"/>
      <c r="AZ24" s="123"/>
      <c r="BA24" s="125"/>
      <c r="BB24" s="125"/>
      <c r="BD24" s="123"/>
      <c r="BE24" s="125"/>
      <c r="BF24" s="125"/>
      <c r="BH24" s="123"/>
      <c r="BI24" s="125"/>
      <c r="BJ24" s="125"/>
      <c r="BL24" s="123"/>
      <c r="BM24" s="125"/>
      <c r="BN24" s="125"/>
      <c r="BP24" s="123"/>
      <c r="BQ24" s="125"/>
      <c r="BR24" s="125"/>
      <c r="BT24" s="123"/>
      <c r="BU24" s="125"/>
      <c r="BV24" s="125"/>
      <c r="BX24" s="123"/>
      <c r="BY24" s="125"/>
      <c r="BZ24" s="125"/>
      <c r="CB24" s="123"/>
      <c r="CC24" s="125"/>
      <c r="CD24" s="125"/>
      <c r="CF24" s="123"/>
      <c r="CG24" s="125"/>
      <c r="CH24" s="125"/>
      <c r="CJ24" s="123"/>
      <c r="CK24" s="125"/>
      <c r="CL24" s="125"/>
      <c r="CN24" s="123"/>
      <c r="CO24" s="125"/>
      <c r="CP24" s="125"/>
      <c r="CR24" s="123"/>
      <c r="CS24" s="125"/>
      <c r="CT24" s="125"/>
      <c r="CV24" s="123"/>
      <c r="CW24" s="125"/>
      <c r="CX24" s="125"/>
      <c r="CZ24" s="123"/>
      <c r="DA24" s="125"/>
      <c r="DB24" s="125"/>
      <c r="DD24" s="123"/>
      <c r="DE24" s="125"/>
      <c r="DF24" s="125"/>
      <c r="DH24" s="123"/>
      <c r="DI24" s="125"/>
      <c r="DJ24" s="125"/>
      <c r="DL24" s="123"/>
      <c r="DM24" s="125"/>
      <c r="DN24" s="125"/>
      <c r="DP24" s="123"/>
      <c r="DQ24" s="125"/>
      <c r="DR24" s="125"/>
      <c r="DT24" s="123"/>
      <c r="DU24" s="125"/>
      <c r="DV24" s="125"/>
      <c r="DX24" s="123"/>
      <c r="DY24" s="125"/>
      <c r="DZ24" s="125"/>
      <c r="EB24" s="123"/>
      <c r="EC24" s="125"/>
      <c r="ED24" s="125"/>
      <c r="EF24" s="123"/>
      <c r="EG24" s="125"/>
      <c r="EH24" s="125"/>
      <c r="EJ24" s="123"/>
      <c r="EK24" s="125"/>
      <c r="EL24" s="125"/>
      <c r="EN24" s="123"/>
      <c r="EO24" s="125"/>
      <c r="EP24" s="125"/>
      <c r="ER24" s="123"/>
      <c r="ES24" s="125"/>
      <c r="ET24" s="125"/>
      <c r="EV24" s="123"/>
      <c r="EW24" s="125"/>
      <c r="EX24" s="125"/>
      <c r="EZ24" s="123"/>
      <c r="FA24" s="125"/>
      <c r="FB24" s="125"/>
      <c r="FD24" s="123"/>
      <c r="FE24" s="125"/>
      <c r="FF24" s="125"/>
      <c r="FH24" s="123"/>
      <c r="FI24" s="125"/>
      <c r="FJ24" s="125"/>
      <c r="FL24" s="123"/>
      <c r="FM24" s="125"/>
      <c r="FN24" s="125"/>
      <c r="FP24" s="123"/>
      <c r="FQ24" s="125"/>
      <c r="FR24" s="125"/>
      <c r="FT24" s="123"/>
      <c r="FU24" s="125"/>
      <c r="FV24" s="125"/>
      <c r="FX24" s="123"/>
    </row>
    <row r="25" spans="2:180" ht="12" customHeight="1">
      <c r="C25" s="334" t="str">
        <f ca="1">OFFSET(Lexicon!B731,0,$B$3)</f>
        <v xml:space="preserve">Which objectives need to be clarified? </v>
      </c>
      <c r="D25" s="1187" t="str">
        <f ca="1">OFFSET(Lexicon!B736,0,$B$3)</f>
        <v>Involve stakeholders who will approve or implement</v>
      </c>
      <c r="E25" s="1187"/>
      <c r="G25" s="255"/>
      <c r="H25" s="255"/>
      <c r="J25" s="244"/>
      <c r="K25" s="255"/>
      <c r="M25" s="205"/>
      <c r="N25" s="125"/>
      <c r="P25" s="123"/>
      <c r="Q25" s="125"/>
      <c r="R25" s="125"/>
      <c r="T25" s="123"/>
      <c r="U25" s="125"/>
      <c r="V25" s="125"/>
      <c r="X25" s="123"/>
      <c r="Y25" s="125"/>
      <c r="Z25" s="125"/>
      <c r="AB25" s="123"/>
      <c r="AC25" s="125"/>
      <c r="AD25" s="125"/>
      <c r="AF25" s="123"/>
      <c r="AG25" s="125"/>
      <c r="AH25" s="125"/>
      <c r="AJ25" s="123"/>
      <c r="AK25" s="125"/>
      <c r="AL25" s="125"/>
      <c r="AN25" s="123"/>
      <c r="AO25" s="125"/>
      <c r="AP25" s="125"/>
      <c r="AR25" s="123"/>
      <c r="AS25" s="125"/>
      <c r="AT25" s="125"/>
      <c r="AV25" s="123"/>
      <c r="AW25" s="125"/>
      <c r="AX25" s="125"/>
      <c r="AZ25" s="123"/>
      <c r="BA25" s="125"/>
      <c r="BB25" s="125"/>
      <c r="BD25" s="123"/>
      <c r="BE25" s="125"/>
      <c r="BF25" s="125"/>
      <c r="BH25" s="123"/>
      <c r="BI25" s="125"/>
      <c r="BJ25" s="125"/>
      <c r="BL25" s="123"/>
      <c r="BM25" s="125"/>
      <c r="BN25" s="125"/>
      <c r="BP25" s="123"/>
      <c r="BQ25" s="125"/>
      <c r="BR25" s="125"/>
      <c r="BT25" s="123"/>
      <c r="BU25" s="125"/>
      <c r="BV25" s="125"/>
      <c r="BX25" s="123"/>
      <c r="BY25" s="125"/>
      <c r="BZ25" s="125"/>
      <c r="CB25" s="123"/>
      <c r="CC25" s="125"/>
      <c r="CD25" s="125"/>
      <c r="CF25" s="123"/>
      <c r="CG25" s="125"/>
      <c r="CH25" s="125"/>
      <c r="CJ25" s="123"/>
      <c r="CK25" s="125"/>
      <c r="CL25" s="125"/>
      <c r="CN25" s="123"/>
      <c r="CO25" s="125"/>
      <c r="CP25" s="125"/>
      <c r="CR25" s="123"/>
      <c r="CS25" s="125"/>
      <c r="CT25" s="125"/>
      <c r="CV25" s="123"/>
      <c r="CW25" s="125"/>
      <c r="CX25" s="125"/>
      <c r="CZ25" s="123"/>
      <c r="DA25" s="125"/>
      <c r="DB25" s="125"/>
      <c r="DD25" s="123"/>
      <c r="DE25" s="125"/>
      <c r="DF25" s="125"/>
      <c r="DH25" s="123"/>
      <c r="DI25" s="125"/>
      <c r="DJ25" s="125"/>
      <c r="DL25" s="123"/>
      <c r="DM25" s="125"/>
      <c r="DN25" s="125"/>
      <c r="DP25" s="123"/>
      <c r="DQ25" s="125"/>
      <c r="DR25" s="125"/>
      <c r="DT25" s="123"/>
      <c r="DU25" s="125"/>
      <c r="DV25" s="125"/>
      <c r="DX25" s="123"/>
      <c r="DY25" s="125"/>
      <c r="DZ25" s="125"/>
      <c r="EB25" s="123"/>
      <c r="EC25" s="125"/>
      <c r="ED25" s="125"/>
      <c r="EF25" s="123"/>
      <c r="EG25" s="125"/>
      <c r="EH25" s="125"/>
      <c r="EJ25" s="123"/>
      <c r="EK25" s="125"/>
      <c r="EL25" s="125"/>
      <c r="EN25" s="123"/>
      <c r="EO25" s="125"/>
      <c r="EP25" s="125"/>
      <c r="ER25" s="123"/>
      <c r="ES25" s="125"/>
      <c r="ET25" s="125"/>
      <c r="EV25" s="123"/>
      <c r="EW25" s="125"/>
      <c r="EX25" s="125"/>
      <c r="EZ25" s="123"/>
      <c r="FA25" s="125"/>
      <c r="FB25" s="125"/>
      <c r="FD25" s="123"/>
      <c r="FE25" s="125"/>
      <c r="FF25" s="125"/>
      <c r="FH25" s="123"/>
      <c r="FI25" s="125"/>
      <c r="FJ25" s="125"/>
      <c r="FL25" s="123"/>
      <c r="FM25" s="125"/>
      <c r="FN25" s="125"/>
      <c r="FP25" s="123"/>
      <c r="FQ25" s="125"/>
      <c r="FR25" s="125"/>
      <c r="FT25" s="123"/>
      <c r="FU25" s="125"/>
      <c r="FV25" s="125"/>
      <c r="FX25" s="123"/>
    </row>
    <row r="26" spans="2:180" ht="12" customHeight="1">
      <c r="C26" s="124"/>
      <c r="D26" s="1187"/>
      <c r="E26" s="1187"/>
      <c r="G26" s="214"/>
      <c r="H26" s="214"/>
      <c r="I26" s="215"/>
      <c r="J26" s="214"/>
      <c r="K26" s="214"/>
      <c r="M26" s="205"/>
      <c r="N26" s="125"/>
      <c r="P26" s="123"/>
      <c r="Q26" s="125"/>
      <c r="R26" s="125"/>
      <c r="T26" s="123"/>
      <c r="U26" s="125"/>
      <c r="V26" s="125"/>
      <c r="X26" s="123"/>
      <c r="Y26" s="125"/>
      <c r="Z26" s="125"/>
      <c r="AB26" s="123"/>
      <c r="AC26" s="125"/>
      <c r="AD26" s="125"/>
      <c r="AF26" s="123"/>
      <c r="AG26" s="125"/>
      <c r="AH26" s="125"/>
      <c r="AJ26" s="123"/>
      <c r="AK26" s="125"/>
      <c r="AL26" s="125"/>
      <c r="AN26" s="123"/>
      <c r="AO26" s="125"/>
      <c r="AP26" s="125"/>
      <c r="AR26" s="123"/>
      <c r="AS26" s="125"/>
      <c r="AT26" s="125"/>
      <c r="AV26" s="123"/>
      <c r="AW26" s="125"/>
      <c r="AX26" s="125"/>
      <c r="AZ26" s="123"/>
      <c r="BA26" s="125"/>
      <c r="BB26" s="125"/>
      <c r="BD26" s="123"/>
      <c r="BE26" s="125"/>
      <c r="BF26" s="125"/>
      <c r="BH26" s="123"/>
      <c r="BI26" s="125"/>
      <c r="BJ26" s="125"/>
      <c r="BL26" s="123"/>
      <c r="BM26" s="125"/>
      <c r="BN26" s="125"/>
      <c r="BP26" s="123"/>
      <c r="BQ26" s="125"/>
      <c r="BR26" s="125"/>
      <c r="BT26" s="123"/>
      <c r="BU26" s="125"/>
      <c r="BV26" s="125"/>
      <c r="BX26" s="123"/>
      <c r="BY26" s="125"/>
      <c r="BZ26" s="125"/>
      <c r="CB26" s="123"/>
      <c r="CC26" s="125"/>
      <c r="CD26" s="125"/>
      <c r="CF26" s="123"/>
      <c r="CG26" s="125"/>
      <c r="CH26" s="125"/>
      <c r="CJ26" s="123"/>
      <c r="CK26" s="125"/>
      <c r="CL26" s="125"/>
      <c r="CN26" s="123"/>
      <c r="CO26" s="125"/>
      <c r="CP26" s="125"/>
      <c r="CR26" s="123"/>
      <c r="CS26" s="125"/>
      <c r="CT26" s="125"/>
      <c r="CV26" s="123"/>
      <c r="CW26" s="125"/>
      <c r="CX26" s="125"/>
      <c r="CZ26" s="123"/>
      <c r="DA26" s="125"/>
      <c r="DB26" s="125"/>
      <c r="DD26" s="123"/>
      <c r="DE26" s="125"/>
      <c r="DF26" s="125"/>
      <c r="DH26" s="123"/>
      <c r="DI26" s="125"/>
      <c r="DJ26" s="125"/>
      <c r="DL26" s="123"/>
      <c r="DM26" s="125"/>
      <c r="DN26" s="125"/>
      <c r="DP26" s="123"/>
      <c r="DQ26" s="125"/>
      <c r="DR26" s="125"/>
      <c r="DT26" s="123"/>
      <c r="DU26" s="125"/>
      <c r="DV26" s="125"/>
      <c r="DX26" s="123"/>
      <c r="DY26" s="125"/>
      <c r="DZ26" s="125"/>
      <c r="EB26" s="123"/>
      <c r="EC26" s="125"/>
      <c r="ED26" s="125"/>
      <c r="EF26" s="123"/>
      <c r="EG26" s="125"/>
      <c r="EH26" s="125"/>
      <c r="EJ26" s="123"/>
      <c r="EK26" s="125"/>
      <c r="EL26" s="125"/>
      <c r="EN26" s="123"/>
      <c r="EO26" s="125"/>
      <c r="EP26" s="125"/>
      <c r="ER26" s="123"/>
      <c r="ES26" s="125"/>
      <c r="ET26" s="125"/>
      <c r="EV26" s="123"/>
      <c r="EW26" s="125"/>
      <c r="EX26" s="125"/>
      <c r="EZ26" s="123"/>
      <c r="FA26" s="125"/>
      <c r="FB26" s="125"/>
      <c r="FD26" s="123"/>
      <c r="FE26" s="125"/>
      <c r="FF26" s="125"/>
      <c r="FH26" s="123"/>
      <c r="FI26" s="125"/>
      <c r="FJ26" s="125"/>
      <c r="FL26" s="123"/>
      <c r="FM26" s="125"/>
      <c r="FN26" s="125"/>
      <c r="FP26" s="123"/>
      <c r="FQ26" s="125"/>
      <c r="FR26" s="125"/>
      <c r="FT26" s="123"/>
      <c r="FU26" s="125"/>
      <c r="FV26" s="125"/>
      <c r="FX26" s="123"/>
    </row>
    <row r="27" spans="2:180" ht="12" customHeight="1">
      <c r="C27" s="1184" t="str">
        <f ca="1">OFFSET(Lexicon!B732,0,$B$3)</f>
        <v>Consider how time, cost, customers, etc., influence this choice</v>
      </c>
      <c r="D27" s="1184" t="str">
        <f ca="1">OFFSET(Lexicon!B752,0,$B$3)</f>
        <v>Consider things like speed, monetary units, time, accepted norms,                       ‘the should’, etc.</v>
      </c>
      <c r="E27" s="1184"/>
      <c r="G27" s="214"/>
      <c r="H27" s="245"/>
      <c r="I27" s="216"/>
      <c r="J27" s="256"/>
      <c r="M27" s="205"/>
      <c r="N27" s="125"/>
      <c r="P27" s="123"/>
      <c r="Q27" s="125"/>
      <c r="R27" s="125"/>
      <c r="T27" s="123"/>
      <c r="U27" s="125"/>
      <c r="V27" s="125"/>
      <c r="X27" s="123"/>
      <c r="Y27" s="125"/>
      <c r="Z27" s="125"/>
      <c r="AB27" s="123"/>
      <c r="AC27" s="125"/>
      <c r="AD27" s="125"/>
      <c r="AF27" s="123"/>
      <c r="AG27" s="125"/>
      <c r="AH27" s="125"/>
      <c r="AJ27" s="123"/>
      <c r="AK27" s="125"/>
      <c r="AL27" s="125"/>
      <c r="AN27" s="123"/>
      <c r="AO27" s="125"/>
      <c r="AP27" s="125"/>
      <c r="AR27" s="123"/>
      <c r="AS27" s="125"/>
      <c r="AT27" s="125"/>
      <c r="AV27" s="123"/>
      <c r="AW27" s="125"/>
      <c r="AX27" s="125"/>
      <c r="AZ27" s="123"/>
      <c r="BA27" s="125"/>
      <c r="BB27" s="125"/>
      <c r="BD27" s="123"/>
      <c r="BE27" s="125"/>
      <c r="BF27" s="125"/>
      <c r="BH27" s="123"/>
      <c r="BI27" s="125"/>
      <c r="BJ27" s="125"/>
      <c r="BL27" s="123"/>
      <c r="BM27" s="125"/>
      <c r="BN27" s="125"/>
      <c r="BP27" s="123"/>
      <c r="BQ27" s="125"/>
      <c r="BR27" s="125"/>
      <c r="BT27" s="123"/>
      <c r="BU27" s="125"/>
      <c r="BV27" s="125"/>
      <c r="BX27" s="123"/>
      <c r="BY27" s="125"/>
      <c r="BZ27" s="125"/>
      <c r="CB27" s="123"/>
      <c r="CC27" s="125"/>
      <c r="CD27" s="125"/>
      <c r="CF27" s="123"/>
      <c r="CG27" s="125"/>
      <c r="CH27" s="125"/>
      <c r="CJ27" s="123"/>
      <c r="CK27" s="125"/>
      <c r="CL27" s="125"/>
      <c r="CN27" s="123"/>
      <c r="CO27" s="125"/>
      <c r="CP27" s="125"/>
      <c r="CR27" s="123"/>
      <c r="CS27" s="125"/>
      <c r="CT27" s="125"/>
      <c r="CV27" s="123"/>
      <c r="CW27" s="125"/>
      <c r="CX27" s="125"/>
      <c r="CZ27" s="123"/>
      <c r="DA27" s="125"/>
      <c r="DB27" s="125"/>
      <c r="DD27" s="123"/>
      <c r="DE27" s="125"/>
      <c r="DF27" s="125"/>
      <c r="DH27" s="123"/>
      <c r="DI27" s="125"/>
      <c r="DJ27" s="125"/>
      <c r="DL27" s="123"/>
      <c r="DM27" s="125"/>
      <c r="DN27" s="125"/>
      <c r="DP27" s="123"/>
      <c r="DQ27" s="125"/>
      <c r="DR27" s="125"/>
      <c r="DT27" s="123"/>
      <c r="DU27" s="125"/>
      <c r="DV27" s="125"/>
      <c r="DX27" s="123"/>
      <c r="DY27" s="125"/>
      <c r="DZ27" s="125"/>
      <c r="EB27" s="123"/>
      <c r="EC27" s="125"/>
      <c r="ED27" s="125"/>
      <c r="EF27" s="123"/>
      <c r="EG27" s="125"/>
      <c r="EH27" s="125"/>
      <c r="EJ27" s="123"/>
      <c r="EK27" s="125"/>
      <c r="EL27" s="125"/>
      <c r="EN27" s="123"/>
      <c r="EO27" s="125"/>
      <c r="EP27" s="125"/>
      <c r="ER27" s="123"/>
      <c r="ES27" s="125"/>
      <c r="ET27" s="125"/>
      <c r="EV27" s="123"/>
      <c r="EW27" s="125"/>
      <c r="EX27" s="125"/>
      <c r="EZ27" s="123"/>
      <c r="FA27" s="125"/>
      <c r="FB27" s="125"/>
      <c r="FD27" s="123"/>
      <c r="FE27" s="125"/>
      <c r="FF27" s="125"/>
      <c r="FH27" s="123"/>
      <c r="FI27" s="125"/>
      <c r="FJ27" s="125"/>
      <c r="FL27" s="123"/>
      <c r="FM27" s="125"/>
      <c r="FN27" s="125"/>
      <c r="FP27" s="123"/>
      <c r="FQ27" s="125"/>
      <c r="FR27" s="125"/>
      <c r="FT27" s="123"/>
      <c r="FU27" s="125"/>
      <c r="FV27" s="125"/>
      <c r="FX27" s="123"/>
    </row>
    <row r="28" spans="2:180" ht="12" customHeight="1">
      <c r="C28" s="1184"/>
      <c r="D28" s="1184"/>
      <c r="E28" s="1184"/>
      <c r="G28" s="214"/>
      <c r="H28" s="245"/>
      <c r="I28" s="216"/>
      <c r="J28" s="256"/>
      <c r="M28" s="205"/>
      <c r="N28" s="125"/>
      <c r="P28" s="123"/>
      <c r="Q28" s="125"/>
      <c r="R28" s="125"/>
      <c r="T28" s="123"/>
      <c r="U28" s="125"/>
      <c r="V28" s="125"/>
      <c r="X28" s="123"/>
      <c r="Y28" s="125"/>
      <c r="Z28" s="125"/>
      <c r="AB28" s="123"/>
      <c r="AC28" s="125"/>
      <c r="AD28" s="125"/>
      <c r="AF28" s="123"/>
      <c r="AG28" s="125"/>
      <c r="AH28" s="125"/>
      <c r="AJ28" s="123"/>
      <c r="AK28" s="125"/>
      <c r="AL28" s="125"/>
      <c r="AN28" s="123"/>
      <c r="AO28" s="125"/>
      <c r="AP28" s="125"/>
      <c r="AR28" s="123"/>
      <c r="AS28" s="125"/>
      <c r="AT28" s="125"/>
      <c r="AV28" s="123"/>
      <c r="AW28" s="125"/>
      <c r="AX28" s="125"/>
      <c r="AZ28" s="123"/>
      <c r="BA28" s="125"/>
      <c r="BB28" s="125"/>
      <c r="BD28" s="123"/>
      <c r="BE28" s="125"/>
      <c r="BF28" s="125"/>
      <c r="BH28" s="123"/>
      <c r="BI28" s="125"/>
      <c r="BJ28" s="125"/>
      <c r="BL28" s="123"/>
      <c r="BM28" s="125"/>
      <c r="BN28" s="125"/>
      <c r="BP28" s="123"/>
      <c r="BQ28" s="125"/>
      <c r="BR28" s="125"/>
      <c r="BT28" s="123"/>
      <c r="BU28" s="125"/>
      <c r="BV28" s="125"/>
      <c r="BX28" s="123"/>
      <c r="BY28" s="125"/>
      <c r="BZ28" s="125"/>
      <c r="CB28" s="123"/>
      <c r="CC28" s="125"/>
      <c r="CD28" s="125"/>
      <c r="CF28" s="123"/>
      <c r="CG28" s="125"/>
      <c r="CH28" s="125"/>
      <c r="CJ28" s="123"/>
      <c r="CK28" s="125"/>
      <c r="CL28" s="125"/>
      <c r="CN28" s="123"/>
      <c r="CO28" s="125"/>
      <c r="CP28" s="125"/>
      <c r="CR28" s="123"/>
      <c r="CS28" s="125"/>
      <c r="CT28" s="125"/>
      <c r="CV28" s="123"/>
      <c r="CW28" s="125"/>
      <c r="CX28" s="125"/>
      <c r="CZ28" s="123"/>
      <c r="DA28" s="125"/>
      <c r="DB28" s="125"/>
      <c r="DD28" s="123"/>
      <c r="DE28" s="125"/>
      <c r="DF28" s="125"/>
      <c r="DH28" s="123"/>
      <c r="DI28" s="125"/>
      <c r="DJ28" s="125"/>
      <c r="DL28" s="123"/>
      <c r="DM28" s="125"/>
      <c r="DN28" s="125"/>
      <c r="DP28" s="123"/>
      <c r="DQ28" s="125"/>
      <c r="DR28" s="125"/>
      <c r="DT28" s="123"/>
      <c r="DU28" s="125"/>
      <c r="DV28" s="125"/>
      <c r="DX28" s="123"/>
      <c r="DY28" s="125"/>
      <c r="DZ28" s="125"/>
      <c r="EB28" s="123"/>
      <c r="EC28" s="125"/>
      <c r="ED28" s="125"/>
      <c r="EF28" s="123"/>
      <c r="EG28" s="125"/>
      <c r="EH28" s="125"/>
      <c r="EJ28" s="123"/>
      <c r="EK28" s="125"/>
      <c r="EL28" s="125"/>
      <c r="EN28" s="123"/>
      <c r="EO28" s="125"/>
      <c r="EP28" s="125"/>
      <c r="ER28" s="123"/>
      <c r="ES28" s="125"/>
      <c r="ET28" s="125"/>
      <c r="EV28" s="123"/>
      <c r="EW28" s="125"/>
      <c r="EX28" s="125"/>
      <c r="EZ28" s="123"/>
      <c r="FA28" s="125"/>
      <c r="FB28" s="125"/>
      <c r="FD28" s="123"/>
      <c r="FE28" s="125"/>
      <c r="FF28" s="125"/>
      <c r="FH28" s="123"/>
      <c r="FI28" s="125"/>
      <c r="FJ28" s="125"/>
      <c r="FL28" s="123"/>
      <c r="FM28" s="125"/>
      <c r="FN28" s="125"/>
      <c r="FP28" s="123"/>
      <c r="FQ28" s="125"/>
      <c r="FR28" s="125"/>
      <c r="FT28" s="123"/>
      <c r="FU28" s="125"/>
      <c r="FV28" s="125"/>
      <c r="FX28" s="123"/>
    </row>
    <row r="29" spans="2:180" ht="35.25" customHeight="1">
      <c r="C29" s="344" t="str">
        <f ca="1">OFFSET(Lexicon!B733,0,$B$3)</f>
        <v>Be clear and specific        Use short statements</v>
      </c>
      <c r="D29" s="1186" t="str">
        <f ca="1">OFFSET(Lexicon!B753,0,$B$3)</f>
        <v xml:space="preserve">If subjective, determine who will ‘make the call’ – the FINAL assessment, if there are conflicting opinions. </v>
      </c>
      <c r="E29" s="1186"/>
      <c r="G29" s="214"/>
      <c r="H29" s="245"/>
      <c r="I29" s="216"/>
      <c r="J29" s="256"/>
      <c r="M29" s="205"/>
      <c r="N29" s="125"/>
      <c r="P29" s="123"/>
      <c r="Q29" s="125"/>
      <c r="R29" s="125"/>
      <c r="T29" s="123"/>
      <c r="U29" s="125"/>
      <c r="V29" s="125"/>
      <c r="X29" s="123"/>
      <c r="Y29" s="125"/>
      <c r="Z29" s="125"/>
      <c r="AB29" s="123"/>
      <c r="AC29" s="125"/>
      <c r="AD29" s="125"/>
      <c r="AF29" s="123"/>
      <c r="AG29" s="125"/>
      <c r="AH29" s="125"/>
      <c r="AJ29" s="123"/>
      <c r="AK29" s="125"/>
      <c r="AL29" s="125"/>
      <c r="AN29" s="123"/>
      <c r="AO29" s="125"/>
      <c r="AP29" s="125"/>
      <c r="AR29" s="123"/>
      <c r="AS29" s="125"/>
      <c r="AT29" s="125"/>
      <c r="AV29" s="123"/>
      <c r="AW29" s="125"/>
      <c r="AX29" s="125"/>
      <c r="AZ29" s="123"/>
      <c r="BA29" s="125"/>
      <c r="BB29" s="125"/>
      <c r="BD29" s="123"/>
      <c r="BE29" s="125"/>
      <c r="BF29" s="125"/>
      <c r="BH29" s="123"/>
      <c r="BI29" s="125"/>
      <c r="BJ29" s="125"/>
      <c r="BL29" s="123"/>
      <c r="BM29" s="125"/>
      <c r="BN29" s="125"/>
      <c r="BP29" s="123"/>
      <c r="BQ29" s="125"/>
      <c r="BR29" s="125"/>
      <c r="BT29" s="123"/>
      <c r="BU29" s="125"/>
      <c r="BV29" s="125"/>
      <c r="BX29" s="123"/>
      <c r="BY29" s="125"/>
      <c r="BZ29" s="125"/>
      <c r="CB29" s="123"/>
      <c r="CC29" s="125"/>
      <c r="CD29" s="125"/>
      <c r="CF29" s="123"/>
      <c r="CG29" s="125"/>
      <c r="CH29" s="125"/>
      <c r="CJ29" s="123"/>
      <c r="CK29" s="125"/>
      <c r="CL29" s="125"/>
      <c r="CN29" s="123"/>
      <c r="CO29" s="125"/>
      <c r="CP29" s="125"/>
      <c r="CR29" s="123"/>
      <c r="CS29" s="125"/>
      <c r="CT29" s="125"/>
      <c r="CV29" s="123"/>
      <c r="CW29" s="125"/>
      <c r="CX29" s="125"/>
      <c r="CZ29" s="123"/>
      <c r="DA29" s="125"/>
      <c r="DB29" s="125"/>
      <c r="DD29" s="123"/>
      <c r="DE29" s="125"/>
      <c r="DF29" s="125"/>
      <c r="DH29" s="123"/>
      <c r="DI29" s="125"/>
      <c r="DJ29" s="125"/>
      <c r="DL29" s="123"/>
      <c r="DM29" s="125"/>
      <c r="DN29" s="125"/>
      <c r="DP29" s="123"/>
      <c r="DQ29" s="125"/>
      <c r="DR29" s="125"/>
      <c r="DT29" s="123"/>
      <c r="DU29" s="125"/>
      <c r="DV29" s="125"/>
      <c r="DX29" s="123"/>
      <c r="DY29" s="125"/>
      <c r="DZ29" s="125"/>
      <c r="EB29" s="123"/>
      <c r="EC29" s="125"/>
      <c r="ED29" s="125"/>
      <c r="EF29" s="123"/>
      <c r="EG29" s="125"/>
      <c r="EH29" s="125"/>
      <c r="EJ29" s="123"/>
      <c r="EK29" s="125"/>
      <c r="EL29" s="125"/>
      <c r="EN29" s="123"/>
      <c r="EO29" s="125"/>
      <c r="EP29" s="125"/>
      <c r="ER29" s="123"/>
      <c r="ES29" s="125"/>
      <c r="ET29" s="125"/>
      <c r="EV29" s="123"/>
      <c r="EW29" s="125"/>
      <c r="EX29" s="125"/>
      <c r="EZ29" s="123"/>
      <c r="FA29" s="125"/>
      <c r="FB29" s="125"/>
      <c r="FD29" s="123"/>
      <c r="FE29" s="125"/>
      <c r="FF29" s="125"/>
      <c r="FH29" s="123"/>
      <c r="FI29" s="125"/>
      <c r="FJ29" s="125"/>
      <c r="FL29" s="123"/>
      <c r="FM29" s="125"/>
      <c r="FN29" s="125"/>
      <c r="FP29" s="123"/>
      <c r="FQ29" s="125"/>
      <c r="FR29" s="125"/>
      <c r="FT29" s="123"/>
      <c r="FU29" s="125"/>
      <c r="FV29" s="125"/>
      <c r="FX29" s="123"/>
    </row>
    <row r="30" spans="2:180" ht="12.75" customHeight="1">
      <c r="D30" s="344"/>
      <c r="E30" s="344"/>
      <c r="G30" s="214"/>
      <c r="H30" s="245"/>
      <c r="I30" s="216"/>
      <c r="J30" s="256"/>
      <c r="M30" s="205"/>
      <c r="N30" s="125"/>
      <c r="P30" s="123"/>
      <c r="Q30" s="125"/>
      <c r="R30" s="125"/>
      <c r="T30" s="123"/>
      <c r="U30" s="125"/>
      <c r="V30" s="125"/>
      <c r="X30" s="123"/>
      <c r="Y30" s="125"/>
      <c r="Z30" s="125"/>
      <c r="AB30" s="123"/>
      <c r="AC30" s="125"/>
      <c r="AD30" s="125"/>
      <c r="AF30" s="123"/>
      <c r="AG30" s="125"/>
      <c r="AH30" s="125"/>
      <c r="AJ30" s="123"/>
      <c r="AK30" s="125"/>
      <c r="AL30" s="125"/>
      <c r="AN30" s="123"/>
      <c r="AO30" s="125"/>
      <c r="AP30" s="125"/>
      <c r="AR30" s="123"/>
      <c r="AS30" s="125"/>
      <c r="AT30" s="125"/>
      <c r="AV30" s="123"/>
      <c r="AW30" s="125"/>
      <c r="AX30" s="125"/>
      <c r="AZ30" s="123"/>
      <c r="BA30" s="125"/>
      <c r="BB30" s="125"/>
      <c r="BD30" s="123"/>
      <c r="BE30" s="125"/>
      <c r="BF30" s="125"/>
      <c r="BH30" s="123"/>
      <c r="BI30" s="125"/>
      <c r="BJ30" s="125"/>
      <c r="BL30" s="123"/>
      <c r="BM30" s="125"/>
      <c r="BN30" s="125"/>
      <c r="BP30" s="123"/>
      <c r="BQ30" s="125"/>
      <c r="BR30" s="125"/>
      <c r="BT30" s="123"/>
      <c r="BU30" s="125"/>
      <c r="BV30" s="125"/>
      <c r="BX30" s="123"/>
      <c r="BY30" s="125"/>
      <c r="BZ30" s="125"/>
      <c r="CB30" s="123"/>
      <c r="CC30" s="125"/>
      <c r="CD30" s="125"/>
      <c r="CF30" s="123"/>
      <c r="CG30" s="125"/>
      <c r="CH30" s="125"/>
      <c r="CJ30" s="123"/>
      <c r="CK30" s="125"/>
      <c r="CL30" s="125"/>
      <c r="CN30" s="123"/>
      <c r="CO30" s="125"/>
      <c r="CP30" s="125"/>
      <c r="CR30" s="123"/>
      <c r="CS30" s="125"/>
      <c r="CT30" s="125"/>
      <c r="CV30" s="123"/>
      <c r="CW30" s="125"/>
      <c r="CX30" s="125"/>
      <c r="CZ30" s="123"/>
      <c r="DA30" s="125"/>
      <c r="DB30" s="125"/>
      <c r="DD30" s="123"/>
      <c r="DE30" s="125"/>
      <c r="DF30" s="125"/>
      <c r="DH30" s="123"/>
      <c r="DI30" s="125"/>
      <c r="DJ30" s="125"/>
      <c r="DL30" s="123"/>
      <c r="DM30" s="125"/>
      <c r="DN30" s="125"/>
      <c r="DP30" s="123"/>
      <c r="DQ30" s="125"/>
      <c r="DR30" s="125"/>
      <c r="DT30" s="123"/>
      <c r="DU30" s="125"/>
      <c r="DV30" s="125"/>
      <c r="DX30" s="123"/>
      <c r="DY30" s="125"/>
      <c r="DZ30" s="125"/>
      <c r="EB30" s="123"/>
      <c r="EC30" s="125"/>
      <c r="ED30" s="125"/>
      <c r="EF30" s="123"/>
      <c r="EG30" s="125"/>
      <c r="EH30" s="125"/>
      <c r="EJ30" s="123"/>
      <c r="EK30" s="125"/>
      <c r="EL30" s="125"/>
      <c r="EN30" s="123"/>
      <c r="EO30" s="125"/>
      <c r="EP30" s="125"/>
      <c r="ER30" s="123"/>
      <c r="ES30" s="125"/>
      <c r="ET30" s="125"/>
      <c r="EV30" s="123"/>
      <c r="EW30" s="125"/>
      <c r="EX30" s="125"/>
      <c r="EZ30" s="123"/>
      <c r="FA30" s="125"/>
      <c r="FB30" s="125"/>
      <c r="FD30" s="123"/>
      <c r="FE30" s="125"/>
      <c r="FF30" s="125"/>
      <c r="FH30" s="123"/>
      <c r="FI30" s="125"/>
      <c r="FJ30" s="125"/>
      <c r="FL30" s="123"/>
      <c r="FM30" s="125"/>
      <c r="FN30" s="125"/>
      <c r="FP30" s="123"/>
      <c r="FQ30" s="125"/>
      <c r="FR30" s="125"/>
      <c r="FT30" s="123"/>
      <c r="FU30" s="125"/>
      <c r="FV30" s="125"/>
      <c r="FX30" s="123"/>
    </row>
    <row r="31" spans="2:180" ht="15" customHeight="1">
      <c r="B31" s="900"/>
      <c r="C31" s="972" t="str">
        <f ca="1">OFFSET(Lexicon!B756,0,$B$3)</f>
        <v>Classify objectives into MUSTs and WANTs</v>
      </c>
      <c r="D31" s="898"/>
      <c r="E31" s="972" t="str">
        <f ca="1">OFFSET(Lexicon!B770,0,$B$3)</f>
        <v>Weigh the WANTs</v>
      </c>
      <c r="F31" s="204"/>
      <c r="G31" s="205"/>
      <c r="H31" s="205"/>
      <c r="I31" s="205"/>
      <c r="J31" s="214"/>
      <c r="K31" s="205"/>
      <c r="M31" s="205"/>
    </row>
    <row r="32" spans="2:180" ht="12" customHeight="1">
      <c r="B32" s="124" t="str">
        <f ca="1">OFFSET(Lexicon!B762,0,$B$3)</f>
        <v xml:space="preserve">     Is this objective…</v>
      </c>
      <c r="C32" s="251"/>
      <c r="D32" s="125" t="str">
        <f ca="1">OFFSET(Lexicon!B776,0,$B$3)</f>
        <v>What is the relative importance of each WANT?</v>
      </c>
      <c r="E32" s="125"/>
      <c r="F32" s="123"/>
      <c r="G32" s="247"/>
      <c r="H32" s="247"/>
      <c r="I32" s="247"/>
      <c r="J32" s="247"/>
      <c r="K32" s="247"/>
    </row>
    <row r="33" spans="2:11" ht="24.75" customHeight="1">
      <c r="B33" s="124"/>
      <c r="C33" s="607" t="str">
        <f ca="1">OFFSET(Lexicon!B763,0,$B$3)</f>
        <v>Mandatory (required)?</v>
      </c>
      <c r="D33" s="194"/>
      <c r="E33" s="124" t="str">
        <f ca="1">OFFSET(Lexicon!B777,0,$B$3)</f>
        <v>Identify the most important WANT(s)</v>
      </c>
      <c r="F33" s="123"/>
      <c r="G33" s="246"/>
      <c r="H33" s="246"/>
      <c r="I33" s="246"/>
      <c r="J33" s="246"/>
      <c r="K33" s="246"/>
    </row>
    <row r="34" spans="2:11" ht="12" customHeight="1">
      <c r="B34" s="124"/>
      <c r="C34" s="251" t="str">
        <f ca="1">OFFSET(Lexicon!B764,0,$B$3)</f>
        <v>Measurable (set limit)?</v>
      </c>
      <c r="D34" s="194"/>
      <c r="E34" s="124" t="str">
        <f ca="1">OFFSET(Lexicon!B778,0,$B$3)</f>
        <v>Give it (them) a weight of 10</v>
      </c>
      <c r="F34" s="123"/>
      <c r="G34" s="246"/>
      <c r="H34" s="246"/>
      <c r="I34" s="246"/>
      <c r="J34" s="246"/>
      <c r="K34" s="246"/>
    </row>
    <row r="35" spans="2:11" ht="12" customHeight="1">
      <c r="B35" s="124"/>
      <c r="C35" s="310" t="str">
        <f ca="1">OFFSET(Lexicon!B765,0,$B$3)</f>
        <v>Realistic (can the limit be met)?</v>
      </c>
      <c r="D35" s="194"/>
      <c r="E35" s="124" t="str">
        <f ca="1">OFFSET(Lexicon!B779,0,$B$3)</f>
        <v xml:space="preserve">Compare others to the 10(s) </v>
      </c>
      <c r="F35" s="123"/>
      <c r="G35" s="251"/>
      <c r="I35" s="251"/>
      <c r="J35" s="251"/>
      <c r="K35" s="125"/>
    </row>
    <row r="36" spans="2:11" ht="12" customHeight="1">
      <c r="B36" s="124"/>
      <c r="C36" s="310"/>
      <c r="D36" s="194"/>
      <c r="E36" s="124" t="str">
        <f ca="1">OFFSET(Lexicon!B780,0,$B$3)</f>
        <v>Assign numbered weights</v>
      </c>
      <c r="F36" s="123"/>
      <c r="G36" s="251"/>
      <c r="I36" s="251"/>
      <c r="J36" s="251"/>
      <c r="K36" s="125"/>
    </row>
    <row r="37" spans="2:11" ht="12" customHeight="1">
      <c r="B37" s="251"/>
      <c r="C37" s="124" t="str">
        <f ca="1">OFFSET(Lexicon!B767,0,$B$3)</f>
        <v>Yes to all 3 = MUST—label   M</v>
      </c>
      <c r="D37" s="194"/>
      <c r="E37" s="1185" t="str">
        <f ca="1">OFFSET(Lexicon!B781,0,$B$3)</f>
        <v>Confirm weights by comparing to the 10(s)</v>
      </c>
      <c r="F37" s="123"/>
      <c r="G37" s="204"/>
      <c r="H37" s="204"/>
      <c r="I37" s="204"/>
      <c r="J37" s="251"/>
      <c r="K37" s="125"/>
    </row>
    <row r="38" spans="2:11" ht="12" customHeight="1">
      <c r="B38" s="124"/>
      <c r="C38" s="124" t="str">
        <f ca="1">OFFSET(Lexicon!B768,0,$B$3)</f>
        <v>All others are WANTs</v>
      </c>
      <c r="D38" s="194"/>
      <c r="E38" s="1185"/>
      <c r="F38" s="123"/>
      <c r="G38" s="123"/>
      <c r="H38" s="123"/>
      <c r="I38" s="123"/>
      <c r="J38" s="251"/>
      <c r="K38" s="125"/>
    </row>
    <row r="39" spans="2:11" ht="12" customHeight="1">
      <c r="B39" s="251"/>
      <c r="C39" s="124"/>
      <c r="D39" s="194"/>
      <c r="E39" s="194"/>
      <c r="F39" s="123"/>
      <c r="G39" s="123"/>
      <c r="H39" s="123"/>
      <c r="I39" s="123"/>
      <c r="J39" s="251"/>
      <c r="K39" s="125"/>
    </row>
    <row r="40" spans="2:11" ht="12" customHeight="1">
      <c r="B40" s="251"/>
      <c r="C40" s="251" t="str">
        <f ca="1">OFFSET(Lexicon!B766,0,$B$3)</f>
        <v>Which MUST objectives should be reflected in the WANTs</v>
      </c>
      <c r="D40" s="194"/>
      <c r="E40" s="194"/>
      <c r="F40" s="123"/>
      <c r="G40" s="123"/>
      <c r="H40" s="123"/>
      <c r="I40" s="123"/>
      <c r="J40" s="251"/>
      <c r="K40" s="125"/>
    </row>
    <row r="41" spans="2:11" ht="6.75" customHeight="1">
      <c r="B41" s="251"/>
      <c r="C41" s="123"/>
      <c r="D41" s="123"/>
      <c r="E41" s="124"/>
      <c r="F41" s="123"/>
      <c r="G41" s="245"/>
      <c r="H41" s="245"/>
      <c r="I41" s="245"/>
      <c r="J41" s="251"/>
      <c r="K41" s="125"/>
    </row>
    <row r="42" spans="2:11" ht="20.25" customHeight="1">
      <c r="B42" s="970" t="str">
        <f ca="1">OFFSET(Lexicon!B800,0,$B$3)</f>
        <v>Consider Alternatives</v>
      </c>
      <c r="C42" s="970"/>
      <c r="D42" s="970"/>
      <c r="E42" s="971"/>
      <c r="F42" s="123"/>
      <c r="G42" s="245"/>
      <c r="H42" s="245"/>
      <c r="I42" s="245"/>
      <c r="J42" s="251"/>
      <c r="K42" s="125"/>
    </row>
    <row r="43" spans="2:11" ht="15" customHeight="1">
      <c r="B43" s="900" t="str">
        <f ca="1">OFFSET(Lexicon!B801,0,$B$3)</f>
        <v>Develop Alternatives</v>
      </c>
      <c r="C43" s="898"/>
      <c r="D43" s="898"/>
      <c r="E43" s="898"/>
      <c r="G43" s="123"/>
      <c r="H43" s="123"/>
      <c r="I43" s="123"/>
      <c r="J43" s="251"/>
      <c r="K43" s="125"/>
    </row>
    <row r="44" spans="2:11" ht="12" customHeight="1">
      <c r="B44" s="214"/>
      <c r="C44" s="1179" t="str">
        <f ca="1">OFFSET(Lexicon!B803,0,$B$3)</f>
        <v>What options might satisfy the objectives? What choices do we have? How would we meet our most important objectives?</v>
      </c>
      <c r="D44" s="1179"/>
      <c r="E44" s="1179"/>
      <c r="G44" s="123"/>
      <c r="H44" s="123"/>
      <c r="I44" s="125"/>
      <c r="K44" s="125"/>
    </row>
    <row r="45" spans="2:11" ht="25.5" customHeight="1">
      <c r="B45" s="214"/>
      <c r="C45" s="533" t="str">
        <f ca="1">OFFSET(Lexicon!B804,0,$B$3)</f>
        <v xml:space="preserve">     Review Decision Statement and objectives</v>
      </c>
      <c r="E45" s="534" t="str">
        <f ca="1">OFFSET(Lexicon!B805,0,$B$3)</f>
        <v xml:space="preserve">     Consult experts and research many sources</v>
      </c>
      <c r="G45" s="123"/>
      <c r="H45" s="123"/>
      <c r="I45" s="123"/>
      <c r="J45" s="251"/>
      <c r="K45" s="125"/>
    </row>
    <row r="46" spans="2:11" ht="23.25" customHeight="1">
      <c r="B46" s="214"/>
      <c r="C46" s="534" t="str">
        <f ca="1">OFFSET(Lexicon!B806,0,$B$3)</f>
        <v xml:space="preserve">     Ask stakeholders who will approve or implement</v>
      </c>
      <c r="E46" s="533" t="str">
        <f ca="1">OFFSET(Lexicon!B807,0,$B$3)</f>
        <v xml:space="preserve">     List alternatives without debate</v>
      </c>
      <c r="G46" s="123"/>
      <c r="H46" s="123"/>
      <c r="I46" s="214"/>
      <c r="J46" s="205"/>
      <c r="K46" s="125"/>
    </row>
    <row r="47" spans="2:11" ht="17.25" customHeight="1">
      <c r="B47" s="214"/>
      <c r="C47" s="1179" t="str">
        <f ca="1">OFFSET(Lexicon!B808,0,$B$3)</f>
        <v xml:space="preserve">     Use creative thinking techniques </v>
      </c>
      <c r="E47" s="1027" t="str">
        <f ca="1">OFFSET(Lexicon!B809,0,$B$3)</f>
        <v xml:space="preserve">     If necessary, combine or design alternatives or consider the status quo</v>
      </c>
      <c r="G47" s="247"/>
      <c r="H47" s="247"/>
      <c r="I47" s="205"/>
      <c r="J47" s="214"/>
      <c r="K47" s="249"/>
    </row>
    <row r="48" spans="2:11" ht="12" customHeight="1">
      <c r="B48" s="214"/>
      <c r="C48" s="1179"/>
      <c r="D48" s="205"/>
      <c r="E48" s="1027"/>
      <c r="G48" s="246"/>
      <c r="H48" s="246"/>
      <c r="I48" s="205"/>
      <c r="J48" s="214"/>
      <c r="K48" s="250"/>
    </row>
    <row r="49" spans="1:11" ht="15" customHeight="1">
      <c r="B49" s="900" t="str">
        <f ca="1">OFFSET(Lexicon!B810,0,$B$3)</f>
        <v>Screen Alternatives Through the MUSTs</v>
      </c>
      <c r="C49" s="898"/>
      <c r="D49" s="898"/>
      <c r="E49" s="898"/>
      <c r="G49" s="123"/>
      <c r="H49" s="123"/>
      <c r="I49" s="123"/>
      <c r="J49" s="251"/>
      <c r="K49" s="125"/>
    </row>
    <row r="50" spans="1:11" s="205" customFormat="1" ht="12" customHeight="1">
      <c r="A50" s="203"/>
      <c r="B50" s="214"/>
      <c r="D50" s="216" t="str">
        <f ca="1">OFFSET(Lexicon!B811,0,$B$3)</f>
        <v>Is this MUST satisfied by each alternative?</v>
      </c>
      <c r="E50" s="216"/>
      <c r="F50" s="203"/>
      <c r="G50" s="251"/>
      <c r="H50" s="251"/>
      <c r="J50" s="214"/>
      <c r="K50" s="125"/>
    </row>
    <row r="51" spans="1:11" s="205" customFormat="1" ht="12" customHeight="1">
      <c r="A51" s="203"/>
      <c r="B51" s="214"/>
      <c r="D51" s="216" t="str">
        <f ca="1">OFFSET(Lexicon!B812,0,$B$3)</f>
        <v xml:space="preserve">     Gather and record factual data</v>
      </c>
      <c r="E51" s="216"/>
      <c r="F51" s="203"/>
      <c r="G51" s="257"/>
      <c r="H51" s="257"/>
      <c r="I51" s="214"/>
      <c r="K51" s="125"/>
    </row>
    <row r="52" spans="1:11" s="205" customFormat="1" ht="12" customHeight="1">
      <c r="A52" s="203"/>
      <c r="B52" s="214"/>
      <c r="D52" s="216" t="str">
        <f ca="1">OFFSET(Lexicon!B813,0,$B$3)</f>
        <v xml:space="preserve">     Determine if Go or No Go</v>
      </c>
      <c r="E52" s="216"/>
      <c r="F52" s="203"/>
      <c r="G52" s="123"/>
      <c r="H52" s="123"/>
      <c r="K52" s="125"/>
    </row>
    <row r="53" spans="1:11" s="205" customFormat="1" ht="12" customHeight="1">
      <c r="A53" s="203"/>
      <c r="B53" s="214"/>
      <c r="D53" s="216" t="str">
        <f ca="1">OFFSET(Lexicon!B814,0,$B$3)</f>
        <v xml:space="preserve">     Eliminate any alternatives that do not meet all MUST objectives (label them No Go).</v>
      </c>
      <c r="E53" s="216"/>
      <c r="F53" s="203"/>
      <c r="G53" s="123"/>
      <c r="H53" s="123"/>
      <c r="K53" s="125"/>
    </row>
    <row r="54" spans="1:11" s="205" customFormat="1" ht="6.75" customHeight="1">
      <c r="A54" s="203"/>
      <c r="B54" s="214"/>
      <c r="F54" s="203"/>
      <c r="G54" s="123"/>
      <c r="H54" s="123"/>
      <c r="K54" s="125"/>
    </row>
    <row r="55" spans="1:11" s="205" customFormat="1" ht="15" customHeight="1">
      <c r="A55" s="203"/>
      <c r="B55" s="897"/>
      <c r="C55" s="1171" t="str">
        <f ca="1">OFFSET(Lexicon!B815,0,$B$3)</f>
        <v xml:space="preserve">Use Knowledge and Experience…               OR   </v>
      </c>
      <c r="D55" s="1171"/>
      <c r="E55" s="974" t="str">
        <f ca="1">OFFSET(Lexicon!B821,0,$B$3)</f>
        <v>...Compare the performance of the alternatives against each objective.</v>
      </c>
      <c r="F55" s="203"/>
      <c r="G55" s="123"/>
      <c r="H55" s="123"/>
      <c r="K55" s="125"/>
    </row>
    <row r="56" spans="1:11" s="205" customFormat="1" ht="12" customHeight="1">
      <c r="A56" s="203"/>
      <c r="B56" s="214"/>
      <c r="E56" s="1169" t="str">
        <f ca="1">OFFSET(Lexicon!B822,0,$B$3)</f>
        <v>Which alternative performs best against this WANT?</v>
      </c>
      <c r="F56" s="203"/>
      <c r="G56" s="249"/>
      <c r="H56" s="249"/>
      <c r="I56" s="214"/>
      <c r="K56" s="249"/>
    </row>
    <row r="57" spans="1:11" s="205" customFormat="1" ht="12" customHeight="1">
      <c r="A57" s="203"/>
      <c r="B57" s="214"/>
      <c r="C57" s="205" t="str">
        <f ca="1">OFFSET(Lexicon!B816,0,$B$3)</f>
        <v>How is this WANT satisfied by each alternative?</v>
      </c>
      <c r="E57" s="1169"/>
      <c r="F57" s="203"/>
      <c r="G57" s="249"/>
      <c r="H57" s="249"/>
      <c r="K57" s="249"/>
    </row>
    <row r="58" spans="1:11" s="205" customFormat="1" ht="12" customHeight="1">
      <c r="A58" s="203"/>
      <c r="B58" s="214"/>
      <c r="E58" s="1177" t="str">
        <f ca="1">OFFSET(Lexicon!B829,0,$B$3)</f>
        <v>First record factual, accurate supporting data about how well each alternative meets each objective</v>
      </c>
      <c r="F58" s="203"/>
      <c r="G58" s="249"/>
      <c r="H58" s="1177"/>
      <c r="I58" s="214"/>
      <c r="K58" s="249"/>
    </row>
    <row r="59" spans="1:11" s="205" customFormat="1" ht="12" customHeight="1">
      <c r="A59" s="203"/>
      <c r="B59" s="214"/>
      <c r="C59" s="1168" t="str">
        <f ca="1">OFFSET(Lexicon!B817,0,$B$3)</f>
        <v xml:space="preserve">     Rate the performance of each alternative against the WANT objectives (record performance information).</v>
      </c>
      <c r="E59" s="1177"/>
      <c r="F59" s="203"/>
      <c r="G59" s="249"/>
      <c r="H59" s="1177"/>
      <c r="K59" s="249"/>
    </row>
    <row r="60" spans="1:11" s="205" customFormat="1" ht="12" customHeight="1">
      <c r="A60" s="203"/>
      <c r="B60" s="214"/>
      <c r="C60" s="1168"/>
      <c r="F60" s="203"/>
      <c r="G60" s="249"/>
      <c r="I60" s="214"/>
      <c r="K60" s="249"/>
    </row>
    <row r="61" spans="1:11" s="205" customFormat="1" ht="12" customHeight="1">
      <c r="A61" s="203"/>
      <c r="B61" s="214"/>
      <c r="C61" s="314"/>
      <c r="E61" s="205" t="str">
        <f ca="1">OFFSET(Lexicon!B830,0,$B$3)</f>
        <v>Then score, starting with the first objective:</v>
      </c>
      <c r="F61" s="203"/>
      <c r="G61" s="249"/>
      <c r="K61" s="249"/>
    </row>
    <row r="62" spans="1:11" s="205" customFormat="1" ht="12" customHeight="1">
      <c r="A62" s="203"/>
      <c r="B62" s="214"/>
      <c r="C62" s="314" t="str">
        <f ca="1">OFFSET(Lexicon!B818,0,$B$3)</f>
        <v xml:space="preserve">     Mark the best performers with an asterisk (*)</v>
      </c>
      <c r="E62" s="314" t="str">
        <f ca="1">OFFSET(Lexicon!B824,0,$B$3)</f>
        <v xml:space="preserve">     Find the best performing alternative and give it a score of 10</v>
      </c>
      <c r="F62" s="203"/>
      <c r="G62" s="249"/>
      <c r="K62" s="249"/>
    </row>
    <row r="63" spans="1:11" s="205" customFormat="1" ht="12" customHeight="1">
      <c r="A63" s="203"/>
      <c r="B63" s="214"/>
      <c r="C63" s="314"/>
      <c r="E63" s="1178" t="str">
        <f ca="1">OFFSET(Lexicon!B832,0,$B$3)</f>
        <v>Compare the performance of other alternatives and score (0-10) relative to the best performer</v>
      </c>
      <c r="F63" s="203"/>
      <c r="G63" s="249"/>
      <c r="I63" s="214"/>
      <c r="K63" s="249"/>
    </row>
    <row r="64" spans="1:11" s="205" customFormat="1" ht="12" customHeight="1">
      <c r="A64" s="203"/>
      <c r="B64" s="214"/>
      <c r="C64" s="314" t="str">
        <f ca="1">OFFSET(Lexicon!B819,0,$B$3)</f>
        <v xml:space="preserve">     Each WANT objective should have at least one *</v>
      </c>
      <c r="E64" s="1178"/>
      <c r="F64" s="203"/>
      <c r="G64" s="249"/>
      <c r="K64" s="249"/>
    </row>
    <row r="65" spans="1:11" s="205" customFormat="1" ht="12" customHeight="1">
      <c r="A65" s="203"/>
      <c r="B65" s="214"/>
      <c r="C65" s="314"/>
      <c r="F65" s="203"/>
      <c r="G65" s="249"/>
      <c r="I65" s="214"/>
      <c r="K65" s="249"/>
    </row>
    <row r="66" spans="1:11" s="205" customFormat="1" ht="12" customHeight="1">
      <c r="A66" s="203"/>
      <c r="B66" s="214"/>
      <c r="C66" s="620" t="str">
        <f ca="1">OFFSET(Lexicon!B820,0,$B$3)</f>
        <v xml:space="preserve">     The alternative with the most * is the best performer</v>
      </c>
      <c r="E66" s="205" t="str">
        <f ca="1">OFFSET(Lexicon!B833,0,$B$3)</f>
        <v>Repeat scoring for all remaining objectives</v>
      </c>
      <c r="F66" s="203"/>
      <c r="G66" s="249"/>
      <c r="K66" s="249"/>
    </row>
    <row r="67" spans="1:11" s="205" customFormat="1" ht="12" customHeight="1">
      <c r="A67" s="203"/>
      <c r="B67" s="214"/>
      <c r="C67" s="214"/>
      <c r="E67" s="205" t="str">
        <f ca="1">OFFSET(Lexicon!B834,0,$B$3)</f>
        <v>Multiply objective weights x scores</v>
      </c>
      <c r="F67" s="203"/>
      <c r="G67" s="249"/>
      <c r="K67" s="249"/>
    </row>
    <row r="68" spans="1:11" s="205" customFormat="1" ht="12" customHeight="1">
      <c r="A68" s="203"/>
      <c r="B68" s="214"/>
      <c r="C68" s="214"/>
      <c r="F68" s="203"/>
      <c r="G68" s="249"/>
      <c r="K68" s="249"/>
    </row>
    <row r="69" spans="1:11" s="205" customFormat="1" ht="12" customHeight="1">
      <c r="A69" s="203"/>
      <c r="B69" s="214"/>
      <c r="C69" s="214"/>
      <c r="E69" s="205" t="str">
        <f ca="1">OFFSET(Lexicon!B835,0,$B$3)</f>
        <v>Add for total weighted scores</v>
      </c>
      <c r="F69" s="203"/>
      <c r="G69" s="249"/>
      <c r="K69" s="249"/>
    </row>
    <row r="70" spans="1:11" s="205" customFormat="1" ht="6" customHeight="1">
      <c r="A70" s="203"/>
      <c r="B70" s="214"/>
      <c r="C70" s="214"/>
      <c r="D70" s="214"/>
      <c r="F70" s="203"/>
      <c r="G70" s="249"/>
      <c r="H70" s="249"/>
      <c r="I70" s="214"/>
      <c r="K70" s="249"/>
    </row>
    <row r="71" spans="1:11" s="205" customFormat="1" ht="19.5" customHeight="1">
      <c r="A71" s="203"/>
      <c r="B71" s="970" t="str">
        <f ca="1">OFFSET(Lexicon!B852,0,$B$3)</f>
        <v xml:space="preserve"> Assess Risks</v>
      </c>
      <c r="C71" s="970"/>
      <c r="D71" s="970"/>
      <c r="E71" s="971"/>
      <c r="F71" s="203"/>
      <c r="G71" s="249"/>
      <c r="H71" s="249"/>
      <c r="I71" s="249"/>
      <c r="J71" s="249"/>
      <c r="K71" s="249"/>
    </row>
    <row r="72" spans="1:11" s="205" customFormat="1" ht="15" customHeight="1">
      <c r="A72" s="203"/>
      <c r="B72" s="900" t="str">
        <f ca="1">OFFSET(Lexicon!B853,0,$B$3)</f>
        <v>Identify adverse consequences</v>
      </c>
      <c r="C72" s="898"/>
      <c r="D72" s="898"/>
      <c r="E72" s="898"/>
      <c r="F72" s="204"/>
      <c r="G72" s="249"/>
      <c r="H72" s="249"/>
      <c r="I72" s="249"/>
      <c r="J72" s="249"/>
      <c r="K72" s="249"/>
    </row>
    <row r="73" spans="1:11" s="205" customFormat="1" ht="12" customHeight="1">
      <c r="A73" s="541"/>
      <c r="C73" s="753" t="str">
        <f ca="1">OFFSET(Lexicon!B854,0,$B$3)</f>
        <v>Start with the highest performing alternative</v>
      </c>
      <c r="D73" s="973"/>
      <c r="E73" s="973" t="str">
        <f ca="1">OFFSET(Lexicon!B855,0,$B$3)</f>
        <v>Imagine you have implemented this alternative</v>
      </c>
      <c r="F73" s="541"/>
      <c r="G73" s="123"/>
      <c r="H73" s="123"/>
      <c r="I73" s="123"/>
    </row>
    <row r="74" spans="1:11" s="205" customFormat="1" ht="12" customHeight="1">
      <c r="A74" s="541"/>
      <c r="B74" s="1175" t="str">
        <f ca="1">OFFSET(Lexicon!B856,0,$B$3)</f>
        <v>What future threats to our choice should we consider?</v>
      </c>
      <c r="C74" s="1175"/>
      <c r="D74" s="1175"/>
      <c r="E74" s="1175"/>
      <c r="F74" s="541"/>
      <c r="G74" s="123"/>
      <c r="H74" s="123"/>
      <c r="I74" s="123"/>
    </row>
    <row r="75" spans="1:11" s="205" customFormat="1" ht="12" customHeight="1">
      <c r="A75" s="541"/>
      <c r="B75" s="1175" t="str">
        <f ca="1">OFFSET(Lexicon!B857,0,$B$3)</f>
        <v>If we choose this alternative, what could go wrong?</v>
      </c>
      <c r="C75" s="1175"/>
      <c r="D75" s="1175"/>
      <c r="E75" s="1175"/>
      <c r="F75" s="541"/>
      <c r="G75" s="123"/>
      <c r="H75" s="123"/>
      <c r="I75" s="123"/>
    </row>
    <row r="76" spans="1:11" s="205" customFormat="1" ht="12" customHeight="1">
      <c r="A76" s="541"/>
      <c r="B76" s="1175" t="str">
        <f ca="1">OFFSET(Lexicon!B858,0,$B$3)</f>
        <v>Is this alternative close to a MUST limit?</v>
      </c>
      <c r="C76" s="1175"/>
      <c r="D76" s="1175"/>
      <c r="E76" s="1175"/>
      <c r="F76" s="541"/>
      <c r="G76" s="123"/>
      <c r="I76" s="123"/>
    </row>
    <row r="77" spans="1:11" s="541" customFormat="1" ht="12" customHeight="1">
      <c r="B77" s="1175" t="str">
        <f ca="1">OFFSET(Lexicon!B859,0,$B$3)</f>
        <v>Is our information for this alternative clear and correct?</v>
      </c>
      <c r="C77" s="1175"/>
      <c r="D77" s="1175"/>
      <c r="E77" s="1175"/>
      <c r="G77" s="251"/>
      <c r="H77" s="205"/>
      <c r="I77" s="251"/>
      <c r="J77" s="251"/>
      <c r="K77" s="125"/>
    </row>
    <row r="78" spans="1:11" s="541" customFormat="1" ht="12" customHeight="1">
      <c r="B78" s="1175"/>
      <c r="C78" s="1175"/>
      <c r="D78" s="1175"/>
      <c r="E78" s="1175"/>
      <c r="G78" s="542"/>
      <c r="I78" s="542"/>
      <c r="J78" s="251"/>
      <c r="K78" s="125"/>
    </row>
    <row r="79" spans="1:11" s="541" customFormat="1" ht="12" customHeight="1">
      <c r="B79" s="1175" t="str">
        <f ca="1">OFFSET(Lexicon!B860,0,$B$3)</f>
        <v>Use “If…, then…” format; e.g., If X happens, then Y is the adverse consequence</v>
      </c>
      <c r="C79" s="1175"/>
      <c r="D79" s="1175"/>
      <c r="E79" s="1175"/>
      <c r="G79" s="542"/>
      <c r="I79" s="542"/>
      <c r="J79" s="251"/>
      <c r="K79" s="125"/>
    </row>
    <row r="80" spans="1:11" s="205" customFormat="1" ht="12" customHeight="1">
      <c r="A80" s="541"/>
      <c r="B80" s="1176"/>
      <c r="C80" s="1176"/>
      <c r="D80" s="1176"/>
      <c r="E80" s="1176"/>
      <c r="F80" s="541"/>
    </row>
    <row r="81" spans="1:11" s="205" customFormat="1" ht="12" customHeight="1">
      <c r="A81" s="541"/>
      <c r="B81" s="1175" t="str">
        <f ca="1">OFFSET(Lexicon!B861,0,$B$3)</f>
        <v>Identify adverse consequences for all alternatives that are close to the best performer</v>
      </c>
      <c r="C81" s="1175"/>
      <c r="D81" s="1175"/>
      <c r="E81" s="1175"/>
      <c r="F81" s="541"/>
    </row>
    <row r="82" spans="1:11" s="205" customFormat="1" ht="6.75" customHeight="1">
      <c r="A82" s="203"/>
      <c r="B82" s="262"/>
      <c r="C82" s="262"/>
      <c r="D82" s="262"/>
      <c r="E82" s="262"/>
      <c r="F82" s="203"/>
      <c r="H82" s="203"/>
    </row>
    <row r="83" spans="1:11" s="205" customFormat="1" ht="15" customHeight="1">
      <c r="A83" s="203"/>
      <c r="B83" s="1174" t="str">
        <f ca="1">OFFSET(Lexicon!B863,0,$B$3)</f>
        <v>Assess the threat</v>
      </c>
      <c r="C83" s="1174"/>
      <c r="D83" s="1174"/>
      <c r="E83" s="1174"/>
      <c r="F83" s="204"/>
      <c r="G83" s="249"/>
      <c r="H83" s="249"/>
      <c r="I83" s="249"/>
      <c r="J83" s="249"/>
      <c r="K83" s="249"/>
    </row>
    <row r="84" spans="1:11" s="205" customFormat="1" ht="12" customHeight="1">
      <c r="B84" s="544"/>
      <c r="C84" s="1170" t="str">
        <f ca="1">OFFSET(Lexicon!B864,0,$B$3)</f>
        <v xml:space="preserve">How likely is each adverse consequence? (probability - record the rational; mark each H, M, or L (±) </v>
      </c>
      <c r="D84" s="1170"/>
      <c r="E84" s="1170"/>
    </row>
    <row r="85" spans="1:11" ht="14.25" customHeight="1">
      <c r="A85" s="205"/>
      <c r="B85" s="544"/>
      <c r="C85" s="1170"/>
      <c r="D85" s="1170"/>
      <c r="E85" s="1170"/>
      <c r="F85" s="205"/>
      <c r="H85" s="205"/>
    </row>
    <row r="86" spans="1:11" ht="14.25" customHeight="1">
      <c r="A86" s="205"/>
      <c r="B86" s="1173" t="str">
        <f ca="1">OFFSET(Lexicon!B865,0,$B$3)</f>
        <v>What level of impact will this adverse consequence have? (seriousness - record the rational; mark each H, M, or L (±)</v>
      </c>
      <c r="C86" s="1173"/>
      <c r="D86" s="1173"/>
      <c r="E86" s="1173"/>
      <c r="F86" s="205"/>
      <c r="H86" s="241"/>
    </row>
    <row r="87" spans="1:11" ht="4.5" customHeight="1">
      <c r="A87" s="205"/>
      <c r="B87" s="1030"/>
      <c r="C87" s="1030"/>
      <c r="D87" s="1030"/>
      <c r="E87" s="1030"/>
      <c r="F87" s="205"/>
      <c r="G87" s="205"/>
      <c r="I87" s="205"/>
      <c r="J87" s="205"/>
      <c r="K87" s="205"/>
    </row>
    <row r="88" spans="1:11" ht="19.5" customHeight="1">
      <c r="A88" s="205"/>
      <c r="B88" s="1164" t="str">
        <f ca="1">OFFSET(Lexicon!B874,0,$B$3)</f>
        <v xml:space="preserve"> Make Decision</v>
      </c>
      <c r="C88" s="1164"/>
      <c r="D88" s="1164"/>
      <c r="E88" s="1164"/>
      <c r="F88" s="205"/>
    </row>
    <row r="89" spans="1:11" ht="15" customHeight="1">
      <c r="A89" s="205"/>
      <c r="B89" s="1174" t="str">
        <f ca="1">OFFSET(Lexicon!B875,0,$B$3)</f>
        <v>Make the Choice</v>
      </c>
      <c r="C89" s="1174"/>
      <c r="D89" s="1174"/>
      <c r="E89" s="1174"/>
      <c r="F89" s="205"/>
      <c r="H89" s="215"/>
    </row>
    <row r="90" spans="1:11">
      <c r="A90" s="205"/>
      <c r="B90" s="1172" t="str">
        <f ca="1">OFFSET(Lexicon!B877,0,$B$3)</f>
        <v>Are we willing to accept the risk(s) to gain the benefits of this choice?</v>
      </c>
      <c r="C90" s="1172"/>
      <c r="D90" s="1172"/>
      <c r="E90" s="1172"/>
      <c r="F90" s="205"/>
      <c r="H90" s="205"/>
    </row>
    <row r="91" spans="1:11">
      <c r="A91" s="205"/>
      <c r="B91" s="1172" t="str">
        <f ca="1">OFFSET(Lexicon!B878,0,$B$3)</f>
        <v>Can we manage the risk(s) to an acceptable level?</v>
      </c>
      <c r="C91" s="1172"/>
      <c r="D91" s="1172"/>
      <c r="E91" s="1172"/>
      <c r="F91" s="205"/>
    </row>
    <row r="92" spans="1:11">
      <c r="A92" s="205"/>
      <c r="B92" s="1172"/>
      <c r="C92" s="1172"/>
      <c r="D92" s="1172"/>
      <c r="E92" s="1172"/>
      <c r="F92" s="205"/>
      <c r="H92" s="215"/>
    </row>
    <row r="93" spans="1:11">
      <c r="B93" s="1172" t="str">
        <f ca="1">OFFSET(Lexicon!B879,0,$B$3)</f>
        <v>If yes, pick it</v>
      </c>
      <c r="C93" s="1172"/>
      <c r="D93" s="1172"/>
      <c r="E93" s="1172"/>
    </row>
    <row r="94" spans="1:11">
      <c r="B94" s="1172" t="str">
        <f ca="1">OFFSET(Lexicon!B880,0,$B$3)</f>
        <v>If no, repeat for the next best alternative</v>
      </c>
      <c r="C94" s="1172"/>
      <c r="D94" s="1172"/>
      <c r="E94" s="1172"/>
    </row>
    <row r="95" spans="1:11">
      <c r="A95" s="205"/>
      <c r="B95" s="1172"/>
      <c r="C95" s="1172"/>
      <c r="D95" s="1172"/>
      <c r="E95" s="1172"/>
    </row>
    <row r="96" spans="1:11">
      <c r="A96" s="205"/>
      <c r="B96" s="543"/>
      <c r="C96" s="543"/>
      <c r="D96" s="543"/>
      <c r="E96" s="543"/>
    </row>
    <row r="97" spans="1:5">
      <c r="A97" s="205"/>
      <c r="B97" s="1172" t="str">
        <f ca="1">OFFSET(Lexicon!B881,0,$B$3)</f>
        <v>Plan and take action to implement the alternative</v>
      </c>
      <c r="C97" s="1172"/>
      <c r="D97" s="1172"/>
      <c r="E97" s="1172"/>
    </row>
    <row r="98" spans="1:5">
      <c r="A98" s="205"/>
      <c r="B98" s="1172" t="str">
        <f ca="1">OFFSET(Lexicon!B882,0,$B$3)</f>
        <v>Plan how you will manage the risk(s)</v>
      </c>
      <c r="C98" s="1172"/>
      <c r="D98" s="1172"/>
      <c r="E98" s="1172"/>
    </row>
    <row r="99" spans="1:5" ht="7.5" customHeight="1">
      <c r="D99" s="214"/>
      <c r="E99" s="205"/>
    </row>
  </sheetData>
  <mergeCells count="46">
    <mergeCell ref="C27:C28"/>
    <mergeCell ref="E37:E38"/>
    <mergeCell ref="E47:E48"/>
    <mergeCell ref="C47:C48"/>
    <mergeCell ref="D29:E29"/>
    <mergeCell ref="H58:H59"/>
    <mergeCell ref="E63:E64"/>
    <mergeCell ref="E58:E59"/>
    <mergeCell ref="C44:E44"/>
    <mergeCell ref="B4:E4"/>
    <mergeCell ref="B5:E5"/>
    <mergeCell ref="B6:E6"/>
    <mergeCell ref="B7:E7"/>
    <mergeCell ref="B8:E8"/>
    <mergeCell ref="B9:E9"/>
    <mergeCell ref="B11:E11"/>
    <mergeCell ref="B12:E12"/>
    <mergeCell ref="D27:E28"/>
    <mergeCell ref="C17:C18"/>
    <mergeCell ref="D21:E21"/>
    <mergeCell ref="D25:E26"/>
    <mergeCell ref="B79:E79"/>
    <mergeCell ref="B80:E80"/>
    <mergeCell ref="B83:E83"/>
    <mergeCell ref="B74:E74"/>
    <mergeCell ref="B75:E75"/>
    <mergeCell ref="B76:E76"/>
    <mergeCell ref="B77:E77"/>
    <mergeCell ref="B78:E78"/>
    <mergeCell ref="B81:E81"/>
    <mergeCell ref="C59:C60"/>
    <mergeCell ref="E56:E57"/>
    <mergeCell ref="C84:E85"/>
    <mergeCell ref="C55:D55"/>
    <mergeCell ref="B98:E98"/>
    <mergeCell ref="B86:E86"/>
    <mergeCell ref="B87:E87"/>
    <mergeCell ref="B89:E89"/>
    <mergeCell ref="B90:E90"/>
    <mergeCell ref="B91:E91"/>
    <mergeCell ref="B88:E88"/>
    <mergeCell ref="B92:E92"/>
    <mergeCell ref="B93:E93"/>
    <mergeCell ref="B94:E94"/>
    <mergeCell ref="B95:E95"/>
    <mergeCell ref="B97:E97"/>
  </mergeCells>
  <printOptions horizontalCentered="1"/>
  <pageMargins left="0.56000000000000005" right="0.3" top="0.48" bottom="0.33" header="0.24" footer="0.3"/>
  <pageSetup scale="55" orientation="portrait" r:id="rId1"/>
  <headerFooter>
    <oddFooter>&amp;C&amp;8Copyright © 2012 Kepner-Tregoe, Inc. All Rights Reserved.&amp;R&amp;8Page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28</vt:i4>
      </vt:variant>
      <vt:variant>
        <vt:lpstr>Named Ranges</vt:lpstr>
      </vt:variant>
      <vt:variant>
        <vt:i4>14</vt:i4>
      </vt:variant>
    </vt:vector>
  </HeadingPairs>
  <TitlesOfParts>
    <vt:vector size="42" baseType="lpstr">
      <vt:lpstr>License</vt:lpstr>
      <vt:lpstr>Home ATS</vt:lpstr>
      <vt:lpstr>Home</vt:lpstr>
      <vt:lpstr>SA</vt:lpstr>
      <vt:lpstr>SA QU</vt:lpstr>
      <vt:lpstr>PA</vt:lpstr>
      <vt:lpstr>PA QU</vt:lpstr>
      <vt:lpstr>DA</vt:lpstr>
      <vt:lpstr>DA QU</vt:lpstr>
      <vt:lpstr>PPA</vt:lpstr>
      <vt:lpstr>PPA QU</vt:lpstr>
      <vt:lpstr>POA</vt:lpstr>
      <vt:lpstr>Lexicon</vt:lpstr>
      <vt:lpstr>POA QU</vt:lpstr>
      <vt:lpstr>IM</vt:lpstr>
      <vt:lpstr>IM QU</vt:lpstr>
      <vt:lpstr>SPRCFb</vt:lpstr>
      <vt:lpstr>PS Analysis</vt:lpstr>
      <vt:lpstr>PS Design</vt:lpstr>
      <vt:lpstr>MI</vt:lpstr>
      <vt:lpstr>Actions</vt:lpstr>
      <vt:lpstr>Data</vt:lpstr>
      <vt:lpstr>Version history</vt:lpstr>
      <vt:lpstr>PS QU</vt:lpstr>
      <vt:lpstr>SPRCFb QU</vt:lpstr>
      <vt:lpstr>MI QU</vt:lpstr>
      <vt:lpstr>Colors</vt:lpstr>
      <vt:lpstr>Macro hints</vt:lpstr>
      <vt:lpstr>DA!Print_Area</vt:lpstr>
      <vt:lpstr>'DA QU'!Print_Area</vt:lpstr>
      <vt:lpstr>Home!Print_Area</vt:lpstr>
      <vt:lpstr>MI!Print_Area</vt:lpstr>
      <vt:lpstr>PA!Print_Area</vt:lpstr>
      <vt:lpstr>'PA QU'!Print_Area</vt:lpstr>
      <vt:lpstr>POA!Print_Area</vt:lpstr>
      <vt:lpstr>'POA QU'!Print_Area</vt:lpstr>
      <vt:lpstr>PPA!Print_Area</vt:lpstr>
      <vt:lpstr>'PPA QU'!Print_Area</vt:lpstr>
      <vt:lpstr>'PS Analysis'!Print_Area</vt:lpstr>
      <vt:lpstr>'PS Design'!Print_Area</vt:lpstr>
      <vt:lpstr>SA!Print_Area</vt:lpstr>
      <vt:lpstr>'SA QU'!Print_Area</vt:lpstr>
    </vt:vector>
  </TitlesOfParts>
  <Company>CenterBeam,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KAnticic</dc:creator>
  <cp:lastModifiedBy>Stottler, Wayne</cp:lastModifiedBy>
  <cp:lastPrinted>2022-08-08T20:10:31Z</cp:lastPrinted>
  <dcterms:created xsi:type="dcterms:W3CDTF">2009-12-02T11:30:38Z</dcterms:created>
  <dcterms:modified xsi:type="dcterms:W3CDTF">2025-03-31T12:26:49Z</dcterms:modified>
</cp:coreProperties>
</file>