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codeName="ThisWorkbook"/>
  <mc:AlternateContent xmlns:mc="http://schemas.openxmlformats.org/markup-compatibility/2006">
    <mc:Choice Requires="x15">
      <x15ac:absPath xmlns:x15ac="http://schemas.microsoft.com/office/spreadsheetml/2010/11/ac" url="https://kepnertregoe-my.sharepoint.com/personal/wstottler_kepner-tregoe_com/Documents/Desktop/Worksheets/PSDM worksheet wout macros/"/>
    </mc:Choice>
  </mc:AlternateContent>
  <xr:revisionPtr revIDLastSave="65" documentId="8_{4BF44FDC-8666-4045-9FFA-208CBAA1D3BC}" xr6:coauthVersionLast="47" xr6:coauthVersionMax="47" xr10:uidLastSave="{9A076F0E-7245-4AA4-A8F0-D1198AF15643}"/>
  <bookViews>
    <workbookView showSheetTabs="0" xWindow="-28920" yWindow="-120" windowWidth="29040" windowHeight="15840" tabRatio="888" activeTab="4" xr2:uid="{00000000-000D-0000-FFFF-FFFF00000000}"/>
  </bookViews>
  <sheets>
    <sheet name="License" sheetId="32" r:id="rId1"/>
    <sheet name="Home" sheetId="5" r:id="rId2"/>
    <sheet name="SA" sheetId="4" r:id="rId3"/>
    <sheet name="SA QU" sheetId="26" r:id="rId4"/>
    <sheet name="PA" sheetId="6" r:id="rId5"/>
    <sheet name="PA QU" sheetId="20" r:id="rId6"/>
    <sheet name="DA" sheetId="9" r:id="rId7"/>
    <sheet name="DA QU" sheetId="23" r:id="rId8"/>
    <sheet name="PPA" sheetId="10" r:id="rId9"/>
    <sheet name="PPA QU" sheetId="21" r:id="rId10"/>
    <sheet name="POA" sheetId="11" r:id="rId11"/>
    <sheet name="POA QU" sheetId="22" r:id="rId12"/>
    <sheet name="Lexicon" sheetId="1" r:id="rId13"/>
    <sheet name="IM" sheetId="13" r:id="rId14"/>
    <sheet name="IM QU" sheetId="33" r:id="rId15"/>
    <sheet name="SPRCFb" sheetId="28" r:id="rId16"/>
    <sheet name="PS Analysis" sheetId="8" r:id="rId17"/>
    <sheet name="PS Design" sheetId="15" r:id="rId18"/>
    <sheet name="MI" sheetId="25" r:id="rId19"/>
    <sheet name="Actions" sheetId="12" r:id="rId20"/>
    <sheet name="Data" sheetId="17" r:id="rId21"/>
    <sheet name="Version history" sheetId="14" r:id="rId22"/>
    <sheet name="PS QU" sheetId="29" r:id="rId23"/>
    <sheet name="SPRCFb QU" sheetId="31" r:id="rId24"/>
    <sheet name="MI QU" sheetId="30" r:id="rId25"/>
    <sheet name="Colors" sheetId="24" r:id="rId26"/>
    <sheet name="Macro hints" sheetId="27" r:id="rId27"/>
  </sheets>
  <definedNames>
    <definedName name="_xlnm._FilterDatabase" localSheetId="17" hidden="1">'PS Design'!$C$1:$JM$1</definedName>
    <definedName name="assumptions">PA!#REF!</definedName>
    <definedName name="_xlnm.Print_Area" localSheetId="6">DA!$A$1:$AV$77</definedName>
    <definedName name="_xlnm.Print_Area" localSheetId="7">'DA QU'!$A$1:$F$100</definedName>
    <definedName name="_xlnm.Print_Area" localSheetId="1">Home!$A$1:$L$33</definedName>
    <definedName name="_xlnm.Print_Area" localSheetId="18">MI!$A$1:$Z$65</definedName>
    <definedName name="_xlnm.Print_Area" localSheetId="4">PA!$A$1:$AQ$58</definedName>
    <definedName name="_xlnm.Print_Area" localSheetId="5">'PA QU'!$A$1:$P$97</definedName>
    <definedName name="_xlnm.Print_Area" localSheetId="10">POA!$A$1:$O$65</definedName>
    <definedName name="_xlnm.Print_Area" localSheetId="11">'POA QU'!$A$1:$F$84</definedName>
    <definedName name="_xlnm.Print_Area" localSheetId="8">PPA!$A$1:$O$65</definedName>
    <definedName name="_xlnm.Print_Area" localSheetId="9">'PPA QU'!$A$1:$F$81</definedName>
    <definedName name="_xlnm.Print_Area" localSheetId="16">'PS Analysis'!$A$1:$AF$105</definedName>
    <definedName name="_xlnm.Print_Area" localSheetId="17">'PS Design'!$A$1:$AF$103</definedName>
    <definedName name="_xlnm.Print_Area" localSheetId="2">SA!$A$1:$AB$55</definedName>
    <definedName name="_xlnm.Print_Area" localSheetId="3">'SA QU'!$A$1:$F$78</definedName>
    <definedName name="reason">PA!#REF!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U44" i="9" l="1"/>
  <c r="AU43" i="9"/>
  <c r="AU42" i="9"/>
  <c r="AU41" i="9"/>
  <c r="AU40" i="9"/>
  <c r="AU39" i="9"/>
  <c r="AU38" i="9"/>
  <c r="AU37" i="9"/>
  <c r="AU36" i="9"/>
  <c r="AU35" i="9"/>
  <c r="AU34" i="9"/>
  <c r="AU33" i="9"/>
  <c r="AU32" i="9"/>
  <c r="AU31" i="9"/>
  <c r="AU30" i="9"/>
  <c r="AU29" i="9"/>
  <c r="AU28" i="9"/>
  <c r="AU27" i="9"/>
  <c r="AU26" i="9"/>
  <c r="AU25" i="9"/>
  <c r="AU24" i="9"/>
  <c r="AU23" i="9"/>
  <c r="AU22" i="9"/>
  <c r="AU21" i="9"/>
  <c r="AN44" i="9"/>
  <c r="AN43" i="9"/>
  <c r="AN42" i="9"/>
  <c r="AN41" i="9"/>
  <c r="AN40" i="9"/>
  <c r="AN39" i="9"/>
  <c r="AN38" i="9"/>
  <c r="AN37" i="9"/>
  <c r="AN36" i="9"/>
  <c r="AN35" i="9"/>
  <c r="AN34" i="9"/>
  <c r="AN33" i="9"/>
  <c r="AN32" i="9"/>
  <c r="AN31" i="9"/>
  <c r="AN30" i="9"/>
  <c r="AN29" i="9"/>
  <c r="AN28" i="9"/>
  <c r="AN27" i="9"/>
  <c r="AN26" i="9"/>
  <c r="AN25" i="9"/>
  <c r="AN24" i="9"/>
  <c r="AN23" i="9"/>
  <c r="AN22" i="9"/>
  <c r="AN21" i="9"/>
  <c r="AG44" i="9"/>
  <c r="AG43" i="9"/>
  <c r="AG42" i="9"/>
  <c r="AG41" i="9"/>
  <c r="AG40" i="9"/>
  <c r="AG39" i="9"/>
  <c r="AG38" i="9"/>
  <c r="AG37" i="9"/>
  <c r="AG36" i="9"/>
  <c r="AG35" i="9"/>
  <c r="AG34" i="9"/>
  <c r="AG33" i="9"/>
  <c r="AG32" i="9"/>
  <c r="AG31" i="9"/>
  <c r="AG30" i="9"/>
  <c r="AG29" i="9"/>
  <c r="AG28" i="9"/>
  <c r="AG27" i="9"/>
  <c r="AG26" i="9"/>
  <c r="AG25" i="9"/>
  <c r="AG24" i="9"/>
  <c r="AG23" i="9"/>
  <c r="AG22" i="9"/>
  <c r="AG21" i="9"/>
  <c r="Z44" i="9"/>
  <c r="Z43" i="9"/>
  <c r="Z42" i="9"/>
  <c r="Z41" i="9"/>
  <c r="Z40" i="9"/>
  <c r="Z39" i="9"/>
  <c r="Z38" i="9"/>
  <c r="Z37" i="9"/>
  <c r="Z36" i="9"/>
  <c r="Z35" i="9"/>
  <c r="Z34" i="9"/>
  <c r="Z33" i="9"/>
  <c r="Z32" i="9"/>
  <c r="Z31" i="9"/>
  <c r="Z30" i="9"/>
  <c r="Z29" i="9"/>
  <c r="Z28" i="9"/>
  <c r="Z27" i="9"/>
  <c r="Z26" i="9"/>
  <c r="Z25" i="9"/>
  <c r="Z24" i="9"/>
  <c r="Z23" i="9"/>
  <c r="Z22" i="9"/>
  <c r="Z21" i="9"/>
  <c r="S44" i="9"/>
  <c r="S43" i="9"/>
  <c r="S42" i="9"/>
  <c r="S41" i="9"/>
  <c r="S40" i="9"/>
  <c r="S39" i="9"/>
  <c r="S38" i="9"/>
  <c r="S37" i="9"/>
  <c r="S36" i="9"/>
  <c r="S35" i="9"/>
  <c r="S34" i="9"/>
  <c r="S33" i="9"/>
  <c r="S32" i="9"/>
  <c r="S31" i="9"/>
  <c r="S30" i="9"/>
  <c r="S29" i="9"/>
  <c r="S28" i="9"/>
  <c r="S27" i="9"/>
  <c r="S26" i="9"/>
  <c r="S25" i="9"/>
  <c r="S24" i="9"/>
  <c r="S23" i="9"/>
  <c r="S22" i="9"/>
  <c r="S21" i="9"/>
  <c r="L22" i="9"/>
  <c r="L23" i="9"/>
  <c r="L24" i="9"/>
  <c r="L25" i="9"/>
  <c r="L26" i="9"/>
  <c r="L27" i="9"/>
  <c r="L28" i="9"/>
  <c r="L29" i="9"/>
  <c r="L30" i="9"/>
  <c r="L31" i="9"/>
  <c r="L32" i="9"/>
  <c r="L33" i="9"/>
  <c r="L34" i="9"/>
  <c r="L35" i="9"/>
  <c r="L36" i="9"/>
  <c r="L37" i="9"/>
  <c r="L38" i="9"/>
  <c r="L39" i="9"/>
  <c r="L40" i="9"/>
  <c r="L41" i="9"/>
  <c r="L42" i="9"/>
  <c r="L43" i="9"/>
  <c r="L44" i="9"/>
  <c r="L21" i="9"/>
  <c r="BG19" i="9" l="1"/>
  <c r="AZ19" i="5" l="1"/>
  <c r="AZ30" i="32" l="1"/>
  <c r="AZ29" i="32"/>
  <c r="AZ28" i="32"/>
  <c r="AZ27" i="32"/>
  <c r="AZ26" i="32"/>
  <c r="AZ25" i="32"/>
  <c r="AZ23" i="32"/>
  <c r="AZ22" i="32"/>
  <c r="AZ21" i="32"/>
  <c r="AZ20" i="32"/>
  <c r="AR16" i="32"/>
  <c r="AZ27" i="5"/>
  <c r="AZ26" i="5"/>
  <c r="AZ25" i="5"/>
  <c r="AZ24" i="5"/>
  <c r="AZ23" i="5"/>
  <c r="AZ21" i="5"/>
  <c r="AZ20" i="5"/>
  <c r="BA23" i="32" l="1"/>
  <c r="A2" i="32" s="1"/>
  <c r="B8" i="32" l="1"/>
  <c r="AZ5" i="32"/>
  <c r="C1" i="32"/>
  <c r="B2" i="32"/>
  <c r="AZ18" i="5"/>
  <c r="BA21" i="5" s="1"/>
  <c r="C23" i="5" l="1"/>
  <c r="B3" i="4"/>
  <c r="J31" i="5"/>
  <c r="AZ32" i="5"/>
  <c r="B3" i="33"/>
  <c r="C31" i="33" s="1"/>
  <c r="C25" i="5"/>
  <c r="C9" i="5"/>
  <c r="E8" i="4"/>
  <c r="AX6" i="33" l="1"/>
  <c r="C2" i="33"/>
  <c r="AX17" i="33"/>
  <c r="E31" i="33"/>
  <c r="AX8" i="33"/>
  <c r="E32" i="33"/>
  <c r="C36" i="33"/>
  <c r="C34" i="33"/>
  <c r="AX14" i="33"/>
  <c r="AX16" i="33"/>
  <c r="AX7" i="33"/>
  <c r="E29" i="33"/>
  <c r="C35" i="33"/>
  <c r="C37" i="33"/>
  <c r="C26" i="33"/>
  <c r="E34" i="33"/>
  <c r="AX9" i="33"/>
  <c r="AX12" i="33"/>
  <c r="AX11" i="33"/>
  <c r="C25" i="33"/>
  <c r="C29" i="33"/>
  <c r="C32" i="33"/>
  <c r="E25" i="33"/>
  <c r="E28" i="33"/>
  <c r="AX15" i="33"/>
  <c r="AX10" i="33"/>
  <c r="AX13" i="33"/>
  <c r="C28" i="33"/>
  <c r="E26" i="33"/>
  <c r="E35" i="33"/>
  <c r="Y13" i="4"/>
  <c r="J9" i="4"/>
  <c r="C174" i="4"/>
  <c r="C172" i="4"/>
  <c r="C166" i="4"/>
  <c r="C170" i="4"/>
  <c r="C164" i="4"/>
  <c r="C173" i="4"/>
  <c r="C165" i="4"/>
  <c r="C175" i="4"/>
  <c r="C163" i="4"/>
  <c r="C167" i="4"/>
  <c r="C162" i="4"/>
  <c r="C176" i="4"/>
  <c r="C168" i="4"/>
  <c r="C177" i="4"/>
  <c r="C169" i="4"/>
  <c r="AA14" i="4"/>
  <c r="Y11" i="4"/>
  <c r="Y5" i="4"/>
  <c r="U13" i="4"/>
  <c r="U6" i="4"/>
  <c r="S12" i="4"/>
  <c r="P12" i="4"/>
  <c r="S14" i="4"/>
  <c r="M14" i="4"/>
  <c r="M12" i="4"/>
  <c r="J10" i="4"/>
  <c r="J4" i="4"/>
  <c r="H10" i="4"/>
  <c r="H5" i="4"/>
  <c r="Y14" i="4"/>
  <c r="Y10" i="4"/>
  <c r="Y4" i="4"/>
  <c r="U11" i="4"/>
  <c r="U5" i="4"/>
  <c r="S11" i="4"/>
  <c r="P11" i="4"/>
  <c r="Q14" i="4"/>
  <c r="K14" i="4"/>
  <c r="M11" i="4"/>
  <c r="J11" i="4"/>
  <c r="J8" i="4"/>
  <c r="J2" i="4"/>
  <c r="H9" i="4"/>
  <c r="D5" i="4"/>
  <c r="Y9" i="4"/>
  <c r="W14" i="4"/>
  <c r="U9" i="4"/>
  <c r="U4" i="4"/>
  <c r="S10" i="4"/>
  <c r="P10" i="4"/>
  <c r="P14" i="4"/>
  <c r="J14" i="4"/>
  <c r="M10" i="4"/>
  <c r="J12" i="4"/>
  <c r="J6" i="4"/>
  <c r="H14" i="4"/>
  <c r="H7" i="4"/>
  <c r="D4" i="4"/>
  <c r="Y12" i="4"/>
  <c r="Y7" i="4"/>
  <c r="U14" i="4"/>
  <c r="U8" i="4"/>
  <c r="U2" i="4"/>
  <c r="P13" i="4"/>
  <c r="P9" i="4"/>
  <c r="N14" i="4"/>
  <c r="M13" i="4"/>
  <c r="M9" i="4"/>
  <c r="J13" i="4"/>
  <c r="J5" i="4"/>
  <c r="H12" i="4"/>
  <c r="H6" i="4"/>
  <c r="D2" i="4"/>
  <c r="B155" i="4"/>
  <c r="C159" i="4"/>
  <c r="B153" i="4"/>
  <c r="D14" i="4"/>
  <c r="D11" i="4"/>
  <c r="D6" i="4"/>
  <c r="C153" i="4"/>
  <c r="D9" i="4"/>
  <c r="C155" i="4"/>
  <c r="B152" i="4"/>
  <c r="D8" i="4"/>
  <c r="C158" i="4"/>
  <c r="C152" i="4"/>
  <c r="E6" i="4"/>
  <c r="B154" i="4"/>
  <c r="C156" i="4"/>
  <c r="D13" i="4"/>
  <c r="C157" i="4"/>
  <c r="E10" i="4"/>
  <c r="C154" i="4"/>
  <c r="C151" i="4"/>
  <c r="D7" i="4"/>
  <c r="C150" i="4"/>
  <c r="AR14" i="5"/>
  <c r="I13" i="31"/>
  <c r="C20" i="31"/>
  <c r="F29" i="31"/>
  <c r="L29" i="31"/>
  <c r="O20" i="31"/>
  <c r="L36" i="31"/>
  <c r="N27" i="31"/>
  <c r="K27" i="31"/>
  <c r="H27" i="31"/>
  <c r="E27" i="31"/>
  <c r="N26" i="31"/>
  <c r="L26" i="31"/>
  <c r="I26" i="31"/>
  <c r="F26" i="31"/>
  <c r="K22" i="31"/>
  <c r="B2" i="31"/>
  <c r="E26" i="30"/>
  <c r="E27" i="30"/>
  <c r="E28" i="30"/>
  <c r="E29" i="30"/>
  <c r="E31" i="30"/>
  <c r="E32" i="30"/>
  <c r="E34" i="30"/>
  <c r="E35" i="30"/>
  <c r="E36" i="30"/>
  <c r="E37" i="30"/>
  <c r="E39" i="30"/>
  <c r="E40" i="30"/>
  <c r="E41" i="30"/>
  <c r="E42" i="30"/>
  <c r="C45" i="30"/>
  <c r="E45" i="30"/>
  <c r="E46" i="30"/>
  <c r="E47" i="30"/>
  <c r="E48" i="30"/>
  <c r="E14" i="30"/>
  <c r="E15" i="30"/>
  <c r="E17" i="30"/>
  <c r="E18" i="30"/>
  <c r="E20" i="30"/>
  <c r="E21" i="30"/>
  <c r="E22" i="30"/>
  <c r="E23" i="30"/>
  <c r="E25" i="30"/>
  <c r="E13" i="30"/>
  <c r="E12" i="30"/>
  <c r="C12" i="30"/>
  <c r="E8" i="30"/>
  <c r="E9" i="30"/>
  <c r="E7" i="30"/>
  <c r="C7" i="30"/>
  <c r="B4" i="30"/>
  <c r="B2" i="30"/>
  <c r="B2" i="25"/>
  <c r="E35" i="29" l="1"/>
  <c r="E36" i="29"/>
  <c r="E37" i="29"/>
  <c r="E38" i="29"/>
  <c r="E39" i="29"/>
  <c r="E41" i="29"/>
  <c r="E42" i="29"/>
  <c r="E44" i="29"/>
  <c r="E34" i="29"/>
  <c r="C34" i="29"/>
  <c r="E29" i="29"/>
  <c r="E30" i="29"/>
  <c r="E31" i="29"/>
  <c r="E28" i="29"/>
  <c r="C28" i="29"/>
  <c r="E24" i="29"/>
  <c r="E25" i="29"/>
  <c r="E23" i="29"/>
  <c r="C23" i="29"/>
  <c r="E12" i="29"/>
  <c r="E13" i="29"/>
  <c r="E14" i="29"/>
  <c r="E15" i="29"/>
  <c r="E16" i="29"/>
  <c r="E17" i="29"/>
  <c r="E18" i="29"/>
  <c r="E20" i="29"/>
  <c r="E10" i="29"/>
  <c r="C10" i="29"/>
  <c r="E7" i="29"/>
  <c r="C7" i="29"/>
  <c r="B4" i="29"/>
  <c r="B2" i="29"/>
  <c r="N46" i="28"/>
  <c r="N47" i="28"/>
  <c r="K47" i="28"/>
  <c r="L46" i="28"/>
  <c r="H47" i="28"/>
  <c r="I46" i="28"/>
  <c r="E47" i="28"/>
  <c r="F46" i="28"/>
  <c r="K42" i="28"/>
  <c r="L56" i="28"/>
  <c r="L29" i="28"/>
  <c r="B2" i="28"/>
  <c r="R2" i="15"/>
  <c r="E20" i="28"/>
  <c r="F19" i="28"/>
  <c r="N19" i="28"/>
  <c r="N20" i="28"/>
  <c r="K20" i="28"/>
  <c r="L19" i="28"/>
  <c r="H20" i="28"/>
  <c r="I19" i="28"/>
  <c r="K15" i="28"/>
  <c r="D36" i="15"/>
  <c r="U5" i="8"/>
  <c r="U51" i="8" s="1"/>
  <c r="Z25" i="8"/>
  <c r="Z72" i="8" s="1"/>
  <c r="Z92" i="8" s="1"/>
  <c r="V6" i="15"/>
  <c r="U54" i="15" s="1"/>
  <c r="D67" i="15"/>
  <c r="C6" i="15"/>
  <c r="C7" i="15"/>
  <c r="C8" i="15"/>
  <c r="B53" i="25"/>
  <c r="T63" i="25"/>
  <c r="P63" i="25"/>
  <c r="K63" i="25"/>
  <c r="G63" i="25"/>
  <c r="C63" i="25"/>
  <c r="T100" i="8"/>
  <c r="V76" i="8"/>
  <c r="V74" i="8"/>
  <c r="S68" i="8"/>
  <c r="V56" i="8"/>
  <c r="V54" i="8"/>
  <c r="X51" i="8"/>
  <c r="V29" i="8"/>
  <c r="U27" i="8"/>
  <c r="X25" i="8"/>
  <c r="X72" i="8" s="1"/>
  <c r="X92" i="8" s="1"/>
  <c r="S21" i="8"/>
  <c r="V9" i="8"/>
  <c r="AB7" i="8"/>
  <c r="AB54" i="8" s="1"/>
  <c r="X7" i="8"/>
  <c r="X74" i="8" s="1"/>
  <c r="V7" i="8"/>
  <c r="R4" i="8"/>
  <c r="R2" i="8"/>
  <c r="J13" i="8"/>
  <c r="J102" i="8"/>
  <c r="J103" i="8"/>
  <c r="J101" i="8"/>
  <c r="C5" i="8"/>
  <c r="C13" i="8"/>
  <c r="V79" i="15"/>
  <c r="Z25" i="15"/>
  <c r="AA46" i="15" s="1"/>
  <c r="X25" i="15"/>
  <c r="X46" i="15" s="1"/>
  <c r="D97" i="8"/>
  <c r="D94" i="8"/>
  <c r="D91" i="8"/>
  <c r="D88" i="8"/>
  <c r="D85" i="8"/>
  <c r="D82" i="8"/>
  <c r="D79" i="8"/>
  <c r="D76" i="8"/>
  <c r="D73" i="8"/>
  <c r="D67" i="8"/>
  <c r="D64" i="8"/>
  <c r="D61" i="8"/>
  <c r="D58" i="8"/>
  <c r="D53" i="8"/>
  <c r="D50" i="8"/>
  <c r="D47" i="8"/>
  <c r="D41" i="8"/>
  <c r="D38" i="8"/>
  <c r="D35" i="8"/>
  <c r="D32" i="8"/>
  <c r="D29" i="8"/>
  <c r="D26" i="8"/>
  <c r="D23" i="8"/>
  <c r="D20" i="8"/>
  <c r="D17" i="8"/>
  <c r="L13" i="8"/>
  <c r="C71" i="8"/>
  <c r="C56" i="8"/>
  <c r="C45" i="8"/>
  <c r="C15" i="8"/>
  <c r="C11" i="8"/>
  <c r="C9" i="8"/>
  <c r="C7" i="8"/>
  <c r="B4" i="8"/>
  <c r="B2" i="8"/>
  <c r="S72" i="15"/>
  <c r="S21" i="15"/>
  <c r="V80" i="15"/>
  <c r="V58" i="15"/>
  <c r="V28" i="15"/>
  <c r="V57" i="15"/>
  <c r="V9" i="15"/>
  <c r="V29" i="15"/>
  <c r="X53" i="15"/>
  <c r="AC8" i="15"/>
  <c r="AC28" i="15" s="1"/>
  <c r="X8" i="15"/>
  <c r="X28" i="15" s="1"/>
  <c r="V8" i="15"/>
  <c r="R4" i="15"/>
  <c r="B4" i="15"/>
  <c r="T104" i="15"/>
  <c r="B2" i="15"/>
  <c r="Z45" i="8" l="1"/>
  <c r="X45" i="8"/>
  <c r="AB27" i="8"/>
  <c r="X54" i="8"/>
  <c r="AB74" i="8"/>
  <c r="X27" i="8"/>
  <c r="Z45" i="15"/>
  <c r="Z76" i="15"/>
  <c r="Z96" i="15" s="1"/>
  <c r="X76" i="15"/>
  <c r="X96" i="15" s="1"/>
  <c r="X45" i="15"/>
  <c r="AB79" i="15"/>
  <c r="X79" i="15"/>
  <c r="AC57" i="15"/>
  <c r="X57" i="15"/>
  <c r="AN19" i="9" l="1"/>
  <c r="AZ28" i="5" l="1"/>
  <c r="U46" i="17"/>
  <c r="S46" i="17"/>
  <c r="P45" i="17"/>
  <c r="U44" i="17"/>
  <c r="U43" i="17"/>
  <c r="U42" i="17"/>
  <c r="U41" i="17"/>
  <c r="U40" i="17"/>
  <c r="U39" i="17"/>
  <c r="U38" i="17"/>
  <c r="U37" i="17"/>
  <c r="U36" i="17"/>
  <c r="U35" i="17"/>
  <c r="U34" i="17"/>
  <c r="U33" i="17"/>
  <c r="U32" i="17"/>
  <c r="U31" i="17"/>
  <c r="U30" i="17"/>
  <c r="U29" i="17"/>
  <c r="U28" i="17"/>
  <c r="U27" i="17"/>
  <c r="U26" i="17"/>
  <c r="U25" i="17"/>
  <c r="U24" i="17"/>
  <c r="U23" i="17"/>
  <c r="U22" i="17"/>
  <c r="U21" i="17"/>
  <c r="U20" i="17"/>
  <c r="S20" i="17"/>
  <c r="P20" i="17"/>
  <c r="O20" i="17"/>
  <c r="Q19" i="17"/>
  <c r="U18" i="17" l="1"/>
  <c r="C9" i="17" l="1"/>
  <c r="C8" i="17"/>
  <c r="C6" i="17"/>
  <c r="C5" i="17"/>
  <c r="C4" i="17"/>
  <c r="X38" i="25"/>
  <c r="C40" i="25"/>
  <c r="X10" i="25"/>
  <c r="U9" i="25"/>
  <c r="R9" i="25"/>
  <c r="O9" i="25"/>
  <c r="L9" i="25"/>
  <c r="I9" i="25"/>
  <c r="F9" i="25"/>
  <c r="C9" i="25"/>
  <c r="U7" i="25"/>
  <c r="R7" i="25"/>
  <c r="O7" i="25"/>
  <c r="L7" i="25"/>
  <c r="I7" i="25"/>
  <c r="F7" i="25"/>
  <c r="C7" i="25"/>
  <c r="H2" i="13" l="1"/>
  <c r="H1" i="13"/>
  <c r="H33" i="5" l="1"/>
  <c r="B3" i="20"/>
  <c r="E84" i="20" s="1"/>
  <c r="B3" i="22"/>
  <c r="E20" i="22" s="1"/>
  <c r="B3" i="23"/>
  <c r="B3" i="11"/>
  <c r="B3" i="21"/>
  <c r="B3" i="10"/>
  <c r="L4" i="10" s="1"/>
  <c r="B3" i="26"/>
  <c r="C76" i="26" s="1"/>
  <c r="AZ35" i="5"/>
  <c r="C2" i="5"/>
  <c r="B3" i="9"/>
  <c r="AZ13" i="5"/>
  <c r="AZ12" i="5"/>
  <c r="AZ11" i="5"/>
  <c r="AZ14" i="5"/>
  <c r="AZ10" i="5"/>
  <c r="AZ37" i="5"/>
  <c r="AZ40" i="5"/>
  <c r="AZ36" i="5"/>
  <c r="AZ39" i="5"/>
  <c r="AZ38" i="5"/>
  <c r="G33" i="5"/>
  <c r="D33" i="5"/>
  <c r="AZ33" i="5"/>
  <c r="AZ34" i="5"/>
  <c r="AZ7" i="5"/>
  <c r="AZ3" i="5"/>
  <c r="AZ6" i="5"/>
  <c r="AZ5" i="5"/>
  <c r="AZ4" i="5"/>
  <c r="B2" i="12"/>
  <c r="B3" i="6"/>
  <c r="B2" i="13"/>
  <c r="G2" i="13" s="1"/>
  <c r="C18" i="5"/>
  <c r="C20" i="5"/>
  <c r="C16" i="5"/>
  <c r="C14" i="5"/>
  <c r="C12" i="5"/>
  <c r="AH13" i="6" l="1"/>
  <c r="AE13" i="6"/>
  <c r="V13" i="6"/>
  <c r="S13" i="6"/>
  <c r="P13" i="6"/>
  <c r="O8" i="9"/>
  <c r="AG10" i="9"/>
  <c r="O6" i="9"/>
  <c r="O7" i="9"/>
  <c r="C20" i="9"/>
  <c r="B20" i="9"/>
  <c r="E19" i="9"/>
  <c r="B55" i="6"/>
  <c r="B41" i="6"/>
  <c r="AC11" i="9"/>
  <c r="AC12" i="9"/>
  <c r="AC13" i="9"/>
  <c r="AP15" i="9"/>
  <c r="AC14" i="9"/>
  <c r="C84" i="23"/>
  <c r="C66" i="23"/>
  <c r="C64" i="23"/>
  <c r="C62" i="23"/>
  <c r="N11" i="6"/>
  <c r="Q11" i="6"/>
  <c r="W11" i="6"/>
  <c r="C41" i="26"/>
  <c r="C34" i="26"/>
  <c r="E11" i="26"/>
  <c r="E12" i="26"/>
  <c r="E9" i="26"/>
  <c r="B40" i="6"/>
  <c r="BF6" i="6"/>
  <c r="AZ12" i="20"/>
  <c r="AZ6" i="20"/>
  <c r="AZ8" i="20"/>
  <c r="AZ9" i="20"/>
  <c r="AZ10" i="20"/>
  <c r="AZ11" i="20"/>
  <c r="AZ7" i="20"/>
  <c r="AZ5" i="20"/>
  <c r="AZ4" i="20"/>
  <c r="F7" i="20"/>
  <c r="J24" i="20"/>
  <c r="E20" i="9"/>
  <c r="AL46" i="9"/>
  <c r="BF5" i="6"/>
  <c r="BF4" i="6"/>
  <c r="G47" i="9"/>
  <c r="B7" i="6"/>
  <c r="D6" i="6"/>
  <c r="D7" i="6"/>
  <c r="C68" i="21"/>
  <c r="E68" i="21"/>
  <c r="E40" i="21"/>
  <c r="E37" i="21"/>
  <c r="E32" i="21"/>
  <c r="E34" i="21"/>
  <c r="E30" i="21"/>
  <c r="E23" i="21"/>
  <c r="E27" i="21"/>
  <c r="C23" i="21"/>
  <c r="E25" i="21"/>
  <c r="E24" i="21"/>
  <c r="C36" i="21"/>
  <c r="C25" i="21"/>
  <c r="C33" i="21"/>
  <c r="C24" i="21"/>
  <c r="C30" i="21"/>
  <c r="C26" i="21"/>
  <c r="AP72" i="9"/>
  <c r="AP62" i="9"/>
  <c r="AP52" i="9"/>
  <c r="AI72" i="9"/>
  <c r="AI62" i="9"/>
  <c r="AI52" i="9"/>
  <c r="AB72" i="9"/>
  <c r="AB62" i="9"/>
  <c r="AB52" i="9"/>
  <c r="U72" i="9"/>
  <c r="U62" i="9"/>
  <c r="AP69" i="9"/>
  <c r="AP59" i="9"/>
  <c r="AP49" i="9"/>
  <c r="AI69" i="9"/>
  <c r="AI59" i="9"/>
  <c r="AI49" i="9"/>
  <c r="AB69" i="9"/>
  <c r="AB59" i="9"/>
  <c r="AB49" i="9"/>
  <c r="U69" i="9"/>
  <c r="U59" i="9"/>
  <c r="AP67" i="9"/>
  <c r="AP57" i="9"/>
  <c r="AP47" i="9"/>
  <c r="AI67" i="9"/>
  <c r="AI57" i="9"/>
  <c r="AI47" i="9"/>
  <c r="AB67" i="9"/>
  <c r="AB57" i="9"/>
  <c r="AB47" i="9"/>
  <c r="U67" i="9"/>
  <c r="AP74" i="9"/>
  <c r="AP64" i="9"/>
  <c r="AP54" i="9"/>
  <c r="AI74" i="9"/>
  <c r="AI64" i="9"/>
  <c r="AI54" i="9"/>
  <c r="AB74" i="9"/>
  <c r="AB64" i="9"/>
  <c r="AB54" i="9"/>
  <c r="U74" i="9"/>
  <c r="U64" i="9"/>
  <c r="U57" i="9"/>
  <c r="U47" i="9"/>
  <c r="N74" i="9"/>
  <c r="N64" i="9"/>
  <c r="N54" i="9"/>
  <c r="N59" i="9"/>
  <c r="U54" i="9"/>
  <c r="N72" i="9"/>
  <c r="N62" i="9"/>
  <c r="N52" i="9"/>
  <c r="U52" i="9"/>
  <c r="N49" i="9"/>
  <c r="U49" i="9"/>
  <c r="N67" i="9"/>
  <c r="N57" i="9"/>
  <c r="N47" i="9"/>
  <c r="N69" i="9"/>
  <c r="D29" i="23"/>
  <c r="C40" i="23"/>
  <c r="B90" i="20"/>
  <c r="I2" i="6"/>
  <c r="AK33" i="6"/>
  <c r="B11" i="6"/>
  <c r="G10" i="6"/>
  <c r="C77" i="26"/>
  <c r="C84" i="26"/>
  <c r="C85" i="26"/>
  <c r="C86" i="26"/>
  <c r="E71" i="26"/>
  <c r="E72" i="26"/>
  <c r="E76" i="26"/>
  <c r="E73" i="26"/>
  <c r="E74" i="26"/>
  <c r="E75" i="26"/>
  <c r="C83" i="26"/>
  <c r="C82" i="26"/>
  <c r="B69" i="26"/>
  <c r="C80" i="26"/>
  <c r="B79" i="26"/>
  <c r="C81" i="26"/>
  <c r="C32" i="26"/>
  <c r="C30" i="26"/>
  <c r="C33" i="26"/>
  <c r="C29" i="26"/>
  <c r="C31" i="26"/>
  <c r="AT18" i="9"/>
  <c r="AJ18" i="9"/>
  <c r="G74" i="9"/>
  <c r="G64" i="9"/>
  <c r="G54" i="9"/>
  <c r="AM18" i="9"/>
  <c r="AC18" i="9"/>
  <c r="G72" i="9"/>
  <c r="G62" i="9"/>
  <c r="G52" i="9"/>
  <c r="AF18" i="9"/>
  <c r="V18" i="9"/>
  <c r="G69" i="9"/>
  <c r="G59" i="9"/>
  <c r="G49" i="9"/>
  <c r="AQ18" i="9"/>
  <c r="O18" i="9"/>
  <c r="G67" i="9"/>
  <c r="G57" i="9"/>
  <c r="C6" i="9"/>
  <c r="C7" i="9"/>
  <c r="AH10" i="6"/>
  <c r="AH6" i="6"/>
  <c r="AE7" i="6"/>
  <c r="AB8" i="6"/>
  <c r="Y9" i="6"/>
  <c r="V10" i="6"/>
  <c r="V6" i="6"/>
  <c r="S7" i="6"/>
  <c r="P8" i="6"/>
  <c r="AH9" i="6"/>
  <c r="AE10" i="6"/>
  <c r="AE6" i="6"/>
  <c r="AB7" i="6"/>
  <c r="Y8" i="6"/>
  <c r="V9" i="6"/>
  <c r="S10" i="6"/>
  <c r="S6" i="6"/>
  <c r="P7" i="6"/>
  <c r="AH8" i="6"/>
  <c r="AE9" i="6"/>
  <c r="AB10" i="6"/>
  <c r="AB6" i="6"/>
  <c r="Y7" i="6"/>
  <c r="V8" i="6"/>
  <c r="S9" i="6"/>
  <c r="P10" i="6"/>
  <c r="P6" i="6"/>
  <c r="AH7" i="6"/>
  <c r="AE8" i="6"/>
  <c r="AB9" i="6"/>
  <c r="Y10" i="6"/>
  <c r="Y6" i="6"/>
  <c r="V7" i="6"/>
  <c r="S8" i="6"/>
  <c r="P9" i="6"/>
  <c r="C6" i="26"/>
  <c r="B49" i="26"/>
  <c r="B48" i="26"/>
  <c r="E95" i="20"/>
  <c r="D39" i="20"/>
  <c r="D45" i="20"/>
  <c r="E91" i="20"/>
  <c r="F60" i="20"/>
  <c r="D66" i="20"/>
  <c r="F24" i="20"/>
  <c r="D14" i="20"/>
  <c r="F68" i="20"/>
  <c r="D27" i="20"/>
  <c r="M6" i="20"/>
  <c r="D38" i="20"/>
  <c r="D28" i="20"/>
  <c r="D12" i="20"/>
  <c r="F79" i="20"/>
  <c r="D57" i="20"/>
  <c r="M9" i="20"/>
  <c r="E52" i="20"/>
  <c r="D33" i="20"/>
  <c r="B16" i="20"/>
  <c r="E64" i="20"/>
  <c r="M18" i="20"/>
  <c r="D65" i="20"/>
  <c r="F19" i="20"/>
  <c r="F14" i="20"/>
  <c r="F44" i="20"/>
  <c r="E83" i="20"/>
  <c r="C26" i="20"/>
  <c r="F62" i="20"/>
  <c r="D5" i="20"/>
  <c r="C37" i="20"/>
  <c r="D78" i="20"/>
  <c r="M15" i="20"/>
  <c r="D11" i="20"/>
  <c r="F78" i="20"/>
  <c r="D41" i="20"/>
  <c r="D18" i="20"/>
  <c r="B48" i="20"/>
  <c r="E92" i="20"/>
  <c r="F28" i="20"/>
  <c r="F66" i="20"/>
  <c r="F13" i="20"/>
  <c r="F39" i="20"/>
  <c r="C81" i="20"/>
  <c r="M8" i="20"/>
  <c r="M16" i="20"/>
  <c r="C32" i="20"/>
  <c r="D25" i="20"/>
  <c r="D6" i="20"/>
  <c r="E82" i="20"/>
  <c r="F57" i="20"/>
  <c r="B2" i="20"/>
  <c r="D23" i="20"/>
  <c r="D35" i="20"/>
  <c r="E54" i="20"/>
  <c r="F76" i="20"/>
  <c r="B4" i="20"/>
  <c r="F18" i="20"/>
  <c r="F33" i="20"/>
  <c r="E49" i="20"/>
  <c r="D69" i="20"/>
  <c r="E93" i="20"/>
  <c r="D17" i="20"/>
  <c r="C29" i="20"/>
  <c r="F45" i="20"/>
  <c r="D67" i="20"/>
  <c r="E85" i="20"/>
  <c r="M13" i="20"/>
  <c r="J12" i="20"/>
  <c r="D44" i="20"/>
  <c r="F34" i="20"/>
  <c r="F27" i="20"/>
  <c r="F5" i="20"/>
  <c r="B72" i="20"/>
  <c r="F11" i="20"/>
  <c r="F25" i="20"/>
  <c r="F38" i="20"/>
  <c r="C62" i="20"/>
  <c r="D79" i="20"/>
  <c r="J2" i="20"/>
  <c r="D24" i="20"/>
  <c r="F35" i="20"/>
  <c r="C56" i="20"/>
  <c r="F77" i="20"/>
  <c r="J5" i="20"/>
  <c r="D19" i="20"/>
  <c r="D34" i="20"/>
  <c r="E51" i="20"/>
  <c r="D70" i="20"/>
  <c r="E94" i="20"/>
  <c r="J4" i="20"/>
  <c r="M10" i="20"/>
  <c r="F21" i="20"/>
  <c r="F75" i="20"/>
  <c r="B47" i="20"/>
  <c r="F17" i="20"/>
  <c r="D68" i="20"/>
  <c r="D30" i="20"/>
  <c r="E86" i="20"/>
  <c r="F6" i="20"/>
  <c r="D20" i="20"/>
  <c r="F30" i="20"/>
  <c r="F41" i="20"/>
  <c r="D58" i="20"/>
  <c r="B73" i="20"/>
  <c r="E87" i="20"/>
  <c r="F20" i="20"/>
  <c r="D31" i="20"/>
  <c r="D42" i="20"/>
  <c r="F58" i="20"/>
  <c r="F74" i="20"/>
  <c r="B89" i="20"/>
  <c r="F8" i="20"/>
  <c r="D21" i="20"/>
  <c r="F31" i="20"/>
  <c r="F42" i="20"/>
  <c r="D60" i="20"/>
  <c r="B75" i="20"/>
  <c r="B11" i="11"/>
  <c r="B19" i="11"/>
  <c r="N19" i="11"/>
  <c r="D19" i="11"/>
  <c r="B17" i="11"/>
  <c r="H16" i="11"/>
  <c r="L15" i="11"/>
  <c r="H14" i="11"/>
  <c r="D13" i="11"/>
  <c r="D12" i="11"/>
  <c r="D11" i="11"/>
  <c r="H9" i="11"/>
  <c r="J6" i="11"/>
  <c r="N5" i="11"/>
  <c r="B5" i="11"/>
  <c r="B4" i="11"/>
  <c r="L19" i="11"/>
  <c r="N18" i="11"/>
  <c r="N17" i="11"/>
  <c r="D16" i="11"/>
  <c r="D15" i="11"/>
  <c r="D14" i="11"/>
  <c r="N12" i="11"/>
  <c r="B12" i="11"/>
  <c r="N9" i="11"/>
  <c r="B8" i="11"/>
  <c r="H7" i="11"/>
  <c r="L5" i="11"/>
  <c r="L4" i="11"/>
  <c r="L2" i="11"/>
  <c r="F20" i="11"/>
  <c r="J19" i="11"/>
  <c r="L18" i="11"/>
  <c r="L17" i="11"/>
  <c r="B15" i="11"/>
  <c r="L14" i="11"/>
  <c r="B14" i="11"/>
  <c r="J12" i="11"/>
  <c r="N11" i="11"/>
  <c r="L8" i="11"/>
  <c r="N7" i="11"/>
  <c r="B7" i="11"/>
  <c r="J5" i="11"/>
  <c r="J4" i="11"/>
  <c r="H2" i="11"/>
  <c r="D20" i="11"/>
  <c r="H19" i="11"/>
  <c r="D18" i="11"/>
  <c r="D17" i="11"/>
  <c r="N15" i="11"/>
  <c r="J14" i="11"/>
  <c r="N13" i="11"/>
  <c r="H12" i="11"/>
  <c r="L6" i="11"/>
  <c r="B2" i="11"/>
  <c r="B6" i="11"/>
  <c r="L10" i="11"/>
  <c r="H5" i="11"/>
  <c r="J8" i="11"/>
  <c r="H4" i="11"/>
  <c r="E24" i="23"/>
  <c r="E22" i="23"/>
  <c r="D25" i="23"/>
  <c r="E23" i="23"/>
  <c r="B93" i="23"/>
  <c r="B89" i="23"/>
  <c r="B83" i="23"/>
  <c r="B77" i="23"/>
  <c r="C73" i="23"/>
  <c r="E62" i="23"/>
  <c r="E69" i="23"/>
  <c r="E55" i="23"/>
  <c r="D52" i="23"/>
  <c r="E47" i="23"/>
  <c r="E45" i="23"/>
  <c r="B42" i="23"/>
  <c r="E35" i="23"/>
  <c r="D32" i="23"/>
  <c r="C33" i="23"/>
  <c r="B20" i="23"/>
  <c r="C24" i="23"/>
  <c r="E15" i="23"/>
  <c r="D14" i="23"/>
  <c r="B7" i="23"/>
  <c r="B6" i="23"/>
  <c r="B98" i="23"/>
  <c r="B88" i="23"/>
  <c r="B81" i="23"/>
  <c r="B75" i="23"/>
  <c r="B72" i="23"/>
  <c r="E63" i="23"/>
  <c r="E61" i="23"/>
  <c r="D53" i="23"/>
  <c r="C47" i="23"/>
  <c r="C46" i="23"/>
  <c r="E31" i="23"/>
  <c r="E36" i="23"/>
  <c r="C38" i="23"/>
  <c r="C34" i="23"/>
  <c r="D21" i="23"/>
  <c r="C29" i="23"/>
  <c r="C25" i="23"/>
  <c r="E16" i="23"/>
  <c r="C17" i="23"/>
  <c r="B8" i="23"/>
  <c r="B5" i="23"/>
  <c r="B97" i="23"/>
  <c r="B91" i="23"/>
  <c r="B86" i="23"/>
  <c r="B79" i="23"/>
  <c r="B74" i="23"/>
  <c r="B71" i="23"/>
  <c r="E66" i="23"/>
  <c r="E56" i="23"/>
  <c r="C55" i="23"/>
  <c r="D50" i="23"/>
  <c r="E46" i="23"/>
  <c r="C44" i="23"/>
  <c r="C31" i="23"/>
  <c r="E37" i="23"/>
  <c r="C37" i="23"/>
  <c r="C35" i="23"/>
  <c r="C22" i="23"/>
  <c r="C27" i="23"/>
  <c r="E17" i="23"/>
  <c r="C15" i="23"/>
  <c r="B9" i="23"/>
  <c r="B4" i="23"/>
  <c r="B94" i="23"/>
  <c r="B90" i="23"/>
  <c r="B76" i="23"/>
  <c r="E73" i="23"/>
  <c r="E58" i="23"/>
  <c r="E67" i="23"/>
  <c r="C59" i="23"/>
  <c r="C57" i="23"/>
  <c r="D51" i="23"/>
  <c r="B49" i="23"/>
  <c r="C45" i="23"/>
  <c r="B43" i="23"/>
  <c r="E34" i="23"/>
  <c r="E33" i="23"/>
  <c r="B32" i="23"/>
  <c r="D27" i="23"/>
  <c r="C23" i="23"/>
  <c r="C21" i="23"/>
  <c r="D18" i="23"/>
  <c r="B13" i="23"/>
  <c r="B11" i="23"/>
  <c r="C2" i="23"/>
  <c r="N11" i="10"/>
  <c r="L17" i="10"/>
  <c r="L8" i="10"/>
  <c r="H9" i="10"/>
  <c r="N8" i="10"/>
  <c r="L15" i="10"/>
  <c r="L6" i="10"/>
  <c r="N12" i="10"/>
  <c r="N6" i="10"/>
  <c r="L14" i="10"/>
  <c r="L5" i="10"/>
  <c r="N13" i="10"/>
  <c r="L18" i="10"/>
  <c r="L11" i="10"/>
  <c r="B11" i="10"/>
  <c r="F20" i="10"/>
  <c r="J19" i="10"/>
  <c r="N18" i="10"/>
  <c r="D17" i="10"/>
  <c r="N15" i="10"/>
  <c r="D14" i="10"/>
  <c r="H12" i="10"/>
  <c r="J8" i="10"/>
  <c r="B7" i="10"/>
  <c r="H5" i="10"/>
  <c r="H4" i="10"/>
  <c r="B2" i="10"/>
  <c r="D20" i="10"/>
  <c r="H19" i="10"/>
  <c r="D18" i="10"/>
  <c r="H16" i="10"/>
  <c r="D15" i="10"/>
  <c r="B14" i="10"/>
  <c r="D12" i="10"/>
  <c r="B8" i="10"/>
  <c r="B6" i="10"/>
  <c r="B5" i="10"/>
  <c r="B4" i="10"/>
  <c r="N19" i="10"/>
  <c r="D19" i="10"/>
  <c r="B17" i="10"/>
  <c r="D16" i="10"/>
  <c r="J14" i="10"/>
  <c r="D13" i="10"/>
  <c r="B12" i="10"/>
  <c r="J6" i="10"/>
  <c r="N5" i="10"/>
  <c r="L2" i="10"/>
  <c r="B16" i="10"/>
  <c r="H7" i="10"/>
  <c r="L19" i="10"/>
  <c r="H14" i="10"/>
  <c r="J5" i="10"/>
  <c r="B19" i="10"/>
  <c r="J12" i="10"/>
  <c r="J4" i="10"/>
  <c r="N17" i="10"/>
  <c r="D11" i="10"/>
  <c r="H2" i="10"/>
  <c r="B46" i="22"/>
  <c r="C2" i="22"/>
  <c r="D78" i="22"/>
  <c r="D82" i="22"/>
  <c r="B73" i="22"/>
  <c r="D68" i="22"/>
  <c r="B63" i="22"/>
  <c r="D57" i="22"/>
  <c r="D48" i="22"/>
  <c r="E40" i="22"/>
  <c r="C37" i="22"/>
  <c r="D31" i="22"/>
  <c r="D25" i="22"/>
  <c r="E18" i="22"/>
  <c r="B4" i="22"/>
  <c r="C18" i="22"/>
  <c r="B13" i="22"/>
  <c r="B7" i="22"/>
  <c r="D79" i="22"/>
  <c r="D77" i="22"/>
  <c r="E71" i="22"/>
  <c r="D66" i="22"/>
  <c r="B62" i="22"/>
  <c r="D56" i="22"/>
  <c r="D52" i="22"/>
  <c r="D47" i="22"/>
  <c r="E37" i="22"/>
  <c r="D35" i="22"/>
  <c r="D29" i="22"/>
  <c r="D24" i="22"/>
  <c r="E17" i="22"/>
  <c r="E14" i="22"/>
  <c r="C17" i="22"/>
  <c r="C12" i="22"/>
  <c r="B6" i="22"/>
  <c r="D80" i="22"/>
  <c r="D75" i="22"/>
  <c r="C71" i="22"/>
  <c r="D65" i="22"/>
  <c r="D60" i="22"/>
  <c r="B55" i="22"/>
  <c r="D51" i="22"/>
  <c r="B45" i="22"/>
  <c r="C43" i="22"/>
  <c r="D34" i="22"/>
  <c r="D28" i="22"/>
  <c r="B23" i="22"/>
  <c r="D15" i="22"/>
  <c r="E13" i="22"/>
  <c r="C16" i="22"/>
  <c r="B10" i="22"/>
  <c r="D81" i="22"/>
  <c r="D74" i="22"/>
  <c r="D69" i="22"/>
  <c r="D64" i="22"/>
  <c r="D59" i="22"/>
  <c r="B54" i="22"/>
  <c r="D50" i="22"/>
  <c r="E42" i="22"/>
  <c r="C40" i="22"/>
  <c r="B33" i="22"/>
  <c r="D26" i="22"/>
  <c r="B5" i="22"/>
  <c r="E12" i="22"/>
  <c r="B14" i="22"/>
  <c r="B8" i="22"/>
  <c r="D49" i="21"/>
  <c r="D75" i="21"/>
  <c r="D74" i="21"/>
  <c r="D66" i="21"/>
  <c r="B59" i="21"/>
  <c r="D53" i="21"/>
  <c r="D45" i="21"/>
  <c r="B43" i="21"/>
  <c r="E18" i="21"/>
  <c r="C18" i="21"/>
  <c r="E12" i="21"/>
  <c r="B7" i="21"/>
  <c r="D76" i="21"/>
  <c r="D72" i="21"/>
  <c r="D62" i="21"/>
  <c r="D54" i="21"/>
  <c r="B52" i="21"/>
  <c r="D47" i="21"/>
  <c r="E14" i="21"/>
  <c r="E20" i="21"/>
  <c r="C16" i="21"/>
  <c r="C12" i="21"/>
  <c r="B6" i="21"/>
  <c r="B5" i="21"/>
  <c r="D77" i="21"/>
  <c r="D71" i="21"/>
  <c r="D63" i="21"/>
  <c r="D61" i="21"/>
  <c r="D56" i="21"/>
  <c r="B51" i="21"/>
  <c r="D48" i="21"/>
  <c r="D15" i="21"/>
  <c r="E13" i="21"/>
  <c r="B14" i="21"/>
  <c r="B10" i="21"/>
  <c r="B4" i="21"/>
  <c r="D79" i="21"/>
  <c r="D78" i="21"/>
  <c r="B70" i="21"/>
  <c r="D65" i="21"/>
  <c r="B60" i="21"/>
  <c r="D57" i="21"/>
  <c r="B42" i="21"/>
  <c r="D44" i="21"/>
  <c r="E17" i="21"/>
  <c r="C17" i="21"/>
  <c r="B13" i="21"/>
  <c r="B8" i="21"/>
  <c r="C2" i="21"/>
  <c r="C2" i="26"/>
  <c r="C73" i="26"/>
  <c r="D67" i="26"/>
  <c r="D61" i="26"/>
  <c r="C56" i="26"/>
  <c r="D52" i="26"/>
  <c r="D46" i="26"/>
  <c r="E43" i="26"/>
  <c r="E38" i="26"/>
  <c r="E33" i="26"/>
  <c r="D26" i="26"/>
  <c r="D22" i="26"/>
  <c r="D17" i="26"/>
  <c r="C12" i="26"/>
  <c r="E7" i="26"/>
  <c r="C5" i="26"/>
  <c r="C72" i="26"/>
  <c r="C70" i="26"/>
  <c r="D65" i="26"/>
  <c r="B60" i="26"/>
  <c r="D55" i="26"/>
  <c r="D50" i="26"/>
  <c r="E45" i="26"/>
  <c r="E42" i="26"/>
  <c r="E40" i="26"/>
  <c r="C38" i="26"/>
  <c r="E31" i="26"/>
  <c r="D25" i="26"/>
  <c r="D21" i="26"/>
  <c r="D16" i="26"/>
  <c r="C9" i="26"/>
  <c r="C7" i="26"/>
  <c r="B4" i="26"/>
  <c r="C74" i="26"/>
  <c r="D64" i="26"/>
  <c r="B59" i="26"/>
  <c r="D54" i="26"/>
  <c r="E44" i="26"/>
  <c r="C42" i="26"/>
  <c r="E39" i="26"/>
  <c r="D37" i="26"/>
  <c r="E29" i="26"/>
  <c r="D24" i="26"/>
  <c r="D20" i="26"/>
  <c r="D15" i="26"/>
  <c r="C11" i="26"/>
  <c r="E6" i="26"/>
  <c r="C71" i="26"/>
  <c r="D63" i="26"/>
  <c r="B58" i="26"/>
  <c r="D53" i="26"/>
  <c r="C44" i="26"/>
  <c r="E41" i="26"/>
  <c r="C39" i="26"/>
  <c r="B36" i="26"/>
  <c r="B28" i="26"/>
  <c r="D23" i="26"/>
  <c r="B19" i="26"/>
  <c r="B14" i="26"/>
  <c r="C10" i="26"/>
  <c r="C8" i="26"/>
  <c r="E5" i="26"/>
  <c r="AM25" i="6"/>
  <c r="S20" i="9"/>
  <c r="E11" i="9"/>
  <c r="J46" i="9"/>
  <c r="L15" i="9"/>
  <c r="L13" i="9"/>
  <c r="B48" i="9"/>
  <c r="B11" i="9"/>
  <c r="U12" i="9"/>
  <c r="E18" i="9"/>
  <c r="H11" i="9"/>
  <c r="AJ9" i="9"/>
  <c r="B51" i="9"/>
  <c r="Q46" i="9"/>
  <c r="AI45" i="9"/>
  <c r="B45" i="9"/>
  <c r="BD147" i="9"/>
  <c r="AC19" i="9"/>
  <c r="AN46" i="9"/>
  <c r="X46" i="9"/>
  <c r="B15" i="9"/>
  <c r="C11" i="9"/>
  <c r="V19" i="9"/>
  <c r="B71" i="9"/>
  <c r="AG12" i="9"/>
  <c r="Q20" i="9"/>
  <c r="B7" i="9"/>
  <c r="B62" i="9"/>
  <c r="B6" i="9"/>
  <c r="U11" i="9"/>
  <c r="X20" i="9"/>
  <c r="AG46" i="9"/>
  <c r="Z20" i="9"/>
  <c r="H12" i="9"/>
  <c r="AB13" i="6"/>
  <c r="AB12" i="6"/>
  <c r="AC11" i="6"/>
  <c r="AB5" i="6"/>
  <c r="AB4" i="6"/>
  <c r="AE12" i="6"/>
  <c r="AF11" i="6"/>
  <c r="AE5" i="6"/>
  <c r="AE4" i="6"/>
  <c r="AH12" i="6"/>
  <c r="AI11" i="6"/>
  <c r="AH5" i="6"/>
  <c r="AH4" i="6"/>
  <c r="AD2" i="6"/>
  <c r="Y13" i="6"/>
  <c r="Y12" i="6"/>
  <c r="Z11" i="6"/>
  <c r="Y5" i="6"/>
  <c r="Y4" i="6"/>
  <c r="AE20" i="9"/>
  <c r="B12" i="9"/>
  <c r="AJ5" i="9"/>
  <c r="B57" i="9"/>
  <c r="AU20" i="9"/>
  <c r="U10" i="9"/>
  <c r="AG20" i="9"/>
  <c r="B49" i="9"/>
  <c r="AG15" i="9"/>
  <c r="AJ7" i="9"/>
  <c r="AC8" i="9"/>
  <c r="L14" i="9"/>
  <c r="H9" i="9"/>
  <c r="E17" i="9"/>
  <c r="AJ19" i="9"/>
  <c r="AG13" i="9"/>
  <c r="AP13" i="9"/>
  <c r="B2" i="9"/>
  <c r="H18" i="9"/>
  <c r="B69" i="9"/>
  <c r="B47" i="9"/>
  <c r="B60" i="9"/>
  <c r="AS20" i="9"/>
  <c r="C13" i="9"/>
  <c r="B65" i="9"/>
  <c r="G45" i="9"/>
  <c r="C16" i="9"/>
  <c r="AJ8" i="9"/>
  <c r="AU46" i="9"/>
  <c r="J20" i="9"/>
  <c r="AJ2" i="9"/>
  <c r="Z46" i="9"/>
  <c r="C17" i="9"/>
  <c r="AC10" i="9"/>
  <c r="AP11" i="9"/>
  <c r="B68" i="9"/>
  <c r="H10" i="9"/>
  <c r="AJ4" i="9"/>
  <c r="O19" i="9"/>
  <c r="BD159" i="9"/>
  <c r="E13" i="9"/>
  <c r="B55" i="9"/>
  <c r="B10" i="9"/>
  <c r="K18" i="9"/>
  <c r="B17" i="9"/>
  <c r="AC9" i="9"/>
  <c r="L12" i="9"/>
  <c r="AG14" i="9"/>
  <c r="H13" i="9"/>
  <c r="H8" i="9"/>
  <c r="U15" i="9"/>
  <c r="C12" i="9"/>
  <c r="AL20" i="9"/>
  <c r="U14" i="9"/>
  <c r="C47" i="9"/>
  <c r="L10" i="9"/>
  <c r="B72" i="9"/>
  <c r="AP45" i="9"/>
  <c r="E14" i="9"/>
  <c r="BD160" i="9"/>
  <c r="L46" i="9"/>
  <c r="R18" i="9"/>
  <c r="AG11" i="9"/>
  <c r="B53" i="9"/>
  <c r="AP14" i="9"/>
  <c r="L20" i="9"/>
  <c r="AP12" i="9"/>
  <c r="B64" i="9"/>
  <c r="B46" i="9"/>
  <c r="B16" i="9"/>
  <c r="L11" i="9"/>
  <c r="O4" i="9"/>
  <c r="C15" i="9"/>
  <c r="B50" i="9"/>
  <c r="AP10" i="9"/>
  <c r="AN20" i="9"/>
  <c r="AJ6" i="9"/>
  <c r="E15" i="9"/>
  <c r="B14" i="9"/>
  <c r="S46" i="9"/>
  <c r="O5" i="9"/>
  <c r="B13" i="9"/>
  <c r="H7" i="9"/>
  <c r="U45" i="9"/>
  <c r="O9" i="9"/>
  <c r="H14" i="9"/>
  <c r="R10" i="9"/>
  <c r="Y18" i="9"/>
  <c r="E12" i="9"/>
  <c r="AB45" i="9"/>
  <c r="B4" i="9"/>
  <c r="H19" i="9"/>
  <c r="AE46" i="9"/>
  <c r="C18" i="9"/>
  <c r="AC7" i="9"/>
  <c r="AS46" i="9"/>
  <c r="AQ19" i="9"/>
  <c r="U13" i="9"/>
  <c r="B66" i="9"/>
  <c r="N45" i="9"/>
  <c r="E16" i="9"/>
  <c r="E10" i="9"/>
  <c r="B58" i="9"/>
  <c r="C14" i="9"/>
  <c r="O2" i="9"/>
  <c r="M8" i="6"/>
  <c r="M6" i="6"/>
  <c r="G5" i="6"/>
  <c r="G8" i="6"/>
  <c r="M10" i="6"/>
  <c r="M9" i="6"/>
  <c r="K5" i="6"/>
  <c r="K8" i="6"/>
  <c r="BR161" i="6"/>
  <c r="AL49" i="6"/>
  <c r="AO24" i="6"/>
  <c r="AN24" i="6"/>
  <c r="AM29" i="6"/>
  <c r="AM31" i="6"/>
  <c r="AM27" i="6"/>
  <c r="AK17" i="6"/>
  <c r="AK20" i="6"/>
  <c r="AK11" i="6"/>
  <c r="AK13" i="6"/>
  <c r="AK19" i="6"/>
  <c r="AK12" i="6"/>
  <c r="AK18" i="6"/>
  <c r="BR155" i="6"/>
  <c r="BR159" i="6"/>
  <c r="BR147" i="6"/>
  <c r="BR154" i="6"/>
  <c r="BR158" i="6"/>
  <c r="BR146" i="6"/>
  <c r="BR150" i="6"/>
  <c r="BR153" i="6"/>
  <c r="BR157" i="6"/>
  <c r="BR145" i="6"/>
  <c r="BR149" i="6"/>
  <c r="BR156" i="6"/>
  <c r="BR160" i="6"/>
  <c r="BR148" i="6"/>
  <c r="BR144" i="6"/>
  <c r="BR152" i="6"/>
  <c r="C2" i="6"/>
  <c r="M7" i="6"/>
  <c r="B50" i="6"/>
  <c r="B46" i="6"/>
  <c r="AM40" i="6"/>
  <c r="AK35" i="6"/>
  <c r="B33" i="6"/>
  <c r="B28" i="6"/>
  <c r="AM24" i="6"/>
  <c r="AK22" i="6"/>
  <c r="AK15" i="6"/>
  <c r="M13" i="6"/>
  <c r="E13" i="6"/>
  <c r="S12" i="6"/>
  <c r="G12" i="6"/>
  <c r="T11" i="6"/>
  <c r="G11" i="6"/>
  <c r="I9" i="6"/>
  <c r="S5" i="6"/>
  <c r="B5" i="6"/>
  <c r="P4" i="6"/>
  <c r="AM53" i="6"/>
  <c r="AM44" i="6"/>
  <c r="AK14" i="6"/>
  <c r="I13" i="6"/>
  <c r="M12" i="6"/>
  <c r="AK10" i="6"/>
  <c r="BR139" i="6"/>
  <c r="AK7" i="6"/>
  <c r="M5" i="6"/>
  <c r="G4" i="6"/>
  <c r="AM50" i="6"/>
  <c r="B32" i="6"/>
  <c r="B24" i="6"/>
  <c r="C13" i="6"/>
  <c r="BR142" i="6"/>
  <c r="BR141" i="6"/>
  <c r="B6" i="6"/>
  <c r="AK4" i="6"/>
  <c r="AK2" i="6"/>
  <c r="B56" i="6"/>
  <c r="B52" i="6"/>
  <c r="B48" i="6"/>
  <c r="AM36" i="6"/>
  <c r="B23" i="6"/>
  <c r="B14" i="6"/>
  <c r="G13" i="6"/>
  <c r="V12" i="6"/>
  <c r="I12" i="6"/>
  <c r="I11" i="6"/>
  <c r="I10" i="6"/>
  <c r="K9" i="6"/>
  <c r="AK9" i="6"/>
  <c r="G7" i="6"/>
  <c r="G6" i="6"/>
  <c r="V5" i="6"/>
  <c r="S4" i="6"/>
  <c r="B4" i="6"/>
  <c r="AK48" i="6"/>
  <c r="B37" i="6"/>
  <c r="AK23" i="6"/>
  <c r="B18" i="6"/>
  <c r="AK5" i="6"/>
  <c r="V4" i="6"/>
  <c r="B54" i="6"/>
  <c r="B45" i="6"/>
  <c r="B35" i="6"/>
  <c r="B27" i="6"/>
  <c r="B22" i="6"/>
  <c r="B15" i="6"/>
  <c r="K13" i="6"/>
  <c r="P12" i="6"/>
  <c r="G9" i="6"/>
  <c r="BR138" i="6"/>
  <c r="BR137" i="6"/>
  <c r="P5" i="6"/>
  <c r="M4" i="6"/>
  <c r="C4" i="12"/>
  <c r="E4" i="12"/>
  <c r="F4" i="12"/>
  <c r="B4" i="12"/>
  <c r="D4" i="12"/>
  <c r="B1" i="12"/>
  <c r="D28" i="13"/>
  <c r="D24" i="13"/>
  <c r="D20" i="13"/>
  <c r="B17" i="13"/>
  <c r="B5" i="13"/>
  <c r="G1" i="13"/>
  <c r="D26" i="13"/>
  <c r="D18" i="13"/>
  <c r="D27" i="13"/>
  <c r="D19" i="13"/>
  <c r="D29" i="13"/>
  <c r="D25" i="13"/>
  <c r="D21" i="13"/>
  <c r="D17" i="13"/>
  <c r="B8" i="13"/>
  <c r="D30" i="13"/>
  <c r="D22" i="13"/>
  <c r="B11" i="13"/>
  <c r="D31" i="13"/>
  <c r="D23" i="13"/>
  <c r="B14" i="13"/>
  <c r="B1" i="13"/>
  <c r="D93" i="15"/>
  <c r="D81" i="15"/>
  <c r="D69" i="15"/>
  <c r="C57" i="15"/>
  <c r="D46" i="15"/>
  <c r="D32" i="15"/>
  <c r="D19" i="15"/>
  <c r="K11" i="15"/>
  <c r="D87" i="15"/>
  <c r="D61" i="15"/>
  <c r="D40" i="15"/>
  <c r="D13" i="15"/>
  <c r="D90" i="15"/>
  <c r="D64" i="15"/>
  <c r="C44" i="15"/>
  <c r="D16" i="15"/>
  <c r="C5" i="15"/>
  <c r="D96" i="15"/>
  <c r="D84" i="15"/>
  <c r="C73" i="15"/>
  <c r="D58" i="15"/>
  <c r="D49" i="15"/>
  <c r="D22" i="15"/>
  <c r="C12" i="15"/>
  <c r="C9" i="15"/>
  <c r="D99" i="15"/>
  <c r="D75" i="15"/>
  <c r="D53" i="15"/>
  <c r="D26" i="15"/>
  <c r="C10" i="15"/>
  <c r="D78" i="15"/>
  <c r="D29" i="15"/>
  <c r="C11" i="15"/>
  <c r="AN18" i="9" l="1"/>
  <c r="Z18" i="9"/>
  <c r="S18" i="9"/>
  <c r="AG18" i="9"/>
  <c r="AU18" i="9"/>
  <c r="L1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Alim</author>
  </authors>
  <commentList>
    <comment ref="F407" authorId="0" shapeId="0" xr:uid="{F991E585-78CC-4D67-B937-6B2BA9E77A29}">
      <text>
        <r>
          <rPr>
            <b/>
            <sz val="9"/>
            <color indexed="81"/>
            <rFont val="Tahoma"/>
            <family val="2"/>
          </rPr>
          <t>Alim:</t>
        </r>
        <r>
          <rPr>
            <sz val="9"/>
            <color indexed="81"/>
            <rFont val="Tahoma"/>
            <family val="2"/>
          </rPr>
          <t xml:space="preserve">
Alignment of text to reflect full sentence 
</t>
        </r>
      </text>
    </comment>
    <comment ref="F746" authorId="0" shapeId="0" xr:uid="{50E5D8AE-947D-4A12-A21C-3DAFEB45849E}">
      <text>
        <r>
          <rPr>
            <b/>
            <sz val="9"/>
            <color indexed="81"/>
            <rFont val="Tahoma"/>
            <family val="2"/>
          </rPr>
          <t>Alim:</t>
        </r>
        <r>
          <rPr>
            <sz val="9"/>
            <color indexed="81"/>
            <rFont val="Tahoma"/>
            <family val="2"/>
          </rPr>
          <t xml:space="preserve">
Added icon 'M' to correlate with Drop-down list options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Wayne Stottler</author>
  </authors>
  <commentList>
    <comment ref="C10" authorId="0" shapeId="0" xr:uid="{00000000-0006-0000-1200-000001000000}">
      <text>
        <r>
          <rPr>
            <b/>
            <sz val="9"/>
            <color indexed="81"/>
            <rFont val="Tahoma"/>
            <family val="2"/>
          </rPr>
          <t>Select answer from drop-down</t>
        </r>
        <r>
          <rPr>
            <sz val="9"/>
            <color indexed="81"/>
            <rFont val="Tahoma"/>
            <family val="2"/>
          </rPr>
          <t xml:space="preserve">
</t>
        </r>
      </text>
    </comment>
    <comment ref="F10" authorId="0" shapeId="0" xr:uid="{00000000-0006-0000-1200-000002000000}">
      <text>
        <r>
          <rPr>
            <b/>
            <sz val="9"/>
            <color indexed="81"/>
            <rFont val="Tahoma"/>
            <family val="2"/>
          </rPr>
          <t>Select answer from drop-down</t>
        </r>
        <r>
          <rPr>
            <sz val="9"/>
            <color indexed="81"/>
            <rFont val="Tahoma"/>
            <family val="2"/>
          </rPr>
          <t xml:space="preserve">
</t>
        </r>
      </text>
    </comment>
    <comment ref="I10" authorId="0" shapeId="0" xr:uid="{00000000-0006-0000-1200-000003000000}">
      <text>
        <r>
          <rPr>
            <b/>
            <sz val="9"/>
            <color indexed="81"/>
            <rFont val="Tahoma"/>
            <family val="2"/>
          </rPr>
          <t>Select answer from drop-down</t>
        </r>
        <r>
          <rPr>
            <sz val="9"/>
            <color indexed="81"/>
            <rFont val="Tahoma"/>
            <family val="2"/>
          </rPr>
          <t xml:space="preserve">
</t>
        </r>
      </text>
    </comment>
    <comment ref="L10" authorId="0" shapeId="0" xr:uid="{00000000-0006-0000-1200-000004000000}">
      <text>
        <r>
          <rPr>
            <b/>
            <sz val="9"/>
            <color indexed="81"/>
            <rFont val="Tahoma"/>
            <family val="2"/>
          </rPr>
          <t>Select answer from drop-down</t>
        </r>
        <r>
          <rPr>
            <sz val="9"/>
            <color indexed="81"/>
            <rFont val="Tahoma"/>
            <family val="2"/>
          </rPr>
          <t xml:space="preserve">
</t>
        </r>
      </text>
    </comment>
    <comment ref="O10" authorId="0" shapeId="0" xr:uid="{00000000-0006-0000-1200-000005000000}">
      <text>
        <r>
          <rPr>
            <b/>
            <sz val="9"/>
            <color indexed="81"/>
            <rFont val="Tahoma"/>
            <family val="2"/>
          </rPr>
          <t>Select answer from drop-down</t>
        </r>
        <r>
          <rPr>
            <sz val="9"/>
            <color indexed="81"/>
            <rFont val="Tahoma"/>
            <family val="2"/>
          </rPr>
          <t xml:space="preserve">
</t>
        </r>
      </text>
    </comment>
    <comment ref="R10" authorId="0" shapeId="0" xr:uid="{00000000-0006-0000-1200-000006000000}">
      <text>
        <r>
          <rPr>
            <b/>
            <sz val="9"/>
            <color indexed="81"/>
            <rFont val="Tahoma"/>
            <family val="2"/>
          </rPr>
          <t>Select answer from drop-down</t>
        </r>
        <r>
          <rPr>
            <sz val="9"/>
            <color indexed="81"/>
            <rFont val="Tahoma"/>
            <family val="2"/>
          </rPr>
          <t xml:space="preserve">
</t>
        </r>
      </text>
    </comment>
    <comment ref="U10" authorId="0" shapeId="0" xr:uid="{00000000-0006-0000-1200-000007000000}">
      <text>
        <r>
          <rPr>
            <b/>
            <sz val="9"/>
            <color indexed="81"/>
            <rFont val="Tahoma"/>
            <family val="2"/>
          </rPr>
          <t>Select answer from drop-down</t>
        </r>
        <r>
          <rPr>
            <sz val="9"/>
            <color indexed="81"/>
            <rFont val="Tahoma"/>
            <family val="2"/>
          </rPr>
          <t xml:space="preserve">
</t>
        </r>
      </text>
    </comment>
  </commentList>
</comments>
</file>

<file path=xl/sharedStrings.xml><?xml version="1.0" encoding="utf-8"?>
<sst xmlns="http://schemas.openxmlformats.org/spreadsheetml/2006/main" count="6982" uniqueCount="4714">
  <si>
    <t>Lexicon</t>
  </si>
  <si>
    <t>Homepage</t>
  </si>
  <si>
    <t>English</t>
  </si>
  <si>
    <t>Dutch</t>
  </si>
  <si>
    <t>French</t>
  </si>
  <si>
    <t>Italian</t>
  </si>
  <si>
    <t>Czech</t>
  </si>
  <si>
    <t>Hungarian</t>
  </si>
  <si>
    <t>Spanish</t>
  </si>
  <si>
    <t>Template universale per l'applicazione del processo KT</t>
  </si>
  <si>
    <t>Univerzální šablona pro aplikaci proces? KT</t>
  </si>
  <si>
    <t xml:space="preserve">Subject: </t>
  </si>
  <si>
    <t>Onderwerp:</t>
  </si>
  <si>
    <t xml:space="preserve">Sujet: </t>
  </si>
  <si>
    <t>Soggetto:</t>
  </si>
  <si>
    <t>P?edm?t:</t>
  </si>
  <si>
    <t xml:space="preserve"> </t>
  </si>
  <si>
    <t xml:space="preserve">Author: </t>
  </si>
  <si>
    <t>Auteur:</t>
  </si>
  <si>
    <t xml:space="preserve">Auteur: </t>
  </si>
  <si>
    <t>Autore:</t>
  </si>
  <si>
    <t>Autor:</t>
  </si>
  <si>
    <t xml:space="preserve">Version: </t>
  </si>
  <si>
    <t>Versie:</t>
  </si>
  <si>
    <t>Revisione:</t>
  </si>
  <si>
    <t>Verze:</t>
  </si>
  <si>
    <t xml:space="preserve">Version date: </t>
  </si>
  <si>
    <t>Versie datum:</t>
  </si>
  <si>
    <t xml:space="preserve">Date de la version: </t>
  </si>
  <si>
    <t>Data revisione:</t>
  </si>
  <si>
    <t>Datum verze:</t>
  </si>
  <si>
    <t xml:space="preserve">Status: </t>
  </si>
  <si>
    <t>Status:</t>
  </si>
  <si>
    <t>Stato:</t>
  </si>
  <si>
    <t>Stav:</t>
  </si>
  <si>
    <t xml:space="preserve">Validation: </t>
  </si>
  <si>
    <t xml:space="preserve">Validatie: </t>
  </si>
  <si>
    <t>Validazione:</t>
  </si>
  <si>
    <t>Schválení:</t>
  </si>
  <si>
    <t xml:space="preserve">Language: </t>
  </si>
  <si>
    <t xml:space="preserve">Taal: </t>
  </si>
  <si>
    <t xml:space="preserve">Langue utilisée: </t>
  </si>
  <si>
    <t>Lingua:</t>
  </si>
  <si>
    <t>Jazyk:</t>
  </si>
  <si>
    <t xml:space="preserve"> Zhodnocení situace</t>
  </si>
  <si>
    <t xml:space="preserve"> Incident Mapping</t>
  </si>
  <si>
    <t xml:space="preserve"> Cartographie d'incidents</t>
  </si>
  <si>
    <t xml:space="preserve"> Mapování situace </t>
  </si>
  <si>
    <t xml:space="preserve"> Analyse de Problèmes </t>
  </si>
  <si>
    <t xml:space="preserve"> Analisi del problema</t>
  </si>
  <si>
    <t xml:space="preserve"> Problémová analýza</t>
  </si>
  <si>
    <t xml:space="preserve"> Performance Systeem Analyse</t>
  </si>
  <si>
    <t xml:space="preserve"> Analyse du Système de Performance</t>
  </si>
  <si>
    <t xml:space="preserve"> Analyza vykonnostniho systemu</t>
  </si>
  <si>
    <t xml:space="preserve"> Rozhodovací Analýza</t>
  </si>
  <si>
    <t xml:space="preserve"> Analýza potenciálních problem?</t>
  </si>
  <si>
    <t xml:space="preserve"> Analýza potencionálních p?íležitostí</t>
  </si>
  <si>
    <t xml:space="preserve"> List of Actions</t>
  </si>
  <si>
    <t xml:space="preserve"> Actiepunten</t>
  </si>
  <si>
    <t xml:space="preserve"> Evaluation</t>
  </si>
  <si>
    <t xml:space="preserve"> Evaluatie</t>
  </si>
  <si>
    <t xml:space="preserve"> Vyhodnocení</t>
  </si>
  <si>
    <t>Analyse in uitvoering</t>
  </si>
  <si>
    <t>Analyses en cours</t>
  </si>
  <si>
    <t>Analisi in corso</t>
  </si>
  <si>
    <t>Probíhající analýza</t>
  </si>
  <si>
    <t>Recommendations / measures in execution</t>
  </si>
  <si>
    <t>Aanbevelingen/maatregelen in uitvoering</t>
  </si>
  <si>
    <t>Recommandations / Exécution des mesures</t>
  </si>
  <si>
    <t xml:space="preserve">Raccomandazioni / misure per l'esecuzione </t>
  </si>
  <si>
    <t>Doporu?ení / vykonávaná opat?ení</t>
  </si>
  <si>
    <t>Evaluation conducted</t>
  </si>
  <si>
    <t>Evaluatie uitgevoerd</t>
  </si>
  <si>
    <t xml:space="preserve">Valutazione eseguita </t>
  </si>
  <si>
    <t>Vyhodnocení zpracováno</t>
  </si>
  <si>
    <t>Closed</t>
  </si>
  <si>
    <t>Afgesloten</t>
  </si>
  <si>
    <t>Chiuso</t>
  </si>
  <si>
    <t>Uzav?eno</t>
  </si>
  <si>
    <t>Draft for comment</t>
  </si>
  <si>
    <t>Concept voor commentaar</t>
  </si>
  <si>
    <t>Brouillon pour commentaires</t>
  </si>
  <si>
    <t>Bozza per commenti</t>
  </si>
  <si>
    <t>Pracovní verze k p?ipomínkování</t>
  </si>
  <si>
    <t>Draft validated by Plant manager</t>
  </si>
  <si>
    <t>Concept goedgekeurd door plantmanager</t>
  </si>
  <si>
    <t>Brouillon validé par le Directeur d'Equipement</t>
  </si>
  <si>
    <t>Bozza validata dal Direttore di stabilimento</t>
  </si>
  <si>
    <t>Pracovní verze schválena ?editelem závodu</t>
  </si>
  <si>
    <t>Final version validated by Division Safety Manager or Operations Director</t>
  </si>
  <si>
    <t>Eindversie goedgekeurd door Division Safety Mgr of Ops Dir</t>
  </si>
  <si>
    <t>Version finale validée par le Directeur de la sécurité ou le Directeur des Opérations</t>
  </si>
  <si>
    <t xml:space="preserve">Versione definitiva validata dal Responsabile di Divisione per la sicurezza del lavoro o dal Direttore Operativo </t>
  </si>
  <si>
    <t xml:space="preserve">Kone?ná verze schválena Divizním Managerem pro Bezpe?nost nebo Opera?ním ?editelem  </t>
  </si>
  <si>
    <t>Situation Appraisal</t>
  </si>
  <si>
    <t>Zhodnocení situace</t>
  </si>
  <si>
    <t xml:space="preserve"> Identifikace záležitostí</t>
  </si>
  <si>
    <t>Vyjmenujte horzby a p?íležitosti</t>
  </si>
  <si>
    <t>What deviations are occuring?</t>
  </si>
  <si>
    <t>Jaké odchylky se vyskytují?</t>
  </si>
  <si>
    <t>What decisions need to be made?</t>
  </si>
  <si>
    <t>Jaká rozhodnutí jsou t?eba ud?lat?</t>
  </si>
  <si>
    <t>What plans should be implemented?</t>
  </si>
  <si>
    <t>Jaké plány by m?ly být realizovány?</t>
  </si>
  <si>
    <t>What changes are anticipated?</t>
  </si>
  <si>
    <t>Quels changements prévoit-on ?</t>
  </si>
  <si>
    <t>Jaké zm?ny jsou o?ekávány?</t>
  </si>
  <si>
    <t>What opportunities exist?</t>
  </si>
  <si>
    <t>Jaké p?íležitosti existují?</t>
  </si>
  <si>
    <t>Co nás trápí na….?</t>
  </si>
  <si>
    <t>Concerns</t>
  </si>
  <si>
    <t>Aandachtspunten</t>
  </si>
  <si>
    <t>Préoccupations</t>
  </si>
  <si>
    <t>Znepokojení</t>
  </si>
  <si>
    <t xml:space="preserve"> Séparer et Clarifier</t>
  </si>
  <si>
    <t xml:space="preserve"> Odd?lete a objasn?te</t>
  </si>
  <si>
    <t>Séparer et clarifier les préoccupations</t>
  </si>
  <si>
    <t>Odd?lete a objasn?te znepokojující záležitosti</t>
  </si>
  <si>
    <t>Co myslíte tím že ….?</t>
  </si>
  <si>
    <t>Co p?esn? je ….?</t>
  </si>
  <si>
    <t>What else concerns us about…?</t>
  </si>
  <si>
    <t>Co dalšího nás znepokojuje na ….?</t>
  </si>
  <si>
    <t>Jaké d?kazy máme …?</t>
  </si>
  <si>
    <t xml:space="preserve">Jaké r?zné odchylky, rozhodnutí a plány </t>
  </si>
  <si>
    <t xml:space="preserve">  jsou sou?ástí této záležitosti?</t>
  </si>
  <si>
    <t xml:space="preserve"> Set Priority</t>
  </si>
  <si>
    <t xml:space="preserve"> Stanovení priorit</t>
  </si>
  <si>
    <t>Zvažte závažnost, naléhavost a vývoj</t>
  </si>
  <si>
    <t>Jaký je sou?asný vliv</t>
  </si>
  <si>
    <t xml:space="preserve">   na lidi, bezpe?nost…apod?</t>
  </si>
  <si>
    <t xml:space="preserve">Která záležitost je </t>
  </si>
  <si>
    <t xml:space="preserve">   nejzávažn?jší?</t>
  </si>
  <si>
    <t>Gravité</t>
  </si>
  <si>
    <t>Závažnost</t>
  </si>
  <si>
    <t xml:space="preserve">Kdy je kone?ný termín? </t>
  </si>
  <si>
    <t>When do we need to start?</t>
  </si>
  <si>
    <t>Wanneer moeten we starten?</t>
  </si>
  <si>
    <t>Kdy pot?ebujeme za?ít?</t>
  </si>
  <si>
    <t>Která záležitost bude</t>
  </si>
  <si>
    <t xml:space="preserve">  nejt?žší vy?ešit pozd?ji?</t>
  </si>
  <si>
    <t>Time Frame</t>
  </si>
  <si>
    <t>Naléhavost</t>
  </si>
  <si>
    <t>Jaké budou d?sledky</t>
  </si>
  <si>
    <t xml:space="preserve">  do budoucna?</t>
  </si>
  <si>
    <t xml:space="preserve">Která záležitost se </t>
  </si>
  <si>
    <t xml:space="preserve">  nejrychleji zhoršuje?</t>
  </si>
  <si>
    <t>Future Impact</t>
  </si>
  <si>
    <t>Toekomstige impact</t>
  </si>
  <si>
    <t>Vývoj</t>
  </si>
  <si>
    <t>Nejvyšší</t>
  </si>
  <si>
    <t>priorita</t>
  </si>
  <si>
    <t xml:space="preserve"> Plan Next Steps</t>
  </si>
  <si>
    <t xml:space="preserve"> Stanovení dalšího kroku</t>
  </si>
  <si>
    <t>Ur?ete pot?ebnou analýzu</t>
  </si>
  <si>
    <t>Máme odchylku?  Je p?í?ina neznámá? Pot?ebujeme znát</t>
  </si>
  <si>
    <t>p?í?inu abychom mohli podniknout smysluplné kroky?</t>
  </si>
  <si>
    <t>Pot?ebujeme ud?lat rozhodnutí?</t>
  </si>
  <si>
    <t xml:space="preserve">Mám akci nebo plán, který je t?eba chránit (zlepšit)? </t>
  </si>
  <si>
    <t xml:space="preserve">         Proces</t>
  </si>
  <si>
    <t>ES, AP, AD, APP/AOP</t>
  </si>
  <si>
    <t>SA, PA, RA, APP/AP?</t>
  </si>
  <si>
    <t>Pot?ebná akce</t>
  </si>
  <si>
    <t xml:space="preserve"> Plan Involvement</t>
  </si>
  <si>
    <t>Rozd?lení úloh</t>
  </si>
  <si>
    <t>Ur?ete pot?ebnou pomoc</t>
  </si>
  <si>
    <t xml:space="preserve">Co musí být ud?láno a kdy? </t>
  </si>
  <si>
    <t>Kdo bude zanamenávat celý proces</t>
  </si>
  <si>
    <t xml:space="preserve">   a jeho výsledky? </t>
  </si>
  <si>
    <t>Kdo ud?lá co a kdy</t>
  </si>
  <si>
    <t>Incident Mapping</t>
  </si>
  <si>
    <t>Mapování situace</t>
  </si>
  <si>
    <t>Cartographie d'incidents</t>
  </si>
  <si>
    <t xml:space="preserve">Mapování situace </t>
  </si>
  <si>
    <t>Sujet:</t>
  </si>
  <si>
    <t xml:space="preserve"> Where:</t>
  </si>
  <si>
    <t xml:space="preserve"> Waar:</t>
  </si>
  <si>
    <t xml:space="preserve"> Ou:</t>
  </si>
  <si>
    <t xml:space="preserve"> Kde:</t>
  </si>
  <si>
    <t xml:space="preserve"> When:</t>
  </si>
  <si>
    <t xml:space="preserve"> Wanneer:</t>
  </si>
  <si>
    <t xml:space="preserve"> Quand:</t>
  </si>
  <si>
    <t xml:space="preserve"> Kdy:</t>
  </si>
  <si>
    <t xml:space="preserve"> Extent:</t>
  </si>
  <si>
    <t xml:space="preserve"> Omvang:</t>
  </si>
  <si>
    <t xml:space="preserve"> Ampleur:</t>
  </si>
  <si>
    <t xml:space="preserve"> Rozsah:</t>
  </si>
  <si>
    <t xml:space="preserve"> Comments:</t>
  </si>
  <si>
    <t xml:space="preserve"> Opmerkingen:</t>
  </si>
  <si>
    <t xml:space="preserve"> Commentaires: </t>
  </si>
  <si>
    <t xml:space="preserve"> Komentá?:</t>
  </si>
  <si>
    <t xml:space="preserve"> Legend</t>
  </si>
  <si>
    <t xml:space="preserve"> Legenda</t>
  </si>
  <si>
    <t xml:space="preserve"> Légende</t>
  </si>
  <si>
    <t>Cause - Effect</t>
  </si>
  <si>
    <t>Oorzaak - Gevolg</t>
  </si>
  <si>
    <t>Cause-Effet</t>
  </si>
  <si>
    <t>P?í?ina - Následek</t>
  </si>
  <si>
    <t>Doorbroken barrière</t>
  </si>
  <si>
    <t>Barrière franchie</t>
  </si>
  <si>
    <t>Prolomená p?ekážka</t>
  </si>
  <si>
    <t>Action</t>
  </si>
  <si>
    <t>Actie</t>
  </si>
  <si>
    <t>Akce</t>
  </si>
  <si>
    <t>Nieuwe barrière</t>
  </si>
  <si>
    <t>Nouvelle barrière</t>
  </si>
  <si>
    <t>Nová p?ekážka</t>
  </si>
  <si>
    <t>Primary Event</t>
  </si>
  <si>
    <t>Problème principal</t>
  </si>
  <si>
    <t>Hlavní problém</t>
  </si>
  <si>
    <t>Bekende oorzaak</t>
  </si>
  <si>
    <t>Cause connue</t>
  </si>
  <si>
    <t>Známá p?í?ina</t>
  </si>
  <si>
    <t>Circumstance</t>
  </si>
  <si>
    <t>Omstandigheid</t>
  </si>
  <si>
    <t>Circonstances</t>
  </si>
  <si>
    <t>Okolnost</t>
  </si>
  <si>
    <t>Issue Owner</t>
  </si>
  <si>
    <t xml:space="preserve">Propriétaire du problème </t>
  </si>
  <si>
    <t>Vlastník problému</t>
  </si>
  <si>
    <t>Bekende oorzaak na Probleem- of Performance Systeem Analyse</t>
  </si>
  <si>
    <t>Cause connue après le problème- Ou Analyse du Système de Performance</t>
  </si>
  <si>
    <t>Známá p?í?ina po problémové analýze a analýze výkonnosti systému</t>
  </si>
  <si>
    <t>Onbekende oorzaak</t>
  </si>
  <si>
    <t>Cause inconnue</t>
  </si>
  <si>
    <t>Neznámá p?í?ina</t>
  </si>
  <si>
    <t>Nová možná p?ekážka</t>
  </si>
  <si>
    <t>Mogelijke actie</t>
  </si>
  <si>
    <t>Action possible</t>
  </si>
  <si>
    <t>Možná akce</t>
  </si>
  <si>
    <t>Nová vybraná p?ekážka</t>
  </si>
  <si>
    <t>Gekozen actie</t>
  </si>
  <si>
    <t>Action choisie</t>
  </si>
  <si>
    <t>vybraná akce</t>
  </si>
  <si>
    <t>Problem Analysis</t>
  </si>
  <si>
    <t xml:space="preserve">Analyse de Problèmes </t>
  </si>
  <si>
    <t>Problemanalyse</t>
  </si>
  <si>
    <t>Problémová analýza</t>
  </si>
  <si>
    <t>Analisi del problema</t>
  </si>
  <si>
    <t xml:space="preserve"> Describe Problem</t>
  </si>
  <si>
    <t>Descrivere il problema</t>
  </si>
  <si>
    <t>Popis problému</t>
  </si>
  <si>
    <t>Describa el Problema</t>
  </si>
  <si>
    <t>Enunciare il problema (Oggetto e deviazione)</t>
  </si>
  <si>
    <t>Definice problému (Objekt a odchylka)</t>
  </si>
  <si>
    <t xml:space="preserve"> Spécifier le problème</t>
  </si>
  <si>
    <t xml:space="preserve"> Specificare il problema</t>
  </si>
  <si>
    <t xml:space="preserve"> Specifikace problému</t>
  </si>
  <si>
    <t>Especifique el problema</t>
  </si>
  <si>
    <t>WHAT</t>
  </si>
  <si>
    <t>WAT</t>
  </si>
  <si>
    <t>QUOI</t>
  </si>
  <si>
    <t>COSA</t>
  </si>
  <si>
    <t>CO</t>
  </si>
  <si>
    <t>What object?</t>
  </si>
  <si>
    <t>Welk object?</t>
  </si>
  <si>
    <t>Quale oggetto?</t>
  </si>
  <si>
    <t>Jaký objekt?</t>
  </si>
  <si>
    <t>What deviation?</t>
  </si>
  <si>
    <t>Quale deviazione?</t>
  </si>
  <si>
    <t>Jaká odchylka?</t>
  </si>
  <si>
    <t>WHERE</t>
  </si>
  <si>
    <t>WAAR</t>
  </si>
  <si>
    <t>DOVE</t>
  </si>
  <si>
    <t>KDE</t>
  </si>
  <si>
    <t xml:space="preserve">Where </t>
  </si>
  <si>
    <t>Où</t>
  </si>
  <si>
    <t>Dove</t>
  </si>
  <si>
    <t>Kde</t>
  </si>
  <si>
    <t xml:space="preserve"> geographically?</t>
  </si>
  <si>
    <t xml:space="preserve"> geografico?</t>
  </si>
  <si>
    <t xml:space="preserve"> zem?pisn??</t>
  </si>
  <si>
    <t>Where on the</t>
  </si>
  <si>
    <t>Waar op het</t>
  </si>
  <si>
    <t>Kde na</t>
  </si>
  <si>
    <t xml:space="preserve"> object?</t>
  </si>
  <si>
    <t xml:space="preserve"> sull'oggetto?</t>
  </si>
  <si>
    <t xml:space="preserve"> objektu?</t>
  </si>
  <si>
    <t xml:space="preserve"> el objeto?</t>
  </si>
  <si>
    <t>WHEN</t>
  </si>
  <si>
    <t>WANNEER</t>
  </si>
  <si>
    <t>QUAND</t>
  </si>
  <si>
    <t>Quando</t>
  </si>
  <si>
    <t>KDY</t>
  </si>
  <si>
    <t>When first?</t>
  </si>
  <si>
    <t>Inizio?</t>
  </si>
  <si>
    <t>Kdy poprvé?</t>
  </si>
  <si>
    <t>… por primera vez?</t>
  </si>
  <si>
    <t>When since?</t>
  </si>
  <si>
    <t>Wanneer</t>
  </si>
  <si>
    <t>Quando (da allora)?</t>
  </si>
  <si>
    <t>Kdy od té doby?</t>
  </si>
  <si>
    <t xml:space="preserve"> entonces?</t>
  </si>
  <si>
    <t>When in the</t>
  </si>
  <si>
    <t>Quando nel</t>
  </si>
  <si>
    <t>Kdy b?hem</t>
  </si>
  <si>
    <t xml:space="preserve"> life cycle?</t>
  </si>
  <si>
    <t xml:space="preserve"> ciclo di vita?</t>
  </si>
  <si>
    <t xml:space="preserve"> životního cyklu</t>
  </si>
  <si>
    <t xml:space="preserve"> vida del objeto (ciclo)?</t>
  </si>
  <si>
    <t>EXTENT</t>
  </si>
  <si>
    <t>OMVANG</t>
  </si>
  <si>
    <t>ENTITA'</t>
  </si>
  <si>
    <t>ROZSAH</t>
  </si>
  <si>
    <t>How many objects?</t>
  </si>
  <si>
    <t>Hoeveel objecten?</t>
  </si>
  <si>
    <t>Quanti oggetti?</t>
  </si>
  <si>
    <t>Kolik objekt??</t>
  </si>
  <si>
    <t>What is the size?</t>
  </si>
  <si>
    <t>Quanto è grande?</t>
  </si>
  <si>
    <t>Jaký je rozsah?</t>
  </si>
  <si>
    <t>How many</t>
  </si>
  <si>
    <t>Quanti difetti?</t>
  </si>
  <si>
    <t>Kolik je</t>
  </si>
  <si>
    <t xml:space="preserve"> deviations?</t>
  </si>
  <si>
    <t xml:space="preserve"> odchylek?</t>
  </si>
  <si>
    <t xml:space="preserve"> desviaciones?</t>
  </si>
  <si>
    <t>What is the trend?</t>
  </si>
  <si>
    <t>Wat is de trend?</t>
  </si>
  <si>
    <t>Qual è la tendenza?</t>
  </si>
  <si>
    <t>Jaký je trend?</t>
  </si>
  <si>
    <t>IS</t>
  </si>
  <si>
    <t>EST</t>
  </si>
  <si>
    <t>E'</t>
  </si>
  <si>
    <t>JE</t>
  </si>
  <si>
    <t>ES</t>
  </si>
  <si>
    <t>IS NOT</t>
  </si>
  <si>
    <t>IS NIET</t>
  </si>
  <si>
    <t>N'EST PAS</t>
  </si>
  <si>
    <t>NON E'</t>
  </si>
  <si>
    <t>NENÍ</t>
  </si>
  <si>
    <t>NO ES</t>
  </si>
  <si>
    <t xml:space="preserve"> Identify Possible Causes</t>
  </si>
  <si>
    <t xml:space="preserve"> Identificare cause possibili</t>
  </si>
  <si>
    <t xml:space="preserve"> Identifikovat možné p?íciny</t>
  </si>
  <si>
    <t xml:space="preserve"> Identifique Posibles Causas</t>
  </si>
  <si>
    <t>Servendosi delle particolarità e dei cambiamenti, oppure…</t>
  </si>
  <si>
    <t>Použít rozdíly a zm?ny nebo…</t>
  </si>
  <si>
    <t>Cosa c’è di diverso, particolare, unico, distintivo paragonando ogni È al corrispondente NON È?</t>
  </si>
  <si>
    <t>Co je odlišné, podivné, speciální nebo jedine?né na údajích typu JE p?i srovnání s údaji typu NENÍ?</t>
  </si>
  <si>
    <t>Distinctions</t>
  </si>
  <si>
    <t>Kenmerken</t>
  </si>
  <si>
    <t>Particularités</t>
  </si>
  <si>
    <t>Particolarità</t>
  </si>
  <si>
    <t>Rozdíly</t>
  </si>
  <si>
    <t>Cosa è cambiato nell’ambito, intorno, all’interno, rispetto a ogni particolarità? Quando si è verificato il cambiamento?</t>
  </si>
  <si>
    <t>Co se zm?nilo v rámci, b?hem rozdílu? Kdy došlo ke zm?n??</t>
  </si>
  <si>
    <t>Changes</t>
  </si>
  <si>
    <t>Veranderingen</t>
  </si>
  <si>
    <t>Changements</t>
  </si>
  <si>
    <t>Cambiamenti</t>
  </si>
  <si>
    <t>Zm?ny</t>
  </si>
  <si>
    <t>Cambios</t>
  </si>
  <si>
    <t>… delle conoscenze e esperienza</t>
  </si>
  <si>
    <t>…použít znalostí a zkušeností</t>
  </si>
  <si>
    <t xml:space="preserve">…conocimientos y experiencia </t>
  </si>
  <si>
    <t>How could each "Change", "Change plus distinction", "Change plus change", "Distinction", …cause this deviation?</t>
  </si>
  <si>
    <t>Hoe kan ieder kenmerk, verandering, verandering en kenmerk, …. de oorzaak zijn van dit probleem?</t>
  </si>
  <si>
    <t>Comment chaque changement, changement plus une particularité, changement plus un autre changement,… auraient-ils pu causer cet écart?</t>
  </si>
  <si>
    <t>Come potrebbe questo "Cambiamento", "Cambiamento e particolarità", "Cabiamento e cambiamento", "Particolarità",… causare questo problema?</t>
  </si>
  <si>
    <t>Jak mohla každá "Zm?na", "Zm?na a rozdíl", "Zm?na a zm?na", "Rozdíl" ...zp?sobit odchylku?</t>
  </si>
  <si>
    <t>Possibili cause</t>
  </si>
  <si>
    <t>Možné p?í?iny</t>
  </si>
  <si>
    <t>Causas posibles</t>
  </si>
  <si>
    <t xml:space="preserve"> Evaluate Possible Causes</t>
  </si>
  <si>
    <t xml:space="preserve"> Valutare le cause possibili</t>
  </si>
  <si>
    <t>Vyhodno?te možné p?í?iny</t>
  </si>
  <si>
    <t>Evalue Posibles Causas</t>
  </si>
  <si>
    <t>Tester les causes possibles</t>
  </si>
  <si>
    <t>Fare il test delle cause possibili</t>
  </si>
  <si>
    <t>Testujte možné p?í?iny</t>
  </si>
  <si>
    <t xml:space="preserve"> Evalue las posibles causas</t>
  </si>
  <si>
    <t>Se…è la causa di…, come spiega sia i dati dell’È che del NON È?</t>
  </si>
  <si>
    <t>Jestliže___ je pravá p?í?ina___, jak to vysv?tluje údaje typu JE a sou?asn? typu NENÍ?</t>
  </si>
  <si>
    <t>No explica porque …</t>
  </si>
  <si>
    <t>Verklaart alleen, als …</t>
  </si>
  <si>
    <t>Explica solamente si ...</t>
  </si>
  <si>
    <t>Déterminer la cause la plus probable</t>
  </si>
  <si>
    <t>Determinare la causa più probabile</t>
  </si>
  <si>
    <t>Stanovte nejpravd?podobn?jší p?í?inu</t>
  </si>
  <si>
    <t>Determine la causa mas probable</t>
  </si>
  <si>
    <t>Quale delle cause risulta più attendibile?</t>
  </si>
  <si>
    <t>Která p?í?ina nejlépe vysv?tluje údaje typu JE a NENÍ?</t>
  </si>
  <si>
    <t xml:space="preserve"> Confirm True Cause</t>
  </si>
  <si>
    <t xml:space="preserve">Confermare la vera causa </t>
  </si>
  <si>
    <t>Potvr?te pravou p?í?inu</t>
  </si>
  <si>
    <t xml:space="preserve"> Confirme la Causa Real</t>
  </si>
  <si>
    <t>Controllare le ipotesi fatte durante il test, andara ad osservare il problema, ricerca oppure provare un intervento e controllare I risultati</t>
  </si>
  <si>
    <t>Ov??te p?edpoklady, pozorujte, experimentujte nebo se snažte o opravu a monitorujte výsledek</t>
  </si>
  <si>
    <t>Think Beyond the Fix</t>
  </si>
  <si>
    <t>Andare oltre l’intervento</t>
  </si>
  <si>
    <t>P?emýšlejte, co oprava m?že zp?sobit</t>
  </si>
  <si>
    <t>Extend the cause</t>
  </si>
  <si>
    <t>Denk verder dan de oorzaak</t>
  </si>
  <si>
    <t>Elargir la portée de la cause</t>
  </si>
  <si>
    <t>Estendere la causa</t>
  </si>
  <si>
    <t>Rozši?te p?í?inu</t>
  </si>
  <si>
    <t>What other damage could this cause create?</t>
  </si>
  <si>
    <t>Quali altri problemi potrebbe determinare questa causa?</t>
  </si>
  <si>
    <t>Co dalšího by tato p?í?ina mohla zp?sobit?</t>
  </si>
  <si>
    <t>Where else could the cause create problems?</t>
  </si>
  <si>
    <t>A quels autres endroits cette cause pourrait-elle créer des problèmes?</t>
  </si>
  <si>
    <t>Questa causa potrebbe creare dei problemi altrove?</t>
  </si>
  <si>
    <t>Kde p?í?ina mohla generovat další problémy?</t>
  </si>
  <si>
    <t>What caused the cause?</t>
  </si>
  <si>
    <t>Quelle est la cause de la cause?</t>
  </si>
  <si>
    <t>Qual è la causa della causa?</t>
  </si>
  <si>
    <t>Co zp?sobilu p?í?inu?</t>
  </si>
  <si>
    <t>Extend the Fix</t>
  </si>
  <si>
    <t>Elargir la portée de la solution</t>
  </si>
  <si>
    <t>Estendere l’intervento</t>
  </si>
  <si>
    <t>Rozši?te nápravu</t>
  </si>
  <si>
    <t>What identical things need the same Fix?</t>
  </si>
  <si>
    <t>What problems could this Fix cause?</t>
  </si>
  <si>
    <t>Quels problèmes cette solution pourrait-elle créer?</t>
  </si>
  <si>
    <t>Quali problemi potrebbe causare questo intervento?</t>
  </si>
  <si>
    <t>Jaké problémy by tato oprava mohla zp?sobit?</t>
  </si>
  <si>
    <t>It does explain.</t>
  </si>
  <si>
    <t>It doesn't explain, because…</t>
  </si>
  <si>
    <t>It only explains if…</t>
  </si>
  <si>
    <t>Performance System Analysis</t>
  </si>
  <si>
    <t>Analýza výkonnosti systému</t>
  </si>
  <si>
    <t>Performance Systeem Analyse (1)</t>
  </si>
  <si>
    <t>Analyse du Système de Performance (1)</t>
  </si>
  <si>
    <t>Analýza výkonnosti systému (1)</t>
  </si>
  <si>
    <t xml:space="preserve"> Performance Systeem Checklist</t>
  </si>
  <si>
    <t xml:space="preserve"> Checkliste du Système de Performance</t>
  </si>
  <si>
    <t xml:space="preserve"> Výkonnost systému - kontrolní seznam</t>
  </si>
  <si>
    <t xml:space="preserve"> Performance System Checklist (continued)</t>
  </si>
  <si>
    <t xml:space="preserve"> Performance Systeem Checklist (vervolgd)</t>
  </si>
  <si>
    <t xml:space="preserve"> Checkliste du Système de Performance (suite)</t>
  </si>
  <si>
    <t xml:space="preserve"> Výkonnost systému - kontrolní seznam (pokra?ování)</t>
  </si>
  <si>
    <t>Identification questions</t>
  </si>
  <si>
    <t>Identificerende vragen</t>
  </si>
  <si>
    <t>Questions d'identification</t>
  </si>
  <si>
    <t>Otázky pro identifikaci</t>
  </si>
  <si>
    <t xml:space="preserve">  Who is the Performer (individual or group)?</t>
  </si>
  <si>
    <t xml:space="preserve">  Wie is de performer (individu of groep)?</t>
  </si>
  <si>
    <t xml:space="preserve">  Qui est le Performeur (individu ou groupe) ?</t>
  </si>
  <si>
    <t xml:space="preserve"> Kdo je vykonavatel (jedinec nebo skupina)?</t>
  </si>
  <si>
    <t xml:space="preserve">  What is the desired Response?</t>
  </si>
  <si>
    <t xml:space="preserve">  Wat is het gewenste gedrag?</t>
  </si>
  <si>
    <t xml:space="preserve">  Quelle est la Réponse désirée?</t>
  </si>
  <si>
    <t xml:space="preserve"> Jaká je požadované chování?</t>
  </si>
  <si>
    <t xml:space="preserve">  What is the observed Response?</t>
  </si>
  <si>
    <t xml:space="preserve">  Wat is het waargenomen gedrag?</t>
  </si>
  <si>
    <t xml:space="preserve">  Quelle est la Réponse observée?</t>
  </si>
  <si>
    <t xml:space="preserve"> Jaká je pozorované chování?</t>
  </si>
  <si>
    <t>Analysis Questions</t>
  </si>
  <si>
    <t>Analyse vragen</t>
  </si>
  <si>
    <t>Questions d'analyse</t>
  </si>
  <si>
    <t>Otázky pro analýzu</t>
  </si>
  <si>
    <t>Performance System Comments</t>
  </si>
  <si>
    <t>Performance Systeem opmerkingen</t>
  </si>
  <si>
    <t>Commentaires sur le système de Performance</t>
  </si>
  <si>
    <t>Komentá? k výkonnosti systému</t>
  </si>
  <si>
    <t>Situation</t>
  </si>
  <si>
    <t>Situatie</t>
  </si>
  <si>
    <t>Situace</t>
  </si>
  <si>
    <t>Zijn de performance verwachtingen, inclusief meetpunten, vastgesteld voor het gewenste gedrag?</t>
  </si>
  <si>
    <t>Les attentes de performances (mesures y compris) ont-elles été établies en fonction de le Réponse désirée?</t>
  </si>
  <si>
    <t>Byla o?ekávání v oblasti výkonnosti v?etn? opat?ení ustanovena pro požadované chování?</t>
  </si>
  <si>
    <t>Have performance expectations been clarified with the Performer?</t>
  </si>
  <si>
    <t>Zijn de performance verwachtingen uitgelegd aan de performer?</t>
  </si>
  <si>
    <t>Les attentes de performances ont-elles été établies avec le Performeur?</t>
  </si>
  <si>
    <t>Byla o?ekávání v oblasti výkonnosti objasn?na vykonavateli?</t>
  </si>
  <si>
    <t>Does the Performer agree that these expectations are attainable?</t>
  </si>
  <si>
    <t>Is de performer het eens met de haalbaarheid van de verwachtingen?</t>
  </si>
  <si>
    <t>Le Performeur est-il d'accord sur la faisabilité de ces attentes?</t>
  </si>
  <si>
    <t>Souhlasí vykonavatel, že tato o?ekávání jsou dosažitelná?</t>
  </si>
  <si>
    <t>Can the Performer easily recognise the signal to perform?</t>
  </si>
  <si>
    <t>Is het signaal om gewenst gedrag te vertonen eenvoudig herkenbaar voor de performer?</t>
  </si>
  <si>
    <t>Le Performeur peut-il facilement reconnaître le signal d'agir?</t>
  </si>
  <si>
    <t>M?že vykonavatel lehce poznat signál k výkonu?</t>
  </si>
  <si>
    <t>Is the input the Performer receives appropriate, correct and timely?</t>
  </si>
  <si>
    <t>Is de input die de performer nodig heeft voldoende, correct en op tijd?</t>
  </si>
  <si>
    <t>Les informations que reçoit le Performeur sont-ellesappropriées, correctes et ponctuelles?</t>
  </si>
  <si>
    <t>Jsou vstupy které vykonatel dostává p?im??ené, správné a v?asné?</t>
  </si>
  <si>
    <t>Are job procedures and work flow effective?</t>
  </si>
  <si>
    <t>Zijn de werkprocedures en het werkproces effectief?</t>
  </si>
  <si>
    <t>Les procédures de travail sont-elles efficaces?</t>
  </si>
  <si>
    <t>Je zp?sob práce a pr?b?h operací efektivní?</t>
  </si>
  <si>
    <t>Have multiple or competing priorities been clarified?</t>
  </si>
  <si>
    <t>Zijn meervoudige of conflicterende prioriteiten verduidelijkt?</t>
  </si>
  <si>
    <t>Les priorités multiples ou concurrentes ont-elles été clarifiées?</t>
  </si>
  <si>
    <t>Byli mnohonásobné nebo protich?dné priority vyjasn?ny?</t>
  </si>
  <si>
    <t>Are adequate resources available:  time, people, money, information, tools, or support equipment?</t>
  </si>
  <si>
    <t>Zijn voldoende middelen beschikbaar: tijd, mensen, geld, informatie, tools of ondersteunende apparatuur/systemen?</t>
  </si>
  <si>
    <t>Les ressources adéquates sont-elles disponibles: temps, personnes, fonds, informations, outils ou équipements?</t>
  </si>
  <si>
    <t>Jsou dostate?né zdroje dostupné: ?as, lidé, peníze, informace, nástroje nebo vybavení?</t>
  </si>
  <si>
    <t>Do the physical surroundings support effective performance?</t>
  </si>
  <si>
    <t>Stimuleert de fysieke omgeving effectief gedrag?</t>
  </si>
  <si>
    <t>L'environnement physique est-il favorable à une performance efficace?</t>
  </si>
  <si>
    <t>Podporuje fyzické prost?edí efektivní výkonnost?</t>
  </si>
  <si>
    <t>Performer</t>
  </si>
  <si>
    <t>Performeur</t>
  </si>
  <si>
    <t>Vykonavatel</t>
  </si>
  <si>
    <t>Does the Performer have the necessary knowledge and skill to perform?</t>
  </si>
  <si>
    <t>Heeft de performer de noodzakelijke kennis en vaardigheden om het gewenst gedrag te kunnen vertonen?</t>
  </si>
  <si>
    <t>Le Performeur a-t-il la connaissances et les compétences pour agir?</t>
  </si>
  <si>
    <t>Má vykonavatel nezbytn? nutné znalosti a dovednosti pro výkon?</t>
  </si>
  <si>
    <t>Does the Performer know why the performance is expected?</t>
  </si>
  <si>
    <t>Weet de performer waarom het gewenste gedrag wordt verlangd?</t>
  </si>
  <si>
    <t>Le Performeur sait-il pourquoi la performance est attendue?</t>
  </si>
  <si>
    <t>Ví vykonavatel pro? je výkon o?ekáván?</t>
  </si>
  <si>
    <t>Is the Performer well suited to the job?</t>
  </si>
  <si>
    <t>Is de performer geschikt voor de taak?</t>
  </si>
  <si>
    <t>Le Performeur est-il adapté à la tâche?</t>
  </si>
  <si>
    <t>Hodí se vykonavatel dob?e pro tuto práci?</t>
  </si>
  <si>
    <t>Consequences</t>
  </si>
  <si>
    <t>Consequenties</t>
  </si>
  <si>
    <t>Conséquences</t>
  </si>
  <si>
    <t>Následky</t>
  </si>
  <si>
    <t>Are the Consequences immediate enough to encourage the desired Response?</t>
  </si>
  <si>
    <t>Zijn de consequenties direct genoeg om gewenst gedrag aan te moedigen?</t>
  </si>
  <si>
    <t>Les conséquences sont-elles assez rapides pour encourager la performance voulue?</t>
  </si>
  <si>
    <t>Jsou následky dostate?n? bezprost?ední aby povzbudily požadované chování?</t>
  </si>
  <si>
    <t>Are appropriate Consequences provided consistently?</t>
  </si>
  <si>
    <t>Worden de juiste consequenties consistent aangeleverd?</t>
  </si>
  <si>
    <t>Y'a-t-il des conséquences appropriées régulièrement?</t>
  </si>
  <si>
    <t>Jsou vhodné následky zajiš?ovány d?sledn??</t>
  </si>
  <si>
    <t>Are the Consequences significant to the Performer?</t>
  </si>
  <si>
    <t>Zijn de consequenties van belang voor de performer?</t>
  </si>
  <si>
    <t>Les conséquences sont-elles adaptées à la personne?</t>
  </si>
  <si>
    <t>Jsou následky pro vykonavatele významné?</t>
  </si>
  <si>
    <t>On balance, do the Consequences encourage the desired performance? Use the "Balance of consequences" below for additional analysis if needed.</t>
  </si>
  <si>
    <t>Zijn de consequenties doorslaggevend bevorderend (of beperkend) voor het gewenste gedrag? Gebruik de “Balans van consequentie” voor eventuele verdere analyse.</t>
  </si>
  <si>
    <t>En général, les conséquences encouragent-elles la performance désirée? Utiliser la "Balance des conséquences"</t>
  </si>
  <si>
    <t>Když se všechno pe?liv? uváží, povzbuzují následky k požadovanému chování? V p?ípad? pot?eby analýzy použijte níže uvedené "Porovnání následk?".</t>
  </si>
  <si>
    <t>Feedback</t>
  </si>
  <si>
    <t>Zp?tná vazba</t>
  </si>
  <si>
    <t>Does the Performer receive any information about performance?</t>
  </si>
  <si>
    <t>Ontvangt de performer informatie over zijn gedrag?</t>
  </si>
  <si>
    <t>Le Performeur reçoit-il des informations concernant sa performance?</t>
  </si>
  <si>
    <t>Dostává vykonavatel jakékoliv informace o výkonu?</t>
  </si>
  <si>
    <t>Is the Feedback used to encourage the desired performance?</t>
  </si>
  <si>
    <t>Wordt de feedback gebruikt om gewenst gedrag te bevorderen?</t>
  </si>
  <si>
    <t>Le Feedback est-il utililisé pour encourager la performance voulue?</t>
  </si>
  <si>
    <t>Je zp?tná vazba použita tak, aby povzbuzovala k požadovanému výkonu?</t>
  </si>
  <si>
    <t>Are relevant measures of performance being fed back?</t>
  </si>
  <si>
    <t>Worden relevante meetpunten gebruikt als feedback?</t>
  </si>
  <si>
    <t>Des mesures pertinentes de performances sont-elles rapportées?</t>
  </si>
  <si>
    <t xml:space="preserve">Je sd?lována zp?tná vazba o mí?e výkonnosti, která je relevantní? </t>
  </si>
  <si>
    <t>Does the Feedback include information about progress over time?</t>
  </si>
  <si>
    <t>Bevat de feedback informatie over voortgang in de tijd?</t>
  </si>
  <si>
    <t>Le Feedback inclut-il des informations sur la progression ou sur la durée?</t>
  </si>
  <si>
    <t>Zahrnuje zp?tná vazba informace o pokroku v pr?b?hu ?asu?</t>
  </si>
  <si>
    <t>Does the Performer receive timely Feedback?</t>
  </si>
  <si>
    <t>Ontvangt de performer tijdig feedback?</t>
  </si>
  <si>
    <t>Le performeur reçoit-il un Feedback régulier?</t>
  </si>
  <si>
    <t>Dostává vykonavatel v?asnou zp?tnou vazbu?</t>
  </si>
  <si>
    <t>Does the Performer receive Feedback frequently enough to maintain or enhance performance?</t>
  </si>
  <si>
    <t>Ontvangt de performer vaak genoeg feedback om het gewenste gedrag vast te houden of uit te breiden?</t>
  </si>
  <si>
    <t>Le performeur reçoit-il un Feedback assez fréquent pour maintenir ou encourager la performance?</t>
  </si>
  <si>
    <t xml:space="preserve">Dostává vykonavatel zp?tnou vazbu dostate?n? ?asto, aby mohl udržet nebo zvýšit výkon? </t>
  </si>
  <si>
    <t>Is the Feedback specific enough to influence performance?</t>
  </si>
  <si>
    <t>Is de feedback specifiek genoeg om de performer te beïnvloeden?</t>
  </si>
  <si>
    <t>Le Feedback est-il assez spécifique pour influencer la performance?</t>
  </si>
  <si>
    <t>Je zp?tná vazba dostate?n? specifická aby ovlivnila výkonnost?</t>
  </si>
  <si>
    <t>Does the Feedback include information about the value of the performance to the organisation?</t>
  </si>
  <si>
    <t>Bevat de feedback informatie over het belang van het gewenste gedrag voor de organisatie?</t>
  </si>
  <si>
    <t>Le Feedback inclut-il des informations sur la valeur de la performance pour l'entreprise?</t>
  </si>
  <si>
    <t>Zahrnuje zp?tná vazba informace o hodnot? výkonu pro organizaci?</t>
  </si>
  <si>
    <t>Is the Feedback communicated in a positive, non-threatening manner?</t>
  </si>
  <si>
    <t>Wordt de feedback op een positieve, niet bedreigende manier gecommuniceerd?</t>
  </si>
  <si>
    <t>Le Feedback est-il communiqué de manière positive, non menaçante?</t>
  </si>
  <si>
    <t xml:space="preserve">Je zp?tná vazba komunikována pozitivním nevýhružným zp?sobem? </t>
  </si>
  <si>
    <t xml:space="preserve"> Balance of Consequences</t>
  </si>
  <si>
    <t xml:space="preserve"> Balans van Consequenties</t>
  </si>
  <si>
    <t xml:space="preserve"> Balance des Conséquences</t>
  </si>
  <si>
    <t xml:space="preserve"> Porovnání následk?</t>
  </si>
  <si>
    <t>Desired Response</t>
  </si>
  <si>
    <t>Gewenste gedrag</t>
  </si>
  <si>
    <t>Réponse Désirée</t>
  </si>
  <si>
    <t>Požadované chování</t>
  </si>
  <si>
    <t>Ongewenste gedrag</t>
  </si>
  <si>
    <t>Réponse Non Désirée</t>
  </si>
  <si>
    <t>Nežádoucí chování</t>
  </si>
  <si>
    <t>Consequences to Performer</t>
  </si>
  <si>
    <t>Consequenties voor de Performer</t>
  </si>
  <si>
    <t>Conséquences pour le Performeur</t>
  </si>
  <si>
    <t>Následky pro vykonavatele</t>
  </si>
  <si>
    <t>Immediate</t>
  </si>
  <si>
    <t>Direct</t>
  </si>
  <si>
    <t>Immédiat-e-</t>
  </si>
  <si>
    <t>Okamžité</t>
  </si>
  <si>
    <t>Delayed</t>
  </si>
  <si>
    <t>Later</t>
  </si>
  <si>
    <t>Retardé</t>
  </si>
  <si>
    <t>Zpožd?né</t>
  </si>
  <si>
    <t>Consequences to Organisation</t>
  </si>
  <si>
    <t>Consequenties voor de Organisatie</t>
  </si>
  <si>
    <t>Conséquences pour l'organisation</t>
  </si>
  <si>
    <t>Následky pro firmu</t>
  </si>
  <si>
    <t>Performance System Analysis (2)</t>
  </si>
  <si>
    <t>Performance Systeem Analyse (2)</t>
  </si>
  <si>
    <t>Analyse du Système de Performance (2)</t>
  </si>
  <si>
    <t>Analýza výkonnosti systému (2)</t>
  </si>
  <si>
    <t>Decision Analysis</t>
  </si>
  <si>
    <t>Analyse de Décisions</t>
  </si>
  <si>
    <t>Rozhodovací Analýza</t>
  </si>
  <si>
    <t xml:space="preserve"> Clarify Purpose</t>
  </si>
  <si>
    <t>Stanovte rozhodnutí</t>
  </si>
  <si>
    <t>Zahr?te možnosti, následky a 1 nebo 2 klí?ové  faktory.</t>
  </si>
  <si>
    <t>Déterminer les objectives</t>
  </si>
  <si>
    <t>Rozvi?te cíle</t>
  </si>
  <si>
    <t>Desarrollar los objetivos</t>
  </si>
  <si>
    <t>Rozt?i?te cíle</t>
  </si>
  <si>
    <t>Clasificar los objetivos</t>
  </si>
  <si>
    <t>Jaké výsledky chceme?</t>
  </si>
  <si>
    <t>Jaké zdroje bychom m?li použít nebo ušet?it?</t>
  </si>
  <si>
    <t>Quelles contraintes influencent ce choix?</t>
  </si>
  <si>
    <t>Jaká omezení máme?</t>
  </si>
  <si>
    <t>Jaké cíle musí pot?ebují být více specifické?</t>
  </si>
  <si>
    <t>Jaké dlouhodobé a krátkodobé výsledky</t>
  </si>
  <si>
    <t xml:space="preserve">  pot?ebujeme?</t>
  </si>
  <si>
    <t>Objectives</t>
  </si>
  <si>
    <t>Cíle</t>
  </si>
  <si>
    <t>Objetivos</t>
  </si>
  <si>
    <t>If the objective is Mandatory,</t>
  </si>
  <si>
    <t xml:space="preserve">Jestliž je cíl nutný </t>
  </si>
  <si>
    <t>Measurable and Realistic,</t>
  </si>
  <si>
    <t>m??itelný a realistický</t>
  </si>
  <si>
    <t>ozna?te ho M - musím</t>
  </si>
  <si>
    <t>Weigh the WANTs</t>
  </si>
  <si>
    <t>Zvažte žádoucí cíle</t>
  </si>
  <si>
    <t>Pondere los Wants (deseados)</t>
  </si>
  <si>
    <t>For the other objectives,</t>
  </si>
  <si>
    <t xml:space="preserve">Pro ostatní cíle - jaká je </t>
  </si>
  <si>
    <t>Para los demas objetivos,</t>
  </si>
  <si>
    <t>what is the relative</t>
  </si>
  <si>
    <t xml:space="preserve">relativní d?ležitost </t>
  </si>
  <si>
    <t xml:space="preserve">každého žádoucího cíle </t>
  </si>
  <si>
    <t>cada WANT (deseado)?</t>
  </si>
  <si>
    <t>ve srovnání s ostatnímy?</t>
  </si>
  <si>
    <t>M</t>
  </si>
  <si>
    <t>E</t>
  </si>
  <si>
    <t>I</t>
  </si>
  <si>
    <t>GO</t>
  </si>
  <si>
    <t>NO GO</t>
  </si>
  <si>
    <t xml:space="preserve"> Vyhodnocení Alternativ</t>
  </si>
  <si>
    <t>Ontwikkel alternatieven</t>
  </si>
  <si>
    <t>Rechercher des options</t>
  </si>
  <si>
    <t>Vytvo?te alternativy</t>
  </si>
  <si>
    <t>Genere alternativas</t>
  </si>
  <si>
    <t>Evalueer alternatieven</t>
  </si>
  <si>
    <t>Vyhodno?te alternativy</t>
  </si>
  <si>
    <t>Jaké možnosti máme?</t>
  </si>
  <si>
    <t>Jak tato alternativa spl?uje tento cíl?</t>
  </si>
  <si>
    <t>Výkonnost: NUTNÝ CÍL- Vy?a?te jakékoliv alternativy, které nespl?ují všechny nutné cíle (ozna?te je - NEJDE)</t>
  </si>
  <si>
    <t xml:space="preserve">Performance:  MUST - Elimine la(s) alternativa(s) que no cumplan todos los objetivos imperativos MUST </t>
  </si>
  <si>
    <t xml:space="preserve">                  ŽÁDOUCÍ CÍL - Ohodno?te výkonnost každé alternativy oproti žádoucím cíl?m</t>
  </si>
  <si>
    <t xml:space="preserve">P?idejte hodnoty pro každou alternativu </t>
  </si>
  <si>
    <t>Alternative 1</t>
  </si>
  <si>
    <t>Alternatief 1</t>
  </si>
  <si>
    <t>Option 1</t>
  </si>
  <si>
    <t>Alternativa 1</t>
  </si>
  <si>
    <t>Score</t>
  </si>
  <si>
    <t xml:space="preserve">Skóre </t>
  </si>
  <si>
    <t xml:space="preserve">Vážené </t>
  </si>
  <si>
    <t>skóre</t>
  </si>
  <si>
    <t>Ponderado</t>
  </si>
  <si>
    <t>Alternative 2</t>
  </si>
  <si>
    <t>Alternatief 2</t>
  </si>
  <si>
    <t>Option 2</t>
  </si>
  <si>
    <t>Alternativa 2</t>
  </si>
  <si>
    <t>Alternative 3</t>
  </si>
  <si>
    <t>Alternatief 3</t>
  </si>
  <si>
    <t>Option 3</t>
  </si>
  <si>
    <t>Alternativa 3</t>
  </si>
  <si>
    <t>Alternative 4</t>
  </si>
  <si>
    <t>Alternatief 4</t>
  </si>
  <si>
    <t>Option 4</t>
  </si>
  <si>
    <t>Alternativa 4</t>
  </si>
  <si>
    <t>Alternative 5</t>
  </si>
  <si>
    <t>Alternatief 5</t>
  </si>
  <si>
    <t>Option 5</t>
  </si>
  <si>
    <t>Alternativa 5</t>
  </si>
  <si>
    <t>Alternative 6</t>
  </si>
  <si>
    <t>Alternatief 6</t>
  </si>
  <si>
    <t>Option 6</t>
  </si>
  <si>
    <t>Alternativa 6</t>
  </si>
  <si>
    <t>Alternative 7</t>
  </si>
  <si>
    <t>Alternatief 7</t>
  </si>
  <si>
    <t>Option 7</t>
  </si>
  <si>
    <t>Alternativa 7</t>
  </si>
  <si>
    <t>Alternative 8</t>
  </si>
  <si>
    <t>Alternatief 8</t>
  </si>
  <si>
    <t>Option 8</t>
  </si>
  <si>
    <t>Alternativa 8</t>
  </si>
  <si>
    <t xml:space="preserve"> Assess Risks</t>
  </si>
  <si>
    <t xml:space="preserve"> Vyhodno?e rizika</t>
  </si>
  <si>
    <t>Identify adverse consequences</t>
  </si>
  <si>
    <t>Déterminer les conséquences négatives</t>
  </si>
  <si>
    <t>Identifikujte nep?íznivé d?sledky</t>
  </si>
  <si>
    <t>Identifique las consecuencias adversas o indeseables</t>
  </si>
  <si>
    <t>Jaké jsou d?sledky toho, že se octneme blízko kritéria nutného cíle (musím)?</t>
  </si>
  <si>
    <t>Kde mohou být informace o této alternativ? neplatné? Jaké to m?že mít d?sledky?</t>
  </si>
  <si>
    <t>What could go wrong, short and long term, if this alternative is chosen?</t>
  </si>
  <si>
    <t xml:space="preserve">Co se m?že pokazit krátkodob? a dlouhodob?, jestliže tato alternativa bude vybrána? </t>
  </si>
  <si>
    <t>Assess the threat</t>
  </si>
  <si>
    <t>Vyhodno?te hrozby</t>
  </si>
  <si>
    <t>Jak pravd?podobný je každý nep?íznívý d?sledek? (pravd?podobnost)</t>
  </si>
  <si>
    <t>Jaký dopad bude tento nep?íznivý d?sledek mít? (závažnost)</t>
  </si>
  <si>
    <t>Assess adverse consequences with H/M/L</t>
  </si>
  <si>
    <t>Beoordeel mogelijke nadelige gevolgen met H/M/L</t>
  </si>
  <si>
    <t xml:space="preserve"> Vyhodno?te nep?íznivé d?sledky s H/M/L</t>
  </si>
  <si>
    <t>Highest performing alternative</t>
  </si>
  <si>
    <t>Eerste voorkeur</t>
  </si>
  <si>
    <t>Nejvýkonn?jší alternativa</t>
  </si>
  <si>
    <t>La alternative que mejor se comporta</t>
  </si>
  <si>
    <t>Second highest performing alternative</t>
  </si>
  <si>
    <t>Tweede voorkeur</t>
  </si>
  <si>
    <t>Druhá nejvýkonn?jší alternativa</t>
  </si>
  <si>
    <t>La alternativa que mejor se comporta después de la primera, en orden decreciente</t>
  </si>
  <si>
    <t>Als</t>
  </si>
  <si>
    <t>Jestliže</t>
  </si>
  <si>
    <t>Si</t>
  </si>
  <si>
    <t>dan</t>
  </si>
  <si>
    <t>tak</t>
  </si>
  <si>
    <t>Probability</t>
  </si>
  <si>
    <t>Kans</t>
  </si>
  <si>
    <t>Pravd?podobnost</t>
  </si>
  <si>
    <t>Probabilidad</t>
  </si>
  <si>
    <t>Seriousness</t>
  </si>
  <si>
    <t>Ernst</t>
  </si>
  <si>
    <t>Gravedad</t>
  </si>
  <si>
    <t xml:space="preserve"> Make Decision</t>
  </si>
  <si>
    <t xml:space="preserve"> U?i?te rozhodnutí</t>
  </si>
  <si>
    <t xml:space="preserve"> Tome la Decision</t>
  </si>
  <si>
    <t>Ud?lejte nejlepší vyvážené rozhodnutí</t>
  </si>
  <si>
    <t>Elija la alternativa que tenga el mejor balance entre beneficios y riesgos</t>
  </si>
  <si>
    <t>Examine the risks and benefits. Mark your best choice.</t>
  </si>
  <si>
    <t>Kijk de voordelen en risico's na. Bepaal de best afgewogen keuze.</t>
  </si>
  <si>
    <t>P?ezkoumejte rizika a p?ínosy. Ozna?te své nejlepší rozhodnutí.</t>
  </si>
  <si>
    <t>Potential Problem Analysis</t>
  </si>
  <si>
    <t xml:space="preserve">Analýza potenciálních problem? </t>
  </si>
  <si>
    <t xml:space="preserve"> Identify Potential Problems</t>
  </si>
  <si>
    <t xml:space="preserve"> Identifikujte potenciální problemy</t>
  </si>
  <si>
    <t>Stanovte aktvitu</t>
  </si>
  <si>
    <t xml:space="preserve">  </t>
  </si>
  <si>
    <t>Zahr?te aktivitu, výsledek a ?asový rámec</t>
  </si>
  <si>
    <t>Bepaal potentiële problemen</t>
  </si>
  <si>
    <t>Vyjmenujte potencionální problémy</t>
  </si>
  <si>
    <t>Když toto ud?láme, co se m?že pokazit?</t>
  </si>
  <si>
    <t>What problem(s) could this action cause?</t>
  </si>
  <si>
    <t>Jaké problémy by tato aktivity mohla zp?sobit?</t>
  </si>
  <si>
    <t xml:space="preserve">Hoe groot is de kans? </t>
  </si>
  <si>
    <t xml:space="preserve">Jak pravd?podobný je tento </t>
  </si>
  <si>
    <t>problém? Jaký by byl dopad?</t>
  </si>
  <si>
    <t>Potential Problems</t>
  </si>
  <si>
    <t>Potentiële problemen</t>
  </si>
  <si>
    <t xml:space="preserve">Potencionální problém </t>
  </si>
  <si>
    <t>Pravd?po-dobnost</t>
  </si>
  <si>
    <t xml:space="preserve"> Identify Likely Causes</t>
  </si>
  <si>
    <t xml:space="preserve"> Identifikujte pravd?podobnou p?í?inu</t>
  </si>
  <si>
    <t>Consider causes for the potential problem</t>
  </si>
  <si>
    <t>Zvažte p?í?iny potencionálního problému</t>
  </si>
  <si>
    <t>What could cause the potential problem to occur?</t>
  </si>
  <si>
    <t>Co by mohlo zp?sobit, aby se potenciální problém objevil?</t>
  </si>
  <si>
    <t>What else could cause …?</t>
  </si>
  <si>
    <t>Co jiného by mohlo zp?sobit …?</t>
  </si>
  <si>
    <t>Likely Causes</t>
  </si>
  <si>
    <t>Waarschijnlijke oorzaken</t>
  </si>
  <si>
    <t xml:space="preserve">Pravd?podobné p?í?iny </t>
  </si>
  <si>
    <t>How likely is this cause?</t>
  </si>
  <si>
    <t xml:space="preserve">Jak pravd?po-dobná je tato p?í?ina? </t>
  </si>
  <si>
    <t xml:space="preserve"> Take Preventive Action</t>
  </si>
  <si>
    <t xml:space="preserve"> Podnikn?te preventivní opat?ení</t>
  </si>
  <si>
    <t>Zvolte ?innost, které vztahují k pravd?podobným p?í?inám</t>
  </si>
  <si>
    <t xml:space="preserve">Co m?žeme ud?lat, abychom zabránili </t>
  </si>
  <si>
    <t xml:space="preserve">  pravd?podobné p?í?in??</t>
  </si>
  <si>
    <t>Co m?žeme ud?lat, abychom snížili pravd?podobnost</t>
  </si>
  <si>
    <t xml:space="preserve">  toho, že tato p?í?ina p?sobí problém?</t>
  </si>
  <si>
    <t>Jak m?žeme zabránit tomu, aby pravd?podobná p?í?ina,</t>
  </si>
  <si>
    <t xml:space="preserve">  zp?sobila možný problém?</t>
  </si>
  <si>
    <t>Preventieve maatregelen</t>
  </si>
  <si>
    <t>Preventivní opat?ení</t>
  </si>
  <si>
    <t xml:space="preserve"> Plan Contingent Action and Set Triggers</t>
  </si>
  <si>
    <t xml:space="preserve"> Naplánujte nápravná opat?ení a stanovte spoušt??e</t>
  </si>
  <si>
    <t>P?ipravte ?innosti, které by zredukovaly pravd?podobné následky</t>
  </si>
  <si>
    <t xml:space="preserve">Co ud?láme, když dojde k potencionálnímu </t>
  </si>
  <si>
    <t xml:space="preserve">  problému?</t>
  </si>
  <si>
    <t xml:space="preserve">Co bude minimalizovat následky v p?ípad?, </t>
  </si>
  <si>
    <t xml:space="preserve">  že dojde k možnému problému? </t>
  </si>
  <si>
    <t>Contingent Actions</t>
  </si>
  <si>
    <t>Gevolgbestrijdende maatregelen</t>
  </si>
  <si>
    <t>Podmín?né Akce</t>
  </si>
  <si>
    <t>Bepaal triggers voor gevolgbestrijdende maatregelen</t>
  </si>
  <si>
    <t>Stanovt? spošt??e pro nápravná opat?ení</t>
  </si>
  <si>
    <t xml:space="preserve">Jak zjistíme, že došlo k potencionálnímu </t>
  </si>
  <si>
    <t>Jak lze aktivovat každé nápravné opat?ení?</t>
  </si>
  <si>
    <t>Triggers</t>
  </si>
  <si>
    <t>Spošt??e</t>
  </si>
  <si>
    <t>Potential Opportunity Analysis</t>
  </si>
  <si>
    <t xml:space="preserve">Analýza potencionálních p?íležitostí </t>
  </si>
  <si>
    <t xml:space="preserve"> Identify Potential Opportunities</t>
  </si>
  <si>
    <t xml:space="preserve"> Identifikujte Potencionální P?íležitosti</t>
  </si>
  <si>
    <t>Definujte ?innost</t>
  </si>
  <si>
    <t>Ud?lejte seznam potencionálních p?íležitostí</t>
  </si>
  <si>
    <t xml:space="preserve">Když toto ud?láme, co m?že jít lépe než jsme o?ekávali?     </t>
  </si>
  <si>
    <t>Co dobrého by mohlo vyplynout z této ?innosti?</t>
  </si>
  <si>
    <t>Jak pravd?podobná je tato p?íleži-</t>
  </si>
  <si>
    <t>tost? Jaká by byla hodnota?</t>
  </si>
  <si>
    <t>Potential Opportunities</t>
  </si>
  <si>
    <t xml:space="preserve">Potencionální p?íležitosti </t>
  </si>
  <si>
    <t>Benefit</t>
  </si>
  <si>
    <t>Voordeel</t>
  </si>
  <si>
    <t>Výhody</t>
  </si>
  <si>
    <t xml:space="preserve"> Identifikujte pravd?podobné p?í?iny</t>
  </si>
  <si>
    <t>Consider causes for the potential opportunity</t>
  </si>
  <si>
    <t>Zvažte p?í?iny možných p?íležitostí</t>
  </si>
  <si>
    <t>What could cause the potential opportunity to occur?</t>
  </si>
  <si>
    <t>Co by mohlo zp?sobit možnou p?íležitosti?</t>
  </si>
  <si>
    <t>Co ješt?…?</t>
  </si>
  <si>
    <t>Pravd?podobné p?í?iny</t>
  </si>
  <si>
    <t xml:space="preserve">Jak pravd?-podobná je tato p?í?ina? </t>
  </si>
  <si>
    <t xml:space="preserve"> Take Promoting Action</t>
  </si>
  <si>
    <t xml:space="preserve"> Prove?te podp?rné opat?ení</t>
  </si>
  <si>
    <t>Zrealizujte ?innosti, které by podpo?ily pravd?podobné p?í?iny</t>
  </si>
  <si>
    <t>Co m?žeme ud?lat, abychom zajistili, že pravd?podobná</t>
  </si>
  <si>
    <t xml:space="preserve">  p?í?ina nastane?</t>
  </si>
  <si>
    <t xml:space="preserve">Co m?žeme ud?lat abychom zvýšili pravd?podobnost, že tato </t>
  </si>
  <si>
    <t xml:space="preserve">  možná p?í?ina nastane?</t>
  </si>
  <si>
    <t>Hoe kunnen we verzekeren dat deze waarschijnlijke oorzaak</t>
  </si>
  <si>
    <t xml:space="preserve">Jak m?žeme zajistit, že tato pravd?podobná p?í?ina vytvo?í </t>
  </si>
  <si>
    <t xml:space="preserve">  de potentiële opportuniteit creëert?</t>
  </si>
  <si>
    <t xml:space="preserve">  potencionální p?íležitost?</t>
  </si>
  <si>
    <t>Podporující akce</t>
  </si>
  <si>
    <t xml:space="preserve"> Naplánujte akce zhodnocující kapitál a stanovte spoušt??e</t>
  </si>
  <si>
    <t>P?ipravte akce, které zvýší pravd?podobný efekt</t>
  </si>
  <si>
    <t>Co budeme d?lat, když tato potencionální p?íležitost nastane?</t>
  </si>
  <si>
    <t xml:space="preserve">Co bude maximalizovat p?íznivý efekt, když potencionální </t>
  </si>
  <si>
    <t xml:space="preserve">  p?íležitost nastane?</t>
  </si>
  <si>
    <t>Capitalizing Actions</t>
  </si>
  <si>
    <t>Gevolgbevorderende maatregelen</t>
  </si>
  <si>
    <t>Akce zhodnocující kapitál</t>
  </si>
  <si>
    <t>Bepaal triggers voor gevolgbevorderende maatregelen</t>
  </si>
  <si>
    <t>Stanovte spoušt??e pro akce zhodnocující kapitál</t>
  </si>
  <si>
    <t>How will we know the potential opportunity has occurred?</t>
  </si>
  <si>
    <t>Jak budeme v?d?t že potencionální p?íležitost nastala?</t>
  </si>
  <si>
    <t>Co bude aktivovat každou akci, která zhodnotí kapitál?</t>
  </si>
  <si>
    <t xml:space="preserve">Spoušt??e </t>
  </si>
  <si>
    <t>List of Actions</t>
  </si>
  <si>
    <t>Actiepunten</t>
  </si>
  <si>
    <t>Action Points</t>
  </si>
  <si>
    <t>Gather and monitor the action points</t>
  </si>
  <si>
    <t>Verzamel en monitor de uitstaande actiepunten</t>
  </si>
  <si>
    <t>Actionpoints</t>
  </si>
  <si>
    <t>Actiepunt</t>
  </si>
  <si>
    <t>Initiated</t>
  </si>
  <si>
    <t>Geïnitieerd</t>
  </si>
  <si>
    <t>(to be) Handled by</t>
  </si>
  <si>
    <t>Uitvoeren door</t>
  </si>
  <si>
    <t>To be handled before</t>
  </si>
  <si>
    <t>Uitvoeren voor</t>
  </si>
  <si>
    <t>Date</t>
  </si>
  <si>
    <t>Datum</t>
  </si>
  <si>
    <t>chosen language</t>
  </si>
  <si>
    <t>Analysis in progress</t>
  </si>
  <si>
    <t>+</t>
  </si>
  <si>
    <t>?</t>
  </si>
  <si>
    <t>-</t>
  </si>
  <si>
    <t>Verklaart</t>
  </si>
  <si>
    <t>Verklaart niet omdat…</t>
  </si>
  <si>
    <t>Change</t>
  </si>
  <si>
    <r>
      <t>Evaluaci</t>
    </r>
    <r>
      <rPr>
        <sz val="11"/>
        <color indexed="8"/>
        <rFont val="Calibri"/>
        <family val="2"/>
      </rPr>
      <t>ón de Situaciones</t>
    </r>
  </si>
  <si>
    <t>Identificar Preocupaciones</t>
  </si>
  <si>
    <t>Preocupaciones</t>
  </si>
  <si>
    <t>Separar y Aclarar Preocupaciones</t>
  </si>
  <si>
    <t>Fijar Prioridades</t>
  </si>
  <si>
    <t>Considerar Gravedad, Urgencia, Tendencia</t>
  </si>
  <si>
    <t>Urgencia</t>
  </si>
  <si>
    <t>Tendencia</t>
  </si>
  <si>
    <t>Alta</t>
  </si>
  <si>
    <t>Prioridad</t>
  </si>
  <si>
    <r>
      <t>Planear Pr</t>
    </r>
    <r>
      <rPr>
        <sz val="11"/>
        <color indexed="8"/>
        <rFont val="Calibri"/>
        <family val="2"/>
      </rPr>
      <t>óximos Pasos</t>
    </r>
  </si>
  <si>
    <r>
      <t>Determinar el an</t>
    </r>
    <r>
      <rPr>
        <sz val="11"/>
        <color indexed="8"/>
        <rFont val="Calibri"/>
        <family val="2"/>
      </rPr>
      <t>álisis requerido</t>
    </r>
  </si>
  <si>
    <r>
      <t>Acci</t>
    </r>
    <r>
      <rPr>
        <sz val="11"/>
        <color indexed="8"/>
        <rFont val="Calibri"/>
        <family val="2"/>
      </rPr>
      <t>ón requerida</t>
    </r>
  </si>
  <si>
    <t>Determinar la ayuda necesaria</t>
  </si>
  <si>
    <t>Análisis de Problemas Potenciales</t>
  </si>
  <si>
    <t>Análisis de Oportunidades Potenciales</t>
  </si>
  <si>
    <t>Identificar Problemas Potenciales</t>
  </si>
  <si>
    <t>Hacer una lista de Problemas Potenciales</t>
  </si>
  <si>
    <t>Problemas Potenciales</t>
  </si>
  <si>
    <t>Considerar las causas del problema potencial</t>
  </si>
  <si>
    <t>Tomar las acciones preventivas</t>
  </si>
  <si>
    <t>Tomas las acciones que enfrenten a las causas probables</t>
  </si>
  <si>
    <t>Acciones Preventivas</t>
  </si>
  <si>
    <t>Preparar las acciones que sean capaces de minimizar los efectos probables</t>
  </si>
  <si>
    <t>Acciones Contingentes</t>
  </si>
  <si>
    <t>Establecer los disparadores para las acciones contingentes</t>
  </si>
  <si>
    <t>Disparadores</t>
  </si>
  <si>
    <t>Eigenaar</t>
  </si>
  <si>
    <t>Mogelijke barrière</t>
  </si>
  <si>
    <t>Barrière possible</t>
  </si>
  <si>
    <t>Gekozen barrière</t>
  </si>
  <si>
    <t>Barrière choisie</t>
  </si>
  <si>
    <t>Analyse de Problèmes Potentiels</t>
  </si>
  <si>
    <t>Identifier les Causes Eventuelles</t>
  </si>
  <si>
    <t>Problèmes potentiels</t>
  </si>
  <si>
    <t>Probabilité</t>
  </si>
  <si>
    <t>Déterminer les causes éventuelles du problème potentiel</t>
  </si>
  <si>
    <t>Qu'est ce qui pourrait causer le problème potentiel?</t>
  </si>
  <si>
    <t>Quoi d'autre …?</t>
  </si>
  <si>
    <t>Mesures de Secours</t>
  </si>
  <si>
    <t>Déterminer les déclencheurs des mesures de secours</t>
  </si>
  <si>
    <t>Déclencheurs</t>
  </si>
  <si>
    <t>Classifier les objectifs</t>
  </si>
  <si>
    <t>Objectifs</t>
  </si>
  <si>
    <t>classer en impératifs (M).</t>
  </si>
  <si>
    <t>mesurable, et Realiste, le</t>
  </si>
  <si>
    <t>Si l'objectif est obligatoire,</t>
  </si>
  <si>
    <t>Pondérer les souhaits</t>
  </si>
  <si>
    <t>quelle est l'importance</t>
  </si>
  <si>
    <t>Pour les autres objectifs,</t>
  </si>
  <si>
    <t>Option la plus performante</t>
  </si>
  <si>
    <t>Deuxième option la plus performante</t>
  </si>
  <si>
    <t>Alors</t>
  </si>
  <si>
    <t>Examiner les risques et les avantages Marquer le meilleur choix.</t>
  </si>
  <si>
    <t>Quoi d'autre ...?</t>
  </si>
  <si>
    <t>Quelle est la probabilité?</t>
  </si>
  <si>
    <t>Prendre des Mesures de Promotion</t>
  </si>
  <si>
    <t>Mesures de Promotion</t>
  </si>
  <si>
    <t>Primaire gebeurtenis</t>
  </si>
  <si>
    <t>Liste d'actions</t>
  </si>
  <si>
    <r>
      <t xml:space="preserve">Actions </t>
    </r>
    <r>
      <rPr>
        <sz val="11"/>
        <color indexed="8"/>
        <rFont val="Calibri"/>
        <family val="2"/>
      </rPr>
      <t>à faire</t>
    </r>
  </si>
  <si>
    <t>Rassembler et Surveiller les actions</t>
  </si>
  <si>
    <r>
      <t>Initi</t>
    </r>
    <r>
      <rPr>
        <sz val="11"/>
        <color indexed="8"/>
        <rFont val="Calibri"/>
        <family val="2"/>
      </rPr>
      <t>é le</t>
    </r>
  </si>
  <si>
    <t>Fait par</t>
  </si>
  <si>
    <r>
      <t>Ferm</t>
    </r>
    <r>
      <rPr>
        <sz val="11"/>
        <color indexed="8"/>
        <rFont val="Calibri"/>
        <family val="2"/>
      </rPr>
      <t>é</t>
    </r>
  </si>
  <si>
    <t>à faire avant</t>
  </si>
  <si>
    <t xml:space="preserve"> Liste d'actions</t>
  </si>
  <si>
    <t>Analisi del problema potenziale (APP)</t>
  </si>
  <si>
    <t>Elenco dei problemi potenziali</t>
  </si>
  <si>
    <t xml:space="preserve"> Elenco dei problemi potenziali</t>
  </si>
  <si>
    <t xml:space="preserve"> Probabilità</t>
  </si>
  <si>
    <t xml:space="preserve"> Gravità</t>
  </si>
  <si>
    <t xml:space="preserve"> Identificare cause probabili</t>
  </si>
  <si>
    <t>Adottare azioni preventive</t>
  </si>
  <si>
    <t xml:space="preserve"> Prevedere azioni di soccorso</t>
  </si>
  <si>
    <t xml:space="preserve"> Individuare allarmi</t>
  </si>
  <si>
    <t xml:space="preserve"> Analisi del problema potenziale</t>
  </si>
  <si>
    <t>Performance System Design</t>
  </si>
  <si>
    <t>Identification Questions</t>
  </si>
  <si>
    <t>Who is the Performer (individual or group)?</t>
  </si>
  <si>
    <t>Design Questions</t>
  </si>
  <si>
    <t>How will we ensure the Performer agrees that these expectations are attainable?</t>
  </si>
  <si>
    <t>How will performance expectations be clarified with the Performer?</t>
  </si>
  <si>
    <t>How will we ensure the input the Performer receives is appropriate, correct and timely?</t>
  </si>
  <si>
    <t>How will we ensure the physical surroundings support effective performance?</t>
  </si>
  <si>
    <t>How will we ensure the Performer has the necessary knowledge and skill to perform?</t>
  </si>
  <si>
    <t>How will the Performer know why the performance is expected?</t>
  </si>
  <si>
    <t>How will we ensure appropriate Consequences are provided consistently?</t>
  </si>
  <si>
    <t>How will we ensure the Consequences are significant to the Performer?</t>
  </si>
  <si>
    <t>How will the Feedback be used to encourage the desired performance?</t>
  </si>
  <si>
    <t>How will relevant measures of performance be fed back?</t>
  </si>
  <si>
    <t>How will the Performer receive timely Feedback?</t>
  </si>
  <si>
    <t>How will the Performer receive Feedback frequently enough to maintain or enhance performance?</t>
  </si>
  <si>
    <t>How will the Feedback be specific enough to influence performance?</t>
  </si>
  <si>
    <t>How will the Feedback include information about the value of the performance to the organisation?</t>
  </si>
  <si>
    <t>How will we ensure the Feedback is communicated in a positive, non-threatening manner?</t>
  </si>
  <si>
    <t>Performance Systeem Ontwerp</t>
  </si>
  <si>
    <t>Ontwerp vragen</t>
  </si>
  <si>
    <t>Welke performance verwachtingen, inclusief meetpunten dienen te worden vastgesteld voor het gewenste gedrag?</t>
  </si>
  <si>
    <t>Hoe zullen de performance verwachtingen worden uitgelegd aan de performer?</t>
  </si>
  <si>
    <t>Hoe weten we of de performer het eens is met de haalbaarheid van de verwachtingen?</t>
  </si>
  <si>
    <t>Wat of wie geeft de noodzaak tot gewenst gedrag aan? Welke signalen kunnen gebruikt worden die de performer duidelijk aangeven om te beginnen met gewenst gedrag?</t>
  </si>
  <si>
    <t>Welke input heeft de performer wanneer nodig?</t>
  </si>
  <si>
    <t>Welke werkprocedures, processen moeten ingericht of verbeterd worden om het gewenste gedrag te bereiken?</t>
  </si>
  <si>
    <t>Wat zal de prioriteit voor het gewenste gedrag zijn t.o.v. andere verwachtingen? Hoe  worden meervoudige of conflicterende prioriteiten verduidelijkt?</t>
  </si>
  <si>
    <t>Welke middelen zijn nodig om het gewenste gedrag te bereiken (tijd, mensen, geld, informatie, tools of ondersteunende apparatuur/systemen)?</t>
  </si>
  <si>
    <t>Wie is het individu of de groep waarvan het gedrag verwacht wordt?</t>
  </si>
  <si>
    <t>Welke vereisten (kennis, ervaring, vaardigheden, fysieke mogelijkheden, interesses, emotioneel) heeft de Performer nodig om het gewenste gedrag te kunnen vertonen?</t>
  </si>
  <si>
    <t>Zal de performer geschikt zijn voor de taak?</t>
  </si>
  <si>
    <t>Welke consequenties zal de Performer ontvangen indien de Respons voltooid is?</t>
  </si>
  <si>
    <t>Wat kunnen we doen om de consequenties direct genoeg te laten zijn om gewenst gedrag te bevorderen?</t>
  </si>
  <si>
    <t>Hoe consistent zullen de juiste consequenties worden aangeleverd?</t>
  </si>
  <si>
    <t>Hoe zullen we te weten komen dat de consequenties van belang zijn voor de performer?</t>
  </si>
  <si>
    <t>Welke informatie dient de Performer te ontvangen over zijn gedrag t.o.v. de verwachtingen?</t>
  </si>
  <si>
    <t>Hoe zorgen we ervoor dat de feedback wordt gebruikt om gewenst gedrag te bevorderen?</t>
  </si>
  <si>
    <t>Hoe worden relevante meetpunten doorgegeven aan de Performer?</t>
  </si>
  <si>
    <t>Hoe zorgen we ervoor dat de feedback informatie bevat over voortgang in de tijd?</t>
  </si>
  <si>
    <t>Hoe tijdig dient de feedback gecommuniceerd te worden?</t>
  </si>
  <si>
    <t>Hoe vaak dient de performer feedback te ontvangen om het gewenste gedrag vast te houden of uit te breiden?</t>
  </si>
  <si>
    <t>Hoe zorgen we ervoor dat de feedback specifiek genoeg is om het gedrag van de performer te beinvloeden?</t>
  </si>
  <si>
    <t>Welke informatie over het belang van het gewenste gedrag voor de organisatie zal in de feedback opgenomen moeten worden?</t>
  </si>
  <si>
    <t>Hoe zorgen we ervoor dat de feedback op een positieve, niet bedreigende manier wordt gecommuniceerd?</t>
  </si>
  <si>
    <t xml:space="preserve"> Performance System Design</t>
  </si>
  <si>
    <t>How will multiple or competing priorities be clarified?</t>
  </si>
  <si>
    <t>Hoe stimuleert de fysieke omgeving effectief gedrag?</t>
  </si>
  <si>
    <t>Plantilla Universal para la Aplicación de los Procesos Kepner Tregoe</t>
  </si>
  <si>
    <t>Objeto:</t>
  </si>
  <si>
    <t>Versión:</t>
  </si>
  <si>
    <t>Versión fecha:</t>
  </si>
  <si>
    <t>Estatus:</t>
  </si>
  <si>
    <t>Validación:</t>
  </si>
  <si>
    <t>Idioma:</t>
  </si>
  <si>
    <t>Cartografía de Incidentes</t>
  </si>
  <si>
    <t>Análisis de Problemas</t>
  </si>
  <si>
    <t>Sistema de Desempeño: Análisis</t>
  </si>
  <si>
    <t>Sistema de Desempeño: Diseño</t>
  </si>
  <si>
    <r>
      <t>An</t>
    </r>
    <r>
      <rPr>
        <sz val="11"/>
        <color indexed="8"/>
        <rFont val="Calibri"/>
        <family val="2"/>
      </rPr>
      <t>álisis de Decisiones</t>
    </r>
  </si>
  <si>
    <t>Lista de Acciones</t>
  </si>
  <si>
    <t>Evaluación de Situaciones</t>
  </si>
  <si>
    <t>Evaluación</t>
  </si>
  <si>
    <t>Análisis en curso</t>
  </si>
  <si>
    <t>Recomendaciones / medidas en ejecución</t>
  </si>
  <si>
    <t>Evaluación realizada</t>
  </si>
  <si>
    <t>Cerrado</t>
  </si>
  <si>
    <t>Borrador para comentarios</t>
  </si>
  <si>
    <t>Borrador validado por el Gerente de la Planta</t>
  </si>
  <si>
    <t>Versión final validad por el Gerente de Seguridad de la División o el Director de Operaciones</t>
  </si>
  <si>
    <t>Hacer una lista de amenazas y oportunidades</t>
  </si>
  <si>
    <t>¿Qué desviaciones están ocurriendo?</t>
  </si>
  <si>
    <t>¿Qué decisiones debemos hacer?</t>
  </si>
  <si>
    <t>¿Qué planes debemos poner en marcha?</t>
  </si>
  <si>
    <t>¿Qué cambios anticipamos?</t>
  </si>
  <si>
    <t>¿Qué oportunidades existen?</t>
  </si>
  <si>
    <t xml:space="preserve"> ¿Qué nos preocupa acerca de…?</t>
  </si>
  <si>
    <t>Separar y Aclarar</t>
  </si>
  <si>
    <t>¿Qué queremos decir con…?</t>
  </si>
  <si>
    <t>¿Qué es exactamente …?</t>
  </si>
  <si>
    <t>¿Qué evidencia tenemos de que …?</t>
  </si>
  <si>
    <t>¿Qué más nos preocupa acerca de …?</t>
  </si>
  <si>
    <t xml:space="preserve"> ¿Qué diversas desviaciones, decisiones o planes forman</t>
  </si>
  <si>
    <t>parte de esta preocupación?</t>
  </si>
  <si>
    <t xml:space="preserve">  el personal, seguridad, etc.?</t>
  </si>
  <si>
    <t xml:space="preserve"> ¿Cuál es el impacto que actualmente tiene sobre</t>
  </si>
  <si>
    <t>¿Cuál es la fecha límite?</t>
  </si>
  <si>
    <t xml:space="preserve">  de resolver después?</t>
  </si>
  <si>
    <t>¿Cuál será el impacto</t>
  </si>
  <si>
    <t xml:space="preserve">  futuro?</t>
  </si>
  <si>
    <t xml:space="preserve">   con el tiempo?</t>
  </si>
  <si>
    <t>¿Qué preocupación será la más difícil</t>
  </si>
  <si>
    <t>¿Tenemos una desviación?</t>
  </si>
  <si>
    <t>¿Necesitamos conocer la causa para tomar acción eficaz?</t>
  </si>
  <si>
    <t>¿Necesitamos tomar una decisión?</t>
  </si>
  <si>
    <t>¿Tenemos un plan o una acción que proteger (optimizar)?</t>
  </si>
  <si>
    <t xml:space="preserve">    Proceso</t>
  </si>
  <si>
    <t>SA, PA, DA, PPA/POA</t>
  </si>
  <si>
    <t>Planificar el Involucramiento</t>
  </si>
  <si>
    <t>¿Qué necesitamos hacer y cuándo?</t>
  </si>
  <si>
    <t>¿Quién documentará nuestros procesos y</t>
  </si>
  <si>
    <t xml:space="preserve">  sus resultados?</t>
  </si>
  <si>
    <t xml:space="preserve"> Dónde:</t>
  </si>
  <si>
    <t xml:space="preserve"> Cuándo:</t>
  </si>
  <si>
    <t xml:space="preserve"> Cuánto:</t>
  </si>
  <si>
    <t xml:space="preserve"> Comentarios:</t>
  </si>
  <si>
    <t xml:space="preserve"> Leyenda:</t>
  </si>
  <si>
    <t xml:space="preserve"> Causa - Efecto</t>
  </si>
  <si>
    <t xml:space="preserve"> Acción</t>
  </si>
  <si>
    <t xml:space="preserve"> Nueva barrera</t>
  </si>
  <si>
    <t xml:space="preserve"> Evento primario</t>
  </si>
  <si>
    <t xml:space="preserve"> Causa conocida</t>
  </si>
  <si>
    <t xml:space="preserve"> Circunstancia</t>
  </si>
  <si>
    <t xml:space="preserve"> Barrera infringida</t>
  </si>
  <si>
    <t>Dueño del tema</t>
  </si>
  <si>
    <t>Causa conocida después del Análisis del Problema o del Sistema de Desempeño</t>
  </si>
  <si>
    <t>Causa desconocida</t>
  </si>
  <si>
    <t>Posible barrera</t>
  </si>
  <si>
    <t>Acción posible</t>
  </si>
  <si>
    <t>Barrera seleccionada</t>
  </si>
  <si>
    <t>Acción seleccionada</t>
  </si>
  <si>
    <t>Enuncie el problema: Incluya el objeto y la desviación</t>
  </si>
  <si>
    <r>
      <t>QU</t>
    </r>
    <r>
      <rPr>
        <sz val="11"/>
        <color indexed="8"/>
        <rFont val="Calibri"/>
        <family val="2"/>
      </rPr>
      <t>É</t>
    </r>
  </si>
  <si>
    <t>¿Qué objeto?</t>
  </si>
  <si>
    <t>¿Qué defecto?</t>
  </si>
  <si>
    <t>¿Dónde</t>
  </si>
  <si>
    <t xml:space="preserve"> geográficamente?</t>
  </si>
  <si>
    <t>¿Dónde en</t>
  </si>
  <si>
    <r>
      <t>CU</t>
    </r>
    <r>
      <rPr>
        <sz val="11"/>
        <color indexed="8"/>
        <rFont val="Calibri"/>
        <family val="2"/>
      </rPr>
      <t>Á</t>
    </r>
    <r>
      <rPr>
        <sz val="11"/>
        <color theme="1"/>
        <rFont val="Calibri"/>
        <family val="2"/>
        <scheme val="minor"/>
      </rPr>
      <t>NDO</t>
    </r>
  </si>
  <si>
    <t>¿Cuándo desde</t>
  </si>
  <si>
    <t>¿Cuándo en la</t>
  </si>
  <si>
    <r>
      <t>CU</t>
    </r>
    <r>
      <rPr>
        <sz val="11"/>
        <color indexed="8"/>
        <rFont val="Calibri"/>
        <family val="2"/>
      </rPr>
      <t>Á</t>
    </r>
    <r>
      <rPr>
        <sz val="11"/>
        <color theme="1"/>
        <rFont val="Calibri"/>
        <family val="2"/>
        <scheme val="minor"/>
      </rPr>
      <t>NTO</t>
    </r>
  </si>
  <si>
    <r>
      <t>D</t>
    </r>
    <r>
      <rPr>
        <sz val="11"/>
        <color indexed="8"/>
        <rFont val="Calibri"/>
        <family val="2"/>
      </rPr>
      <t>Ó</t>
    </r>
    <r>
      <rPr>
        <sz val="11"/>
        <color theme="1"/>
        <rFont val="Calibri"/>
        <family val="2"/>
        <scheme val="minor"/>
      </rPr>
      <t>NDE</t>
    </r>
  </si>
  <si>
    <t>¿Cuántos objetos?</t>
  </si>
  <si>
    <t>¿De qué tamaño?</t>
  </si>
  <si>
    <t>¿Cuántas</t>
  </si>
  <si>
    <t>¿Tendencia?</t>
  </si>
  <si>
    <t>Use particularidades/diferencias y cambios, o …</t>
  </si>
  <si>
    <t>¿Qué es diferente, especial, particular o único acerca del "ES" comparado con su "NO ES"?</t>
  </si>
  <si>
    <t>Diferencias</t>
  </si>
  <si>
    <t>¿Qué ha cambiado en, sobre, acerca, o alrededor de cada distincion? ¿Cuándo ocurrió el cambio?</t>
  </si>
  <si>
    <t>Fecha</t>
  </si>
  <si>
    <t>¿Cómo podría cada… "Cambio", "Cambio más una diferencia", "Cambio más otro cambio", "Diferencia" … causar esta deviación?</t>
  </si>
  <si>
    <t>Si ____ es la causa real de ____, ¿cómo explica tanto el ES como el NO ES?</t>
  </si>
  <si>
    <t>Listar supuestos</t>
  </si>
  <si>
    <t>¿Cuál de las causas explica mejor el ES y el NO ES?</t>
  </si>
  <si>
    <t>Utilice: Verifique sus supuestos, Observe, Experimente, Pruebe una solucion y monitoree</t>
  </si>
  <si>
    <t>Pensar más allá de la solución</t>
  </si>
  <si>
    <t>Extender la Causa</t>
  </si>
  <si>
    <t>¿Qué otro daño podría esta causa haber creado?</t>
  </si>
  <si>
    <t>¿Dónde más podría esta causa habernos creado problemas?</t>
  </si>
  <si>
    <t>¿Qué fue lo que provocó la causa?</t>
  </si>
  <si>
    <t>Pensar mas allá de la solucion</t>
  </si>
  <si>
    <t>¿Qué problemas podría crear esta solución más adelante?</t>
  </si>
  <si>
    <t>Sí explica.</t>
  </si>
  <si>
    <t>Análisis del Sistema de Desempeño</t>
  </si>
  <si>
    <t>Diseño del Sistema de Desempeño</t>
  </si>
  <si>
    <t>Lista de Control del Sistema de Desempeño (continuación)</t>
  </si>
  <si>
    <t>Preguntas de identificación</t>
  </si>
  <si>
    <t xml:space="preserve"> ¿Quién está a cargo del desempeño? (individuo o grupo)</t>
  </si>
  <si>
    <t xml:space="preserve"> ¿Cuál es la Respuesta Deseada?</t>
  </si>
  <si>
    <t xml:space="preserve">  ¿Cuál es la Respuesta Observada?</t>
  </si>
  <si>
    <t>Preguntas de Análisis</t>
  </si>
  <si>
    <t>Comentarios sobre el Sistema de Desempeño</t>
  </si>
  <si>
    <t>Situación</t>
  </si>
  <si>
    <t xml:space="preserve">  ¿Se han establecido expectativcas de desempeño para la Respuesta Deseada, incluyendo medidas?</t>
  </si>
  <si>
    <t xml:space="preserve">  ¿Se han aclarado las expectativas con la persona que desempeña?</t>
  </si>
  <si>
    <t xml:space="preserve">  ¿La persona que desempeña está de acuerdo que esas expectativas son realistas?</t>
  </si>
  <si>
    <t xml:space="preserve">  ¿La persona que desempeña puede reconocer fácilmente la señal para comenzar a actuar?</t>
  </si>
  <si>
    <t xml:space="preserve">  ¿Recibe la persona que desempeña información apropiada, correcta y oportuna?</t>
  </si>
  <si>
    <t xml:space="preserve"> ¿Son los procedimientos y el flujo de trabajo eficaces?</t>
  </si>
  <si>
    <t xml:space="preserve">  ¿Se han aclarado las prioridades conflictivas o múltiples?</t>
  </si>
  <si>
    <t xml:space="preserve">  ¿Los recursos necesarios están disponibles: tiempo, personal, dinero, información, herramientas o equipo de soporte?</t>
  </si>
  <si>
    <t xml:space="preserve">  ¿El entorno físico apoya un desempeño eficaz?</t>
  </si>
  <si>
    <t>Persona que desempeña</t>
  </si>
  <si>
    <t xml:space="preserve">  ¿Sabe la persona por qué ese desempeño es necesario?</t>
  </si>
  <si>
    <t xml:space="preserve">  ¿Tiene la persona las habilidades y conocimientos necesarios para desempeñar correctamente la tarea?</t>
  </si>
  <si>
    <t xml:space="preserve">   ¿Es esta persona capaz de realizar este trabajo?</t>
  </si>
  <si>
    <t>Consecuencias</t>
  </si>
  <si>
    <t xml:space="preserve">  ¿Son las Consecuencia lo suficientemente inmediatas para fomentar la Respuesta Deseada?</t>
  </si>
  <si>
    <t xml:space="preserve"> ¿Se proporcionan Consecuencias apropiadas de manera consistente?</t>
  </si>
  <si>
    <t xml:space="preserve"> ¿Son las Consecuencias significativas para la persona que desempeña la tarea?</t>
  </si>
  <si>
    <t>En términos del balance final ¿apoyan las Consecuencias el comportamiento deseado? Usar la "Balanza de Consecuencias" más adelante para profundizar el análisis, si se requiere.</t>
  </si>
  <si>
    <t>¿Qué recursos debemos usar, salvaguardar?</t>
  </si>
  <si>
    <t>¿Qué restricciones tenemos?</t>
  </si>
  <si>
    <t>¿qué importancia relativa tiene</t>
  </si>
  <si>
    <t>¿Qué opciones tenemos?</t>
  </si>
  <si>
    <t>¿Qué tan probable es que ocurra esta amenaza? (probabilidad)</t>
  </si>
  <si>
    <t>¿Se comunica el Feedback de manera positiva y no-amenazante?</t>
  </si>
  <si>
    <t>¿Incluye el Feedback información sobre el valor que este desempeño aporta a la organización?</t>
  </si>
  <si>
    <t>¿Es suficientemente específico el Feedback que se le da a la persona para ejercer una influencia en su comportamiento?</t>
  </si>
  <si>
    <t>¿Recibe la persona Feedback con suficiente frecuencia para mantener o mejorar su desempeño?</t>
  </si>
  <si>
    <t>¿Recibe la persona que desempeña Feedback oportuno?</t>
  </si>
  <si>
    <t>¿Incluye el Feedback información sobre el progreso en el tiempo?</t>
  </si>
  <si>
    <t>¿Se le da a la persona que desempeña información (Feedback) relevante sobre cómo se mide su comportamiento?</t>
  </si>
  <si>
    <t>¿Se usa el Feedback para motivar el comportamiento deseado?</t>
  </si>
  <si>
    <t xml:space="preserve"> ¿Recibe la persona que desempeña información (Feedback) sobre su desempeño?</t>
  </si>
  <si>
    <t>Feedback (Retroinformación)</t>
  </si>
  <si>
    <t>Balanza de Consecuencias</t>
  </si>
  <si>
    <t>Respuesta Deseada</t>
  </si>
  <si>
    <t>Respuesta Indeseada</t>
  </si>
  <si>
    <t>Consecuencias para la persona que desempeña la tarea</t>
  </si>
  <si>
    <t>Inmediatas</t>
  </si>
  <si>
    <t>Mediatas</t>
  </si>
  <si>
    <t>Consecuencias para la Organización</t>
  </si>
  <si>
    <t>Análisis del Sistema de Desempeño (1)</t>
  </si>
  <si>
    <t>Análisis del Sistema de Desempeño (2)</t>
  </si>
  <si>
    <t>Preguntas de Identificación</t>
  </si>
  <si>
    <t>¿Cuál es el tema principal de esta situación de desempeño?</t>
  </si>
  <si>
    <t>¿Cuál es la respuesta deseada?</t>
  </si>
  <si>
    <t>¿Quién va a desempeñar la tarea (individuo o grupo)?</t>
  </si>
  <si>
    <t>Preguntas de Diseño</t>
  </si>
  <si>
    <t>Comentarios al Sistema de Desempeño</t>
  </si>
  <si>
    <t>¿Cuáles son las expectativas de desempeño para la respuesta deseada, incluyendo medidas?</t>
  </si>
  <si>
    <t>¿Cómo serán aclaradas las expectativas de desempeño con la persona que realizará el trabajo?</t>
  </si>
  <si>
    <t>¿Cómo estaremos seguros de que la Persona está de acuerdo que estas expectativas son realistas?</t>
  </si>
  <si>
    <t>¿Cómo estaremos seguros de que la Persona que va a desempeñar el trabajo reconocerá la señal para comenzar a actuar?</t>
  </si>
  <si>
    <t>¿Cómo estaremos seguros de que la información y los recursos que la Persona recibe son apropiados, correctos y oportunos?</t>
  </si>
  <si>
    <t>¿Cómo estaremos seguros de que los procedimientos y flujos de trabajo son eficaces?</t>
  </si>
  <si>
    <t>¿Cómo serán aclaradas las prioridades múltiples o en conflicto?</t>
  </si>
  <si>
    <t>¿Cómo estaremos seguros de que los recursos necesarios (tiempo, personal, dinero, información herramientas o equipo) estarán a su disposición?</t>
  </si>
  <si>
    <t>¿Cómo estaremos seguros de que el entorno físico apoyará el desempeño deseado?</t>
  </si>
  <si>
    <t>Persona que va a desempeñar la tarea</t>
  </si>
  <si>
    <t>¿Cómo estaremos seguros de que la Persona tiene la capacidad y los conocimientos para desempeñar la tarea?</t>
  </si>
  <si>
    <t>¿Cómo sabrá la Persona por qué ese desempeño es necesario?</t>
  </si>
  <si>
    <t>¿Será esta la persona apta para realizar el trabajo?</t>
  </si>
  <si>
    <t>¿Cómo proporcionaremos Consecuencias lo suficientemente inmediatas para motivar la Respuesta Deseada?</t>
  </si>
  <si>
    <t>¿Cómo estaremos seguros de que las Consecuencias son proporcionadas de manera consistente?</t>
  </si>
  <si>
    <t>¿Cómo estaremos seguros de que las Consecuencias son significativas para la Persona?</t>
  </si>
  <si>
    <t>¿Cómo estaremos seguros de que, en el balance final, las Consecuencias favorecerán el desempeño deseado?</t>
  </si>
  <si>
    <t>¿Cómo recibirá la Persona información sobre su desempeño?</t>
  </si>
  <si>
    <t>¿Cómo se usará el Feedback para promover el desempeño deseado?</t>
  </si>
  <si>
    <t>¿Cómo se le comunicará a la Persona la información sobre las medidas de su desemepeño?</t>
  </si>
  <si>
    <t>¿Qué información incluirá el Feedback respecto al avance en el tiempo?</t>
  </si>
  <si>
    <t>¿Cómo recibirá la Persona Feedback oportuno?</t>
  </si>
  <si>
    <t>¿Cómo recibirá la Persona Feedback frecuente, a fin de mantener o mejorar su desempeño?</t>
  </si>
  <si>
    <t>¿Cómo sabremos que el Feedback es lo suficientemente específico para influenciar el desempeño?</t>
  </si>
  <si>
    <t>¿Cómo incluirá el Feedback información sobre el valor que este desempeño aporta a la organización?</t>
  </si>
  <si>
    <t>¿Cómo estaremos seguros de que el Feedback se comunica de manera positiva y no amenazante?</t>
  </si>
  <si>
    <t>Balance de Consecuencias</t>
  </si>
  <si>
    <t>Análisis de Decisiones</t>
  </si>
  <si>
    <t xml:space="preserve"> Aclarar el Propósito</t>
  </si>
  <si>
    <t xml:space="preserve">Enuncie la decisión  </t>
  </si>
  <si>
    <t>Incluya una palabra de "selección", un resultado y 1 ó 2 modificadores.</t>
  </si>
  <si>
    <t>¿Qué objetivos necesitan ser más específicos?</t>
  </si>
  <si>
    <t>¿Qué resultados a corto y largo plazo queremos lograr?</t>
  </si>
  <si>
    <t>Medible y Realista,</t>
  </si>
  <si>
    <t>Si el objetivo es Mandatorio,</t>
  </si>
  <si>
    <t xml:space="preserve"> Evalúe las alternativas</t>
  </si>
  <si>
    <t>Evalúe las alternativas</t>
  </si>
  <si>
    <t>¿Como satisface esta alternativa el objetivo mencionado?</t>
  </si>
  <si>
    <t xml:space="preserve">                     WANT - Evalúe el valor de cada alternativa tiene cuando se le compara con cada WANT</t>
  </si>
  <si>
    <t>Agregue la información para cada alternativa</t>
  </si>
  <si>
    <t>Puntos</t>
  </si>
  <si>
    <t>Evaluúe los Riesgos</t>
  </si>
  <si>
    <t>¿Qué implicaciones hay al estar cerca de un límite MUST (imperativo)?</t>
  </si>
  <si>
    <r>
      <t xml:space="preserve">¿Dónde podríamos encontrar información inválida acerca de esta alternativa? </t>
    </r>
    <r>
      <rPr>
        <sz val="11"/>
        <color indexed="8"/>
        <rFont val="Calibri"/>
        <family val="2"/>
      </rPr>
      <t>¿</t>
    </r>
    <r>
      <rPr>
        <sz val="11"/>
        <color theme="1"/>
        <rFont val="Calibri"/>
        <family val="2"/>
        <scheme val="minor"/>
      </rPr>
      <t>Cuáles son las implicaciones?</t>
    </r>
  </si>
  <si>
    <t>¿Qué podria ocurrir, a corto o largo plazo, si escogemos esta alternativa?</t>
  </si>
  <si>
    <t>Evalúe la amenaza</t>
  </si>
  <si>
    <t>¿Cuál sería el impacto negativo de esta consecuencia si la escogiésemos?</t>
  </si>
  <si>
    <t>Evalúe las consecuencias adversas con A/M/B</t>
  </si>
  <si>
    <t>entonces</t>
  </si>
  <si>
    <t>Examine los risgos y los beneficios. Anote su mejor opción.</t>
  </si>
  <si>
    <r>
      <t>Enunciar la acci</t>
    </r>
    <r>
      <rPr>
        <sz val="11"/>
        <color indexed="8"/>
        <rFont val="Calibri"/>
        <family val="2"/>
      </rPr>
      <t>ón</t>
    </r>
  </si>
  <si>
    <t>Incluya una palabra de acción, un resultado y un lapso de tiempo</t>
  </si>
  <si>
    <t>¿Qué podría salir mal si seguimos adelante con este plan?</t>
  </si>
  <si>
    <t>¿Qué problema(s) podría esta acción causar?</t>
  </si>
  <si>
    <t>¿ Cuál sería el impacto?</t>
  </si>
  <si>
    <t>Identificar las Causas Posibles</t>
  </si>
  <si>
    <t>¿Cuál podría ser la causa de este problema potencial?</t>
  </si>
  <si>
    <t>¿Qué otra causa …?</t>
  </si>
  <si>
    <t>Causas Posibles</t>
  </si>
  <si>
    <t>¿Qué tan probable es esta causa?</t>
  </si>
  <si>
    <t>¿Qué podemos hacer para impedir que esta causa</t>
  </si>
  <si>
    <t xml:space="preserve">  posible ocurra?</t>
  </si>
  <si>
    <t>¿Cómo podemos reducir la probabilidad de que esta</t>
  </si>
  <si>
    <t xml:space="preserve">  causa posible ocurra?</t>
  </si>
  <si>
    <t>¿Cómo podemos impedir que esta causa cree el</t>
  </si>
  <si>
    <t xml:space="preserve">  problema potencial?</t>
  </si>
  <si>
    <t>Planificar Acciones Contingentes y Establecer los Disparadores</t>
  </si>
  <si>
    <t>¿Qué haremos si este problema potencial ocurre?</t>
  </si>
  <si>
    <t>¿Cómo podríamos minimizar los efectos si este problema potencial ocurre?</t>
  </si>
  <si>
    <t xml:space="preserve">¿Cómo sabremos que el problema potencial </t>
  </si>
  <si>
    <t xml:space="preserve">  ha ocurrido?</t>
  </si>
  <si>
    <t>¿Qué dispositivo disparaá cada acción contingente?</t>
  </si>
  <si>
    <t xml:space="preserve"> Análisis de Oportunidades Potenciales</t>
  </si>
  <si>
    <t>Identifique Oportunidades Potenciales</t>
  </si>
  <si>
    <t>Enuncie la Acción</t>
  </si>
  <si>
    <t>Hacer una lista de oportunidades potenciales</t>
  </si>
  <si>
    <t>Si hacemos esto, ¿qué podría salir mejor de lo esperado?</t>
  </si>
  <si>
    <t>¿Qué beneficios podría traernos esta acción?</t>
  </si>
  <si>
    <t>¿Cuál sería el valor?</t>
  </si>
  <si>
    <t>¿Qué tan probable es esta oportunidad?</t>
  </si>
  <si>
    <t>Oportunidades Potenciales</t>
  </si>
  <si>
    <t xml:space="preserve"> Probabilidad</t>
  </si>
  <si>
    <t xml:space="preserve"> Beneficio</t>
  </si>
  <si>
    <t xml:space="preserve"> Identificar Causas Posibles</t>
  </si>
  <si>
    <t>Considerar las causas de la oportunidad potencial</t>
  </si>
  <si>
    <t>¿Cuáles serían las causas de esta oportunidad potencial?</t>
  </si>
  <si>
    <t>¿Qué más podría causar esa oportunidad...?</t>
  </si>
  <si>
    <t xml:space="preserve"> Tomar Acción Promotora</t>
  </si>
  <si>
    <t>Tomar acciones para fomentar las causas posibles</t>
  </si>
  <si>
    <t xml:space="preserve">¿Qué podemos hacer para asegurarnos de que esta </t>
  </si>
  <si>
    <t>causa posible ocurra?</t>
  </si>
  <si>
    <t>¿Qué podemos hacer para aumentar la probabilidad de que esta causa</t>
  </si>
  <si>
    <t xml:space="preserve">  probable ocurra?</t>
  </si>
  <si>
    <t>¿Cómo podemos estar seguros de que esta causa creará la</t>
  </si>
  <si>
    <t xml:space="preserve">  oportunidad potencial?</t>
  </si>
  <si>
    <t>Acciones Promotoras</t>
  </si>
  <si>
    <t>Planificar las Acciones Capitalizadoras y Establecer los Disparadores</t>
  </si>
  <si>
    <t>Preparar las Acciones para maximizar los efectos probables</t>
  </si>
  <si>
    <t>¿Qué haremos si esta oportunidad potencial ocurre?</t>
  </si>
  <si>
    <t>¿Qué acciones maximizarán los efectos de la oportunidad potencial</t>
  </si>
  <si>
    <t xml:space="preserve"> si esta llega a ocurrir?</t>
  </si>
  <si>
    <t>Acciones de Capitalización</t>
  </si>
  <si>
    <t>Fijar Disparadores para las Acciones Capitalizadoras</t>
  </si>
  <si>
    <t>¿Cómo sabremos que la oportunidad potencial ha ocurrido?</t>
  </si>
  <si>
    <t>¿Qué gatillo disparará cada acción capitalizadora?</t>
  </si>
  <si>
    <t>Puntos de Acción</t>
  </si>
  <si>
    <t>Recabar y monitorear los puntos de acción</t>
  </si>
  <si>
    <t>Iniciado</t>
  </si>
  <si>
    <t>Manejado por</t>
  </si>
  <si>
    <t>Manejar antes del</t>
  </si>
  <si>
    <t xml:space="preserve"> ¿Qué preocupación es la  </t>
  </si>
  <si>
    <t xml:space="preserve"> más grave?</t>
  </si>
  <si>
    <t xml:space="preserve">¿Qué preocupación está </t>
  </si>
  <si>
    <t xml:space="preserve">   empeorando más</t>
  </si>
  <si>
    <t xml:space="preserve">¿Cuándo necesitamos </t>
  </si>
  <si>
    <t xml:space="preserve">  empezar?</t>
  </si>
  <si>
    <t>llámelo MUST M, imperativo</t>
  </si>
  <si>
    <t>u obligatorio.</t>
  </si>
  <si>
    <t xml:space="preserve">¿Qué tan probable es este </t>
  </si>
  <si>
    <t xml:space="preserve"> problema?</t>
  </si>
  <si>
    <t>Danish</t>
  </si>
  <si>
    <t>Emne:</t>
  </si>
  <si>
    <t>Forfatter:</t>
  </si>
  <si>
    <t>HVAD?</t>
  </si>
  <si>
    <t>HVOR?</t>
  </si>
  <si>
    <r>
      <t>HVORN</t>
    </r>
    <r>
      <rPr>
        <sz val="11"/>
        <color theme="1"/>
        <rFont val="Calibri"/>
        <family val="2"/>
      </rPr>
      <t>Å</t>
    </r>
    <r>
      <rPr>
        <sz val="11"/>
        <color theme="1"/>
        <rFont val="Calibri"/>
        <family val="2"/>
        <scheme val="minor"/>
      </rPr>
      <t>R?</t>
    </r>
  </si>
  <si>
    <t>OMFANG?</t>
  </si>
  <si>
    <t>ER</t>
  </si>
  <si>
    <t>ER IKKE</t>
  </si>
  <si>
    <t>Hvad er defekten?</t>
  </si>
  <si>
    <t>… Brug viden og  erfaring</t>
  </si>
  <si>
    <t>Find den mest sandsynlige årsag</t>
  </si>
  <si>
    <t>Hvilken af disse mulige årsager lyder mest rigtig?</t>
  </si>
  <si>
    <t>Verificer virkelige årsag</t>
  </si>
  <si>
    <t xml:space="preserve"> Problembeskrivelse </t>
  </si>
  <si>
    <t>Problemdefinition (objekt &amp; defekt)</t>
  </si>
  <si>
    <t>Specificér Problemet</t>
  </si>
  <si>
    <t xml:space="preserve"> Geografisk?</t>
  </si>
  <si>
    <t>Hvor</t>
  </si>
  <si>
    <t>Hvor på</t>
  </si>
  <si>
    <t xml:space="preserve"> objektet?</t>
  </si>
  <si>
    <t>Hvornår konstateres</t>
  </si>
  <si>
    <t>Hvornår siden da?</t>
  </si>
  <si>
    <t>gang?</t>
  </si>
  <si>
    <t>Hvornår i objektets</t>
  </si>
  <si>
    <t>livscycklys?</t>
  </si>
  <si>
    <t>Hvad er omfanget</t>
  </si>
  <si>
    <t>af én defekt?</t>
  </si>
  <si>
    <t>Hvor mange defekter</t>
  </si>
  <si>
    <t>pr. objekt?</t>
  </si>
  <si>
    <t>Hvad er tendensen?</t>
  </si>
  <si>
    <t>Hvad er objektet(er)?</t>
  </si>
  <si>
    <t>har defekten?</t>
  </si>
  <si>
    <t>Hvor mange objekter</t>
  </si>
  <si>
    <t>Identificér mulige årsager</t>
  </si>
  <si>
    <t>Anvend særpræg og ændringer, eller…</t>
  </si>
  <si>
    <t>Hvad er forskelligt, usædvanligt, undeligt, specielt, når ER sammenlignes med ER IKKE?</t>
  </si>
  <si>
    <t>Særpræg</t>
  </si>
  <si>
    <t>Hvad er ændret vedrørende hver særpræg (dato, tid)?</t>
  </si>
  <si>
    <t>Ændringer</t>
  </si>
  <si>
    <t>Dato</t>
  </si>
  <si>
    <t>Hvordan kunne hver "ændring", "ændring plus særpræg","ændring plus ændring","særpræg",…være årsag til defekten?</t>
  </si>
  <si>
    <t>Mulige årsager</t>
  </si>
  <si>
    <t>Test af mulige årsager</t>
  </si>
  <si>
    <t>Hvis ______  er den rigtige årsag til ______, hvordan forklarer det både ER og ER IKKE?</t>
  </si>
  <si>
    <t>Vurdér mulige årsager</t>
  </si>
  <si>
    <t>Antagelser</t>
  </si>
  <si>
    <t>Situationsvurdering</t>
  </si>
  <si>
    <t>Kortlægning af hændelser</t>
  </si>
  <si>
    <t>Beslutningsanalyse</t>
  </si>
  <si>
    <t>Potential problemanalyse</t>
  </si>
  <si>
    <t xml:space="preserve">Potential </t>
  </si>
  <si>
    <t>ToDo-list</t>
  </si>
  <si>
    <t>Evaluering</t>
  </si>
  <si>
    <t>Analysefase</t>
  </si>
  <si>
    <t>Anbefalinger</t>
  </si>
  <si>
    <t>Evaluering udført</t>
  </si>
  <si>
    <t>Lukket</t>
  </si>
  <si>
    <t>Kommentar</t>
  </si>
  <si>
    <t>Kommentar godkendt af ansvarlig leder</t>
  </si>
  <si>
    <t>Forbyggelse</t>
  </si>
  <si>
    <t>Uddyb årsagen</t>
  </si>
  <si>
    <t>Uddyb løsningen</t>
  </si>
  <si>
    <t>Hvilke andre skader kan denne årsag have forvoldt?</t>
  </si>
  <si>
    <t>Hvilke andre steder kan denne årsag skabe problemer?</t>
  </si>
  <si>
    <t>Hvad er årsagen til årsagen?</t>
  </si>
  <si>
    <t>Hvilke problemer kan denne løsning forårsage?</t>
  </si>
  <si>
    <t>Det forklarer</t>
  </si>
  <si>
    <t>Det forklarer ikke, fordi…</t>
  </si>
  <si>
    <t>Det forklarer kun, hvis…</t>
  </si>
  <si>
    <t>Verificér antagelser, observér, eksperimentér, eller forsøg løsning og observér effekten</t>
  </si>
  <si>
    <t>User</t>
  </si>
  <si>
    <t>CI Priority</t>
  </si>
  <si>
    <t>FI Priority</t>
  </si>
  <si>
    <t>H+</t>
  </si>
  <si>
    <t>H</t>
  </si>
  <si>
    <t>H-</t>
  </si>
  <si>
    <t>M+</t>
  </si>
  <si>
    <t xml:space="preserve">M </t>
  </si>
  <si>
    <t>M-</t>
  </si>
  <si>
    <t>L+</t>
  </si>
  <si>
    <t>L</t>
  </si>
  <si>
    <t>L-</t>
  </si>
  <si>
    <t>SA</t>
  </si>
  <si>
    <t>DA</t>
  </si>
  <si>
    <t>PA</t>
  </si>
  <si>
    <t>PPA</t>
  </si>
  <si>
    <t>POA</t>
  </si>
  <si>
    <t>JUST DO IT</t>
  </si>
  <si>
    <t>Alternativo n</t>
  </si>
  <si>
    <t>Alternative n</t>
  </si>
  <si>
    <t>Who</t>
  </si>
  <si>
    <t>¿Cuándo?</t>
  </si>
  <si>
    <r>
      <t xml:space="preserve"> </t>
    </r>
    <r>
      <rPr>
        <sz val="11"/>
        <color indexed="8"/>
        <rFont val="Calibri"/>
        <family val="2"/>
      </rPr>
      <t xml:space="preserve">¿Quién? </t>
    </r>
  </si>
  <si>
    <t>What are the primary areas of concern?</t>
  </si>
  <si>
    <t>What boundaries will help focus our attention and resources?</t>
  </si>
  <si>
    <t>What threats exist?</t>
  </si>
  <si>
    <t>Do we simply need to get something done?</t>
  </si>
  <si>
    <t>Set Priority</t>
  </si>
  <si>
    <t>What steps or actions are required to resolve this concern?</t>
  </si>
  <si>
    <t>Who needs to do what and by when?</t>
  </si>
  <si>
    <t>State the Problem</t>
  </si>
  <si>
    <t>What deviation does it have?</t>
  </si>
  <si>
    <t>When we take this action, what could go wrong?</t>
  </si>
  <si>
    <t>How will we know the potential problem has occurred?</t>
  </si>
  <si>
    <t>What will cause the contingent action to start?</t>
  </si>
  <si>
    <t>What will cause the capitalizing action to start?</t>
  </si>
  <si>
    <t>What is the fundamental purpose of this choice?</t>
  </si>
  <si>
    <t>What specific choice or recommendation needs to be made?</t>
  </si>
  <si>
    <t>What short- and long-term benefits or results do you want?</t>
  </si>
  <si>
    <t xml:space="preserve">What resources should you use or save? </t>
  </si>
  <si>
    <t>What restrictions influence this choice?</t>
  </si>
  <si>
    <t>What minimums or maximums must you meet?</t>
  </si>
  <si>
    <t>What is the relative importance of each WANT?</t>
  </si>
  <si>
    <t>Evaluate Alternatives</t>
  </si>
  <si>
    <t>What different alternatives are available?</t>
  </si>
  <si>
    <t>Does this alternative meet each MUST objective?</t>
  </si>
  <si>
    <t>Which alternative best satisfies each WANT objective?</t>
  </si>
  <si>
    <t>How well does each alternative perform against each WANT objective?</t>
  </si>
  <si>
    <t>What risks are associated with this alternative?</t>
  </si>
  <si>
    <t>What are the implications of being close to a MUST limit or threshold?</t>
  </si>
  <si>
    <t>Are we willing to accept the risk(s) to gain the benefit of this choice?</t>
  </si>
  <si>
    <t>Y, N, A</t>
  </si>
  <si>
    <t>Possible Cause</t>
  </si>
  <si>
    <t>Increasing</t>
  </si>
  <si>
    <t>Decreasing</t>
  </si>
  <si>
    <t>Stable</t>
  </si>
  <si>
    <t>Periodic</t>
  </si>
  <si>
    <t>Sporadic</t>
  </si>
  <si>
    <t>Identify the Theme</t>
  </si>
  <si>
    <t xml:space="preserve">What is the theme for this Situation Appraisal? </t>
  </si>
  <si>
    <t>What else?</t>
  </si>
  <si>
    <t>What exactly is….?</t>
  </si>
  <si>
    <t>Separate</t>
  </si>
  <si>
    <t>Clarify</t>
  </si>
  <si>
    <t xml:space="preserve">     What's the evidence?</t>
  </si>
  <si>
    <t>Is there more than one issue in this concern?</t>
  </si>
  <si>
    <t xml:space="preserve">Can this concern be resolved by a single analysis or action?  </t>
  </si>
  <si>
    <t>Separated and Clarified Concerns</t>
  </si>
  <si>
    <t>Action Statements</t>
  </si>
  <si>
    <t>Create Action Statements</t>
  </si>
  <si>
    <t xml:space="preserve">Does each separated and clarified concern </t>
  </si>
  <si>
    <t xml:space="preserve">     indicate the action needed to resolve it?</t>
  </si>
  <si>
    <t xml:space="preserve">Is the action about a deviation, a choice, </t>
  </si>
  <si>
    <t xml:space="preserve">     a threat, or an opportunity?</t>
  </si>
  <si>
    <t>Use Knowledge and Experience…OR</t>
  </si>
  <si>
    <t xml:space="preserve">   of this not being resolved?</t>
  </si>
  <si>
    <t xml:space="preserve">  (in the future) if this is not resolved?</t>
  </si>
  <si>
    <t xml:space="preserve">    current impact? Rate relatively H/M/L.</t>
  </si>
  <si>
    <t xml:space="preserve">    future impact?  Rate relatively H/M/L.</t>
  </si>
  <si>
    <t>Which concern(s) will be hardest to</t>
  </si>
  <si>
    <t xml:space="preserve">    resolve later? Rate relatively H/M/L.</t>
  </si>
  <si>
    <t xml:space="preserve">     be difficult, expensive, etc. to resolve?</t>
  </si>
  <si>
    <t xml:space="preserve">Which concern(s) are having the greatest </t>
  </si>
  <si>
    <t>Which concern(s) will have the greatest</t>
  </si>
  <si>
    <r>
      <t xml:space="preserve">What is the </t>
    </r>
    <r>
      <rPr>
        <i/>
        <sz val="11"/>
        <color theme="1"/>
        <rFont val="Calibri"/>
        <family val="2"/>
        <scheme val="minor"/>
      </rPr>
      <t>actual</t>
    </r>
    <r>
      <rPr>
        <sz val="11"/>
        <color theme="1"/>
        <rFont val="Calibri"/>
        <family val="2"/>
        <scheme val="minor"/>
      </rPr>
      <t xml:space="preserve"> impact (up to now)</t>
    </r>
  </si>
  <si>
    <r>
      <t xml:space="preserve">What will be the </t>
    </r>
    <r>
      <rPr>
        <i/>
        <sz val="11"/>
        <color theme="1"/>
        <rFont val="Calibri"/>
        <family val="2"/>
        <scheme val="minor"/>
      </rPr>
      <t>anticipated</t>
    </r>
    <r>
      <rPr>
        <sz val="11"/>
        <color theme="1"/>
        <rFont val="Calibri"/>
        <family val="2"/>
        <scheme val="minor"/>
      </rPr>
      <t xml:space="preserve"> impact</t>
    </r>
  </si>
  <si>
    <r>
      <t xml:space="preserve">What is the </t>
    </r>
    <r>
      <rPr>
        <i/>
        <sz val="11"/>
        <color theme="1"/>
        <rFont val="Calibri"/>
        <family val="2"/>
        <scheme val="minor"/>
      </rPr>
      <t>deadline</t>
    </r>
    <r>
      <rPr>
        <sz val="11"/>
        <color theme="1"/>
        <rFont val="Calibri"/>
        <family val="2"/>
        <scheme val="minor"/>
      </rPr>
      <t xml:space="preserve"> after which this will</t>
    </r>
  </si>
  <si>
    <t xml:space="preserve">Assess  </t>
  </si>
  <si>
    <t>combinations</t>
  </si>
  <si>
    <t>Overall Priority</t>
  </si>
  <si>
    <t xml:space="preserve">      Which concerns should we work on first?   What is the priority order of the remaining concerns?  Mark highest overall priority (*)</t>
  </si>
  <si>
    <t xml:space="preserve">Process Needed  </t>
  </si>
  <si>
    <t>Is the action about a choice, a deviation, a threat,</t>
  </si>
  <si>
    <t xml:space="preserve">     an opportunity or something that just needs to be done?</t>
  </si>
  <si>
    <t>What analytic process (and how much) is needed?</t>
  </si>
  <si>
    <t>What follow-on actions are needed?  What else?</t>
  </si>
  <si>
    <t>Next Steps (What)</t>
  </si>
  <si>
    <t xml:space="preserve">By When  </t>
  </si>
  <si>
    <t>Who needs to be involved for:</t>
  </si>
  <si>
    <t>BLUE` C90 M61 Y10 B0</t>
  </si>
  <si>
    <t>RED` C3 M95 Y88 B0</t>
  </si>
  <si>
    <t>GREEN`  C75 M5 Y100 B0</t>
  </si>
  <si>
    <t>ORANGE` C10 M50 Y100 B0</t>
  </si>
  <si>
    <t>YELLOW` C10 M0 Y80 B0</t>
  </si>
  <si>
    <t>R0 G22 B57</t>
  </si>
  <si>
    <t>R231 G50 B51</t>
  </si>
  <si>
    <t>R65 G173 B73</t>
  </si>
  <si>
    <t>R226 G141 B38</t>
  </si>
  <si>
    <t>R236 G233 B86</t>
  </si>
  <si>
    <t>R39 G94 B161</t>
  </si>
  <si>
    <t>R213 G25 B25</t>
  </si>
  <si>
    <t>R56 G148 B65</t>
  </si>
  <si>
    <t>R242 G226 B18</t>
  </si>
  <si>
    <t>Separate and Clarify Concerns</t>
  </si>
  <si>
    <t>Current Impact</t>
  </si>
  <si>
    <t>Determine Resolution Approach</t>
  </si>
  <si>
    <t>Determine Help Needed</t>
  </si>
  <si>
    <t xml:space="preserve"> Specify the Problem</t>
  </si>
  <si>
    <t>Test Possible Causes</t>
  </si>
  <si>
    <t>Determine the Most Probable Cause</t>
  </si>
  <si>
    <t>State the Problem (one object, one deviation)</t>
  </si>
  <si>
    <t>What pairs in the Problem Specification are surprising? What causes do they suggest?</t>
  </si>
  <si>
    <t>What else could have caused this deviation?        What would experts say?        What was our initial hunch?</t>
  </si>
  <si>
    <t>Use Distinctions and Changes</t>
  </si>
  <si>
    <t>Look for Distinctions</t>
  </si>
  <si>
    <t>Look for Changes</t>
  </si>
  <si>
    <t>What is different, odd, unusual, special, or unique about each IS compared to its IS NOT?</t>
  </si>
  <si>
    <t>* Based on facts    *New information    *True only of the IS</t>
  </si>
  <si>
    <t>What else has changed…?</t>
  </si>
  <si>
    <t>What changed in, on, around, or about each distinction? When did the change occur?  Record date and time.</t>
  </si>
  <si>
    <t>Use:</t>
  </si>
  <si>
    <t>√</t>
  </si>
  <si>
    <t>√ MPC</t>
  </si>
  <si>
    <t>No</t>
  </si>
  <si>
    <r>
      <t xml:space="preserve">MPC  </t>
    </r>
    <r>
      <rPr>
        <sz val="11"/>
        <color theme="1"/>
        <rFont val="Calibri"/>
        <family val="2"/>
      </rPr>
      <t>↑</t>
    </r>
  </si>
  <si>
    <t>Which of these causes makes the mose sense?</t>
  </si>
  <si>
    <t xml:space="preserve">      Overall simplest assumptions</t>
  </si>
  <si>
    <t xml:space="preserve">      Fewest assumptions</t>
  </si>
  <si>
    <t>Most probable cause (MPC) has:</t>
  </si>
  <si>
    <t xml:space="preserve">      Most reasonable assumptions                                                                 Indicate MPC using pull down menu</t>
  </si>
  <si>
    <t>Verify Assumptions, Observe, Experiment or Try a Fix and Monitor</t>
  </si>
  <si>
    <t>Use the safest, easiest, quickest, cheapest, surest way</t>
  </si>
  <si>
    <t xml:space="preserve">     What can be done to verify any assumptions made?</t>
  </si>
  <si>
    <t xml:space="preserve">     How can this cause be observed at work?</t>
  </si>
  <si>
    <t xml:space="preserve">     How can we demonstrate the cause-and-effect relationship?</t>
  </si>
  <si>
    <t xml:space="preserve">     When corrective action is taken, what results will indicate that we have identified the true cause?</t>
  </si>
  <si>
    <t>Confirmation</t>
  </si>
  <si>
    <t>What is the Pattern?</t>
  </si>
  <si>
    <t>Click here for formatting notes:</t>
  </si>
  <si>
    <t>Formatting Notes</t>
  </si>
  <si>
    <t>Kepner-Tregoe Process Worksheet</t>
  </si>
  <si>
    <t>Continuous</t>
  </si>
  <si>
    <t>Single Instance</t>
  </si>
  <si>
    <t>Provide Feedback</t>
  </si>
  <si>
    <t>View License</t>
  </si>
  <si>
    <t>Instructions:  Enter appropriate data in fields above, then click process on globe</t>
  </si>
  <si>
    <t>SITUATION APPRAISAL</t>
  </si>
  <si>
    <t>Include:</t>
  </si>
  <si>
    <t>*Choice word (decide, select…)  *Result  *1-2 modifiers</t>
  </si>
  <si>
    <t xml:space="preserve">Which objectives need to be clarified? </t>
  </si>
  <si>
    <t>Be clear and specific        Use short statements</t>
  </si>
  <si>
    <t>Measures</t>
  </si>
  <si>
    <t>each objective</t>
  </si>
  <si>
    <t xml:space="preserve">Establish measures for </t>
  </si>
  <si>
    <t>(as measured by…)</t>
  </si>
  <si>
    <t>Consider:</t>
  </si>
  <si>
    <t>Time, speed,</t>
  </si>
  <si>
    <t xml:space="preserve">monetary units, </t>
  </si>
  <si>
    <t xml:space="preserve">accepted norms, </t>
  </si>
  <si>
    <t>or other hard numbers.</t>
  </si>
  <si>
    <t>importance of each WANT?</t>
  </si>
  <si>
    <t>label it a MUST.</t>
  </si>
  <si>
    <t>(Most important WANT = 10;</t>
  </si>
  <si>
    <t>Others = 1-10, relative to the '10')</t>
  </si>
  <si>
    <t>Weighted  score</t>
  </si>
  <si>
    <t>Total =</t>
  </si>
  <si>
    <t>Generate Alternatives</t>
  </si>
  <si>
    <t xml:space="preserve">     Review Decision Statement and objectives</t>
  </si>
  <si>
    <t xml:space="preserve">     Consult experts and research many sources</t>
  </si>
  <si>
    <t xml:space="preserve">     Ask stakeholders who will approve or implement</t>
  </si>
  <si>
    <t xml:space="preserve">     List alternatives without debate</t>
  </si>
  <si>
    <t xml:space="preserve">     Use creative thinking techniques </t>
  </si>
  <si>
    <t xml:space="preserve">     If necessary, combine or design alternatives or consider the status quo</t>
  </si>
  <si>
    <t>Screen Alternatives Through the MUSTs</t>
  </si>
  <si>
    <t xml:space="preserve">     Gather and record factual data</t>
  </si>
  <si>
    <t xml:space="preserve">     Determine if Go or No Go</t>
  </si>
  <si>
    <t xml:space="preserve">     Eliminate any No Go alternatives</t>
  </si>
  <si>
    <t xml:space="preserve">     Examine how each alternative performs against each WANT objective</t>
  </si>
  <si>
    <t xml:space="preserve">     Mark the best performers with an asterisk (*)</t>
  </si>
  <si>
    <t xml:space="preserve">     Each WANT objective should have at least one *</t>
  </si>
  <si>
    <t xml:space="preserve">     The alternative with the most * is the best performer</t>
  </si>
  <si>
    <t>Add for total weighted scores</t>
  </si>
  <si>
    <t xml:space="preserve">Record supporting data, then for each objective: </t>
  </si>
  <si>
    <t xml:space="preserve">     Find the best performing alternative and give it a score of 10</t>
  </si>
  <si>
    <t xml:space="preserve">     Repeat scoring for all remaining objectives</t>
  </si>
  <si>
    <t>...Compare Alternatives Against the WANTs</t>
  </si>
  <si>
    <t xml:space="preserve">     Score other alternatives (0-10) relative to the best performer</t>
  </si>
  <si>
    <t>Start with the highest performing alternative</t>
  </si>
  <si>
    <t>Imagine you have implemented this alternative</t>
  </si>
  <si>
    <t>What information about this alternative might be invalid? What are the implications?</t>
  </si>
  <si>
    <t>Consider how time, cost, customers, etc., influence this choice</t>
  </si>
  <si>
    <t>Use “If…, then…” format; e.g., If X happens, then Y is the adverse consequence</t>
  </si>
  <si>
    <t>Identify adverse consequences for all alternatives that are close to the best performer</t>
  </si>
  <si>
    <t>Can we manage the risk(s) to an acceptable level?</t>
  </si>
  <si>
    <t>Make the Choice</t>
  </si>
  <si>
    <t>If yes, pick it</t>
  </si>
  <si>
    <t>If no, repeat for the next best alternative</t>
  </si>
  <si>
    <t>Plan and take action to implement the alternative</t>
  </si>
  <si>
    <t>Plan how you will manage the risk(s)</t>
  </si>
  <si>
    <t>R231 G159B71</t>
  </si>
  <si>
    <t>What decision, action, plan, or end result do we need to protect?</t>
  </si>
  <si>
    <t>What decision, action, plan, or end result might be at risk?</t>
  </si>
  <si>
    <t>Visualize what problems could occur while taking the action</t>
  </si>
  <si>
    <t xml:space="preserve">List quickly without discussion          Revise into object/deviation format </t>
  </si>
  <si>
    <t>State the Action</t>
  </si>
  <si>
    <t>List Potential Problems</t>
  </si>
  <si>
    <t>Document a short, clear statement:  action, end result, modifiers. Time frame and cost are optional</t>
  </si>
  <si>
    <t>Which is likely to cause the greatest damage?</t>
  </si>
  <si>
    <t>Use Knowledge and Experience….OR</t>
  </si>
  <si>
    <t>Use Assess the Threat</t>
  </si>
  <si>
    <t xml:space="preserve">Probability </t>
  </si>
  <si>
    <t>Which should we work on first? Mark with *</t>
  </si>
  <si>
    <t>*</t>
  </si>
  <si>
    <t xml:space="preserve">Record (P) and (S) data.  Rate H M L. </t>
  </si>
  <si>
    <t>Work on highest combinations first.</t>
  </si>
  <si>
    <t xml:space="preserve">Review similar experiences </t>
  </si>
  <si>
    <t>List many likely causes for each potential problem</t>
  </si>
  <si>
    <t>Explain how each cause could create the potential problem</t>
  </si>
  <si>
    <t>What can we do to prevent or reduce the chances of this likely cause?</t>
  </si>
  <si>
    <t>How can we keep this likely cause from creating the potential problem?</t>
  </si>
  <si>
    <t>List many preventive actions.</t>
  </si>
  <si>
    <t xml:space="preserve">Assign responsibility, resources, and time frame for each </t>
  </si>
  <si>
    <t>Preventive Actions</t>
  </si>
  <si>
    <t>What action will we take if the potential problem happens?</t>
  </si>
  <si>
    <t>What action will minimize the impact if this happens?</t>
  </si>
  <si>
    <t>What can we do to recover as quickly, cheaply, and effectively as possible?</t>
  </si>
  <si>
    <t>Brainstorm a list of contingent actions</t>
  </si>
  <si>
    <t>Involve others who will complete or judge the action or plan</t>
  </si>
  <si>
    <t>Set a trigger for each contingent action</t>
  </si>
  <si>
    <t>One trigger can initiate more than one contingent action</t>
  </si>
  <si>
    <t>Identify the system or person that will initiate the contingent action</t>
  </si>
  <si>
    <t>Automatic triggers are preferable—they do not require judgment</t>
  </si>
  <si>
    <t xml:space="preserve">Use manual triggers when there is a choice of contingent actions </t>
  </si>
  <si>
    <t>or when the need for action has to be assessed</t>
  </si>
  <si>
    <t>Assign responsibility, resources, and time frame for each</t>
  </si>
  <si>
    <t>What decision, action, plan, or end result do we need to leverage?</t>
  </si>
  <si>
    <t>When we take this action, what could go better than expected?</t>
  </si>
  <si>
    <t>What benefit(s) could this action cause?</t>
  </si>
  <si>
    <t>Visualize what opportunities could occur while taking the action</t>
  </si>
  <si>
    <t xml:space="preserve">List quickly without discussion          Revise into object/positive deviation format </t>
  </si>
  <si>
    <t>Which is likely to offer the greatest benefit?</t>
  </si>
  <si>
    <t>List Potential Opportunities</t>
  </si>
  <si>
    <t>List many likely causes for each potential opportunity</t>
  </si>
  <si>
    <t>Explain how each cause could create the potential opportunity</t>
  </si>
  <si>
    <t>Take Actions to Encourage Likely Causes</t>
  </si>
  <si>
    <t>Take Actions to Address Likely Causes</t>
  </si>
  <si>
    <t>Promoting Actions</t>
  </si>
  <si>
    <t>What can we do to promote or increase the chances of this likely cause?</t>
  </si>
  <si>
    <t>How can we ensure this likely cause will create the potential opportunity?</t>
  </si>
  <si>
    <t>Prepare Actions to Enhance Likely Effects</t>
  </si>
  <si>
    <t>Prepare Actions to Reduce Likely Impact</t>
  </si>
  <si>
    <t xml:space="preserve">  Prepare Capitalizing Action and Set Triggers</t>
  </si>
  <si>
    <t>What action will we take if this potential opportunity happens?</t>
  </si>
  <si>
    <t>What actions will maximize the benefits if this happens?</t>
  </si>
  <si>
    <t>What can we do to respond as quickly, cheaply, and effectively as possible?</t>
  </si>
  <si>
    <t xml:space="preserve">Prepare capitalizing actions in advance                                                                                            </t>
  </si>
  <si>
    <t>Set Triggers for Contingent Actions</t>
  </si>
  <si>
    <t>Set Triggers for Capitalizing Actions</t>
  </si>
  <si>
    <t>Set a trigger for each capitalizing action</t>
  </si>
  <si>
    <t>One trigger can initiate more than one capitalizing action</t>
  </si>
  <si>
    <t>Identify the system or person that will initiate the capitalizing action</t>
  </si>
  <si>
    <t xml:space="preserve">Use manual triggers when there is a choice of capitalizing actions </t>
  </si>
  <si>
    <t>A feeling that you need to do something…</t>
  </si>
  <si>
    <t>A concern can be a single issue or a group of issues</t>
  </si>
  <si>
    <t xml:space="preserve">Different types of concerns require different approaches  </t>
  </si>
  <si>
    <t>q</t>
  </si>
  <si>
    <t xml:space="preserve">     Fix a problem</t>
  </si>
  <si>
    <t xml:space="preserve">     Make a choice</t>
  </si>
  <si>
    <t xml:space="preserve">     Make sure an action or plan works</t>
  </si>
  <si>
    <t xml:space="preserve">     Understand unclear issues</t>
  </si>
  <si>
    <t>When to Use Situation Appraisal?</t>
  </si>
  <si>
    <t>Are any of the concerns facing us unclear?</t>
  </si>
  <si>
    <t>Is the number of concerns facing us overwhelming?</t>
  </si>
  <si>
    <t>Are we unclear in which order to address the concerns?</t>
  </si>
  <si>
    <t>Are we unclear about how to resolve the concerns?</t>
  </si>
  <si>
    <t xml:space="preserve">Yes to any of the above = use Situation Appraisal  </t>
  </si>
  <si>
    <t>List Concerns</t>
  </si>
  <si>
    <t>If the action is not clear, rewrite the concern as a…</t>
  </si>
  <si>
    <t>If the action required is still unclear, separate and clarify further</t>
  </si>
  <si>
    <t xml:space="preserve">     Problem Statement (object and deviation)</t>
  </si>
  <si>
    <t xml:space="preserve">     Decision Statement (choice word, result, and modifiers)</t>
  </si>
  <si>
    <t xml:space="preserve">     Potential Problem Statement (action or plan that needs </t>
  </si>
  <si>
    <t xml:space="preserve">          protecting and end result)</t>
  </si>
  <si>
    <t xml:space="preserve">     Potential Opportunity Statement (action or plan that </t>
  </si>
  <si>
    <t xml:space="preserve">          needs leveraging and end result)</t>
  </si>
  <si>
    <t xml:space="preserve">     Situation Theme Statement (a separate category </t>
  </si>
  <si>
    <t xml:space="preserve">          of concerns that need appraising)</t>
  </si>
  <si>
    <t>Which concerns should we work on first?</t>
  </si>
  <si>
    <t>If clear, or if immediate action is needed, set the priority order:</t>
  </si>
  <si>
    <t xml:space="preserve">If unclear, or if you cannot agree on priority order, use current impact, future impact, and time frame </t>
  </si>
  <si>
    <t xml:space="preserve">     Examine the list of action statements</t>
  </si>
  <si>
    <t xml:space="preserve">     Identify those to address immediately and those to delay</t>
  </si>
  <si>
    <t xml:space="preserve">     Mark the highest priority concerns with asterisks (*)</t>
  </si>
  <si>
    <t xml:space="preserve"> ...Use Current Impact, Future Impact and Time Frame</t>
  </si>
  <si>
    <t>What is the current impact from this not being resolved?</t>
  </si>
  <si>
    <t>What will the future impact be if this is left unresolved?</t>
  </si>
  <si>
    <t>Mechanics of priority setting</t>
  </si>
  <si>
    <t xml:space="preserve">Determine relative current impact: </t>
  </si>
  <si>
    <t>Identify which concern has greatest current impact. Label H</t>
  </si>
  <si>
    <t>Rate other concerns vertically relative to the H. Assign H, M, L</t>
  </si>
  <si>
    <t>Use plus (+) or minus (-) signs for additional separation</t>
  </si>
  <si>
    <t>Repeat vertical assessment for relative future impact and time frame</t>
  </si>
  <si>
    <t>Assess combinations horizontally to set overall priority of each concern</t>
  </si>
  <si>
    <t xml:space="preserve">Set priority order based on overall combinations </t>
  </si>
  <si>
    <t>Record the process and other actions needed for resolution</t>
  </si>
  <si>
    <t xml:space="preserve">Record and communicate responsibility and time frame </t>
  </si>
  <si>
    <t xml:space="preserve">Confirm agreement </t>
  </si>
  <si>
    <t>Yes</t>
  </si>
  <si>
    <t>Does it make a big difference which course of action is adopted?</t>
  </si>
  <si>
    <t>Superior Solution</t>
  </si>
  <si>
    <t>Information</t>
  </si>
  <si>
    <t>Structure</t>
  </si>
  <si>
    <t>Commitment</t>
  </si>
  <si>
    <t>Commitment Without Participation</t>
  </si>
  <si>
    <t>Goal Agreement</t>
  </si>
  <si>
    <t>Conflict About Alternatives</t>
  </si>
  <si>
    <t>Do you now have enough information to find a superior solution?</t>
  </si>
  <si>
    <t>Do you know exactly what information is missing and how to get it?</t>
  </si>
  <si>
    <t>Is the commitment of others critical to effective implementation?</t>
  </si>
  <si>
    <t>Will the group commit to a conclusion made by you without their active participation?</t>
  </si>
  <si>
    <t>Is there general agreement about goals between the group and the organization in this situation?</t>
  </si>
  <si>
    <t>Is there likely to be conflict about alternatives within the group?</t>
  </si>
  <si>
    <t xml:space="preserve">   A1, A2, C1, C2, G2</t>
  </si>
  <si>
    <t xml:space="preserve">    A1, A2, C1, C2</t>
  </si>
  <si>
    <t xml:space="preserve">   G2</t>
  </si>
  <si>
    <t xml:space="preserve">   A1,  A2, C1, C2, G2</t>
  </si>
  <si>
    <t xml:space="preserve">   C2</t>
  </si>
  <si>
    <t xml:space="preserve">   C1, C2</t>
  </si>
  <si>
    <t xml:space="preserve">    A2, C1, C2, G2</t>
  </si>
  <si>
    <t xml:space="preserve">    A2, C1, C2</t>
  </si>
  <si>
    <t xml:space="preserve">    C2, G2</t>
  </si>
  <si>
    <t xml:space="preserve">    C2</t>
  </si>
  <si>
    <t xml:space="preserve">    G2</t>
  </si>
  <si>
    <t>Managing Involvement</t>
  </si>
  <si>
    <t>Supplemental Processes</t>
  </si>
  <si>
    <t>Resolve Alone</t>
  </si>
  <si>
    <t>Consult Individuals</t>
  </si>
  <si>
    <t>Question Individuals</t>
  </si>
  <si>
    <t>Consult Group</t>
  </si>
  <si>
    <t>Resolve as Group</t>
  </si>
  <si>
    <t>Next Steps</t>
  </si>
  <si>
    <t>Effective Leader Behaviors in this situation</t>
  </si>
  <si>
    <t>A1</t>
  </si>
  <si>
    <t>A2</t>
  </si>
  <si>
    <t>C1</t>
  </si>
  <si>
    <t>C2</t>
  </si>
  <si>
    <t>G2</t>
  </si>
  <si>
    <t>Record selected Leader Behavior(s)</t>
  </si>
  <si>
    <t xml:space="preserve">     * Superior Solution?        * Creativity?                  * Information?            </t>
  </si>
  <si>
    <t xml:space="preserve">     * Approval?                       * Structure?                   * Analysis?           </t>
  </si>
  <si>
    <t xml:space="preserve">     * Commitment?                * Implementation?      * Goal Agreement?</t>
  </si>
  <si>
    <t>Current impact = actual impact up until this moment on people, safety, cost, customers, productivity, reputation, etc.</t>
  </si>
  <si>
    <t>Future impact = anticipated impact from this moment forward, if left unresolved, on people, safety, cost, customers, productivity, reputation, etc.</t>
  </si>
  <si>
    <t>Time frame = deadline (clock and calendar time) after which resolution will become difficult, expensive, impossible, or meaningless to resolve</t>
  </si>
  <si>
    <t>What is the time frame (specific time or date) when this will become difficult, expensive, impossible, or meaningless to resolve?</t>
  </si>
  <si>
    <t xml:space="preserve">Confirm and record specific, supporting data for current impact, future impact, and time frame </t>
  </si>
  <si>
    <t>Enter decision statement here</t>
  </si>
  <si>
    <t>(Select 'MUST' from drop-down)</t>
  </si>
  <si>
    <t>O</t>
  </si>
  <si>
    <t>Enter alternative here</t>
  </si>
  <si>
    <t>To place 'enter text here' in a cell, then have it disappear when text is entered:</t>
  </si>
  <si>
    <t>I entered the code by right-clicking on the worksheet tab and pressing "view code". Then by default I get the "Worksheet_SelectionChange" sub, you have to click on the drop down box that says "Selection Change" and choose just "Change", after you do this you'll probably see both the "Worksheet_SelectionChange" and the "Worksheet_Change" subs. Paste the code in the Worksheet_Change sub above where it says "end sub".</t>
  </si>
  <si>
    <t>End If
 If Range("aj20").Value = Empty Then
 Range("aj20").Value = "=OFFSET(Lexicon!B475,0,$B$3)"
End If
 If Range("aj20").Value = Empty Then
 Range("aj20").Value = "=OFFSET(Lexicon!B475,0,$B$3)"
(insert as many End if statements as you need, then end with 'end if' and 'end sub'
End If
End Sub</t>
  </si>
  <si>
    <t>using lexicon location will ensure language in cell changes when master language drop-down on home page is used</t>
  </si>
  <si>
    <t xml:space="preserve">Set conditional formatting rule so that it recognizes a word that will be in all </t>
  </si>
  <si>
    <t>languages of the cell</t>
  </si>
  <si>
    <t xml:space="preserve"> = Indicate final choice</t>
  </si>
  <si>
    <t>X</t>
  </si>
  <si>
    <t>If…</t>
  </si>
  <si>
    <t>then…</t>
  </si>
  <si>
    <t>PROGRAMMING NOTE: UNHIDE CELLS TO SEE IM INFO</t>
  </si>
  <si>
    <t>When to Use Decision Analysis?</t>
  </si>
  <si>
    <t>Do we need to make a choice?</t>
  </si>
  <si>
    <t>Does it make a difference which alternative is chosen?</t>
  </si>
  <si>
    <t>Are we unclear about which alternative is the best?</t>
  </si>
  <si>
    <t>Do we need the consensus of a group of stakeholders to successfully implement the choice?</t>
  </si>
  <si>
    <t>Yes to any of the above = use Decision Analysis</t>
  </si>
  <si>
    <t>Write a short statement that includes:</t>
  </si>
  <si>
    <t>Choice word (decide, pick, select…)</t>
  </si>
  <si>
    <t>Result</t>
  </si>
  <si>
    <t>1 or 2 key modifiers</t>
  </si>
  <si>
    <t>The words you use will broaden or narrow the range of alternatives</t>
  </si>
  <si>
    <t>Develop Objectives</t>
  </si>
  <si>
    <t>Classify Objectives</t>
  </si>
  <si>
    <t>State the Decision</t>
  </si>
  <si>
    <t>Consider how time, cost, customers, management, etc., influence this choice</t>
  </si>
  <si>
    <t>Involve stakeholders who will approve or implement</t>
  </si>
  <si>
    <t xml:space="preserve">‘Who’ will make the measurement  </t>
  </si>
  <si>
    <t xml:space="preserve">If subjective, determine who will ‘make the call’ – the FINAL assessment, if there are conflicting opinions. </t>
  </si>
  <si>
    <t>What attribute(s) will indicate this objective has been met? Be specific!</t>
  </si>
  <si>
    <t>Consider things like speed, monetary units, time, accepted norms,                       ‘the should’, etc.</t>
  </si>
  <si>
    <t>Classify Objectives into MUSTs and WANTs</t>
  </si>
  <si>
    <t>Mandatory? (e.g., required by key stakeholder, regulation, law, policy)</t>
  </si>
  <si>
    <t>Measurable? (e.g., has a specific limit or threshold)</t>
  </si>
  <si>
    <t>Realistic? (e.g., can be achieved)</t>
  </si>
  <si>
    <t>Which MUST objectives should be reflected in the WANTs</t>
  </si>
  <si>
    <t>Yes to all 3 = MUST—label   M</t>
  </si>
  <si>
    <t>All others are WANTs</t>
  </si>
  <si>
    <t xml:space="preserve">     Is this objective…</t>
  </si>
  <si>
    <t>Identify the most important WANT(s)</t>
  </si>
  <si>
    <t>Give it (them) a weight of 10</t>
  </si>
  <si>
    <t xml:space="preserve">Compare others to the 10(s) </t>
  </si>
  <si>
    <t>Assign numbered weights</t>
  </si>
  <si>
    <t>Confirm weights by comparing to the 10(s)</t>
  </si>
  <si>
    <t>First record factual, accurate supporting data about how well each alternative meets each objective</t>
  </si>
  <si>
    <t>Find the best performing alternative and give it a score of 10</t>
  </si>
  <si>
    <t>Compare the performance of other alternatives and score (0-10) relative to the best performer</t>
  </si>
  <si>
    <t>Repeat scoring for all remaining objectives</t>
  </si>
  <si>
    <t>Then score, starting with the first objective:</t>
  </si>
  <si>
    <t>Multiply objective weights x scores</t>
  </si>
  <si>
    <t>MI</t>
  </si>
  <si>
    <t>MI!A1</t>
  </si>
  <si>
    <t xml:space="preserve"> PROBLEM ANALYSIS</t>
  </si>
  <si>
    <t>POTENTIAL  OPPORTUNITY    ANALYSIS</t>
  </si>
  <si>
    <t>POTENTIAL  PROBLEM ANALYSIS</t>
  </si>
  <si>
    <t>Do we have a deviation?</t>
  </si>
  <si>
    <t>Is cause unknown?</t>
  </si>
  <si>
    <t>Do we need to know cause to take effective action?</t>
  </si>
  <si>
    <t>Yes to all 3 = use Problem Analysis</t>
  </si>
  <si>
    <t>When to Use Problem Analysis?</t>
  </si>
  <si>
    <t>What data tells us that a deviation exists?</t>
  </si>
  <si>
    <t>Write a short statement with one object and one deviation</t>
  </si>
  <si>
    <t>Be specific; separate if needed</t>
  </si>
  <si>
    <t>•  What specific object(s) have the deviation?</t>
  </si>
  <si>
    <t>•  What is the specific deviation?</t>
  </si>
  <si>
    <t>•  Where is the object when the deviation is observed (geographically)?</t>
  </si>
  <si>
    <t>•  Where is the deviation on the object?</t>
  </si>
  <si>
    <t>•  When was the deviation observed first (in clock and calendar time)?</t>
  </si>
  <si>
    <t>•  When since that time has the devation been observed? What pattern?</t>
  </si>
  <si>
    <t>•  When, in the object's history or lifecycle, was the deviation observed first?</t>
  </si>
  <si>
    <t>•  How many objects have the deviation?</t>
  </si>
  <si>
    <t>•  What is the trend in the number of objects with the deviation?</t>
  </si>
  <si>
    <t>•  What is the size of a single deviation?</t>
  </si>
  <si>
    <t>•  What is the trend in the size?</t>
  </si>
  <si>
    <t>•  How many instances of the deviation are on each object?</t>
  </si>
  <si>
    <t>•  What is the trend in the number of instances?</t>
  </si>
  <si>
    <t>•  What similar object(s)could have the deviation, but does not?</t>
  </si>
  <si>
    <t>•  What other deviations could be observed, but are not?</t>
  </si>
  <si>
    <t>•  Where else could the object be when the deviation is observed, but is not?</t>
  </si>
  <si>
    <t>•  Where else could the deviation be located on the object, but is not?</t>
  </si>
  <si>
    <t>•  When else could the deviation have been observed first, but was not?</t>
  </si>
  <si>
    <t>•  When since that time could the deviation have been observed, but was not?  What could the pattern be?</t>
  </si>
  <si>
    <t>•  When else, in the object's history or life cycle, could the deviation have been observed, but was not?</t>
  </si>
  <si>
    <t>•  How many objects could, but do not?</t>
  </si>
  <si>
    <t>•  What could be the trend, but is not?</t>
  </si>
  <si>
    <t>•  What could be the size, but is not?</t>
  </si>
  <si>
    <t>•  How many instances could be on each object, but are not?</t>
  </si>
  <si>
    <t>•  What could be the trend in the number of instances, but is not?</t>
  </si>
  <si>
    <t>Ask IS/IS NOT questions in four areas:</t>
  </si>
  <si>
    <t>WHAT - Identity</t>
  </si>
  <si>
    <t>WHERE - Location</t>
  </si>
  <si>
    <t>WHEN - Timing</t>
  </si>
  <si>
    <t>EXTENT - Size</t>
  </si>
  <si>
    <t>Describe the problem in detail</t>
  </si>
  <si>
    <t>Tighten the IS data.  Help eliminate false possible causes.</t>
  </si>
  <si>
    <t>For each IS, ask questions to find IS NOTs that are:</t>
  </si>
  <si>
    <t xml:space="preserve"> “…could be, but is not.” </t>
  </si>
  <si>
    <t xml:space="preserve">If you “need more data” (NMD), determine who will obtain it, how and by when </t>
  </si>
  <si>
    <t>Refer to the Problem Specification to generate possible causes</t>
  </si>
  <si>
    <t>Explain how the cause creates the deviation</t>
  </si>
  <si>
    <t xml:space="preserve">      What else is different..?</t>
  </si>
  <si>
    <t>* Based on facts  *New information about that IS/IS NOT pair  *True only of the IS</t>
  </si>
  <si>
    <t>What changed in, on, around, or about each distinction?</t>
  </si>
  <si>
    <t>When did the change occur?  Record date and time.</t>
  </si>
  <si>
    <t>If no change, use NKC - No Known Change</t>
  </si>
  <si>
    <t xml:space="preserve">           Change</t>
  </si>
  <si>
    <t xml:space="preserve">           Change plus distinction</t>
  </si>
  <si>
    <t xml:space="preserve">           Change plus change</t>
  </si>
  <si>
    <t xml:space="preserve">           Distinction</t>
  </si>
  <si>
    <t>…cause this deviation?</t>
  </si>
  <si>
    <t>How could this…</t>
  </si>
  <si>
    <t>List without debate</t>
  </si>
  <si>
    <t>The answer will be:</t>
  </si>
  <si>
    <t>Eliminate any cause that fails</t>
  </si>
  <si>
    <t>List all assumptions</t>
  </si>
  <si>
    <t>Complete testing one possible cause at a time</t>
  </si>
  <si>
    <t xml:space="preserve">      Most reasonable assumptions</t>
  </si>
  <si>
    <t>Record supporting data</t>
  </si>
  <si>
    <t xml:space="preserve"> YES, explains because…, or</t>
  </si>
  <si>
    <t xml:space="preserve">              NO, it does not explain because…, or</t>
  </si>
  <si>
    <t xml:space="preserve">           Yes, explains ONLY IF (assumption)…</t>
  </si>
  <si>
    <t>When to use Potential Problem Analysis?</t>
  </si>
  <si>
    <t>Do we have a decision, an action, or plan that could be at risk?</t>
  </si>
  <si>
    <t>Do we need to know the likely causes to reduce or remove the risk?</t>
  </si>
  <si>
    <t>Do we need to have actions in place ready for deployment to minimize the impact?</t>
  </si>
  <si>
    <t xml:space="preserve">Yes to any of the above = use Potential Problem Analysis </t>
  </si>
  <si>
    <t>Document a short, clear statement</t>
  </si>
  <si>
    <t>Include action, end result, modifiers</t>
  </si>
  <si>
    <t>Time frame and cost are optional</t>
  </si>
  <si>
    <t>List quickly without discussion</t>
  </si>
  <si>
    <t xml:space="preserve">Revise into object/deviation format </t>
  </si>
  <si>
    <t>If difficult to identify the object and deviation, separate and clarify the potential problem</t>
  </si>
  <si>
    <t>Looking at the list of potential problems, ask:</t>
  </si>
  <si>
    <t>If priority order is clear, mark the potential problems to work on first with an asterisk (*)</t>
  </si>
  <si>
    <t>Continue the analysis starting with the highest priority potential problems</t>
  </si>
  <si>
    <t>If priority order is not clear, then Use Assess the Threat to determine the priority before proceeding with the analysis</t>
  </si>
  <si>
    <t>Use Assess the Threat to Set Priority</t>
  </si>
  <si>
    <t xml:space="preserve">Assess overall probability of the potential problems and mark High, Medium, or Low (H/M/L) </t>
  </si>
  <si>
    <t>Assess overall seriousness of the potential problems and mark High, Medium, or Low (H/M/L)</t>
  </si>
  <si>
    <t>Use “+” or “-” to further refine the ratings</t>
  </si>
  <si>
    <t>Select highest combination of probability and seriousness (H-H, M-H) to work on first</t>
  </si>
  <si>
    <t>If it is difficult to assess probability, then first identify likely causes</t>
  </si>
  <si>
    <t>If it is difficult to assess seriousness, then first identify likely impact</t>
  </si>
  <si>
    <t>If the fix is not obvious, use Decision Analysis to select the fix and then extend the fix</t>
  </si>
  <si>
    <t>After true cause has been confirmed and prior to selecting the fix, think about extending the cause</t>
  </si>
  <si>
    <t>After true cause is confirmed and the fix is obvious, extend the fix</t>
  </si>
  <si>
    <t>When to use Potential Opportunity Analysis?</t>
  </si>
  <si>
    <t>Do we have a decision, an action, or plan that could be leveraged?</t>
  </si>
  <si>
    <t>Do we need to know the likely causes to cultivate or enhance the benefit?</t>
  </si>
  <si>
    <t>Do we need to have actions in place ready for deployment to maximize the impact?</t>
  </si>
  <si>
    <t xml:space="preserve">Yes to any of the above = use Potential Opportunity Analysis </t>
  </si>
  <si>
    <t xml:space="preserve">Revise into object/positive deviation format </t>
  </si>
  <si>
    <t>If difficult to identify the object and positive deviation, separate and clarify the potential opportunity</t>
  </si>
  <si>
    <t>Looking at the list of opportunities problems, ask:</t>
  </si>
  <si>
    <t>If priority order is clear, mark the potential opportunities to work on first with an asterisk (*)</t>
  </si>
  <si>
    <t>Continue the analysis starting with the highest priority potential opportunities</t>
  </si>
  <si>
    <t>If priority order is not clear, then Use Assess the Benefit to determine the priority before proceeding with the analysis</t>
  </si>
  <si>
    <t>Use Assess the Benefit</t>
  </si>
  <si>
    <t>Use Assess the Benefit to Set Priority</t>
  </si>
  <si>
    <t xml:space="preserve">Assess overall probability of the potential opportunities and mark High, Medium, or Low (H/M/L) </t>
  </si>
  <si>
    <t>Assess overall benefit of the potential opportunities and mark High, Medium, or Low (H/M/L)</t>
  </si>
  <si>
    <t>Select highest combination of probability and benefit (H-H, M-H) to work on first</t>
  </si>
  <si>
    <t>If it is difficult to assess benefit then first identify likely impact</t>
  </si>
  <si>
    <t>List many promoting actions</t>
  </si>
  <si>
    <t xml:space="preserve">To set the color of cell described above </t>
  </si>
  <si>
    <t>Select from list</t>
  </si>
  <si>
    <t>Increasing ↑</t>
  </si>
  <si>
    <t>Decreasing ↓</t>
  </si>
  <si>
    <t>Stable →</t>
  </si>
  <si>
    <t>NMD</t>
  </si>
  <si>
    <t>Remaining trend types</t>
  </si>
  <si>
    <t>Remaining  pattern types</t>
  </si>
  <si>
    <t>Enter problem statement here</t>
  </si>
  <si>
    <t>Actions to Confirm</t>
  </si>
  <si>
    <t>Establish measures to assess how well each alternative meets the objective</t>
  </si>
  <si>
    <t>Document the specific attributes that will indicate the objective has been met</t>
  </si>
  <si>
    <t>Measures can be subjective</t>
  </si>
  <si>
    <t>Determine how the objective will be measured</t>
  </si>
  <si>
    <t xml:space="preserve"> Multiply objective weights x scores      Add for total weighted scores</t>
  </si>
  <si>
    <t>For each IS/IS NOT pair, answer the following question:</t>
  </si>
  <si>
    <t>If (Possible Cause) is the  cause of (Problem Statement), then how does it explain both the IS and the IS NOT information?</t>
  </si>
  <si>
    <t>(N) NO, does not explain because...     (A) Explains ONLY IF (assumption)...</t>
  </si>
  <si>
    <t xml:space="preserve">(Y) YES, explains because…     </t>
  </si>
  <si>
    <t>Record supporting data             List all assumptions</t>
  </si>
  <si>
    <t>Responsibility/Timing</t>
  </si>
  <si>
    <t xml:space="preserve">                                   Record proposed Fix      </t>
  </si>
  <si>
    <t>What decision, action, plan, or end result might contain unexpected benefits?</t>
  </si>
  <si>
    <t>•  similar to the IS      •  closely related to the IS</t>
  </si>
  <si>
    <t xml:space="preserve">•  specific                    •  factual           </t>
  </si>
  <si>
    <t>Problem Specifcation</t>
  </si>
  <si>
    <t>Performance System</t>
  </si>
  <si>
    <t>Additional Balance of Consequences Worksheet</t>
  </si>
  <si>
    <t>=g8</t>
  </si>
  <si>
    <t>=H8</t>
  </si>
  <si>
    <t>_</t>
  </si>
  <si>
    <t>Y / N / ?</t>
  </si>
  <si>
    <t>Leader Behaviors</t>
  </si>
  <si>
    <t>What is the desired Response?</t>
  </si>
  <si>
    <t>What is the result to be achieved?</t>
  </si>
  <si>
    <t>What behavior(s) is needed to achieve the result?</t>
  </si>
  <si>
    <t>For which behavior is the Performance System being designed?</t>
  </si>
  <si>
    <t>What are the performance expectations, including measures and standards, for the desired Response?</t>
  </si>
  <si>
    <t xml:space="preserve">What is the signal to perform? How will we ensure the Performer easily recognises the signal to perform? </t>
  </si>
  <si>
    <t>How will we ensure job procedures, processes and work flows are effective?</t>
  </si>
  <si>
    <t>How will we ensure the Performer be well suited to the job?</t>
  </si>
  <si>
    <t>How will we provide appropriate Consequences immediate enough to encourage the desired Response?</t>
  </si>
  <si>
    <t>How will we ensure, on balance, that the Consequences encourage the desired performance? [Complete a Balance of Consequences worksheet as needed.]</t>
  </si>
  <si>
    <t>What information (Feedback) will be received about performance, and how will the Performer receive the information?</t>
  </si>
  <si>
    <t>How will the Feedback include progress over time?</t>
  </si>
  <si>
    <t>What will be the consequences to the organization?</t>
  </si>
  <si>
    <t>Alternative or Undesired Response</t>
  </si>
  <si>
    <t>Starting point: Identify the Response</t>
  </si>
  <si>
    <t>DESIGN Checklist</t>
  </si>
  <si>
    <t>ANALYSIS Checklist</t>
  </si>
  <si>
    <t xml:space="preserve">•  </t>
  </si>
  <si>
    <t>How will we ensure adequate resources are available:  time, people, money, information, tools, space, or equipment?</t>
  </si>
  <si>
    <t>Have performance expectations, including measures and standards, been established for the desired Response?</t>
  </si>
  <si>
    <t>S</t>
  </si>
  <si>
    <t>P</t>
  </si>
  <si>
    <t>R</t>
  </si>
  <si>
    <t>Response</t>
  </si>
  <si>
    <t>Fb</t>
  </si>
  <si>
    <t>C</t>
  </si>
  <si>
    <t>Starting Point: Identify the Response</t>
  </si>
  <si>
    <t>Can the Performer easily recognize the signal to perform?</t>
  </si>
  <si>
    <t>Is the input the Performer receives appropriate, correct, and timely?</t>
  </si>
  <si>
    <t>On balance, do the Consequences encourage the desired performance?</t>
  </si>
  <si>
    <t>What are the desired and undesired, or alternative, Responses?</t>
  </si>
  <si>
    <t xml:space="preserve">Response </t>
  </si>
  <si>
    <t xml:space="preserve">Performer </t>
  </si>
  <si>
    <t xml:space="preserve">Feedback </t>
  </si>
  <si>
    <t xml:space="preserve">Consequences </t>
  </si>
  <si>
    <t>Are adequate resources available: time, people, money, information, tools, space, or equipment?</t>
  </si>
  <si>
    <t>Does the Feedback include information about the value of the performance to the organization?</t>
  </si>
  <si>
    <t>What specific concern needs to be resolved?</t>
  </si>
  <si>
    <t>What end result needs to be achieved?</t>
  </si>
  <si>
    <t>What decision or recommendation needs to be made?</t>
  </si>
  <si>
    <t>Is this situation a high-priority concern?</t>
  </si>
  <si>
    <t>Do all possible solutions perform equally?</t>
  </si>
  <si>
    <t>Do you, the leader, now have adequate information to analyze the issue?</t>
  </si>
  <si>
    <t>Do you know where and how it can be obtained?</t>
  </si>
  <si>
    <t>Do you know how to analyze it?</t>
  </si>
  <si>
    <t>Is judgment, independent action, or creativity required of those implementing the action?</t>
  </si>
  <si>
    <t>Does effective implementation require more than compliance?</t>
  </si>
  <si>
    <t>Are there serious, negative side effects to forced compliance?</t>
  </si>
  <si>
    <t>Will they commit without active participation?</t>
  </si>
  <si>
    <t>Is there agreement about goals between the group and the organization in this situation?</t>
  </si>
  <si>
    <t>Do they share common goals in this situation?</t>
  </si>
  <si>
    <t>Are those goals compatible with the interests of the organization or work unit?</t>
  </si>
  <si>
    <t>Will others prefer alternative solutions?</t>
  </si>
  <si>
    <t>Are alternatives in conflict?</t>
  </si>
  <si>
    <t>Which leader behavior is most likely to be effective given the outcome of the assessment?</t>
  </si>
  <si>
    <t>How much time is available to resolve the situation?</t>
  </si>
  <si>
    <t>What other objectives should be considered?</t>
  </si>
  <si>
    <t xml:space="preserve">What might go wrong with your choice? </t>
  </si>
  <si>
    <t xml:space="preserve">Define the Situation </t>
  </si>
  <si>
    <t xml:space="preserve">Assess the Variables </t>
  </si>
  <si>
    <t xml:space="preserve">Select the Behavior </t>
  </si>
  <si>
    <t>•  How appropriate is the Feedback and how well is it used to influence performance?</t>
  </si>
  <si>
    <t>•  How well do the Consequences encourage expected performance?</t>
  </si>
  <si>
    <t>•  What is the observed performance?
•  How does it compare with expectations?</t>
  </si>
  <si>
    <t>•  How capable is the Performer to meet the performance expectations?</t>
  </si>
  <si>
    <t>•  How clear are the performance expectations and how well are they understood?
•  How clear is the signal to perform?
•  How well does the work environment support expected performance?</t>
  </si>
  <si>
    <t xml:space="preserve">SPRCFb </t>
  </si>
  <si>
    <t>IF(I27='Managing Involvement', =HYPERLINK("#MI!A"&amp;A1))</t>
  </si>
  <si>
    <t xml:space="preserve">      Assumptions that make the most sense in this situation</t>
  </si>
  <si>
    <t>WS</t>
  </si>
  <si>
    <t xml:space="preserve"> Final cleanup for release
Home Page:
- Removed supporting processes links (until fully tested and approved)
- Removed feedback link (until fully tested and approved)
- Made English only avialable language
SA:
- Deleted mouse over comments (cannot link to lexicon at this time)
PA: 
- Removed 'insert new possible cause' button (until fully tested and approved)
- Added 4 additional possible causes (until new PC button works properly)
DA
- Removed 'insert new alternative' button (until fully tested and approved)</t>
  </si>
  <si>
    <t>What is a Concern?</t>
  </si>
  <si>
    <t>What exactly do we mean by...?</t>
  </si>
  <si>
    <t xml:space="preserve">   (on people, safety, costs, etc.?)</t>
  </si>
  <si>
    <t xml:space="preserve">     * Development?               * Support?                       * Consensus?     </t>
  </si>
  <si>
    <t>Verify Assumptions</t>
  </si>
  <si>
    <t>Observe</t>
  </si>
  <si>
    <t>Experiment</t>
  </si>
  <si>
    <t>Try a Fix and Monitor</t>
  </si>
  <si>
    <t xml:space="preserve">License </t>
  </si>
  <si>
    <t>Managing Involvement - cells hidden</t>
  </si>
  <si>
    <t>Managing Involvement Process Questions  - cells hidden</t>
  </si>
  <si>
    <t>The Performance System Analysis Questions  - cells hidden</t>
  </si>
  <si>
    <t>SPRCFb Questions  - cells hidden</t>
  </si>
  <si>
    <t>SPRCFb Worksheet  - cells hidden</t>
  </si>
  <si>
    <t>Performance System Design  - cells hidden</t>
  </si>
  <si>
    <t>Performance System Analysis  - cells hidden</t>
  </si>
  <si>
    <t xml:space="preserve">license text - see row 1072 </t>
  </si>
  <si>
    <t>back to top</t>
  </si>
  <si>
    <t>Deutsch</t>
  </si>
  <si>
    <r>
      <rPr>
        <sz val="11"/>
        <color theme="1"/>
        <rFont val="Calibri"/>
        <family val="2"/>
      </rPr>
      <t xml:space="preserve">Betreff: </t>
    </r>
  </si>
  <si>
    <r>
      <rPr>
        <sz val="11"/>
        <color theme="1"/>
        <rFont val="Calibri"/>
        <family val="2"/>
      </rPr>
      <t xml:space="preserve">Autor: </t>
    </r>
  </si>
  <si>
    <r>
      <rPr>
        <sz val="11"/>
        <color theme="1"/>
        <rFont val="Calibri"/>
        <family val="2"/>
      </rPr>
      <t xml:space="preserve">Version: </t>
    </r>
  </si>
  <si>
    <r>
      <rPr>
        <sz val="11"/>
        <color theme="1"/>
        <rFont val="Calibri"/>
        <family val="2"/>
      </rPr>
      <t xml:space="preserve">Versionsdatum: </t>
    </r>
  </si>
  <si>
    <r>
      <rPr>
        <sz val="11"/>
        <color theme="1"/>
        <rFont val="Calibri"/>
        <family val="2"/>
      </rPr>
      <t xml:space="preserve">Status: </t>
    </r>
  </si>
  <si>
    <r>
      <rPr>
        <sz val="11"/>
        <color theme="1"/>
        <rFont val="Calibri"/>
        <family val="2"/>
      </rPr>
      <t xml:space="preserve">Prüfung: </t>
    </r>
  </si>
  <si>
    <r>
      <rPr>
        <sz val="11"/>
        <color theme="1"/>
        <rFont val="Calibri"/>
        <family val="2"/>
      </rPr>
      <t xml:space="preserve">Sprache: </t>
    </r>
  </si>
  <si>
    <r>
      <rPr>
        <sz val="11"/>
        <color theme="1"/>
        <rFont val="Calibri"/>
        <family val="2"/>
      </rPr>
      <t xml:space="preserve"> Incident Mapping</t>
    </r>
  </si>
  <si>
    <r>
      <rPr>
        <sz val="11"/>
        <color theme="1"/>
        <rFont val="Calibri"/>
        <family val="2"/>
      </rPr>
      <t>Performance System Analyse</t>
    </r>
  </si>
  <si>
    <r>
      <rPr>
        <sz val="11"/>
        <color theme="1"/>
        <rFont val="Calibri"/>
        <family val="2"/>
      </rPr>
      <t>Performance System Design</t>
    </r>
  </si>
  <si>
    <r>
      <rPr>
        <sz val="11"/>
        <color theme="1"/>
        <rFont val="Calibri"/>
        <family val="2"/>
      </rPr>
      <t>ANALYSE POTENTIELLER PROBLEME</t>
    </r>
  </si>
  <si>
    <r>
      <rPr>
        <sz val="11"/>
        <color theme="1"/>
        <rFont val="Calibri"/>
        <family val="2"/>
      </rPr>
      <t>ANALYSE POTENTIELLER CHANCEN</t>
    </r>
  </si>
  <si>
    <r>
      <rPr>
        <sz val="11"/>
        <color theme="1"/>
        <rFont val="Calibri"/>
        <family val="2"/>
      </rPr>
      <t>Beteiligung verwalten</t>
    </r>
  </si>
  <si>
    <r>
      <rPr>
        <sz val="11"/>
        <color theme="1"/>
        <rFont val="Calibri"/>
        <family val="2"/>
      </rPr>
      <t xml:space="preserve"> Maßnahmenliste </t>
    </r>
  </si>
  <si>
    <r>
      <rPr>
        <sz val="11"/>
        <color theme="1"/>
        <rFont val="Calibri"/>
        <family val="2"/>
      </rPr>
      <t xml:space="preserve"> Bewertung</t>
    </r>
  </si>
  <si>
    <r>
      <rPr>
        <sz val="11"/>
        <color theme="1"/>
        <rFont val="Calibri"/>
        <family val="2"/>
      </rPr>
      <t>Analyse in Bearbeitung</t>
    </r>
  </si>
  <si>
    <r>
      <rPr>
        <sz val="11"/>
        <color theme="1"/>
        <rFont val="Calibri"/>
        <family val="2"/>
      </rPr>
      <t>Bewertung durchgeführt</t>
    </r>
  </si>
  <si>
    <r>
      <rPr>
        <sz val="11"/>
        <color theme="1"/>
        <rFont val="Calibri"/>
        <family val="2"/>
      </rPr>
      <t>Abgeschlossen</t>
    </r>
  </si>
  <si>
    <r>
      <rPr>
        <sz val="11"/>
        <color theme="1"/>
        <rFont val="Calibri"/>
        <family val="2"/>
      </rPr>
      <t>Entwurf zur Besprechung</t>
    </r>
  </si>
  <si>
    <r>
      <rPr>
        <sz val="11"/>
        <color theme="1"/>
        <rFont val="Calibri"/>
        <family val="2"/>
      </rPr>
      <t>Entwurf von Werksleiter abgezeichnet</t>
    </r>
  </si>
  <si>
    <r>
      <rPr>
        <sz val="11"/>
        <color theme="1"/>
        <rFont val="Calibri"/>
        <family val="2"/>
      </rPr>
      <t>Endgültige Version wurde durch den Abteilungsleiter für Sicherheit oder den Betriebsleiter abgezeichnet</t>
    </r>
  </si>
  <si>
    <r>
      <rPr>
        <sz val="11"/>
        <color theme="1"/>
        <rFont val="Calibri"/>
        <family val="2"/>
      </rPr>
      <t>Feedback liefern</t>
    </r>
  </si>
  <si>
    <r>
      <rPr>
        <sz val="11"/>
        <color theme="1"/>
        <rFont val="Calibri"/>
        <family val="2"/>
      </rPr>
      <t>Ergänzende Prozesse</t>
    </r>
  </si>
  <si>
    <r>
      <rPr>
        <sz val="11"/>
        <color theme="1"/>
        <rFont val="Calibri"/>
        <family val="2"/>
      </rPr>
      <t xml:space="preserve">SPRCFb </t>
    </r>
  </si>
  <si>
    <r>
      <rPr>
        <sz val="11"/>
        <color theme="1"/>
        <rFont val="Calibri"/>
        <family val="2"/>
      </rPr>
      <t>Situationsanalyse</t>
    </r>
  </si>
  <si>
    <r>
      <rPr>
        <sz val="11"/>
        <color theme="1"/>
        <rFont val="Calibri"/>
        <family val="2"/>
      </rPr>
      <t>Was ist eine Situation/Aufgabe?</t>
    </r>
  </si>
  <si>
    <r>
      <rPr>
        <sz val="11"/>
        <color theme="1"/>
        <rFont val="Calibri"/>
        <family val="2"/>
      </rPr>
      <t>Ein Gefühl, dass Sie etwas tun müssen...</t>
    </r>
  </si>
  <si>
    <r>
      <rPr>
        <sz val="11"/>
        <color theme="1"/>
        <rFont val="Calibri"/>
        <family val="2"/>
      </rPr>
      <t xml:space="preserve">     Ein Problem lösen</t>
    </r>
  </si>
  <si>
    <r>
      <rPr>
        <sz val="11"/>
        <color theme="1"/>
        <rFont val="Calibri"/>
        <family val="2"/>
      </rPr>
      <t xml:space="preserve">     Eine Wahl treffen</t>
    </r>
  </si>
  <si>
    <r>
      <rPr>
        <sz val="11"/>
        <color theme="1"/>
        <rFont val="Calibri"/>
        <family val="2"/>
      </rPr>
      <t xml:space="preserve">     Eine Maßnahme oder einen Plan absichern</t>
    </r>
  </si>
  <si>
    <r>
      <rPr>
        <sz val="11"/>
        <color theme="1"/>
        <rFont val="Calibri"/>
        <family val="2"/>
      </rPr>
      <t xml:space="preserve">     Unklare Angelegenheiten verstehen</t>
    </r>
  </si>
  <si>
    <r>
      <rPr>
        <sz val="11"/>
        <color theme="1"/>
        <rFont val="Calibri"/>
        <family val="2"/>
      </rPr>
      <t>Eine Situation/Aufgabe kann eine einzelne Angelegenheit oder eine Gruppe von Angelegenheiten sein</t>
    </r>
  </si>
  <si>
    <r>
      <rPr>
        <sz val="11"/>
        <color theme="1"/>
        <rFont val="Calibri"/>
        <family val="2"/>
      </rPr>
      <t xml:space="preserve">Unterschiedliche Situationen/Aufgaben erfordern unterschiedliche Lösungsansätze  </t>
    </r>
  </si>
  <si>
    <r>
      <rPr>
        <sz val="11"/>
        <color theme="1"/>
        <rFont val="Calibri"/>
        <family val="2"/>
      </rPr>
      <t>Wann wird die Situationsanalyse eingesetzt?</t>
    </r>
  </si>
  <si>
    <r>
      <rPr>
        <sz val="11"/>
        <color theme="1"/>
        <rFont val="Calibri"/>
        <family val="2"/>
      </rPr>
      <t>Sind Situationen/Aufgaben, die uns bevorstehen, unklar?</t>
    </r>
  </si>
  <si>
    <r>
      <rPr>
        <sz val="11"/>
        <color theme="1"/>
        <rFont val="Calibri"/>
        <family val="2"/>
      </rPr>
      <t>Ist die Anzahl der Situationen/Aufgaben überwältigend?</t>
    </r>
  </si>
  <si>
    <r>
      <rPr>
        <sz val="11"/>
        <color theme="1"/>
        <rFont val="Calibri"/>
        <family val="2"/>
      </rPr>
      <t>Thema identifizieren</t>
    </r>
  </si>
  <si>
    <r>
      <rPr>
        <sz val="11"/>
        <color theme="1"/>
        <rFont val="Calibri"/>
        <family val="2"/>
      </rPr>
      <t xml:space="preserve">Welches Thema hat diese Situationsanalyse? </t>
    </r>
  </si>
  <si>
    <r>
      <rPr>
        <sz val="11"/>
        <color theme="1"/>
        <rFont val="Calibri"/>
        <family val="2"/>
      </rPr>
      <t xml:space="preserve"> Situationen/Aufgaben erfassen</t>
    </r>
  </si>
  <si>
    <r>
      <rPr>
        <sz val="11"/>
        <color theme="1"/>
        <rFont val="Calibri"/>
        <family val="2"/>
      </rPr>
      <t>Situationen/Aufgaben auflisten</t>
    </r>
  </si>
  <si>
    <r>
      <rPr>
        <sz val="11"/>
        <color theme="1"/>
        <rFont val="Calibri"/>
        <family val="2"/>
      </rPr>
      <t>Welche Abweichungen liegen vor?</t>
    </r>
  </si>
  <si>
    <r>
      <rPr>
        <sz val="11"/>
        <color theme="1"/>
        <rFont val="Calibri"/>
        <family val="2"/>
      </rPr>
      <t>Welche Entscheidungen müssen getroffen werden?</t>
    </r>
  </si>
  <si>
    <r>
      <rPr>
        <sz val="11"/>
        <color theme="1"/>
        <rFont val="Calibri"/>
        <family val="2"/>
      </rPr>
      <t>Welche Pläne sollen implementiert werden?</t>
    </r>
  </si>
  <si>
    <r>
      <rPr>
        <sz val="11"/>
        <color theme="1"/>
        <rFont val="Calibri"/>
        <family val="2"/>
      </rPr>
      <t>Welche Veränderungen sind vorauszusehen?</t>
    </r>
  </si>
  <si>
    <r>
      <rPr>
        <sz val="11"/>
        <color theme="1"/>
        <rFont val="Calibri"/>
        <family val="2"/>
      </rPr>
      <t>Welche Bedrohungen existieren?</t>
    </r>
  </si>
  <si>
    <r>
      <rPr>
        <sz val="11"/>
        <color theme="1"/>
        <rFont val="Calibri"/>
        <family val="2"/>
      </rPr>
      <t>Welche Chancen bieten sich?</t>
    </r>
  </si>
  <si>
    <r>
      <rPr>
        <sz val="11"/>
        <color theme="1"/>
        <rFont val="Calibri"/>
        <family val="2"/>
      </rPr>
      <t>Was sonst noch?</t>
    </r>
  </si>
  <si>
    <r>
      <rPr>
        <sz val="11"/>
        <color theme="1"/>
        <rFont val="Calibri"/>
        <family val="2"/>
      </rPr>
      <t>Situationen/Aufgaben</t>
    </r>
  </si>
  <si>
    <r>
      <rPr>
        <sz val="11"/>
        <color theme="1"/>
        <rFont val="Calibri"/>
        <family val="2"/>
      </rPr>
      <t xml:space="preserve"> Zergliedern und klären</t>
    </r>
  </si>
  <si>
    <r>
      <rPr>
        <sz val="11"/>
        <color theme="1"/>
        <rFont val="Calibri"/>
        <family val="2"/>
      </rPr>
      <t>Situationen/Aufgaben zergliedern und klären</t>
    </r>
  </si>
  <si>
    <r>
      <rPr>
        <sz val="11"/>
        <color theme="1"/>
        <rFont val="Calibri"/>
        <family val="2"/>
      </rPr>
      <t>Zergliederte und geklärte Situationen/Aufgaben</t>
    </r>
  </si>
  <si>
    <r>
      <rPr>
        <sz val="11"/>
        <color theme="1"/>
        <rFont val="Calibri"/>
        <family val="2"/>
      </rPr>
      <t>Zergliedern</t>
    </r>
  </si>
  <si>
    <r>
      <rPr>
        <sz val="11"/>
        <color theme="1"/>
        <rFont val="Calibri"/>
        <family val="2"/>
      </rPr>
      <t>Was sonst besorgt uns bei…?</t>
    </r>
  </si>
  <si>
    <r>
      <rPr>
        <sz val="11"/>
        <color theme="1"/>
        <rFont val="Calibri"/>
        <family val="2"/>
      </rPr>
      <t xml:space="preserve">Kann diese Situation/Aufgabe durch eine einzelne Analyse oder Maßnahme gelöst werden?  </t>
    </r>
  </si>
  <si>
    <r>
      <rPr>
        <sz val="11"/>
        <color theme="1"/>
        <rFont val="Calibri"/>
        <family val="2"/>
      </rPr>
      <t>Klären</t>
    </r>
  </si>
  <si>
    <r>
      <rPr>
        <sz val="11"/>
        <color theme="1"/>
        <rFont val="Calibri"/>
        <family val="2"/>
      </rPr>
      <t>Was genau meinen wir mit...?</t>
    </r>
  </si>
  <si>
    <r>
      <rPr>
        <sz val="11"/>
        <color theme="1"/>
        <rFont val="Calibri"/>
        <family val="2"/>
      </rPr>
      <t>Was genau ist...?</t>
    </r>
  </si>
  <si>
    <r>
      <rPr>
        <sz val="11"/>
        <color theme="1"/>
        <rFont val="Calibri"/>
        <family val="2"/>
      </rPr>
      <t>Maßnahmen formulieren</t>
    </r>
  </si>
  <si>
    <r>
      <rPr>
        <sz val="11"/>
        <color theme="1"/>
        <rFont val="Calibri"/>
        <family val="2"/>
      </rPr>
      <t>Maßnahmenformulierungen</t>
    </r>
  </si>
  <si>
    <r>
      <rPr>
        <sz val="11"/>
        <color rgb="FF000000"/>
        <rFont val="Calibri"/>
        <family val="2"/>
      </rPr>
      <t xml:space="preserve">Ist bei jeder zergliederten und geklärten Situation/Aufgabe </t>
    </r>
  </si>
  <si>
    <r>
      <rPr>
        <sz val="11"/>
        <color rgb="FF000000"/>
        <rFont val="Calibri"/>
        <family val="2"/>
      </rPr>
      <t xml:space="preserve">     die für ihre Lösung erforderliche Maßnahme ersichtlich?</t>
    </r>
  </si>
  <si>
    <r>
      <rPr>
        <sz val="11"/>
        <color rgb="FF000000"/>
        <rFont val="Calibri"/>
        <family val="2"/>
      </rPr>
      <t xml:space="preserve">Geht es bei der Maßnahme um eine Abweichung, eine Wahl, </t>
    </r>
  </si>
  <si>
    <r>
      <rPr>
        <sz val="11"/>
        <color rgb="FF000000"/>
        <rFont val="Calibri"/>
        <family val="2"/>
      </rPr>
      <t xml:space="preserve">      eine Bedrohung oder eine Chance?</t>
    </r>
  </si>
  <si>
    <r>
      <rPr>
        <sz val="11"/>
        <color rgb="FF000000"/>
        <rFont val="Calibri"/>
        <family val="2"/>
      </rPr>
      <t>Müssen wir einfach etwas tun?</t>
    </r>
  </si>
  <si>
    <r>
      <rPr>
        <sz val="11"/>
        <color rgb="FF000000"/>
        <rFont val="Calibri"/>
        <family val="2"/>
      </rPr>
      <t>Wenn die Maßnahme nicht klar ist, formulieren Sie die Situation/Aufgabe als...</t>
    </r>
  </si>
  <si>
    <r>
      <rPr>
        <sz val="11"/>
        <color rgb="FF000000"/>
        <rFont val="Calibri"/>
        <family val="2"/>
      </rPr>
      <t xml:space="preserve">     Problemdefinition (Objekt und Abweichung)</t>
    </r>
  </si>
  <si>
    <r>
      <rPr>
        <sz val="11"/>
        <color rgb="FF000000"/>
        <rFont val="Calibri"/>
        <family val="2"/>
      </rPr>
      <t xml:space="preserve">          abgesichert werden soll, und Endergebnis)</t>
    </r>
  </si>
  <si>
    <r>
      <rPr>
        <sz val="11"/>
        <color rgb="FF000000"/>
        <rFont val="Calibri"/>
        <family val="2"/>
      </rPr>
      <t xml:space="preserve">     Formulierung potentieller Chancen (Maßnahme oder Plan, der </t>
    </r>
  </si>
  <si>
    <r>
      <rPr>
        <sz val="11"/>
        <color rgb="FF000000"/>
        <rFont val="Calibri"/>
        <family val="2"/>
      </rPr>
      <t xml:space="preserve">          gefördert werden soll, und Endergebnis)</t>
    </r>
  </si>
  <si>
    <r>
      <rPr>
        <sz val="11"/>
        <color rgb="FF000000"/>
        <rFont val="Calibri"/>
        <family val="2"/>
      </rPr>
      <t xml:space="preserve">     Formulierung eines Situationsthemas (separate Kategorie für </t>
    </r>
  </si>
  <si>
    <r>
      <rPr>
        <sz val="11"/>
        <color rgb="FF000000"/>
        <rFont val="Calibri"/>
        <family val="2"/>
      </rPr>
      <t xml:space="preserve">          Situationen/Aufgaben, die analysiert werden müssen)</t>
    </r>
  </si>
  <si>
    <r>
      <rPr>
        <sz val="11"/>
        <color rgb="FF000000"/>
        <rFont val="Calibri"/>
        <family val="2"/>
      </rPr>
      <t>Wenn die erforderliche Maßnahme noch immer unklar ist, dann zergliedern und klären Sie weiter</t>
    </r>
  </si>
  <si>
    <r>
      <rPr>
        <sz val="11"/>
        <color theme="1"/>
        <rFont val="Calibri"/>
        <family val="2"/>
      </rPr>
      <t xml:space="preserve"> Priorität festlegen</t>
    </r>
  </si>
  <si>
    <r>
      <rPr>
        <sz val="11"/>
        <color theme="1"/>
        <rFont val="Calibri"/>
        <family val="2"/>
      </rPr>
      <t>Wissen und Erfahrung verwenden...ODER</t>
    </r>
  </si>
  <si>
    <r>
      <rPr>
        <sz val="11"/>
        <color rgb="FF000000"/>
        <rFont val="Calibri"/>
        <family val="2"/>
      </rPr>
      <t xml:space="preserve">      An welcher Situation/Aufgabe sollten wir zuerst arbeiten?   Wie ist die Reihenfolge der Prioritäten für die übrigen Situationen/Aufgaben?  Markieren Sie die höchste Gesamtpriorität (*)</t>
    </r>
  </si>
  <si>
    <r>
      <rPr>
        <sz val="11"/>
        <color rgb="FF000000"/>
        <rFont val="Calibri"/>
        <family val="2"/>
      </rPr>
      <t>An welcher Situation/Aufgabe sollten wir zuerst arbeiten?</t>
    </r>
  </si>
  <si>
    <r>
      <rPr>
        <sz val="11"/>
        <color rgb="FF000000"/>
        <rFont val="Calibri"/>
        <family val="2"/>
      </rPr>
      <t>Falls dies klar ist oder sofortige Maßnahmen erforderlich sind, legen Sie die Reihenfolge der Prioritäten fest:</t>
    </r>
  </si>
  <si>
    <r>
      <rPr>
        <sz val="11"/>
        <color rgb="FF000000"/>
        <rFont val="Calibri"/>
        <family val="2"/>
      </rPr>
      <t xml:space="preserve">     Überprüfen Sie die Liste mit Maßnahmenformulierungen</t>
    </r>
  </si>
  <si>
    <r>
      <rPr>
        <sz val="11"/>
        <color rgb="FF000000"/>
        <rFont val="Calibri"/>
        <family val="2"/>
      </rPr>
      <t xml:space="preserve">     Identifizieren Sie diejenigen, denen Sie sich sofort zuwenden müssen, und solche, die Zeit haben</t>
    </r>
  </si>
  <si>
    <r>
      <rPr>
        <sz val="11"/>
        <color rgb="FF000000"/>
        <rFont val="Calibri"/>
        <family val="2"/>
      </rPr>
      <t xml:space="preserve">     Markieren Sie die Situationen/Aufgaben mit höchster Priorität durch ein Sternchen (*)</t>
    </r>
  </si>
  <si>
    <r>
      <rPr>
        <sz val="11"/>
        <color rgb="FF000000"/>
        <rFont val="Calibri"/>
        <family val="2"/>
      </rPr>
      <t xml:space="preserve">Falls dies unklar ist oder Sie sich nicht auf eine Reihenfolge der Prioritäten einigen können, verwenden Sie Gegenwärtige Auswirkungen, Zukünftige Auswirkungen und Zeitrahmen </t>
    </r>
  </si>
  <si>
    <r>
      <rPr>
        <sz val="11"/>
        <rFont val="Calibri"/>
        <family val="2"/>
      </rPr>
      <t>Gegenwärtige Auswirkungen</t>
    </r>
  </si>
  <si>
    <r>
      <rPr>
        <sz val="11"/>
        <color theme="1"/>
        <rFont val="Calibri"/>
        <family val="2"/>
      </rPr>
      <t xml:space="preserve">Was sind die </t>
    </r>
    <r>
      <rPr>
        <i/>
        <sz val="11"/>
        <color theme="1"/>
        <rFont val="Calibri"/>
        <family val="2"/>
      </rPr>
      <t>tatsächlichen</t>
    </r>
    <r>
      <rPr>
        <sz val="11"/>
        <color theme="1"/>
        <rFont val="Calibri"/>
        <family val="2"/>
      </rPr>
      <t xml:space="preserve"> Auswirkungen (bis zu diesem Zeitpunkt)</t>
    </r>
  </si>
  <si>
    <r>
      <rPr>
        <sz val="11"/>
        <color theme="1"/>
        <rFont val="Calibri"/>
        <family val="2"/>
      </rPr>
      <t xml:space="preserve">   dieser ungelösten Situation/Aufgabe?</t>
    </r>
  </si>
  <si>
    <r>
      <rPr>
        <sz val="11"/>
        <color theme="1"/>
        <rFont val="Calibri"/>
        <family val="2"/>
      </rPr>
      <t xml:space="preserve">   (im Hinblick auf Personen, Sicherheit, Kosten, etc.)</t>
    </r>
  </si>
  <si>
    <r>
      <rPr>
        <sz val="11"/>
        <color theme="1"/>
        <rFont val="Calibri"/>
        <family val="2"/>
      </rPr>
      <t xml:space="preserve">Welche Situationen/Aufgaben haben die größten </t>
    </r>
  </si>
  <si>
    <r>
      <rPr>
        <sz val="11"/>
        <color theme="1"/>
        <rFont val="Calibri"/>
        <family val="2"/>
      </rPr>
      <t xml:space="preserve">     gegenwärtigen Auswirkungen? Bewerten Sie entsprechend mit H/M/N</t>
    </r>
  </si>
  <si>
    <r>
      <rPr>
        <sz val="11"/>
        <color theme="1"/>
        <rFont val="Calibri"/>
        <family val="2"/>
      </rPr>
      <t>Zukünftige Auswirkungen</t>
    </r>
  </si>
  <si>
    <r>
      <rPr>
        <sz val="11"/>
        <color theme="1"/>
        <rFont val="Calibri"/>
        <family val="2"/>
      </rPr>
      <t xml:space="preserve">Was wären die </t>
    </r>
    <r>
      <rPr>
        <i/>
        <sz val="11"/>
        <color theme="1"/>
        <rFont val="Calibri"/>
        <family val="2"/>
      </rPr>
      <t>erwarteten</t>
    </r>
    <r>
      <rPr>
        <sz val="11"/>
        <color theme="1"/>
        <rFont val="Calibri"/>
        <family val="2"/>
      </rPr>
      <t xml:space="preserve"> Auswirkungen</t>
    </r>
  </si>
  <si>
    <r>
      <rPr>
        <sz val="11"/>
        <color theme="1"/>
        <rFont val="Calibri"/>
        <family val="2"/>
      </rPr>
      <t xml:space="preserve">  (von diesem Zeitpunkt an), wenn sie nicht gelöst wird?</t>
    </r>
  </si>
  <si>
    <r>
      <rPr>
        <sz val="11"/>
        <color theme="1"/>
        <rFont val="Calibri"/>
        <family val="2"/>
      </rPr>
      <t>Welche Situationen/Aufgaben haben die größten</t>
    </r>
  </si>
  <si>
    <r>
      <rPr>
        <sz val="11"/>
        <color theme="1"/>
        <rFont val="Calibri"/>
        <family val="2"/>
      </rPr>
      <t xml:space="preserve">    zukünftigen Auswirkungen?  Bewerten Sie entsprechend mit H/M/N</t>
    </r>
  </si>
  <si>
    <r>
      <rPr>
        <sz val="11"/>
        <color theme="1"/>
        <rFont val="Calibri"/>
        <family val="2"/>
      </rPr>
      <t>Zeitrahmen</t>
    </r>
  </si>
  <si>
    <r>
      <rPr>
        <sz val="11"/>
        <color theme="1"/>
        <rFont val="Calibri"/>
        <family val="2"/>
      </rPr>
      <t xml:space="preserve">Ab welcher </t>
    </r>
    <r>
      <rPr>
        <i/>
        <sz val="11"/>
        <color theme="1"/>
        <rFont val="Calibri"/>
        <family val="2"/>
      </rPr>
      <t>Frist</t>
    </r>
    <r>
      <rPr>
        <sz val="11"/>
        <color theme="1"/>
        <rFont val="Calibri"/>
        <family val="2"/>
      </rPr>
      <t xml:space="preserve"> wird die Lösung</t>
    </r>
  </si>
  <si>
    <r>
      <rPr>
        <sz val="11"/>
        <color theme="1"/>
        <rFont val="Calibri"/>
        <family val="2"/>
      </rPr>
      <t xml:space="preserve">     schwierig, teuer, unmöglich oder bedeutungslos?</t>
    </r>
  </si>
  <si>
    <r>
      <rPr>
        <sz val="11"/>
        <color theme="1"/>
        <rFont val="Calibri"/>
        <family val="2"/>
      </rPr>
      <t>Wann müssen wir beginnen?</t>
    </r>
  </si>
  <si>
    <r>
      <rPr>
        <sz val="11"/>
        <color theme="1"/>
        <rFont val="Calibri"/>
        <family val="2"/>
      </rPr>
      <t>Welche Situationen/Aufgaben werden später</t>
    </r>
  </si>
  <si>
    <r>
      <rPr>
        <sz val="11"/>
        <color theme="1"/>
        <rFont val="Calibri"/>
        <family val="2"/>
      </rPr>
      <t xml:space="preserve">    am schwierigsten zu lösen sein? Bewerten Sie entsprechend mit H/M/N</t>
    </r>
  </si>
  <si>
    <r>
      <rPr>
        <sz val="11"/>
        <color theme="1"/>
        <rFont val="Calibri"/>
        <family val="2"/>
      </rPr>
      <t xml:space="preserve"> ...Gegenwärtige Auswirkungen, Zukünftige Auswirkungen und Zeitrahmen verwenden</t>
    </r>
  </si>
  <si>
    <r>
      <rPr>
        <sz val="11"/>
        <color theme="1"/>
        <rFont val="Calibri"/>
        <family val="2"/>
      </rPr>
      <t>Gegenwärtige Auswirkungen = die tatsächlichen Auswirkungen, bis zu diesem Zeitpunkt, im Hinblick auf Personen, Sicherheit, Kosten, Kunden, Produktivität, unseren guten Ruf, usw.</t>
    </r>
  </si>
  <si>
    <r>
      <rPr>
        <sz val="11"/>
        <color theme="1"/>
        <rFont val="Calibri"/>
        <family val="2"/>
      </rPr>
      <t>Zukünftige Auswirkungen = erwartete Auswirkungen, von diesem Zeitpunkt an, falls die Situation/Aufgabe nicht gelöst wird, im Hinblick auf Personen, Sicherheit, Kosten, Kunden, Produktivität, unseren guten Ruf, usw.</t>
    </r>
  </si>
  <si>
    <r>
      <rPr>
        <sz val="11"/>
        <color theme="1"/>
        <rFont val="Calibri"/>
        <family val="2"/>
      </rPr>
      <t>Zeitrahmen = Frist (Uhrzeit und Datum), nach der eine Lösung schwierig, teuer, unmöglich oder bedeutungslos wird</t>
    </r>
  </si>
  <si>
    <r>
      <rPr>
        <sz val="11"/>
        <color theme="1"/>
        <rFont val="Calibri"/>
        <family val="2"/>
      </rPr>
      <t>Was ist die gegenwärtige Auswirkung dieser ungelösten Situation/Aufgabe?</t>
    </r>
  </si>
  <si>
    <r>
      <rPr>
        <sz val="11"/>
        <color theme="1"/>
        <rFont val="Calibri"/>
        <family val="2"/>
      </rPr>
      <t>Was wäre die zukünftige Auswirkung, wenn sie nicht gelöst wird?</t>
    </r>
  </si>
  <si>
    <r>
      <rPr>
        <sz val="11"/>
        <color theme="1"/>
        <rFont val="Calibri"/>
        <family val="2"/>
      </rPr>
      <t>Was ist der Zeitrahmen (Uhrzeit oder Datum), nach dem eine Lösung schwierig, teuer, unmöglich oder bedeutungslos wird?</t>
    </r>
  </si>
  <si>
    <r>
      <rPr>
        <sz val="11"/>
        <color theme="1"/>
        <rFont val="Calibri"/>
        <family val="2"/>
      </rPr>
      <t xml:space="preserve">Ermitteln und notieren Sie spezifische Informationen über gegenwärtige Auswirkungen, zukünftige Auswirkungen und den Zeitrahmen </t>
    </r>
  </si>
  <si>
    <r>
      <rPr>
        <sz val="11"/>
        <color theme="1"/>
        <rFont val="Calibri"/>
        <family val="2"/>
      </rPr>
      <t>Techniken für die Prioritätensetzung</t>
    </r>
  </si>
  <si>
    <r>
      <rPr>
        <sz val="11"/>
        <color theme="1"/>
        <rFont val="Calibri"/>
        <family val="2"/>
      </rPr>
      <t xml:space="preserve">Bestimmen Sie die relativen gegenwärtigen Auswirkungen: </t>
    </r>
  </si>
  <si>
    <r>
      <rPr>
        <sz val="11"/>
        <color theme="1"/>
        <rFont val="Calibri"/>
        <family val="2"/>
      </rPr>
      <t>Identifizieren Sie, welche Situation/Aufgabe die größten gegenwärtigen Auswirkungen hat. Markieren Sie diese mit H</t>
    </r>
  </si>
  <si>
    <r>
      <rPr>
        <sz val="11"/>
        <color theme="1"/>
        <rFont val="Calibri"/>
        <family val="2"/>
      </rPr>
      <t>Bewerten Sie die anderen Situationen/Aufgaben vertikal in Relation zu dem H. Weisen Sie ihnen H, M, N zu</t>
    </r>
  </si>
  <si>
    <r>
      <rPr>
        <sz val="11"/>
        <color theme="1"/>
        <rFont val="Calibri"/>
        <family val="2"/>
      </rPr>
      <t>Verwenden Sie Plus- (+) oder Minuszeichen (-) zur Verfeinerung</t>
    </r>
  </si>
  <si>
    <r>
      <rPr>
        <sz val="11"/>
        <color theme="1"/>
        <rFont val="Calibri"/>
        <family val="2"/>
      </rPr>
      <t>Wiederholen Sie die vertikale Bewertung für die relativen zukünftigen Auswirkungen und den Zeitrahmen</t>
    </r>
  </si>
  <si>
    <r>
      <rPr>
        <sz val="11"/>
        <color theme="1"/>
        <rFont val="Calibri"/>
        <family val="2"/>
      </rPr>
      <t>Bewerten Sie die Kombinationen horizontal, um die Gesamtpriorität für jede Situation/Aufgabe zu bestimmen</t>
    </r>
  </si>
  <si>
    <r>
      <rPr>
        <sz val="11"/>
        <color theme="1"/>
        <rFont val="Calibri"/>
        <family val="2"/>
      </rPr>
      <t xml:space="preserve">Legen Sie die Reihenfolge der Prioritäten basierend auf ihrer Gesamtkombination fest </t>
    </r>
  </si>
  <si>
    <r>
      <rPr>
        <sz val="11"/>
        <color theme="1"/>
        <rFont val="Calibri"/>
        <family val="2"/>
      </rPr>
      <t xml:space="preserve">Bewerten Sie  </t>
    </r>
  </si>
  <si>
    <r>
      <rPr>
        <sz val="11"/>
        <color theme="1"/>
        <rFont val="Calibri"/>
        <family val="2"/>
      </rPr>
      <t>die Kombinationen</t>
    </r>
  </si>
  <si>
    <r>
      <rPr>
        <sz val="11"/>
        <color theme="1"/>
        <rFont val="Calibri"/>
        <family val="2"/>
      </rPr>
      <t xml:space="preserve"> Lösungsschritte planen</t>
    </r>
  </si>
  <si>
    <r>
      <rPr>
        <sz val="11"/>
        <color theme="1"/>
        <rFont val="Calibri"/>
        <family val="2"/>
      </rPr>
      <t>Den Lösungsansatz bestimmen</t>
    </r>
  </si>
  <si>
    <r>
      <rPr>
        <sz val="11"/>
        <color theme="1"/>
        <rFont val="Calibri"/>
        <family val="2"/>
      </rPr>
      <t>Welche Schritte oder Maßnahmen sind erforderlich, um diese Situation/Aufgabe zu lösen?</t>
    </r>
  </si>
  <si>
    <r>
      <rPr>
        <sz val="11"/>
        <color theme="1"/>
        <rFont val="Calibri"/>
        <family val="2"/>
      </rPr>
      <t>Welcher Analyseprozess (und wie viel) ist für die Lösung erforderlich?</t>
    </r>
  </si>
  <si>
    <r>
      <rPr>
        <sz val="11"/>
        <color theme="1"/>
        <rFont val="Calibri"/>
        <family val="2"/>
      </rPr>
      <t>Notieren Sie den Prozess und weitere Maßnahmen, die für die Lösung erforderlich sind</t>
    </r>
  </si>
  <si>
    <r>
      <rPr>
        <sz val="11"/>
        <color theme="1"/>
        <rFont val="Calibri"/>
        <family val="2"/>
      </rPr>
      <t xml:space="preserve">Benötigte Prozesse  </t>
    </r>
  </si>
  <si>
    <r>
      <rPr>
        <sz val="11"/>
        <color theme="1"/>
        <rFont val="Calibri"/>
        <family val="2"/>
      </rPr>
      <t>Nächste Schritte (Was)</t>
    </r>
  </si>
  <si>
    <r>
      <rPr>
        <sz val="11"/>
        <color theme="1"/>
        <rFont val="Calibri"/>
        <family val="2"/>
      </rPr>
      <t xml:space="preserve"> Beteiligung planen</t>
    </r>
  </si>
  <si>
    <r>
      <rPr>
        <sz val="11"/>
        <color theme="1"/>
        <rFont val="Calibri"/>
        <family val="2"/>
      </rPr>
      <t>Aufgaben verteilen</t>
    </r>
  </si>
  <si>
    <r>
      <rPr>
        <sz val="11"/>
        <color theme="1"/>
        <rFont val="Calibri"/>
        <family val="2"/>
      </rPr>
      <t>Wer macht was bis wann?</t>
    </r>
  </si>
  <si>
    <r>
      <rPr>
        <sz val="11"/>
        <color theme="1"/>
        <rFont val="Calibri"/>
        <family val="2"/>
      </rPr>
      <t>Wer sollte hinzugezogen werden für:</t>
    </r>
  </si>
  <si>
    <r>
      <rPr>
        <sz val="11"/>
        <color theme="1"/>
        <rFont val="Calibri"/>
        <family val="2"/>
      </rPr>
      <t>Wer</t>
    </r>
  </si>
  <si>
    <r>
      <rPr>
        <sz val="11"/>
        <color theme="1"/>
        <rFont val="Calibri"/>
        <family val="2"/>
      </rPr>
      <t xml:space="preserve">Bis wann  </t>
    </r>
  </si>
  <si>
    <r>
      <rPr>
        <sz val="11"/>
        <color theme="1"/>
        <rFont val="Calibri"/>
        <family val="2"/>
      </rPr>
      <t xml:space="preserve">Notieren und kommunizieren Sie die Verantwortlichkeiten und den Zeitplan </t>
    </r>
  </si>
  <si>
    <r>
      <rPr>
        <sz val="11"/>
        <color theme="1"/>
        <rFont val="Calibri"/>
        <family val="2"/>
      </rPr>
      <t xml:space="preserve">Bestätigen Sie die Vereinbarung </t>
    </r>
  </si>
  <si>
    <r>
      <rPr>
        <sz val="11"/>
        <color theme="1"/>
        <rFont val="Calibri"/>
        <family val="2"/>
      </rPr>
      <t>Incident Mapping</t>
    </r>
  </si>
  <si>
    <r>
      <rPr>
        <sz val="11"/>
        <color theme="1"/>
        <rFont val="Calibri"/>
        <family val="2"/>
      </rPr>
      <t>PROGRAMMING NOTE: UNHIDE CELLS TO SEE IM INFO</t>
    </r>
  </si>
  <si>
    <r>
      <rPr>
        <sz val="11"/>
        <color theme="1"/>
        <rFont val="Calibri"/>
        <family val="2"/>
      </rPr>
      <t xml:space="preserve"> Wo:</t>
    </r>
  </si>
  <si>
    <r>
      <rPr>
        <sz val="11"/>
        <color theme="1"/>
        <rFont val="Calibri"/>
        <family val="2"/>
      </rPr>
      <t xml:space="preserve"> Wann:</t>
    </r>
  </si>
  <si>
    <r>
      <rPr>
        <sz val="11"/>
        <color theme="1"/>
        <rFont val="Calibri"/>
        <family val="2"/>
      </rPr>
      <t xml:space="preserve"> Ausmaß:</t>
    </r>
  </si>
  <si>
    <r>
      <rPr>
        <sz val="11"/>
        <color theme="1"/>
        <rFont val="Calibri"/>
        <family val="2"/>
      </rPr>
      <t xml:space="preserve"> Kommentare:</t>
    </r>
  </si>
  <si>
    <r>
      <rPr>
        <sz val="11"/>
        <color theme="1"/>
        <rFont val="Calibri"/>
        <family val="2"/>
      </rPr>
      <t xml:space="preserve"> Legende</t>
    </r>
  </si>
  <si>
    <r>
      <rPr>
        <sz val="11"/>
        <color theme="1"/>
        <rFont val="Calibri"/>
        <family val="2"/>
      </rPr>
      <t>Ursache – Auswirkungen</t>
    </r>
  </si>
  <si>
    <r>
      <rPr>
        <sz val="11"/>
        <color theme="1"/>
        <rFont val="Calibri"/>
        <family val="2"/>
      </rPr>
      <t>Überschrittene Grenze</t>
    </r>
  </si>
  <si>
    <r>
      <rPr>
        <sz val="11"/>
        <color theme="1"/>
        <rFont val="Calibri"/>
        <family val="2"/>
      </rPr>
      <t>Maßnahme</t>
    </r>
  </si>
  <si>
    <r>
      <rPr>
        <sz val="11"/>
        <color theme="1"/>
        <rFont val="Calibri"/>
        <family val="2"/>
      </rPr>
      <t>Neue Grenze</t>
    </r>
  </si>
  <si>
    <r>
      <rPr>
        <sz val="11"/>
        <color theme="1"/>
        <rFont val="Calibri"/>
        <family val="2"/>
      </rPr>
      <t>Primäres Ereignis</t>
    </r>
  </si>
  <si>
    <r>
      <rPr>
        <sz val="11"/>
        <color theme="1"/>
        <rFont val="Calibri"/>
        <family val="2"/>
      </rPr>
      <t>Bekannte Ursache</t>
    </r>
  </si>
  <si>
    <r>
      <rPr>
        <sz val="11"/>
        <color theme="1"/>
        <rFont val="Calibri"/>
        <family val="2"/>
      </rPr>
      <t>Bedingung</t>
    </r>
  </si>
  <si>
    <r>
      <rPr>
        <sz val="11"/>
        <color theme="1"/>
        <rFont val="Calibri"/>
        <family val="2"/>
      </rPr>
      <t>Issue Owner</t>
    </r>
  </si>
  <si>
    <r>
      <rPr>
        <sz val="11"/>
        <color theme="1"/>
        <rFont val="Calibri"/>
        <family val="2"/>
      </rPr>
      <t>Bekannte Ursache nach der Problem- oder Performance System Analyse</t>
    </r>
  </si>
  <si>
    <r>
      <rPr>
        <sz val="11"/>
        <color theme="1"/>
        <rFont val="Calibri"/>
        <family val="2"/>
      </rPr>
      <t>Unbekannte Ursache</t>
    </r>
  </si>
  <si>
    <r>
      <rPr>
        <sz val="11"/>
        <color theme="1"/>
        <rFont val="Calibri"/>
        <family val="2"/>
      </rPr>
      <t>Mögliche Grenze</t>
    </r>
  </si>
  <si>
    <r>
      <rPr>
        <sz val="11"/>
        <color theme="1"/>
        <rFont val="Calibri"/>
        <family val="2"/>
      </rPr>
      <t>Mögliche Maßnahme</t>
    </r>
  </si>
  <si>
    <r>
      <rPr>
        <sz val="11"/>
        <color theme="1"/>
        <rFont val="Calibri"/>
        <family val="2"/>
      </rPr>
      <t>Gewählte Grenze</t>
    </r>
  </si>
  <si>
    <r>
      <rPr>
        <sz val="11"/>
        <color theme="1"/>
        <rFont val="Calibri"/>
        <family val="2"/>
      </rPr>
      <t>Gewählte Maßnahme</t>
    </r>
  </si>
  <si>
    <r>
      <rPr>
        <sz val="11"/>
        <color theme="1"/>
        <rFont val="Calibri"/>
        <family val="2"/>
      </rPr>
      <t>Problemanalyse</t>
    </r>
  </si>
  <si>
    <r>
      <rPr>
        <sz val="11"/>
        <color theme="1"/>
        <rFont val="Calibri"/>
        <family val="2"/>
      </rPr>
      <t xml:space="preserve"> Problem beschreiben</t>
    </r>
  </si>
  <si>
    <r>
      <rPr>
        <sz val="11"/>
        <color theme="1"/>
        <rFont val="Calibri"/>
        <family val="2"/>
      </rPr>
      <t>Wann wird die Problemanalyse eingesetzt?</t>
    </r>
  </si>
  <si>
    <r>
      <rPr>
        <sz val="11"/>
        <color theme="1"/>
        <rFont val="Calibri"/>
        <family val="2"/>
      </rPr>
      <t>Liegt eine Abweichung vor?</t>
    </r>
  </si>
  <si>
    <r>
      <rPr>
        <sz val="11"/>
        <color theme="1"/>
        <rFont val="Calibri"/>
        <family val="2"/>
      </rPr>
      <t>Ist die Ursache unbekannt?</t>
    </r>
  </si>
  <si>
    <r>
      <rPr>
        <sz val="11"/>
        <color theme="1"/>
        <rFont val="Calibri"/>
        <family val="2"/>
      </rPr>
      <t>Müssen wir die Ursache kennen, um eine effektive Maßnahme ergreifen zu können?</t>
    </r>
  </si>
  <si>
    <r>
      <rPr>
        <sz val="11"/>
        <color theme="1"/>
        <rFont val="Calibri"/>
        <family val="2"/>
      </rPr>
      <t>Ja auf alle drei Fragen = wenden Sie die Problemanalyse an</t>
    </r>
  </si>
  <si>
    <r>
      <rPr>
        <sz val="11"/>
        <color theme="1"/>
        <rFont val="Calibri"/>
        <family val="2"/>
      </rPr>
      <t>Das Problem definieren</t>
    </r>
  </si>
  <si>
    <r>
      <rPr>
        <sz val="11"/>
        <color theme="1"/>
        <rFont val="Calibri"/>
        <family val="2"/>
      </rPr>
      <t>Problemdefinition hier eingeben</t>
    </r>
  </si>
  <si>
    <r>
      <rPr>
        <sz val="11"/>
        <color theme="1"/>
        <rFont val="Calibri"/>
        <family val="2"/>
      </rPr>
      <t>Problem definieren (ein Objekt, eine Abweichung)</t>
    </r>
  </si>
  <si>
    <r>
      <rPr>
        <sz val="11"/>
        <color theme="1"/>
        <rFont val="Calibri"/>
        <family val="2"/>
      </rPr>
      <t xml:space="preserve">Woran können wir sehen, hören, fühlen, schmecken, riechen oder messen, dass eine Abweichung vorliegt?      </t>
    </r>
  </si>
  <si>
    <r>
      <rPr>
        <sz val="11"/>
        <color theme="1"/>
        <rFont val="Calibri"/>
        <family val="2"/>
      </rPr>
      <t>Schreiben Sie eine kurze Aussage mit einem Objekt und einer Abweichung</t>
    </r>
  </si>
  <si>
    <r>
      <rPr>
        <sz val="11"/>
        <color theme="1"/>
        <rFont val="Calibri"/>
        <family val="2"/>
      </rPr>
      <t>So genau wie möglich aufschreiben, wenn nötig zergliedern</t>
    </r>
  </si>
  <si>
    <r>
      <rPr>
        <sz val="11"/>
        <color theme="1"/>
        <rFont val="Calibri"/>
        <family val="2"/>
      </rPr>
      <t xml:space="preserve"> Problem spezifizieren</t>
    </r>
  </si>
  <si>
    <r>
      <rPr>
        <sz val="11"/>
        <color theme="1"/>
        <rFont val="Calibri"/>
        <family val="2"/>
      </rPr>
      <t>Stellen Sie IST/IST-NICHT-Fragen in vier Bereichen:</t>
    </r>
  </si>
  <si>
    <r>
      <rPr>
        <sz val="11"/>
        <color theme="1"/>
        <rFont val="Calibri"/>
        <family val="2"/>
      </rPr>
      <t>WAS – Identität</t>
    </r>
  </si>
  <si>
    <r>
      <rPr>
        <sz val="11"/>
        <color theme="1"/>
        <rFont val="Calibri"/>
        <family val="2"/>
      </rPr>
      <t>WO – Ort</t>
    </r>
  </si>
  <si>
    <r>
      <rPr>
        <sz val="11"/>
        <color theme="1"/>
        <rFont val="Calibri"/>
        <family val="2"/>
      </rPr>
      <t>WANN – Zeitpunkt</t>
    </r>
  </si>
  <si>
    <r>
      <rPr>
        <sz val="11"/>
        <color theme="1"/>
        <rFont val="Calibri"/>
        <family val="2"/>
      </rPr>
      <t>AUSMASS – Größe</t>
    </r>
  </si>
  <si>
    <r>
      <rPr>
        <sz val="11"/>
        <color theme="1"/>
        <rFont val="Calibri"/>
        <family val="2"/>
      </rPr>
      <t>Problem detailliert beschreiben</t>
    </r>
  </si>
  <si>
    <r>
      <rPr>
        <sz val="11"/>
        <color theme="1"/>
        <rFont val="Calibri"/>
        <family val="2"/>
      </rPr>
      <t>IST-Informationen eingrenzen.  Unzutreffende mögliche Ursachen eliminieren.</t>
    </r>
  </si>
  <si>
    <r>
      <rPr>
        <sz val="11"/>
        <color theme="1"/>
        <rFont val="Calibri"/>
        <family val="2"/>
      </rPr>
      <t>Für jedes IST, fragen Sie nach IST-NICHTs, die:</t>
    </r>
  </si>
  <si>
    <r>
      <rPr>
        <sz val="11"/>
        <color theme="1"/>
        <rFont val="Calibri"/>
        <family val="2"/>
      </rPr>
      <t>• dem IST ähnlich sind      •  mit dem IST verwandt sind</t>
    </r>
  </si>
  <si>
    <r>
      <rPr>
        <sz val="11"/>
        <color theme="1"/>
        <rFont val="Calibri"/>
        <family val="2"/>
      </rPr>
      <t xml:space="preserve">• spezifisch sind                    •  Fakten sind           </t>
    </r>
  </si>
  <si>
    <r>
      <rPr>
        <sz val="11"/>
        <color theme="1"/>
        <rFont val="Calibri"/>
        <family val="2"/>
      </rPr>
      <t xml:space="preserve"> „…könnte sein, ist aber nicht.” </t>
    </r>
  </si>
  <si>
    <r>
      <rPr>
        <sz val="11"/>
        <color theme="1"/>
        <rFont val="Calibri"/>
        <family val="2"/>
      </rPr>
      <t xml:space="preserve">Wenn „mehr Daten erforderlich” sind (MDE), bestimmen Sie, wer diese beschafft, wie und bis wann </t>
    </r>
  </si>
  <si>
    <r>
      <rPr>
        <sz val="11"/>
        <color theme="1"/>
        <rFont val="Calibri"/>
        <family val="2"/>
      </rPr>
      <t>Problemspezifikation</t>
    </r>
  </si>
  <si>
    <r>
      <rPr>
        <sz val="11"/>
        <color theme="1"/>
        <rFont val="Calibri"/>
        <family val="2"/>
      </rPr>
      <t>IST</t>
    </r>
  </si>
  <si>
    <r>
      <rPr>
        <sz val="11"/>
        <color theme="1"/>
        <rFont val="Calibri"/>
        <family val="2"/>
      </rPr>
      <t>IST-NICHT</t>
    </r>
  </si>
  <si>
    <r>
      <rPr>
        <sz val="11"/>
        <color theme="1"/>
        <rFont val="Calibri"/>
        <family val="2"/>
      </rPr>
      <t>WAS</t>
    </r>
  </si>
  <si>
    <r>
      <rPr>
        <sz val="11"/>
        <color theme="1"/>
        <rFont val="Calibri"/>
        <family val="2"/>
      </rPr>
      <t>Welches Objekt?</t>
    </r>
  </si>
  <si>
    <r>
      <rPr>
        <sz val="11"/>
        <color theme="1"/>
        <rFont val="Calibri"/>
        <family val="2"/>
      </rPr>
      <t>Welche Abweichung?</t>
    </r>
  </si>
  <si>
    <r>
      <rPr>
        <sz val="11"/>
        <color theme="1"/>
        <rFont val="Calibri"/>
        <family val="2"/>
      </rPr>
      <t>WO</t>
    </r>
  </si>
  <si>
    <r>
      <rPr>
        <sz val="11"/>
        <color theme="1"/>
        <rFont val="Calibri"/>
        <family val="2"/>
      </rPr>
      <t xml:space="preserve">Wo </t>
    </r>
  </si>
  <si>
    <r>
      <rPr>
        <sz val="11"/>
        <color theme="1"/>
        <rFont val="Calibri"/>
        <family val="2"/>
      </rPr>
      <t xml:space="preserve"> geografisch?</t>
    </r>
  </si>
  <si>
    <r>
      <rPr>
        <sz val="11"/>
        <color theme="1"/>
        <rFont val="Calibri"/>
        <family val="2"/>
      </rPr>
      <t xml:space="preserve"> Objekt?</t>
    </r>
  </si>
  <si>
    <r>
      <rPr>
        <sz val="11"/>
        <color theme="1"/>
        <rFont val="Calibri"/>
        <family val="2"/>
      </rPr>
      <t>WANN</t>
    </r>
  </si>
  <si>
    <r>
      <rPr>
        <sz val="11"/>
        <color theme="1"/>
        <rFont val="Calibri"/>
        <family val="2"/>
      </rPr>
      <t>Wann zuerst?</t>
    </r>
  </si>
  <si>
    <r>
      <rPr>
        <sz val="11"/>
        <color theme="1"/>
        <rFont val="Calibri"/>
        <family val="2"/>
      </rPr>
      <t>Wann seitdem?</t>
    </r>
  </si>
  <si>
    <r>
      <rPr>
        <sz val="11"/>
        <color theme="1"/>
        <rFont val="Calibri"/>
        <family val="2"/>
      </rPr>
      <t>Welches Muster?</t>
    </r>
  </si>
  <si>
    <r>
      <rPr>
        <sz val="11"/>
        <color theme="1"/>
        <rFont val="Calibri"/>
        <family val="2"/>
      </rPr>
      <t>Aus Liste auswählen</t>
    </r>
  </si>
  <si>
    <r>
      <rPr>
        <sz val="11"/>
        <color theme="1"/>
        <rFont val="Calibri"/>
        <family val="2"/>
      </rPr>
      <t>Wann im</t>
    </r>
  </si>
  <si>
    <r>
      <rPr>
        <sz val="11"/>
        <color theme="1"/>
        <rFont val="Calibri"/>
        <family val="2"/>
      </rPr>
      <t xml:space="preserve"> Lebenszyklus?</t>
    </r>
  </si>
  <si>
    <r>
      <rPr>
        <sz val="11"/>
        <color theme="1"/>
        <rFont val="Calibri"/>
        <family val="2"/>
      </rPr>
      <t>AUSMASS</t>
    </r>
  </si>
  <si>
    <r>
      <rPr>
        <sz val="11"/>
        <color theme="1"/>
        <rFont val="Calibri"/>
        <family val="2"/>
      </rPr>
      <t>Wie viele Objekte?</t>
    </r>
  </si>
  <si>
    <r>
      <rPr>
        <sz val="11"/>
        <color theme="1"/>
        <rFont val="Calibri"/>
        <family val="2"/>
      </rPr>
      <t>Welche Größe?</t>
    </r>
  </si>
  <si>
    <r>
      <rPr>
        <sz val="11"/>
        <color theme="1"/>
        <rFont val="Calibri"/>
        <family val="2"/>
      </rPr>
      <t xml:space="preserve"> </t>
    </r>
  </si>
  <si>
    <r>
      <rPr>
        <sz val="11"/>
        <color theme="1"/>
        <rFont val="Calibri"/>
        <family val="2"/>
      </rPr>
      <t>Wie viele</t>
    </r>
  </si>
  <si>
    <r>
      <rPr>
        <sz val="11"/>
        <color theme="1"/>
        <rFont val="Calibri"/>
        <family val="2"/>
      </rPr>
      <t xml:space="preserve"> Abweichungen?</t>
    </r>
  </si>
  <si>
    <r>
      <rPr>
        <sz val="11"/>
        <color theme="1"/>
        <rFont val="Calibri"/>
        <family val="2"/>
      </rPr>
      <t>Welcher Trend?</t>
    </r>
  </si>
  <si>
    <r>
      <rPr>
        <sz val="9"/>
        <color theme="1"/>
        <rFont val="Arial"/>
        <family val="2"/>
      </rPr>
      <t>MDE</t>
    </r>
  </si>
  <si>
    <r>
      <rPr>
        <sz val="9"/>
        <color theme="1"/>
        <rFont val="Arial"/>
        <family val="2"/>
      </rPr>
      <t>Zunehmend ↑</t>
    </r>
  </si>
  <si>
    <r>
      <rPr>
        <sz val="9"/>
        <color theme="1"/>
        <rFont val="Arial"/>
        <family val="2"/>
      </rPr>
      <t>Abnehmend ↓</t>
    </r>
  </si>
  <si>
    <r>
      <rPr>
        <sz val="9"/>
        <color theme="1"/>
        <rFont val="Arial"/>
        <family val="2"/>
      </rPr>
      <t>Gleichbleibend →</t>
    </r>
  </si>
  <si>
    <r>
      <rPr>
        <sz val="9"/>
        <color theme="1"/>
        <rFont val="Arial"/>
        <family val="2"/>
      </rPr>
      <t>Verbleibende Trends</t>
    </r>
  </si>
  <si>
    <r>
      <rPr>
        <sz val="9"/>
        <color theme="1"/>
        <rFont val="Arial"/>
        <family val="2"/>
      </rPr>
      <t>Periodisch</t>
    </r>
  </si>
  <si>
    <r>
      <rPr>
        <sz val="9"/>
        <color theme="1"/>
        <rFont val="Arial"/>
        <family val="2"/>
      </rPr>
      <t>Sporadisch</t>
    </r>
  </si>
  <si>
    <r>
      <rPr>
        <sz val="9"/>
        <color theme="1"/>
        <rFont val="Arial"/>
        <family val="2"/>
      </rPr>
      <t>Kontinuierlich</t>
    </r>
  </si>
  <si>
    <r>
      <rPr>
        <sz val="9"/>
        <color theme="1"/>
        <rFont val="Arial"/>
        <family val="2"/>
      </rPr>
      <t>Einmalig</t>
    </r>
  </si>
  <si>
    <r>
      <rPr>
        <sz val="9"/>
        <color theme="1"/>
        <rFont val="Arial"/>
        <family val="2"/>
      </rPr>
      <t>Verbleibende Muster</t>
    </r>
  </si>
  <si>
    <r>
      <rPr>
        <sz val="11"/>
        <color theme="1"/>
        <rFont val="Calibri"/>
        <family val="2"/>
      </rPr>
      <t>• Bei welchem speziellen Objekt (oder Gruppe von speziellen Objekten) liegt die Abweichung vor?</t>
    </r>
  </si>
  <si>
    <r>
      <rPr>
        <sz val="11"/>
        <color theme="1"/>
        <rFont val="Calibri"/>
        <family val="2"/>
      </rPr>
      <t>• Was genau ist die Abweichung?</t>
    </r>
  </si>
  <si>
    <r>
      <rPr>
        <sz val="11"/>
        <color theme="1"/>
        <rFont val="Calibri"/>
        <family val="2"/>
      </rPr>
      <t>• Wo befindet sich das Objekt, an dem die Abweichung beobachtet wird (geographischer Ort)</t>
    </r>
  </si>
  <si>
    <r>
      <rPr>
        <sz val="11"/>
        <color theme="1"/>
        <rFont val="Calibri"/>
        <family val="2"/>
      </rPr>
      <t>• Wo am Objekt ist die Abweichung?</t>
    </r>
  </si>
  <si>
    <r>
      <rPr>
        <sz val="11"/>
        <color theme="1"/>
        <rFont val="Calibri"/>
        <family val="2"/>
      </rPr>
      <t>• Wann wurde die Abweichung am Objekt zuerst beobachtet (Datum/Uhrzeit)?</t>
    </r>
  </si>
  <si>
    <r>
      <rPr>
        <sz val="11"/>
        <color theme="1"/>
        <rFont val="Calibri"/>
        <family val="2"/>
      </rPr>
      <t>• Wann wurde die Abweichung seitdem wieder beobachtet? Welches Muster?</t>
    </r>
  </si>
  <si>
    <r>
      <rPr>
        <sz val="11"/>
        <color theme="1"/>
        <rFont val="Calibri"/>
        <family val="2"/>
      </rPr>
      <t>• Wann wurde die Abweichung seit Bestehen des Objektes oder in seinem Lebenszyklus zuerst beobachtet?</t>
    </r>
  </si>
  <si>
    <r>
      <rPr>
        <sz val="11"/>
        <color theme="1"/>
        <rFont val="Calibri"/>
        <family val="2"/>
      </rPr>
      <t>• Bei wie vielen Objekten tritt die Abweichung auf?</t>
    </r>
  </si>
  <si>
    <r>
      <rPr>
        <sz val="11"/>
        <color theme="1"/>
        <rFont val="Calibri"/>
        <family val="2"/>
      </rPr>
      <t>• Welcher Trend liegt vor hinsichtlich der Anzahl der Objekte mit der Abweichung?</t>
    </r>
  </si>
  <si>
    <r>
      <rPr>
        <sz val="11"/>
        <color theme="1"/>
        <rFont val="Calibri"/>
        <family val="2"/>
      </rPr>
      <t>• Wie groß ist eine einzelne Abweichung?</t>
    </r>
  </si>
  <si>
    <r>
      <rPr>
        <sz val="11"/>
        <color theme="1"/>
        <rFont val="Calibri"/>
        <family val="2"/>
      </rPr>
      <t>• Welcher Trend liegt vor hinsichtlich der Größe?</t>
    </r>
  </si>
  <si>
    <r>
      <rPr>
        <sz val="11"/>
        <color theme="1"/>
        <rFont val="Calibri"/>
        <family val="2"/>
      </rPr>
      <t>• Wie viele Abweichungen treten an jedem einzelnen Objekt auf?</t>
    </r>
  </si>
  <si>
    <r>
      <rPr>
        <sz val="11"/>
        <color theme="1"/>
        <rFont val="Calibri"/>
        <family val="2"/>
      </rPr>
      <t>• Welcher Trend liegt vor hinsichtlich des Auftretens?</t>
    </r>
  </si>
  <si>
    <r>
      <rPr>
        <sz val="11"/>
        <color theme="1"/>
        <rFont val="Calibri"/>
        <family val="2"/>
      </rPr>
      <t>• Bei welchem gleichartigen Objekt (welchen gleichartigen Objekten) könnte die Abweichung vorliegen, liegt aber nicht vor?</t>
    </r>
  </si>
  <si>
    <r>
      <rPr>
        <sz val="11"/>
        <color theme="1"/>
        <rFont val="Calibri"/>
        <family val="2"/>
      </rPr>
      <t>• Welche anderen Abweichungen könnten normalerweise auch beobachtet werden, werden aber nicht beobachtet?</t>
    </r>
  </si>
  <si>
    <r>
      <rPr>
        <sz val="11"/>
        <color theme="1"/>
        <rFont val="Calibri"/>
        <family val="2"/>
      </rPr>
      <t>• Wo sonst könnte sich das Objekt befinden, an dem die Abweichung beobachtet wird, tut es aber nicht?</t>
    </r>
  </si>
  <si>
    <r>
      <rPr>
        <sz val="11"/>
        <color theme="1"/>
        <rFont val="Calibri"/>
        <family val="2"/>
      </rPr>
      <t>• An welcher anderen Stelle am Objekt könnte die Abweichung auch sein, ist sie aber nicht?</t>
    </r>
  </si>
  <si>
    <r>
      <rPr>
        <sz val="11"/>
        <color theme="1"/>
        <rFont val="Calibri"/>
        <family val="2"/>
      </rPr>
      <t>• Wann sonst hätte die Abweichung am Objekt zuerst beobachtet werden können, wurde aber nicht beobachtet?</t>
    </r>
  </si>
  <si>
    <r>
      <rPr>
        <sz val="11"/>
        <color theme="1"/>
        <rFont val="Calibri"/>
        <family val="2"/>
      </rPr>
      <t>• Wann hätte die Abweichung seitdem beobachtet werden können, wurde aber nicht beobachtet?  Was könnte das Muster sein?</t>
    </r>
  </si>
  <si>
    <r>
      <rPr>
        <sz val="11"/>
        <color theme="1"/>
        <rFont val="Calibri"/>
        <family val="2"/>
      </rPr>
      <t>• Wann sonst hätte die Abweichung seit Bestehen des Objektes oder in seinem Lebenszyklus zuerst beobachtet werden können, wurde aber nicht beobachtet?</t>
    </r>
  </si>
  <si>
    <r>
      <rPr>
        <sz val="11"/>
        <color theme="1"/>
        <rFont val="Calibri"/>
        <family val="2"/>
      </rPr>
      <t>• Bei wie vielen Objekten hätte die Abweichung auftreten können, ist aber nicht aufgetreten?</t>
    </r>
  </si>
  <si>
    <r>
      <rPr>
        <sz val="11"/>
        <color theme="1"/>
        <rFont val="Calibri"/>
        <family val="2"/>
      </rPr>
      <t>• Welcher Trend könnte vorliegen, liegt aber nicht vor?</t>
    </r>
  </si>
  <si>
    <r>
      <rPr>
        <sz val="11"/>
        <color theme="1"/>
        <rFont val="Calibri"/>
        <family val="2"/>
      </rPr>
      <t>• Wie groß könnte die Abweichung sein, ist sie aber nicht?</t>
    </r>
  </si>
  <si>
    <r>
      <rPr>
        <sz val="11"/>
        <color theme="1"/>
        <rFont val="Calibri"/>
        <family val="2"/>
      </rPr>
      <t>• Wie viele Abweichungen könnten an jedem einzelnen Objekt auftreten, treten aber nicht auf?</t>
    </r>
  </si>
  <si>
    <r>
      <rPr>
        <sz val="11"/>
        <color theme="1"/>
        <rFont val="Calibri"/>
        <family val="2"/>
      </rPr>
      <t xml:space="preserve"> Mögliche Ursachen ermitteln</t>
    </r>
  </si>
  <si>
    <r>
      <rPr>
        <sz val="11"/>
        <color theme="1"/>
        <rFont val="Calibri"/>
        <family val="2"/>
      </rPr>
      <t>Beziehen Sie sich auf die Problemspezifikation, um mögliche Ursachen zu ermitteln</t>
    </r>
  </si>
  <si>
    <r>
      <rPr>
        <sz val="11"/>
        <color theme="1"/>
        <rFont val="Calibri"/>
        <family val="2"/>
      </rPr>
      <t>Welche Paare in der Problemspezifikation sind überraschend? Welche Ursachen könnten dem zugrunde liegen?</t>
    </r>
  </si>
  <si>
    <r>
      <rPr>
        <sz val="11"/>
        <color theme="1"/>
        <rFont val="Calibri"/>
        <family val="2"/>
      </rPr>
      <t>Erklären Sie, wie die Ursache zur Abweichung führt</t>
    </r>
  </si>
  <si>
    <r>
      <rPr>
        <sz val="11"/>
        <color theme="1"/>
        <rFont val="Calibri"/>
        <family val="2"/>
      </rPr>
      <t>Besonderheiten und Veränderungen verwenden</t>
    </r>
  </si>
  <si>
    <r>
      <rPr>
        <sz val="11"/>
        <color theme="1"/>
        <rFont val="Calibri"/>
        <family val="2"/>
      </rPr>
      <t>Besonderheiten ermitteln</t>
    </r>
  </si>
  <si>
    <r>
      <rPr>
        <sz val="11"/>
        <color theme="1"/>
        <rFont val="Calibri"/>
        <family val="2"/>
      </rPr>
      <t xml:space="preserve">      Was ist sonst noch anders...?</t>
    </r>
  </si>
  <si>
    <r>
      <rPr>
        <sz val="11"/>
        <color theme="1"/>
        <rFont val="Calibri"/>
        <family val="2"/>
      </rPr>
      <t>* Basierend auf Fakten	* Neue Informationen	* Nur für das IST zutreffend</t>
    </r>
  </si>
  <si>
    <r>
      <rPr>
        <sz val="11"/>
        <color theme="1"/>
        <rFont val="Calibri"/>
        <family val="2"/>
      </rPr>
      <t>* Basierend auf Fakten	* Neue Informationen über das IST/IST-NICHT-Paar	* Nur für das IST zutreffend</t>
    </r>
  </si>
  <si>
    <r>
      <rPr>
        <sz val="11"/>
        <color theme="1"/>
        <rFont val="Calibri"/>
        <family val="2"/>
      </rPr>
      <t>Veränderungen ermitteln</t>
    </r>
  </si>
  <si>
    <r>
      <rPr>
        <sz val="11"/>
        <color theme="1"/>
        <rFont val="Calibri"/>
        <family val="2"/>
      </rPr>
      <t>Was hat sich an, bei, um oder in Bezug auf diese Besonderheit verändert?</t>
    </r>
  </si>
  <si>
    <r>
      <rPr>
        <sz val="11"/>
        <color theme="1"/>
        <rFont val="Calibri"/>
        <family val="2"/>
      </rPr>
      <t>Wann ist die Veränderung eingetreten?  Notieren Sie Datum und Uhrzeit.</t>
    </r>
  </si>
  <si>
    <r>
      <rPr>
        <sz val="11"/>
        <color theme="1"/>
        <rFont val="Calibri"/>
        <family val="2"/>
      </rPr>
      <t>Was sonst hat sich verändert...?</t>
    </r>
  </si>
  <si>
    <r>
      <rPr>
        <sz val="11"/>
        <color theme="1"/>
        <rFont val="Calibri"/>
        <family val="2"/>
      </rPr>
      <t>Wie könnte diese...</t>
    </r>
  </si>
  <si>
    <r>
      <rPr>
        <sz val="11"/>
        <color theme="1"/>
        <rFont val="Calibri"/>
        <family val="2"/>
      </rPr>
      <t xml:space="preserve">           Veränderung</t>
    </r>
  </si>
  <si>
    <r>
      <rPr>
        <sz val="11"/>
        <color theme="1"/>
        <rFont val="Calibri"/>
        <family val="2"/>
      </rPr>
      <t xml:space="preserve">           Veränderung zusammen mit einer anderen Veränderung</t>
    </r>
  </si>
  <si>
    <r>
      <rPr>
        <sz val="11"/>
        <color theme="1"/>
        <rFont val="Calibri"/>
        <family val="2"/>
      </rPr>
      <t xml:space="preserve">           Besonderheit</t>
    </r>
  </si>
  <si>
    <r>
      <rPr>
        <sz val="11"/>
        <color theme="1"/>
        <rFont val="Calibri"/>
        <family val="2"/>
      </rPr>
      <t>...die Ursache für die Abweichung sein?</t>
    </r>
  </si>
  <si>
    <r>
      <rPr>
        <sz val="11"/>
        <color theme="1"/>
        <rFont val="Calibri"/>
        <family val="2"/>
      </rPr>
      <t>Schreiben Sie die Antworten ohne Diskussion auf</t>
    </r>
  </si>
  <si>
    <r>
      <rPr>
        <sz val="11"/>
        <color theme="1"/>
        <rFont val="Calibri"/>
        <family val="2"/>
      </rPr>
      <t>Besonderheiten</t>
    </r>
  </si>
  <si>
    <r>
      <rPr>
        <sz val="11"/>
        <color theme="1"/>
        <rFont val="Calibri"/>
        <family val="2"/>
      </rPr>
      <t>Veränderungen</t>
    </r>
  </si>
  <si>
    <r>
      <rPr>
        <sz val="11"/>
        <color theme="1"/>
        <rFont val="Calibri"/>
        <family val="2"/>
      </rPr>
      <t>Datum</t>
    </r>
  </si>
  <si>
    <r>
      <rPr>
        <sz val="11"/>
        <color theme="1"/>
        <rFont val="Calibri"/>
        <family val="2"/>
      </rPr>
      <t>Wie könnte diese „Veränderung“, „Veränderung zusammen mit einer Besonderheit“, „Veränderung zusammen mit einer Veränderung“, „Besonderheit“...die Ursache für die Abweichung sein?</t>
    </r>
  </si>
  <si>
    <r>
      <rPr>
        <sz val="11"/>
        <color theme="1"/>
        <rFont val="Calibri"/>
        <family val="2"/>
      </rPr>
      <t xml:space="preserve"> Mögliche Ursachen bewerten</t>
    </r>
  </si>
  <si>
    <r>
      <rPr>
        <sz val="11"/>
        <color theme="1"/>
        <rFont val="Calibri"/>
        <family val="2"/>
      </rPr>
      <t>Mögliche Ursache</t>
    </r>
  </si>
  <si>
    <r>
      <rPr>
        <sz val="11"/>
        <color theme="1"/>
        <rFont val="Calibri"/>
        <family val="2"/>
      </rPr>
      <t>Mögliche Ursachen testen</t>
    </r>
  </si>
  <si>
    <r>
      <rPr>
        <sz val="11"/>
        <color theme="1"/>
        <rFont val="Calibri"/>
        <family val="2"/>
      </rPr>
      <t>Beantworten Sie für jedes IST-/IST-NICHT-Paar die folgende Frage:</t>
    </r>
  </si>
  <si>
    <r>
      <rPr>
        <sz val="11"/>
        <color theme="1"/>
        <rFont val="Calibri"/>
        <family val="2"/>
      </rPr>
      <t xml:space="preserve">Wenn (Mögliche Ursache) die Ursache von (Problemdefinition) ist, </t>
    </r>
    <r>
      <rPr>
        <i/>
        <sz val="11"/>
        <color theme="1"/>
        <rFont val="Calibri"/>
        <family val="2"/>
      </rPr>
      <t>wie</t>
    </r>
    <r>
      <rPr>
        <sz val="11"/>
        <color theme="1"/>
        <rFont val="Calibri"/>
        <family val="2"/>
      </rPr>
      <t xml:space="preserve"> erklärt dies sowohl die IST- als auch die IST-NICHT-Informationen?</t>
    </r>
  </si>
  <si>
    <r>
      <rPr>
        <sz val="11"/>
        <color theme="1"/>
        <rFont val="Calibri"/>
        <family val="2"/>
      </rPr>
      <t xml:space="preserve">(J) JA, dies ist eine Erklärung, weil...     </t>
    </r>
  </si>
  <si>
    <r>
      <rPr>
        <sz val="11"/>
        <color theme="1"/>
        <rFont val="Calibri"/>
        <family val="2"/>
      </rPr>
      <t>(N) NEIN, dies ist keine Erklärung, weil...     (A) Ja, dies ist eine Erklärung WENN (Annahme)...</t>
    </r>
  </si>
  <si>
    <r>
      <rPr>
        <sz val="11"/>
        <color theme="1"/>
        <rFont val="Calibri"/>
        <family val="2"/>
      </rPr>
      <t>Die Antwort lautet:</t>
    </r>
  </si>
  <si>
    <r>
      <rPr>
        <sz val="11"/>
        <color theme="1"/>
        <rFont val="Calibri"/>
        <family val="2"/>
      </rPr>
      <t>Schließen Sie jede unzutreffende Ursache aus</t>
    </r>
  </si>
  <si>
    <r>
      <rPr>
        <sz val="11"/>
        <color theme="1"/>
        <rFont val="Calibri"/>
        <family val="2"/>
      </rPr>
      <t>Schreiben Sie alle Annahmen auf</t>
    </r>
  </si>
  <si>
    <r>
      <rPr>
        <sz val="11"/>
        <color theme="1"/>
        <rFont val="Calibri"/>
        <family val="2"/>
      </rPr>
      <t>Testen Sie eine mögliche Ursache nach der anderen</t>
    </r>
  </si>
  <si>
    <r>
      <rPr>
        <sz val="11"/>
        <color theme="1"/>
        <rFont val="Calibri"/>
        <family val="2"/>
      </rPr>
      <t>Notieren Sie spezifische Informationen</t>
    </r>
  </si>
  <si>
    <r>
      <rPr>
        <sz val="11"/>
        <color theme="1"/>
        <rFont val="Calibri"/>
        <family val="2"/>
      </rPr>
      <t xml:space="preserve">WU </t>
    </r>
    <r>
      <rPr>
        <sz val="11"/>
        <color theme="1"/>
        <rFont val="Calibri"/>
        <family val="2"/>
      </rPr>
      <t>↑</t>
    </r>
  </si>
  <si>
    <r>
      <rPr>
        <sz val="11"/>
        <color theme="1"/>
        <rFont val="Calibri"/>
        <family val="2"/>
      </rPr>
      <t>√ WU</t>
    </r>
  </si>
  <si>
    <r>
      <rPr>
        <sz val="11"/>
        <color theme="1"/>
        <rFont val="Calibri"/>
        <family val="2"/>
      </rPr>
      <t>Nein</t>
    </r>
  </si>
  <si>
    <r>
      <rPr>
        <sz val="11"/>
        <color theme="1"/>
        <rFont val="Calibri"/>
        <family val="2"/>
      </rPr>
      <t>J, N, A</t>
    </r>
  </si>
  <si>
    <r>
      <rPr>
        <sz val="11"/>
        <color theme="1"/>
        <rFont val="Calibri"/>
        <family val="2"/>
      </rPr>
      <t>Die wahrscheinlichste Ursache bestimmen</t>
    </r>
  </si>
  <si>
    <r>
      <rPr>
        <sz val="11"/>
        <color theme="1"/>
        <rFont val="Calibri"/>
        <family val="2"/>
      </rPr>
      <t>Welche dieser möglichen Ursachen erklärt die IST- und IST-NICHT-Informationen am besten?</t>
    </r>
  </si>
  <si>
    <r>
      <rPr>
        <sz val="11"/>
        <color theme="1"/>
        <rFont val="Calibri"/>
        <family val="2"/>
      </rPr>
      <t>Die wahrscheinlichste Ursache (WU) ist die mit:</t>
    </r>
  </si>
  <si>
    <r>
      <rPr>
        <sz val="11"/>
        <color theme="1"/>
        <rFont val="Calibri"/>
        <family val="2"/>
      </rPr>
      <t xml:space="preserve">      Den Annahmen, die in dieser Situation am meisten Sinn ergeben</t>
    </r>
  </si>
  <si>
    <r>
      <rPr>
        <sz val="11"/>
        <color theme="1"/>
        <rFont val="Calibri"/>
        <family val="2"/>
      </rPr>
      <t xml:space="preserve">      Den vernünftigsten Annahmen</t>
    </r>
  </si>
  <si>
    <r>
      <rPr>
        <sz val="11"/>
        <color theme="1"/>
        <rFont val="Calibri"/>
        <family val="2"/>
      </rPr>
      <t xml:space="preserve">      Vernünftigste Annahmen                                                                 WU anhand des Pull-down-Menüs angeben</t>
    </r>
  </si>
  <si>
    <r>
      <rPr>
        <sz val="11"/>
        <color theme="1"/>
        <rFont val="Calibri"/>
        <family val="2"/>
      </rPr>
      <t xml:space="preserve">      Den insgesamt einfachsten Annahmen</t>
    </r>
  </si>
  <si>
    <r>
      <rPr>
        <sz val="11"/>
        <color theme="1"/>
        <rFont val="Calibri"/>
        <family val="2"/>
      </rPr>
      <t xml:space="preserve">      Den wenigsten Annahmen</t>
    </r>
  </si>
  <si>
    <r>
      <rPr>
        <sz val="11"/>
        <color theme="1"/>
        <rFont val="Calibri"/>
        <family val="2"/>
      </rPr>
      <t xml:space="preserve"> Eigentliche Ursache beweisen</t>
    </r>
  </si>
  <si>
    <r>
      <rPr>
        <sz val="11"/>
        <color theme="1"/>
        <rFont val="Calibri"/>
        <family val="2"/>
      </rPr>
      <t>Annahmen überprüfen, beobachten, Versuche durchführen oder eine Korrektur probieren und überwachen</t>
    </r>
  </si>
  <si>
    <r>
      <rPr>
        <sz val="11"/>
        <color theme="1"/>
        <rFont val="Calibri"/>
        <family val="2"/>
      </rPr>
      <t xml:space="preserve">     Wie lassen sich die Annahmen prüfen?</t>
    </r>
  </si>
  <si>
    <r>
      <rPr>
        <sz val="11"/>
        <color theme="1"/>
        <rFont val="Calibri"/>
        <family val="2"/>
      </rPr>
      <t xml:space="preserve">     Wie lässt sich diese Ursache beobachten?</t>
    </r>
  </si>
  <si>
    <r>
      <rPr>
        <sz val="11"/>
        <color theme="1"/>
        <rFont val="Calibri"/>
        <family val="2"/>
      </rPr>
      <t xml:space="preserve">     Wie können wir die Beziehung zwischen Ursache und Wirkung nachweisen?</t>
    </r>
  </si>
  <si>
    <r>
      <rPr>
        <sz val="11"/>
        <color theme="1"/>
        <rFont val="Calibri"/>
        <family val="2"/>
      </rPr>
      <t xml:space="preserve">     Wie werden die Ergebnisse von Korrekturmaßnahmen geprüft?</t>
    </r>
  </si>
  <si>
    <r>
      <rPr>
        <sz val="11"/>
        <color theme="1"/>
        <rFont val="Calibri"/>
        <family val="2"/>
      </rPr>
      <t>Wählen Sie die sicherste, leichteste, schnellste, kostengünstigste und zuverlässigste Methode</t>
    </r>
  </si>
  <si>
    <r>
      <rPr>
        <sz val="11"/>
        <color theme="1"/>
        <rFont val="Calibri"/>
        <family val="2"/>
      </rPr>
      <t>Bestätigung</t>
    </r>
  </si>
  <si>
    <r>
      <rPr>
        <sz val="11"/>
        <color theme="1"/>
        <rFont val="Calibri"/>
        <family val="2"/>
      </rPr>
      <t>Verwenden Sie:</t>
    </r>
  </si>
  <si>
    <r>
      <rPr>
        <sz val="11"/>
        <color theme="1"/>
        <rFont val="Calibri"/>
        <family val="2"/>
      </rPr>
      <t>Maßnahmen zur Bestätigung</t>
    </r>
  </si>
  <si>
    <r>
      <rPr>
        <sz val="11"/>
        <color theme="1"/>
        <rFont val="Calibri"/>
        <family val="2"/>
      </rPr>
      <t>Verantwortung/Zeitplan</t>
    </r>
  </si>
  <si>
    <r>
      <rPr>
        <sz val="11"/>
        <color theme="1"/>
        <rFont val="Calibri"/>
        <family val="2"/>
      </rPr>
      <t>Annahmen überprüfen</t>
    </r>
  </si>
  <si>
    <r>
      <rPr>
        <sz val="11"/>
        <color theme="1"/>
        <rFont val="Calibri"/>
        <family val="2"/>
      </rPr>
      <t>Beobachten</t>
    </r>
  </si>
  <si>
    <r>
      <rPr>
        <sz val="11"/>
        <color theme="1"/>
        <rFont val="Calibri"/>
        <family val="2"/>
      </rPr>
      <t>Versuche durchführen</t>
    </r>
  </si>
  <si>
    <r>
      <rPr>
        <sz val="11"/>
        <color theme="1"/>
        <rFont val="Calibri"/>
        <family val="2"/>
      </rPr>
      <t>Korrektur probieren und überwachen</t>
    </r>
  </si>
  <si>
    <r>
      <rPr>
        <sz val="11"/>
        <color theme="1"/>
        <rFont val="Calibri"/>
        <family val="2"/>
      </rPr>
      <t>√</t>
    </r>
  </si>
  <si>
    <r>
      <rPr>
        <sz val="11"/>
        <color theme="1"/>
        <rFont val="Calibri"/>
        <family val="2"/>
      </rPr>
      <t>Über die Korrektur hinaus denken</t>
    </r>
  </si>
  <si>
    <r>
      <rPr>
        <sz val="11"/>
        <color theme="1"/>
        <rFont val="Calibri"/>
        <family val="2"/>
      </rPr>
      <t>Ursache auf weitere Auswirkungen prüfen</t>
    </r>
  </si>
  <si>
    <r>
      <rPr>
        <sz val="11"/>
        <color theme="1"/>
        <rFont val="Calibri"/>
        <family val="2"/>
      </rPr>
      <t>Nachdem die eigentliche Ursache bewiesen ist und bevor eine Korrektur gewählt wird, prüfen Sie die Ursache auf weitere Auswirkungen</t>
    </r>
  </si>
  <si>
    <r>
      <rPr>
        <sz val="11"/>
        <color theme="1"/>
        <rFont val="Calibri"/>
        <family val="2"/>
      </rPr>
      <t>Welche anderen Schäden könnte diese Ursache noch bewirken?</t>
    </r>
  </si>
  <si>
    <r>
      <rPr>
        <sz val="11"/>
        <color theme="1"/>
        <rFont val="Calibri"/>
        <family val="2"/>
      </rPr>
      <t>Wo sonst könnte die Ursache Probleme bewirken?</t>
    </r>
  </si>
  <si>
    <r>
      <rPr>
        <sz val="11"/>
        <color theme="1"/>
        <rFont val="Calibri"/>
        <family val="2"/>
      </rPr>
      <t>Was verursachte die Ursache?</t>
    </r>
  </si>
  <si>
    <r>
      <rPr>
        <sz val="11"/>
        <color theme="1"/>
        <rFont val="Calibri"/>
        <family val="2"/>
      </rPr>
      <t>Korrektur auf weitere Anwendungen prüfen</t>
    </r>
  </si>
  <si>
    <r>
      <rPr>
        <sz val="11"/>
        <color theme="1"/>
        <rFont val="Calibri"/>
        <family val="2"/>
      </rPr>
      <t>Nachdem die eigentliche Ursache bewiesen und die Korrektur klar ist, prüfen Sie die Korrektur auf weitere Anwendungen</t>
    </r>
  </si>
  <si>
    <r>
      <rPr>
        <sz val="11"/>
        <color theme="1"/>
        <rFont val="Calibri"/>
        <family val="2"/>
      </rPr>
      <t>Welche identischen Dinge bedürfen derselben Korrektur?</t>
    </r>
  </si>
  <si>
    <r>
      <rPr>
        <sz val="11"/>
        <color theme="1"/>
        <rFont val="Calibri"/>
        <family val="2"/>
      </rPr>
      <t>Welche Probleme könnte diese Korrektur verursachen?</t>
    </r>
  </si>
  <si>
    <r>
      <rPr>
        <sz val="11"/>
        <color theme="1"/>
        <rFont val="Calibri"/>
        <family val="2"/>
      </rPr>
      <t>Wenn die Korrektur nicht klar ist, verwenden Sie die Entscheidungsanalyse, um die Korrektur auszuwählen und auf weitere Anwendungen zu prüfen</t>
    </r>
  </si>
  <si>
    <r>
      <rPr>
        <sz val="11"/>
        <color theme="1"/>
        <rFont val="Calibri"/>
        <family val="2"/>
      </rPr>
      <t>Dies ist eine Erklärung.</t>
    </r>
  </si>
  <si>
    <r>
      <rPr>
        <sz val="11"/>
        <color theme="1"/>
        <rFont val="Calibri"/>
        <family val="2"/>
      </rPr>
      <t>Dies ist keine Erklärung, weil...</t>
    </r>
  </si>
  <si>
    <r>
      <rPr>
        <sz val="11"/>
        <color theme="1"/>
        <rFont val="Calibri"/>
        <family val="2"/>
      </rPr>
      <t>Dies ist eine Erklärung wenn...</t>
    </r>
  </si>
  <si>
    <r>
      <rPr>
        <sz val="11"/>
        <color theme="1"/>
        <rFont val="Calibri"/>
        <family val="2"/>
      </rPr>
      <t>Performance System Analysis  - cells hidden</t>
    </r>
  </si>
  <si>
    <r>
      <rPr>
        <sz val="11"/>
        <color theme="1"/>
        <rFont val="Calibri"/>
        <family val="2"/>
      </rPr>
      <t>Checkliste ANALYSE</t>
    </r>
  </si>
  <si>
    <r>
      <rPr>
        <sz val="11"/>
        <color theme="1"/>
        <rFont val="Calibri"/>
        <family val="2"/>
      </rPr>
      <t xml:space="preserve"> Checkliste Performance System (Fortsetzung)</t>
    </r>
  </si>
  <si>
    <r>
      <rPr>
        <sz val="11"/>
        <color theme="1"/>
        <rFont val="Calibri"/>
        <family val="2"/>
      </rPr>
      <t>Fragen zur Klärung</t>
    </r>
  </si>
  <si>
    <r>
      <rPr>
        <sz val="11"/>
        <color theme="1"/>
        <rFont val="Calibri"/>
        <family val="2"/>
      </rPr>
      <t xml:space="preserve">  Wer ist der Performer (Einzelner oder Gruppe)?</t>
    </r>
  </si>
  <si>
    <r>
      <rPr>
        <sz val="11"/>
        <color theme="1"/>
        <rFont val="Calibri"/>
        <family val="2"/>
      </rPr>
      <t xml:space="preserve">  Wie sieht die erwünschte Reaktion aus?</t>
    </r>
  </si>
  <si>
    <r>
      <rPr>
        <sz val="11"/>
        <color theme="1"/>
        <rFont val="Calibri"/>
        <family val="2"/>
      </rPr>
      <t xml:space="preserve">  Wie sieht die beobachtete Reaktion aus?</t>
    </r>
  </si>
  <si>
    <r>
      <rPr>
        <sz val="11"/>
        <color theme="1"/>
        <rFont val="Calibri"/>
        <family val="2"/>
      </rPr>
      <t>Analysefragen</t>
    </r>
  </si>
  <si>
    <r>
      <rPr>
        <sz val="11"/>
        <color theme="1"/>
        <rFont val="Calibri"/>
        <family val="2"/>
      </rPr>
      <t>Bemerkungen zum Performance System</t>
    </r>
  </si>
  <si>
    <r>
      <rPr>
        <sz val="11"/>
        <color theme="1"/>
        <rFont val="Calibri"/>
        <family val="2"/>
      </rPr>
      <t>Situation</t>
    </r>
  </si>
  <si>
    <r>
      <rPr>
        <sz val="11"/>
        <color theme="1"/>
        <rFont val="Calibri"/>
        <family val="2"/>
      </rPr>
      <t>Wurden für die erwünschten Reaktionen Leistungserwartungen und Messgrößen festgelegt?</t>
    </r>
  </si>
  <si>
    <r>
      <rPr>
        <sz val="11"/>
        <color theme="1"/>
        <rFont val="Calibri"/>
        <family val="2"/>
      </rPr>
      <t>Wurden die Leistungserwartungen mit dem Performer geklärt?</t>
    </r>
  </si>
  <si>
    <r>
      <rPr>
        <sz val="11"/>
        <color theme="1"/>
        <rFont val="Calibri"/>
        <family val="2"/>
      </rPr>
      <t>Hält auch der Performer diese Erwartungen für erreichbar?</t>
    </r>
  </si>
  <si>
    <r>
      <rPr>
        <sz val="11"/>
        <color theme="1"/>
        <rFont val="Calibri"/>
        <family val="2"/>
      </rPr>
      <t>Kann der Performer das Signal für die Leistung leicht erkennen?</t>
    </r>
  </si>
  <si>
    <r>
      <rPr>
        <sz val="11"/>
        <color theme="1"/>
        <rFont val="Calibri"/>
        <family val="2"/>
      </rPr>
      <t>Ist der Input, den der Performer erhält, geeignet, korrekt und zeitgerecht?</t>
    </r>
  </si>
  <si>
    <r>
      <rPr>
        <sz val="11"/>
        <color theme="1"/>
        <rFont val="Calibri"/>
        <family val="2"/>
      </rPr>
      <t>Sind Arbeitsverfahren und -abläufe vorhanden und effektiv?</t>
    </r>
  </si>
  <si>
    <r>
      <rPr>
        <sz val="11"/>
        <color theme="1"/>
        <rFont val="Calibri"/>
        <family val="2"/>
      </rPr>
      <t>Wurden vielfältige oder konkurrierende Prioritäten geklärt?</t>
    </r>
  </si>
  <si>
    <r>
      <rPr>
        <sz val="11"/>
        <color theme="1"/>
        <rFont val="Calibri"/>
        <family val="2"/>
      </rPr>
      <t>Unterstützt die Arbeitsplatzgestaltung die Erbringung einer effektiven Leistung?</t>
    </r>
  </si>
  <si>
    <r>
      <rPr>
        <sz val="11"/>
        <color theme="1"/>
        <rFont val="Calibri"/>
        <family val="2"/>
      </rPr>
      <t>Performer</t>
    </r>
  </si>
  <si>
    <r>
      <rPr>
        <sz val="11"/>
        <color theme="1"/>
        <rFont val="Calibri"/>
        <family val="2"/>
      </rPr>
      <t>Hat der Performer die für die Leistung erforderlichen Kenntnisse und Fähigkeiten?</t>
    </r>
  </si>
  <si>
    <r>
      <rPr>
        <sz val="11"/>
        <color theme="1"/>
        <rFont val="Calibri"/>
        <family val="2"/>
      </rPr>
      <t>Weiß der Performer, warum die Leistung erwartet wird?</t>
    </r>
  </si>
  <si>
    <r>
      <rPr>
        <sz val="11"/>
        <color theme="1"/>
        <rFont val="Calibri"/>
        <family val="2"/>
      </rPr>
      <t>Ist der Performer für die Arbeit geeignet?</t>
    </r>
  </si>
  <si>
    <r>
      <rPr>
        <sz val="11"/>
        <color theme="1"/>
        <rFont val="Calibri"/>
        <family val="2"/>
      </rPr>
      <t>Konsequenzen</t>
    </r>
  </si>
  <si>
    <r>
      <rPr>
        <sz val="11"/>
        <color theme="1"/>
        <rFont val="Calibri"/>
        <family val="2"/>
      </rPr>
      <t>Sind die Konsequenzen unmittelbar genug, um die erwünschte Reaktion zu fördern?</t>
    </r>
  </si>
  <si>
    <r>
      <rPr>
        <sz val="11"/>
        <color theme="1"/>
        <rFont val="Calibri"/>
        <family val="2"/>
      </rPr>
      <t>Werden geeignete Konsequenzen immer in gleicher Weise vermittelt?</t>
    </r>
  </si>
  <si>
    <r>
      <rPr>
        <sz val="11"/>
        <color theme="1"/>
        <rFont val="Calibri"/>
        <family val="2"/>
      </rPr>
      <t>Sind die Konsequenzen für den Performer von Bedeutung?</t>
    </r>
  </si>
  <si>
    <r>
      <rPr>
        <sz val="11"/>
        <color theme="1"/>
        <rFont val="Calibri"/>
        <family val="2"/>
      </rPr>
      <t>Fördern die Konsequenzen in ihrer Gesamtheit die erwünschte Leistung? (Für zusätzliche Analysen bitte Arbeitsblatt auf der Rückseite verwenden.)</t>
    </r>
  </si>
  <si>
    <r>
      <rPr>
        <sz val="11"/>
        <color theme="1"/>
        <rFont val="Calibri"/>
        <family val="2"/>
      </rPr>
      <t>Feedback</t>
    </r>
  </si>
  <si>
    <r>
      <rPr>
        <sz val="11"/>
        <color theme="1"/>
        <rFont val="Calibri"/>
        <family val="2"/>
      </rPr>
      <t>Erhält der Performer irgendwelche Informationen über die Leistung?</t>
    </r>
  </si>
  <si>
    <r>
      <rPr>
        <sz val="11"/>
        <color theme="1"/>
        <rFont val="Calibri"/>
        <family val="2"/>
      </rPr>
      <t>Wird das Feedback eingesetzt, um die erwünschte Leistung zu fördern?</t>
    </r>
  </si>
  <si>
    <r>
      <rPr>
        <sz val="11"/>
        <color theme="1"/>
        <rFont val="Calibri"/>
        <family val="2"/>
      </rPr>
      <t>Werden relevante Messwerte als Feedback geliefert?</t>
    </r>
  </si>
  <si>
    <r>
      <rPr>
        <sz val="11"/>
        <color theme="1"/>
        <rFont val="Calibri"/>
        <family val="2"/>
      </rPr>
      <t>Enthält das Feedback Informationen über Leistungsverbesserungen?</t>
    </r>
  </si>
  <si>
    <r>
      <rPr>
        <sz val="11"/>
        <color theme="1"/>
        <rFont val="Calibri"/>
        <family val="2"/>
      </rPr>
      <t>Erhält der Performer das Feedback zeitgerecht?</t>
    </r>
  </si>
  <si>
    <r>
      <rPr>
        <sz val="11"/>
        <color theme="1"/>
        <rFont val="Calibri"/>
        <family val="2"/>
      </rPr>
      <t>Erhält der Performer das Feedback häufig genug, um die Leistung aufrechtzuerhalten oder zu verbessern?</t>
    </r>
  </si>
  <si>
    <r>
      <rPr>
        <sz val="11"/>
        <color theme="1"/>
        <rFont val="Calibri"/>
        <family val="2"/>
      </rPr>
      <t>Ist das Feedback spezifisch genug, um die Leistung zu beeinflussen?</t>
    </r>
  </si>
  <si>
    <r>
      <rPr>
        <sz val="11"/>
        <color theme="1"/>
        <rFont val="Calibri"/>
        <family val="2"/>
      </rPr>
      <t>Enthält das Feedback Informationen über den Wert der Leistung für die Organisation?</t>
    </r>
  </si>
  <si>
    <r>
      <rPr>
        <sz val="11"/>
        <color theme="1"/>
        <rFont val="Calibri"/>
        <family val="2"/>
      </rPr>
      <t>Wird das Feedback in einer positiven (nicht bedrohlichen) Weise vermittelt?</t>
    </r>
  </si>
  <si>
    <r>
      <rPr>
        <sz val="11"/>
        <color theme="1"/>
        <rFont val="Calibri"/>
        <family val="2"/>
      </rPr>
      <t xml:space="preserve"> Konsequenzenbilanz</t>
    </r>
  </si>
  <si>
    <r>
      <rPr>
        <sz val="11"/>
        <color theme="1"/>
        <rFont val="Calibri"/>
        <family val="2"/>
      </rPr>
      <t>Erwünschte Reaktion</t>
    </r>
  </si>
  <si>
    <r>
      <rPr>
        <sz val="11"/>
        <color theme="1"/>
        <rFont val="Calibri"/>
        <family val="2"/>
      </rPr>
      <t>Ausgangspunkt: Geben Sie die Reaktion an</t>
    </r>
  </si>
  <si>
    <r>
      <rPr>
        <sz val="11"/>
        <color theme="1"/>
        <rFont val="Calibri"/>
        <family val="2"/>
      </rPr>
      <t>Alternative oder unerwünschte Reaktion</t>
    </r>
  </si>
  <si>
    <r>
      <rPr>
        <sz val="11"/>
        <color theme="1"/>
        <rFont val="Calibri"/>
        <family val="2"/>
      </rPr>
      <t>Konsequenzen für den Performer</t>
    </r>
  </si>
  <si>
    <r>
      <rPr>
        <sz val="11"/>
        <color theme="1"/>
        <rFont val="Calibri"/>
        <family val="2"/>
      </rPr>
      <t>Unmittelbar</t>
    </r>
  </si>
  <si>
    <r>
      <rPr>
        <sz val="11"/>
        <color theme="1"/>
        <rFont val="Calibri"/>
        <family val="2"/>
      </rPr>
      <t>Verzögert</t>
    </r>
  </si>
  <si>
    <r>
      <rPr>
        <sz val="11"/>
        <color theme="1"/>
        <rFont val="Calibri"/>
        <family val="2"/>
      </rPr>
      <t>Konsequenzen für die Organisation</t>
    </r>
  </si>
  <si>
    <r>
      <rPr>
        <sz val="11"/>
        <color theme="1"/>
        <rFont val="Calibri"/>
        <family val="2"/>
      </rPr>
      <t>Performance System Analyse (2)</t>
    </r>
  </si>
  <si>
    <r>
      <rPr>
        <sz val="11"/>
        <color theme="1"/>
        <rFont val="Calibri"/>
        <family val="2"/>
      </rPr>
      <t>J / N / ?</t>
    </r>
  </si>
  <si>
    <r>
      <rPr>
        <sz val="11"/>
        <color theme="1"/>
        <rFont val="Calibri"/>
        <family val="2"/>
      </rPr>
      <t>Ja</t>
    </r>
  </si>
  <si>
    <r>
      <rPr>
        <sz val="11"/>
        <color theme="1"/>
        <rFont val="Calibri"/>
        <family val="2"/>
      </rPr>
      <t>?</t>
    </r>
  </si>
  <si>
    <r>
      <rPr>
        <sz val="11"/>
        <color theme="1"/>
        <rFont val="Calibri"/>
        <family val="2"/>
      </rPr>
      <t>Performance System Design - cells hidden</t>
    </r>
  </si>
  <si>
    <r>
      <rPr>
        <sz val="11"/>
        <color theme="1"/>
        <rFont val="Calibri"/>
        <family val="2"/>
      </rPr>
      <t>Performance System</t>
    </r>
  </si>
  <si>
    <r>
      <rPr>
        <sz val="11"/>
        <color theme="1"/>
        <rFont val="Calibri"/>
        <family val="2"/>
      </rPr>
      <t>DESIGN Checkliste</t>
    </r>
  </si>
  <si>
    <r>
      <rPr>
        <sz val="11"/>
        <color theme="1"/>
        <rFont val="Calibri"/>
        <family val="2"/>
      </rPr>
      <t>Welches Ergebnis soll erzielt werden?</t>
    </r>
  </si>
  <si>
    <r>
      <rPr>
        <sz val="11"/>
        <color theme="1"/>
        <rFont val="Calibri"/>
        <family val="2"/>
      </rPr>
      <t>Welche Verhaltensweise(n) ist erforderlich, um das Ergebnis zu erzielen?</t>
    </r>
  </si>
  <si>
    <r>
      <rPr>
        <sz val="11"/>
        <color theme="1"/>
        <rFont val="Calibri"/>
        <family val="2"/>
      </rPr>
      <t>Für welche Verhaltensweise ist das Performance System ausgelegt?</t>
    </r>
  </si>
  <si>
    <r>
      <rPr>
        <sz val="11"/>
        <color theme="1"/>
        <rFont val="Calibri"/>
        <family val="2"/>
      </rPr>
      <t>Wie sieht die erwünschte Reaktion aus?</t>
    </r>
  </si>
  <si>
    <r>
      <rPr>
        <sz val="11"/>
        <color theme="1"/>
        <rFont val="Calibri"/>
        <family val="2"/>
      </rPr>
      <t>Wer ist der Performer (Einzelner oder Gruppe)?</t>
    </r>
  </si>
  <si>
    <r>
      <rPr>
        <sz val="11"/>
        <color theme="1"/>
        <rFont val="Calibri"/>
        <family val="2"/>
      </rPr>
      <t>Fragen zum Design</t>
    </r>
  </si>
  <si>
    <r>
      <rPr>
        <sz val="11"/>
        <color theme="1"/>
        <rFont val="Calibri"/>
        <family val="2"/>
      </rPr>
      <t xml:space="preserve">Was sind die Leistungserwartungen, inklusive der Messgrößen, für die erwünschten Reaktionen? </t>
    </r>
  </si>
  <si>
    <r>
      <rPr>
        <sz val="11"/>
        <color theme="1"/>
        <rFont val="Calibri"/>
        <family val="2"/>
      </rPr>
      <t>Wie werden die Leistungserwartungen mit dem Performer geklärt?</t>
    </r>
  </si>
  <si>
    <r>
      <rPr>
        <sz val="11"/>
        <color theme="1"/>
        <rFont val="Calibri"/>
        <family val="2"/>
      </rPr>
      <t>Wie können wir sicherstellen, dass auch der Performer diese Erwartungen für erreichbar hält?</t>
    </r>
  </si>
  <si>
    <r>
      <rPr>
        <sz val="11"/>
        <color theme="1"/>
        <rFont val="Calibri"/>
        <family val="2"/>
      </rPr>
      <t xml:space="preserve">Was ist das Signal zum Handeln? Wie können wir sicherstellen, dass der Performer das Signal für die Leistung leicht erkennt? </t>
    </r>
  </si>
  <si>
    <r>
      <rPr>
        <sz val="11"/>
        <color theme="1"/>
        <rFont val="Calibri"/>
        <family val="2"/>
      </rPr>
      <t>Wie können wir sicherstellen, dass der Input, den der Performer erhält, geeignet, korrekt und zeitgerecht ist?</t>
    </r>
  </si>
  <si>
    <r>
      <rPr>
        <sz val="11"/>
        <color theme="1"/>
        <rFont val="Calibri"/>
        <family val="2"/>
      </rPr>
      <t>Wie können wir sicherstellen, dass die Arbeitsverfahren und -abläufe vorhanden und effektiv sind?</t>
    </r>
  </si>
  <si>
    <r>
      <rPr>
        <sz val="11"/>
        <color theme="1"/>
        <rFont val="Calibri"/>
        <family val="2"/>
      </rPr>
      <t>Wie können vielfältige oder konkurrierende Prioritäten geklärt werden?</t>
    </r>
  </si>
  <si>
    <r>
      <rPr>
        <sz val="11"/>
        <color theme="1"/>
        <rFont val="Calibri"/>
        <family val="2"/>
      </rPr>
      <t>Wie können wir sicherstellen, dass angemessene Ressourcen zur Verfügung stehen:  Zeit, Personal, Geld, Informationen, Werkzeuge, Räumlichkeiten oder sonstige Hilfsmittel?</t>
    </r>
  </si>
  <si>
    <r>
      <rPr>
        <sz val="10"/>
        <color theme="1"/>
        <rFont val="Arial"/>
        <family val="2"/>
      </rPr>
      <t>Wie können wir sicherstellen, dass die Arbeitsplatzgestaltung die Erbringung einer effektiven Leistung unterstützt?</t>
    </r>
  </si>
  <si>
    <r>
      <rPr>
        <sz val="11"/>
        <color theme="1"/>
        <rFont val="Calibri"/>
        <family val="2"/>
      </rPr>
      <t>Wie können wir sicherstellen, dass der Performer über die für die Leistung erforderlichen Kenntnisse und Fähigkeiten verfügt?</t>
    </r>
  </si>
  <si>
    <r>
      <rPr>
        <sz val="11"/>
        <color theme="1"/>
        <rFont val="Calibri"/>
        <family val="2"/>
      </rPr>
      <t>Woher weiß der Performer, warum die Leistung erwartet wird?</t>
    </r>
  </si>
  <si>
    <r>
      <rPr>
        <sz val="11"/>
        <color theme="1"/>
        <rFont val="Calibri"/>
        <family val="2"/>
      </rPr>
      <t>Wie können wir sicherstellen, dass der Performer für die Arbeit geeignet ist?</t>
    </r>
  </si>
  <si>
    <r>
      <rPr>
        <sz val="11"/>
        <color theme="1"/>
        <rFont val="Calibri"/>
        <family val="2"/>
      </rPr>
      <t>Wie können wir sicherstellen, dass die Konsequenzen unmittelbar genug sind, um die erwünschte Reaktion zu fördern?</t>
    </r>
  </si>
  <si>
    <r>
      <rPr>
        <sz val="11"/>
        <color theme="1"/>
        <rFont val="Calibri"/>
        <family val="2"/>
      </rPr>
      <t>Wie können wir sicherstellen, dass geeignete Konsequenzen immer in gleicher Weise vermittelt werden?</t>
    </r>
  </si>
  <si>
    <r>
      <rPr>
        <sz val="11"/>
        <color theme="1"/>
        <rFont val="Calibri"/>
        <family val="2"/>
      </rPr>
      <t>Wie können wir sicherstellen, dass die Konsequenzen für den Performer von Bedeutung sind?</t>
    </r>
  </si>
  <si>
    <r>
      <rPr>
        <sz val="11"/>
        <color theme="1"/>
        <rFont val="Calibri"/>
        <family val="2"/>
      </rPr>
      <t>Was wären die Konsequenzen für die Organisation?</t>
    </r>
  </si>
  <si>
    <r>
      <rPr>
        <sz val="11"/>
        <color theme="1"/>
        <rFont val="Calibri"/>
        <family val="2"/>
      </rPr>
      <t>Wie können wir sicherstellen, dass die Konsequenzen in ihrer Gesamtheit die erwünschte Leistung fördern? [Füllen Sie bei Bedarf ein Arbeitsblatt zur Konsequenzenbilanz aus.]</t>
    </r>
  </si>
  <si>
    <r>
      <rPr>
        <sz val="11"/>
        <color theme="1"/>
        <rFont val="Calibri"/>
        <family val="2"/>
      </rPr>
      <t>Welche Informationen (Feedback) erhält der Performer über seine Leistung und wie?</t>
    </r>
  </si>
  <si>
    <r>
      <rPr>
        <sz val="11"/>
        <color theme="1"/>
        <rFont val="Calibri"/>
        <family val="2"/>
      </rPr>
      <t>Wie wird das Feedback eingesetzt, um die erwünschte Leistung zu fördern?</t>
    </r>
  </si>
  <si>
    <r>
      <rPr>
        <sz val="11"/>
        <color theme="1"/>
        <rFont val="Calibri"/>
        <family val="2"/>
      </rPr>
      <t>Wie werden relevante Messwerte als Feedback geliefert?</t>
    </r>
  </si>
  <si>
    <r>
      <rPr>
        <sz val="11"/>
        <color theme="1"/>
        <rFont val="Calibri"/>
        <family val="2"/>
      </rPr>
      <t>Wie enthält das Feedback Informationen über Leistungsverbesserungen?</t>
    </r>
  </si>
  <si>
    <r>
      <rPr>
        <sz val="11"/>
        <color theme="1"/>
        <rFont val="Calibri"/>
        <family val="2"/>
      </rPr>
      <t>Wie erhält der Performer das Feedback zeitgerecht?</t>
    </r>
  </si>
  <si>
    <r>
      <rPr>
        <sz val="11"/>
        <color theme="1"/>
        <rFont val="Calibri"/>
        <family val="2"/>
      </rPr>
      <t>Wie erhält der Performer das Feedback häufig genug, um die Leistung aufrechtzuerhalten oder zu verbessern?</t>
    </r>
  </si>
  <si>
    <r>
      <rPr>
        <sz val="11"/>
        <color theme="1"/>
        <rFont val="Calibri"/>
        <family val="2"/>
      </rPr>
      <t>Wie ist das Feedback spezifisch genug, um die Leistung zu beeinflussen?</t>
    </r>
  </si>
  <si>
    <r>
      <rPr>
        <sz val="11"/>
        <color theme="1"/>
        <rFont val="Calibri"/>
        <family val="2"/>
      </rPr>
      <t>Wie enthält das Feedback Informationen über den Wert der Leistung für die Organisation?</t>
    </r>
  </si>
  <si>
    <r>
      <rPr>
        <sz val="11"/>
        <color theme="1"/>
        <rFont val="Calibri"/>
        <family val="2"/>
      </rPr>
      <t>Wie wird das Feedback in einer positiven (nicht bedrohlichen) Weise vermittelt?</t>
    </r>
  </si>
  <si>
    <r>
      <rPr>
        <sz val="11"/>
        <color theme="1"/>
        <rFont val="Calibri"/>
        <family val="2"/>
      </rPr>
      <t>Zusätzliches Arbeitsblatt zur Konsequenzenbilanz</t>
    </r>
  </si>
  <si>
    <r>
      <rPr>
        <sz val="11"/>
        <color theme="1"/>
        <rFont val="Calibri"/>
        <family val="2"/>
      </rPr>
      <t>SPRCFb Worksheet - cells hidden</t>
    </r>
  </si>
  <si>
    <r>
      <rPr>
        <sz val="11"/>
        <color theme="1"/>
        <rFont val="Calibri"/>
        <family val="2"/>
      </rPr>
      <t>S</t>
    </r>
  </si>
  <si>
    <r>
      <rPr>
        <sz val="11"/>
        <color theme="1"/>
        <rFont val="Calibri"/>
        <family val="2"/>
      </rPr>
      <t>P</t>
    </r>
  </si>
  <si>
    <r>
      <rPr>
        <sz val="11"/>
        <color theme="1"/>
        <rFont val="Calibri"/>
        <family val="2"/>
      </rPr>
      <t>R</t>
    </r>
  </si>
  <si>
    <r>
      <rPr>
        <sz val="11"/>
        <color theme="1"/>
        <rFont val="Calibri"/>
        <family val="2"/>
      </rPr>
      <t>Reaktion</t>
    </r>
  </si>
  <si>
    <r>
      <rPr>
        <sz val="11"/>
        <color theme="1"/>
        <rFont val="Calibri"/>
        <family val="2"/>
      </rPr>
      <t>Fb</t>
    </r>
  </si>
  <si>
    <r>
      <rPr>
        <sz val="11"/>
        <color theme="1"/>
        <rFont val="Calibri"/>
        <family val="2"/>
      </rPr>
      <t>K±</t>
    </r>
  </si>
  <si>
    <r>
      <rPr>
        <sz val="11"/>
        <color theme="1"/>
        <rFont val="Calibri"/>
        <family val="2"/>
      </rPr>
      <t>SPRCFb Questions  - cells hidden</t>
    </r>
  </si>
  <si>
    <r>
      <rPr>
        <sz val="11"/>
        <color theme="1"/>
        <rFont val="Calibri"/>
        <family val="2"/>
      </rPr>
      <t>•  Wie geeignet ist das Feedback, und wie gut wird es zur Beeinflussung der Leistung eingesetzt?</t>
    </r>
  </si>
  <si>
    <r>
      <rPr>
        <sz val="11"/>
        <color theme="1"/>
        <rFont val="Calibri"/>
        <family val="2"/>
      </rPr>
      <t>•  Wie gut fördern die Konsequenzen die erwartete Leistung?</t>
    </r>
  </si>
  <si>
    <r>
      <rPr>
        <sz val="11"/>
        <color theme="1"/>
        <rFont val="Calibri"/>
        <family val="2"/>
      </rPr>
      <t>•  Wie sieht die beobachtete Leistung aus?
•  Wie ist sie im Vergleich zu den Erwartungen?</t>
    </r>
  </si>
  <si>
    <r>
      <rPr>
        <sz val="11"/>
        <color theme="1"/>
        <rFont val="Calibri"/>
        <family val="2"/>
      </rPr>
      <t>•  Wie geeignet ist der Performer zur Erfüllung der Leistungserwartungen?</t>
    </r>
  </si>
  <si>
    <r>
      <rPr>
        <sz val="11"/>
        <color theme="1"/>
        <rFont val="Calibri"/>
        <family val="2"/>
      </rPr>
      <t>•  Wie klar sind die Leistungserwartungen dargestellt, und wie gut werden diese verstanden?
•  Wie klar ist das Signal zum Handeln erkennbar?
•  Wie gut unterstützt das Arbeitsumfeld die erwartete Leistung?</t>
    </r>
  </si>
  <si>
    <r>
      <rPr>
        <sz val="11"/>
        <color theme="1"/>
        <rFont val="Calibri"/>
        <family val="2"/>
      </rPr>
      <t>The Performance System Analysis Questions  - cells hidden</t>
    </r>
  </si>
  <si>
    <r>
      <rPr>
        <sz val="11"/>
        <color theme="1"/>
        <rFont val="Calibri"/>
        <family val="2"/>
      </rPr>
      <t xml:space="preserve">Reaktion </t>
    </r>
  </si>
  <si>
    <r>
      <rPr>
        <sz val="11"/>
        <color theme="1"/>
        <rFont val="Calibri"/>
        <family val="2"/>
      </rPr>
      <t>Welches sind die erwünschten, unerwünschten oder alternativen Reaktionen?</t>
    </r>
  </si>
  <si>
    <r>
      <rPr>
        <sz val="11"/>
        <color theme="1"/>
        <rFont val="Calibri"/>
        <family val="2"/>
      </rPr>
      <t>Stehen angemessene Ressourcen zur Verfügung (Zeit, Personal, Geld, Informationen, Werkzeuge, Räumlichkeiten oder sonstige Hilfsmittel)?</t>
    </r>
  </si>
  <si>
    <r>
      <rPr>
        <sz val="11"/>
        <color theme="1"/>
        <rFont val="Calibri"/>
        <family val="2"/>
      </rPr>
      <t xml:space="preserve">Performer </t>
    </r>
  </si>
  <si>
    <r>
      <rPr>
        <sz val="11"/>
        <color theme="1"/>
        <rFont val="Calibri"/>
        <family val="2"/>
      </rPr>
      <t xml:space="preserve">Konsequenzen </t>
    </r>
  </si>
  <si>
    <r>
      <rPr>
        <sz val="11"/>
        <color theme="1"/>
        <rFont val="Calibri"/>
        <family val="2"/>
      </rPr>
      <t>Fördern die Konsequenzen in ihrer Gesamtheit die erwünschte Leistung?</t>
    </r>
  </si>
  <si>
    <r>
      <rPr>
        <sz val="11"/>
        <color theme="1"/>
        <rFont val="Calibri"/>
        <family val="2"/>
      </rPr>
      <t xml:space="preserve">Feedback </t>
    </r>
  </si>
  <si>
    <r>
      <rPr>
        <sz val="11"/>
        <color theme="1"/>
        <rFont val="Calibri"/>
        <family val="2"/>
      </rPr>
      <t>Managing Involvement Process Questions  - cells hidden</t>
    </r>
  </si>
  <si>
    <r>
      <rPr>
        <sz val="11"/>
        <color theme="1"/>
        <rFont val="Calibri"/>
        <family val="2"/>
      </rPr>
      <t xml:space="preserve">Situation definieren </t>
    </r>
  </si>
  <si>
    <r>
      <rPr>
        <sz val="11"/>
        <color theme="1"/>
        <rFont val="Calibri"/>
        <family val="2"/>
      </rPr>
      <t>Welche spezifischen Situationen/Aufgaben müssen gelöst werden?</t>
    </r>
  </si>
  <si>
    <r>
      <rPr>
        <sz val="11"/>
        <color theme="1"/>
        <rFont val="Calibri"/>
        <family val="2"/>
      </rPr>
      <t>Welche Entscheidung sollte getroffen oder Empfehlung gegeben werden?</t>
    </r>
  </si>
  <si>
    <r>
      <rPr>
        <sz val="11"/>
        <color theme="1"/>
        <rFont val="Calibri"/>
        <family val="2"/>
      </rPr>
      <t xml:space="preserve">Variablen abschätzen </t>
    </r>
  </si>
  <si>
    <r>
      <rPr>
        <sz val="11"/>
        <color theme="1"/>
        <rFont val="Calibri"/>
        <family val="2"/>
      </rPr>
      <t>Optimale Lösung</t>
    </r>
  </si>
  <si>
    <r>
      <rPr>
        <sz val="11"/>
        <color theme="1"/>
        <rFont val="Calibri"/>
        <family val="2"/>
      </rPr>
      <t>Macht es einen großen Unterschied, welche Vorgehensweise gewählt wird?</t>
    </r>
  </si>
  <si>
    <r>
      <rPr>
        <sz val="11"/>
        <color theme="1"/>
        <rFont val="Calibri"/>
        <family val="2"/>
      </rPr>
      <t>Ist dies eine Situation mit hoher Priorität?</t>
    </r>
  </si>
  <si>
    <r>
      <rPr>
        <sz val="11"/>
        <color theme="1"/>
        <rFont val="Calibri"/>
        <family val="2"/>
      </rPr>
      <t>Schneiden alle möglichen Lösungen gleich ab?</t>
    </r>
  </si>
  <si>
    <r>
      <rPr>
        <sz val="11"/>
        <color theme="1"/>
        <rFont val="Calibri"/>
        <family val="2"/>
      </rPr>
      <t>Informationen</t>
    </r>
  </si>
  <si>
    <r>
      <rPr>
        <sz val="11"/>
        <color theme="1"/>
        <rFont val="Calibri"/>
        <family val="2"/>
      </rPr>
      <t>Verfügen Sie jetzt über ausreichend Informationen, um das Problem zu analysieren?</t>
    </r>
  </si>
  <si>
    <r>
      <rPr>
        <sz val="11"/>
        <color theme="1"/>
        <rFont val="Calibri"/>
        <family val="2"/>
      </rPr>
      <t>Struktur</t>
    </r>
  </si>
  <si>
    <r>
      <rPr>
        <sz val="11"/>
        <color theme="1"/>
        <rFont val="Calibri"/>
        <family val="2"/>
      </rPr>
      <t>Wissen Sie genau, welche Informationen fehlen und wie Sie diese einholen können?</t>
    </r>
  </si>
  <si>
    <r>
      <rPr>
        <sz val="11"/>
        <color theme="1"/>
        <rFont val="Calibri"/>
        <family val="2"/>
      </rPr>
      <t>Wissen sie, wie und wo Sie diese einholen können?</t>
    </r>
  </si>
  <si>
    <r>
      <rPr>
        <sz val="11"/>
        <color theme="1"/>
        <rFont val="Calibri"/>
        <family val="2"/>
      </rPr>
      <t>Wissen Sie, wie Sie diese analysieren können?</t>
    </r>
  </si>
  <si>
    <r>
      <rPr>
        <sz val="11"/>
        <color theme="1"/>
        <rFont val="Calibri"/>
        <family val="2"/>
      </rPr>
      <t>Commitment</t>
    </r>
  </si>
  <si>
    <r>
      <rPr>
        <sz val="11"/>
        <color theme="1"/>
        <rFont val="Calibri"/>
        <family val="2"/>
      </rPr>
      <t>Ist das Commitment der anderen wichtig für eine erfolgreiche Umsetzung?</t>
    </r>
  </si>
  <si>
    <r>
      <rPr>
        <sz val="11"/>
        <color theme="1"/>
        <rFont val="Calibri"/>
        <family val="2"/>
      </rPr>
      <t>Sind Urteilsvermögen, eigenständiges Vorgehen oder Kreativität wesentliche Eigenschaften für diejenigen, die die Maßnahmen umsetzen?</t>
    </r>
  </si>
  <si>
    <r>
      <rPr>
        <sz val="11"/>
        <color theme="1"/>
        <rFont val="Calibri"/>
        <family val="2"/>
      </rPr>
      <t>Erfordert die erfolgreiche Umsetzung mehr als Compliance?</t>
    </r>
  </si>
  <si>
    <r>
      <rPr>
        <sz val="11"/>
        <color theme="1"/>
        <rFont val="Calibri"/>
        <family val="2"/>
      </rPr>
      <t>Gibt es schwerwiegende, negative Nebenerscheinungen zu einer erzwungenen Compliance?</t>
    </r>
  </si>
  <si>
    <r>
      <rPr>
        <sz val="11"/>
        <color theme="1"/>
        <rFont val="Calibri"/>
        <family val="2"/>
      </rPr>
      <t>Commitment ohne aktive Teilnahme</t>
    </r>
  </si>
  <si>
    <r>
      <rPr>
        <sz val="11"/>
        <color theme="1"/>
        <rFont val="Calibri"/>
        <family val="2"/>
      </rPr>
      <t>Werden Sie Commitment ohne eine aktive Teilnahme zeigen?</t>
    </r>
  </si>
  <si>
    <r>
      <rPr>
        <sz val="11"/>
        <color theme="1"/>
        <rFont val="Calibri"/>
        <family val="2"/>
      </rPr>
      <t>Zielvereinbarung</t>
    </r>
  </si>
  <si>
    <r>
      <rPr>
        <sz val="11"/>
        <color theme="1"/>
        <rFont val="Calibri"/>
        <family val="2"/>
      </rPr>
      <t>Gibt es in dieser Situation eine Zielvereinbarung zwischen den Gruppen und der Organisation?</t>
    </r>
  </si>
  <si>
    <r>
      <rPr>
        <sz val="11"/>
        <color theme="1"/>
        <rFont val="Calibri"/>
        <family val="2"/>
      </rPr>
      <t>Haben sie gemeinsame Ziele in dieser Situation?</t>
    </r>
  </si>
  <si>
    <r>
      <rPr>
        <sz val="11"/>
        <color theme="1"/>
        <rFont val="Calibri"/>
        <family val="2"/>
      </rPr>
      <t>Sind diese Ziele mit den Interessen der Organisation oder der Abteilung vereinbar?</t>
    </r>
  </si>
  <si>
    <r>
      <rPr>
        <sz val="11"/>
        <color theme="1"/>
        <rFont val="Calibri"/>
        <family val="2"/>
      </rPr>
      <t>Konflikte über Alternativen</t>
    </r>
  </si>
  <si>
    <r>
      <rPr>
        <sz val="11"/>
        <color theme="1"/>
        <rFont val="Calibri"/>
        <family val="2"/>
      </rPr>
      <t>Könnte es innerhalb der Gruppe zu Konflikten über Alternativen kommen?</t>
    </r>
  </si>
  <si>
    <r>
      <rPr>
        <sz val="11"/>
        <color theme="1"/>
        <rFont val="Calibri"/>
        <family val="2"/>
      </rPr>
      <t>Würden einige alternative Lösungen bevorzugen?</t>
    </r>
  </si>
  <si>
    <r>
      <rPr>
        <sz val="11"/>
        <color theme="1"/>
        <rFont val="Calibri"/>
        <family val="2"/>
      </rPr>
      <t>Gibt es Konflikte über Alternativen?</t>
    </r>
  </si>
  <si>
    <r>
      <rPr>
        <sz val="11"/>
        <color theme="1"/>
        <rFont val="Calibri"/>
        <family val="2"/>
      </rPr>
      <t xml:space="preserve">Wählen Sie die Verhaltensweise </t>
    </r>
  </si>
  <si>
    <r>
      <rPr>
        <sz val="11"/>
        <color theme="1"/>
        <rFont val="Calibri"/>
        <family val="2"/>
      </rPr>
      <t>Welches Führungsverhalten ist für das Ergebnis der Aufgabe am besten geeignet?</t>
    </r>
  </si>
  <si>
    <r>
      <rPr>
        <sz val="11"/>
        <color theme="1"/>
        <rFont val="Calibri"/>
        <family val="2"/>
      </rPr>
      <t>Wie viel Zeit steht zur Verfügung, um die Situation zu lösen?</t>
    </r>
  </si>
  <si>
    <r>
      <rPr>
        <sz val="11"/>
        <color theme="1"/>
        <rFont val="Calibri"/>
        <family val="2"/>
      </rPr>
      <t>Welche weiteren Ziele sollten berücksichtigt werden?</t>
    </r>
  </si>
  <si>
    <r>
      <rPr>
        <sz val="11"/>
        <color theme="1"/>
        <rFont val="Calibri"/>
        <family val="2"/>
      </rPr>
      <t xml:space="preserve">Welche Schwierigkeiten könnten bei Ihrer Wahl auftreten? </t>
    </r>
  </si>
  <si>
    <r>
      <rPr>
        <sz val="11"/>
        <color theme="1"/>
        <rFont val="Calibri"/>
        <family val="2"/>
      </rPr>
      <t>Entscheidungsanalyse</t>
    </r>
  </si>
  <si>
    <r>
      <rPr>
        <sz val="11"/>
        <color theme="1"/>
        <rFont val="Calibri"/>
        <family val="2"/>
      </rPr>
      <t>Wann wird die Entscheidungsanalyse eingesetzt?</t>
    </r>
  </si>
  <si>
    <r>
      <rPr>
        <sz val="11"/>
        <color theme="1"/>
        <rFont val="Calibri"/>
        <family val="2"/>
      </rPr>
      <t>Müssen wir eine Entscheidung treffen?</t>
    </r>
  </si>
  <si>
    <r>
      <rPr>
        <sz val="11"/>
        <color theme="1"/>
        <rFont val="Calibri"/>
        <family val="2"/>
      </rPr>
      <t>Macht es einen Unterschied, welche Alternative gewählt wird?</t>
    </r>
  </si>
  <si>
    <r>
      <rPr>
        <sz val="11"/>
        <color theme="1"/>
        <rFont val="Calibri"/>
        <family val="2"/>
      </rPr>
      <t>Benötigen wir die Zustimmung der Interessengruppen, um die Entscheidung erfolgreich zu implementieren?</t>
    </r>
  </si>
  <si>
    <r>
      <rPr>
        <sz val="11"/>
        <color theme="1"/>
        <rFont val="Calibri"/>
        <family val="2"/>
      </rPr>
      <t>Ja auf eine der oben genannten Fragen = wenden Sie die Entscheidungsanalyse an</t>
    </r>
  </si>
  <si>
    <r>
      <rPr>
        <sz val="11"/>
        <color theme="1"/>
        <rFont val="Calibri"/>
        <family val="2"/>
      </rPr>
      <t xml:space="preserve"> Zweck klären</t>
    </r>
  </si>
  <si>
    <r>
      <rPr>
        <sz val="11"/>
        <color theme="1"/>
        <rFont val="Calibri"/>
        <family val="2"/>
      </rPr>
      <t>Entscheidung definieren</t>
    </r>
  </si>
  <si>
    <r>
      <rPr>
        <sz val="11"/>
        <color theme="1"/>
        <rFont val="Calibri"/>
        <family val="2"/>
      </rPr>
      <t>Entscheidungsrahmen hier eingeben</t>
    </r>
  </si>
  <si>
    <r>
      <rPr>
        <sz val="11"/>
        <color theme="1"/>
        <rFont val="Calibri"/>
        <family val="2"/>
      </rPr>
      <t>Was ist der grundlegende Zweck dieser Entscheidung?</t>
    </r>
  </si>
  <si>
    <r>
      <rPr>
        <sz val="11"/>
        <color theme="1"/>
        <rFont val="Calibri"/>
        <family val="2"/>
      </rPr>
      <t>Welche spezifische Entscheidung sollte getroffen oder Empfehlung gegeben werden?</t>
    </r>
  </si>
  <si>
    <r>
      <rPr>
        <sz val="11"/>
        <color theme="1"/>
        <rFont val="Calibri"/>
        <family val="2"/>
      </rPr>
      <t>Enthalten sein sollen:</t>
    </r>
  </si>
  <si>
    <r>
      <rPr>
        <sz val="11"/>
        <color theme="1"/>
        <rFont val="Calibri"/>
        <family val="2"/>
      </rPr>
      <t>*Wahlwort (entscheiden, auswählen…) *Endergebnis *1-2 Eigenschaften oder Einschränkungen</t>
    </r>
  </si>
  <si>
    <r>
      <rPr>
        <sz val="11"/>
        <color theme="1"/>
        <rFont val="Calibri"/>
        <family val="2"/>
      </rPr>
      <t>Formulieren Sie eine kurze Aussage, die folgendes enthält:</t>
    </r>
  </si>
  <si>
    <r>
      <rPr>
        <sz val="11"/>
        <color theme="1"/>
        <rFont val="Calibri"/>
        <family val="2"/>
      </rPr>
      <t>Wahlwort (entscheiden, aussuchen, auswählen...)</t>
    </r>
  </si>
  <si>
    <r>
      <rPr>
        <sz val="11"/>
        <color theme="1"/>
        <rFont val="Calibri"/>
        <family val="2"/>
      </rPr>
      <t>Ergebnis</t>
    </r>
  </si>
  <si>
    <r>
      <rPr>
        <sz val="11"/>
        <color theme="1"/>
        <rFont val="Calibri"/>
        <family val="2"/>
      </rPr>
      <t>1 oder 2 wesentliche Eigenschaften oder Einschränkungen</t>
    </r>
  </si>
  <si>
    <r>
      <rPr>
        <sz val="11"/>
        <color theme="1"/>
        <rFont val="Calibri"/>
        <family val="2"/>
      </rPr>
      <t>Durch die Formulierung wird das Spektrum der Wahlmöglichkeiten bestimmt</t>
    </r>
  </si>
  <si>
    <r>
      <rPr>
        <sz val="11"/>
        <color theme="1"/>
        <rFont val="Calibri"/>
        <family val="2"/>
      </rPr>
      <t>Ziele entwickeln</t>
    </r>
  </si>
  <si>
    <r>
      <rPr>
        <sz val="11"/>
        <color theme="1"/>
        <rFont val="Calibri"/>
        <family val="2"/>
      </rPr>
      <t>Welche Restriktionen beeinflussen diese Entscheidung?</t>
    </r>
  </si>
  <si>
    <r>
      <rPr>
        <sz val="11"/>
        <color theme="1"/>
        <rFont val="Calibri"/>
        <family val="2"/>
      </rPr>
      <t>Welches Minimum oder Maximum muss erzielt werden?</t>
    </r>
  </si>
  <si>
    <r>
      <rPr>
        <sz val="11"/>
        <color theme="1"/>
        <rFont val="Calibri"/>
        <family val="2"/>
      </rPr>
      <t xml:space="preserve">Welche Ziele müssen geklärt werden? </t>
    </r>
  </si>
  <si>
    <r>
      <rPr>
        <sz val="11"/>
        <color theme="1"/>
        <rFont val="Calibri"/>
        <family val="2"/>
      </rPr>
      <t>Legen Sie Messgrößen fest, mit denen bewertet werden kann, wie gut jede Alternative das Ziel erfüllt</t>
    </r>
  </si>
  <si>
    <r>
      <rPr>
        <sz val="11"/>
        <color theme="1"/>
        <rFont val="Calibri"/>
        <family val="2"/>
      </rPr>
      <t>Überlegen Sie, wie Zeit, Kosten, Kunden, Management, etc. diese Entscheidung beeinflussen</t>
    </r>
  </si>
  <si>
    <r>
      <rPr>
        <sz val="11"/>
        <color theme="1"/>
        <rFont val="Calibri"/>
        <family val="2"/>
      </rPr>
      <t>Beziehen Sie die Interessengruppen ein, die die Entscheidung genehmigen werden oder umzusetzen haben</t>
    </r>
  </si>
  <si>
    <r>
      <rPr>
        <sz val="11"/>
        <color theme="1"/>
        <rFont val="Calibri"/>
        <family val="2"/>
      </rPr>
      <t>Messgrößen</t>
    </r>
  </si>
  <si>
    <r>
      <rPr>
        <sz val="11"/>
        <color rgb="FF000000"/>
        <rFont val="Calibri"/>
        <family val="2"/>
      </rPr>
      <t xml:space="preserve">Legen Sie für jedes Ziel  </t>
    </r>
  </si>
  <si>
    <r>
      <rPr>
        <sz val="11"/>
        <color rgb="FF000000"/>
        <rFont val="Calibri"/>
        <family val="2"/>
      </rPr>
      <t>Messgrößen fest</t>
    </r>
  </si>
  <si>
    <r>
      <rPr>
        <sz val="11"/>
        <color theme="1"/>
        <rFont val="Calibri"/>
        <family val="2"/>
      </rPr>
      <t>(gemessen an…)</t>
    </r>
  </si>
  <si>
    <r>
      <rPr>
        <sz val="11"/>
        <color theme="1"/>
        <rFont val="Calibri"/>
        <family val="2"/>
      </rPr>
      <t>Welche Attribute geben an, wie gut das Ziel erreicht wurde? Seien Sie präzise.</t>
    </r>
  </si>
  <si>
    <r>
      <rPr>
        <sz val="11"/>
        <color theme="1"/>
        <rFont val="Calibri"/>
        <family val="2"/>
      </rPr>
      <t>Bestimmen Sie, wie das Ziel gemessen wird</t>
    </r>
  </si>
  <si>
    <r>
      <rPr>
        <sz val="11"/>
        <color theme="1"/>
        <rFont val="Calibri"/>
        <family val="2"/>
      </rPr>
      <t>Führen Sie die spezifischen Attribute auf, die angeben, wie gut das Ziel erreicht wurde</t>
    </r>
  </si>
  <si>
    <r>
      <rPr>
        <sz val="11"/>
        <color theme="1"/>
        <rFont val="Calibri"/>
        <family val="2"/>
      </rPr>
      <t>Messgrößen können subjektiv sein</t>
    </r>
  </si>
  <si>
    <r>
      <rPr>
        <sz val="11"/>
        <color theme="1"/>
        <rFont val="Calibri"/>
        <family val="2"/>
      </rPr>
      <t xml:space="preserve">„Wer“ wird die Messgrößen bestimmen  </t>
    </r>
  </si>
  <si>
    <r>
      <rPr>
        <sz val="11"/>
        <color rgb="FF000000"/>
        <rFont val="Calibri"/>
        <family val="2"/>
      </rPr>
      <t>Berücksichtigen Sie:</t>
    </r>
  </si>
  <si>
    <r>
      <rPr>
        <sz val="11"/>
        <color rgb="FF000000"/>
        <rFont val="Calibri"/>
        <family val="2"/>
      </rPr>
      <t>Zeit, Geschwindigkeit,</t>
    </r>
  </si>
  <si>
    <r>
      <rPr>
        <sz val="11"/>
        <color rgb="FF000000"/>
        <rFont val="Calibri"/>
        <family val="2"/>
      </rPr>
      <t xml:space="preserve">Währungseinheiten, </t>
    </r>
  </si>
  <si>
    <r>
      <rPr>
        <sz val="11"/>
        <color theme="1"/>
        <rFont val="Calibri"/>
        <family val="2"/>
      </rPr>
      <t xml:space="preserve">anerkannte Normen </t>
    </r>
  </si>
  <si>
    <r>
      <rPr>
        <sz val="11"/>
        <color rgb="FF000000"/>
        <rFont val="Calibri"/>
        <family val="2"/>
      </rPr>
      <t>oder weitere konkrete Fakten.</t>
    </r>
  </si>
  <si>
    <r>
      <rPr>
        <sz val="11"/>
        <color theme="1"/>
        <rFont val="Calibri"/>
        <family val="2"/>
      </rPr>
      <t>Berücksichtigen Sie Messgrößen wie Geschwindigkeit, Währungseinheiten, Zeit, anerkannte Normen, „das Soll", usw.</t>
    </r>
  </si>
  <si>
    <r>
      <rPr>
        <sz val="11"/>
        <color theme="1"/>
        <rFont val="Calibri"/>
        <family val="2"/>
      </rPr>
      <t xml:space="preserve">Wenn die Messgrößen subjektiv sind, legen Sie fest, wer die Leistung beurteilen wird – die endgültige Beurteilung, wenn es gegensätzliche Meinungen gibt. </t>
    </r>
  </si>
  <si>
    <r>
      <rPr>
        <sz val="11"/>
        <color theme="1"/>
        <rFont val="Calibri"/>
        <family val="2"/>
      </rPr>
      <t>Ziele gruppieren</t>
    </r>
  </si>
  <si>
    <r>
      <rPr>
        <sz val="11"/>
        <color theme="1"/>
        <rFont val="Calibri"/>
        <family val="2"/>
      </rPr>
      <t>Ziele in MUSS-Ziele und WUNSCH-Ziele gruppieren</t>
    </r>
  </si>
  <si>
    <r>
      <rPr>
        <sz val="11"/>
        <color theme="1"/>
        <rFont val="Calibri"/>
        <family val="2"/>
      </rPr>
      <t>Ziele</t>
    </r>
  </si>
  <si>
    <r>
      <rPr>
        <sz val="11"/>
        <color theme="1"/>
        <rFont val="Calibri"/>
        <family val="2"/>
      </rPr>
      <t>markieren Sie es als MUSS-Ziel.</t>
    </r>
  </si>
  <si>
    <r>
      <rPr>
        <sz val="11"/>
        <color theme="1"/>
        <rFont val="Calibri"/>
        <family val="2"/>
      </rPr>
      <t>(Wählen Sie MUSS-Ziele aus der Dropdownliste)</t>
    </r>
  </si>
  <si>
    <r>
      <rPr>
        <sz val="11"/>
        <color theme="1"/>
        <rFont val="Calibri"/>
        <family val="2"/>
      </rPr>
      <t xml:space="preserve">     Ist dieses Ziel…</t>
    </r>
  </si>
  <si>
    <r>
      <rPr>
        <sz val="11"/>
        <color theme="1"/>
        <rFont val="Calibri"/>
        <family val="2"/>
      </rPr>
      <t>Alle anderen Ziele sind WUNSCH-Ziele</t>
    </r>
  </si>
  <si>
    <r>
      <rPr>
        <sz val="11"/>
        <color theme="1"/>
        <rFont val="Calibri"/>
        <family val="2"/>
      </rPr>
      <t>WUNSCH-Ziele gewichten</t>
    </r>
  </si>
  <si>
    <r>
      <rPr>
        <sz val="11"/>
        <color theme="1"/>
        <rFont val="Calibri"/>
        <family val="2"/>
      </rPr>
      <t>Für die anderen Ziele: welche</t>
    </r>
  </si>
  <si>
    <r>
      <rPr>
        <sz val="11"/>
        <color theme="1"/>
        <rFont val="Calibri"/>
        <family val="2"/>
      </rPr>
      <t>(Wichtigstes WUNSCH-Ziel = 10</t>
    </r>
  </si>
  <si>
    <r>
      <rPr>
        <sz val="11"/>
        <color theme="1"/>
        <rFont val="Calibri"/>
        <family val="2"/>
      </rPr>
      <t>Andere =1-10, im Vergleich zu der '10')</t>
    </r>
  </si>
  <si>
    <r>
      <rPr>
        <sz val="11"/>
        <color theme="1"/>
        <rFont val="Calibri"/>
        <family val="2"/>
      </rPr>
      <t>Welche relative Wichtigkeit hat jedes einzelne WUNSCH-Ziel?</t>
    </r>
  </si>
  <si>
    <r>
      <rPr>
        <sz val="11"/>
        <color theme="1"/>
        <rFont val="Calibri"/>
        <family val="2"/>
      </rPr>
      <t>Bestimmen Sie das bzw. die wichtigsten WUNSCH-Ziele</t>
    </r>
  </si>
  <si>
    <r>
      <rPr>
        <sz val="11"/>
        <color theme="1"/>
        <rFont val="Calibri"/>
        <family val="2"/>
      </rPr>
      <t>Teilen Sie ihnen die Gewichtung 10 zu</t>
    </r>
  </si>
  <si>
    <r>
      <rPr>
        <sz val="11"/>
        <color theme="1"/>
        <rFont val="Calibri"/>
        <family val="2"/>
      </rPr>
      <t xml:space="preserve">Vergleichen Sie die anderen Ziele damit und </t>
    </r>
  </si>
  <si>
    <r>
      <rPr>
        <sz val="11"/>
        <color theme="1"/>
        <rFont val="Calibri"/>
        <family val="2"/>
      </rPr>
      <t>teilen Sie ihnen entsprechende Gewichtungen zu</t>
    </r>
  </si>
  <si>
    <r>
      <rPr>
        <sz val="11"/>
        <color theme="1"/>
        <rFont val="Calibri"/>
        <family val="2"/>
      </rPr>
      <t>Prüfen Sie die Gewichtungen durch Vergleich mit den Zielen, die mit 10 gewichtet wurden</t>
    </r>
  </si>
  <si>
    <r>
      <rPr>
        <sz val="11"/>
        <color theme="1"/>
        <rFont val="Calibri"/>
        <family val="2"/>
      </rPr>
      <t>M</t>
    </r>
  </si>
  <si>
    <r>
      <rPr>
        <sz val="11"/>
        <color theme="1"/>
        <rFont val="Calibri"/>
        <family val="2"/>
      </rPr>
      <t>JA</t>
    </r>
  </si>
  <si>
    <r>
      <rPr>
        <sz val="11"/>
        <color theme="1"/>
        <rFont val="Calibri"/>
        <family val="2"/>
      </rPr>
      <t>NEIN</t>
    </r>
  </si>
  <si>
    <r>
      <rPr>
        <sz val="11"/>
        <color theme="1"/>
        <rFont val="Calibri"/>
        <family val="2"/>
      </rPr>
      <t>Alternativen bewerten</t>
    </r>
  </si>
  <si>
    <r>
      <rPr>
        <sz val="11"/>
        <color theme="1"/>
        <rFont val="Calibri"/>
        <family val="2"/>
      </rPr>
      <t>Alternativen entwickeln</t>
    </r>
  </si>
  <si>
    <r>
      <rPr>
        <sz val="11"/>
        <color theme="1"/>
        <rFont val="Calibri"/>
        <family val="2"/>
      </rPr>
      <t>Alternative hier eingeben</t>
    </r>
  </si>
  <si>
    <r>
      <rPr>
        <sz val="11"/>
        <color theme="1"/>
        <rFont val="Calibri"/>
        <family val="2"/>
      </rPr>
      <t>Welche unterschiedlichen Alternativen stehen zur Verfügung?</t>
    </r>
  </si>
  <si>
    <r>
      <rPr>
        <sz val="11"/>
        <color theme="1"/>
        <rFont val="Calibri"/>
        <family val="2"/>
      </rPr>
      <t xml:space="preserve">     Betrachten Sie den Entscheidungsrahmen und die Ziele</t>
    </r>
  </si>
  <si>
    <r>
      <rPr>
        <sz val="11"/>
        <color theme="1"/>
        <rFont val="Calibri"/>
        <family val="2"/>
      </rPr>
      <t xml:space="preserve">     Ziehen Sie Experten hinzu und nutzen Sie eine Vielzahl von Informationsquellen</t>
    </r>
  </si>
  <si>
    <r>
      <rPr>
        <sz val="11"/>
        <color theme="1"/>
        <rFont val="Calibri"/>
        <family val="2"/>
      </rPr>
      <t xml:space="preserve">     Fragen Sie die Interessengruppen, die die Entscheidung genehmigen werden oder umzusetzen haben</t>
    </r>
  </si>
  <si>
    <r>
      <rPr>
        <sz val="11"/>
        <color theme="1"/>
        <rFont val="Calibri"/>
        <family val="2"/>
      </rPr>
      <t xml:space="preserve">     Schreiben Sie die Alternativen auf, ohne sie zu bewerten</t>
    </r>
  </si>
  <si>
    <r>
      <rPr>
        <sz val="11"/>
        <color theme="1"/>
        <rFont val="Calibri"/>
        <family val="2"/>
      </rPr>
      <t xml:space="preserve">     Wenden Sie kreative Denktechniken an </t>
    </r>
  </si>
  <si>
    <r>
      <rPr>
        <sz val="11"/>
        <color theme="1"/>
        <rFont val="Calibri"/>
        <family val="2"/>
      </rPr>
      <t xml:space="preserve">     Falls notwendig, kombinieren oder konstruieren Sie Alternativen oder berücksichtigen Sie den Ausgangszustand</t>
    </r>
  </si>
  <si>
    <r>
      <rPr>
        <sz val="11"/>
        <color theme="1"/>
        <rFont val="Calibri"/>
        <family val="2"/>
      </rPr>
      <t>Alternativen anhand der MUSS-Ziele herausfiltern</t>
    </r>
  </si>
  <si>
    <r>
      <rPr>
        <sz val="11"/>
        <color theme="1"/>
        <rFont val="Calibri"/>
        <family val="2"/>
      </rPr>
      <t>Erfüllt diese Alternative jedes MUSS-Ziel?</t>
    </r>
  </si>
  <si>
    <r>
      <rPr>
        <sz val="11"/>
        <color theme="1"/>
        <rFont val="Calibri"/>
        <family val="2"/>
      </rPr>
      <t xml:space="preserve">     Sammeln Sie Fakten und schreiben Sie diese auf</t>
    </r>
  </si>
  <si>
    <r>
      <rPr>
        <sz val="11"/>
        <color theme="1"/>
        <rFont val="Calibri"/>
        <family val="2"/>
      </rPr>
      <t xml:space="preserve">     Entscheiden Sie, ob JA oder NEIN</t>
    </r>
  </si>
  <si>
    <r>
      <rPr>
        <sz val="11"/>
        <color theme="1"/>
        <rFont val="Calibri"/>
        <family val="2"/>
      </rPr>
      <t xml:space="preserve">     Streichen Sie die NEIN-Alternativen</t>
    </r>
  </si>
  <si>
    <r>
      <rPr>
        <sz val="11"/>
        <color theme="1"/>
        <rFont val="Calibri"/>
        <family val="2"/>
      </rPr>
      <t>Welche Alternative erfüllt jedes der WUNSCH-Ziele am besten?</t>
    </r>
  </si>
  <si>
    <r>
      <rPr>
        <sz val="11"/>
        <color theme="1"/>
        <rFont val="Calibri"/>
        <family val="2"/>
      </rPr>
      <t xml:space="preserve">     Wie erfüllen die Alternativen die einzelnen WUNSCH-Ziele?</t>
    </r>
  </si>
  <si>
    <r>
      <rPr>
        <sz val="11"/>
        <color theme="1"/>
        <rFont val="Calibri"/>
        <family val="2"/>
      </rPr>
      <t xml:space="preserve">     Markieren Sie die besten mit einem Sternchen (*)</t>
    </r>
  </si>
  <si>
    <r>
      <rPr>
        <sz val="11"/>
        <color theme="1"/>
        <rFont val="Calibri"/>
        <family val="2"/>
      </rPr>
      <t xml:space="preserve">     Jedes WUNSCH-Ziel sollte mindestens ein * haben</t>
    </r>
  </si>
  <si>
    <r>
      <rPr>
        <sz val="11"/>
        <color theme="1"/>
        <rFont val="Calibri"/>
        <family val="2"/>
      </rPr>
      <t xml:space="preserve">     Die Alternative mit den meisten * ist die beste</t>
    </r>
  </si>
  <si>
    <r>
      <rPr>
        <sz val="11"/>
        <color theme="1"/>
        <rFont val="Calibri"/>
        <family val="2"/>
      </rPr>
      <t>...Alternativen gegen die WUNSCH-Ziele abgleichen</t>
    </r>
  </si>
  <si>
    <r>
      <rPr>
        <sz val="11"/>
        <color theme="1"/>
        <rFont val="Calibri"/>
        <family val="2"/>
      </rPr>
      <t>In welchem Maße erfüllen die Alternativen die jeweiligen WUNSCH-Ziele?</t>
    </r>
  </si>
  <si>
    <r>
      <rPr>
        <sz val="11"/>
        <color theme="1"/>
        <rFont val="Calibri"/>
        <family val="2"/>
      </rPr>
      <t xml:space="preserve">Notieren Sie spezifische Informationen, dann für jedes Ziel: </t>
    </r>
  </si>
  <si>
    <r>
      <rPr>
        <sz val="11"/>
        <color theme="1"/>
        <rFont val="Calibri"/>
        <family val="2"/>
      </rPr>
      <t xml:space="preserve">     Finden Sie die beste Alternative und bewerten Sie diese mit 10</t>
    </r>
  </si>
  <si>
    <r>
      <rPr>
        <sz val="11"/>
        <color theme="1"/>
        <rFont val="Calibri"/>
        <family val="2"/>
      </rPr>
      <t xml:space="preserve">     Bewerten Sie die anderen Alternativen (0–10) im Vergleich zu der besten Alternative</t>
    </r>
  </si>
  <si>
    <r>
      <rPr>
        <sz val="11"/>
        <color theme="1"/>
        <rFont val="Calibri"/>
        <family val="2"/>
      </rPr>
      <t xml:space="preserve">     Wiederholen Sie diese Bewertung für alle verbleibenden Ziele</t>
    </r>
  </si>
  <si>
    <r>
      <rPr>
        <sz val="11"/>
        <color theme="1"/>
        <rFont val="Calibri"/>
        <family val="2"/>
      </rPr>
      <t xml:space="preserve"> Multiplizieren Sie die Gewichtung des Ziels mit der Bewertung	Addieren Sie die gewichteten Punktzahlen</t>
    </r>
  </si>
  <si>
    <r>
      <rPr>
        <sz val="11"/>
        <color theme="1"/>
        <rFont val="Calibri"/>
        <family val="2"/>
      </rPr>
      <t>Sammeln Sie zunächst Fakten darüber, wie gut jede Alternative das Ziel erfüllt</t>
    </r>
  </si>
  <si>
    <r>
      <rPr>
        <sz val="11"/>
        <color theme="1"/>
        <rFont val="Calibri"/>
        <family val="2"/>
      </rPr>
      <t>Beginnen Sie bei der Bewertung mit dem ersten Ziel:</t>
    </r>
  </si>
  <si>
    <r>
      <rPr>
        <sz val="11"/>
        <color theme="1"/>
        <rFont val="Calibri"/>
        <family val="2"/>
      </rPr>
      <t>Finden Sie die beste Alternative und bewerten Sie diese mit 10</t>
    </r>
  </si>
  <si>
    <r>
      <rPr>
        <sz val="11"/>
        <color theme="1"/>
        <rFont val="Calibri"/>
        <family val="2"/>
      </rPr>
      <t>Vergleichen Sie die Leistung der anderen Alternativen und bewerten Sie diese (0-10) im Vergleich zu der besten Alternative</t>
    </r>
  </si>
  <si>
    <r>
      <rPr>
        <sz val="11"/>
        <color theme="1"/>
        <rFont val="Calibri"/>
        <family val="2"/>
      </rPr>
      <t>Wiederholen Sie diese Bewertung für alle verbleibenden Ziele</t>
    </r>
  </si>
  <si>
    <r>
      <rPr>
        <sz val="11"/>
        <color theme="1"/>
        <rFont val="Calibri"/>
        <family val="2"/>
      </rPr>
      <t>Multiplizieren Sie die Gewichtung des Ziels mit der Bewertung</t>
    </r>
  </si>
  <si>
    <r>
      <rPr>
        <sz val="11"/>
        <color theme="1"/>
        <rFont val="Calibri"/>
        <family val="2"/>
      </rPr>
      <t>Addieren Sie die gewichteten Punktzahlen</t>
    </r>
  </si>
  <si>
    <r>
      <rPr>
        <sz val="11"/>
        <color theme="1"/>
        <rFont val="Calibri"/>
        <family val="2"/>
      </rPr>
      <t>Punktzahl</t>
    </r>
  </si>
  <si>
    <r>
      <rPr>
        <sz val="11"/>
        <color theme="1"/>
        <rFont val="Calibri"/>
        <family val="2"/>
      </rPr>
      <t>Summe =</t>
    </r>
  </si>
  <si>
    <r>
      <rPr>
        <sz val="11"/>
        <color theme="1"/>
        <rFont val="Calibri"/>
        <family val="2"/>
      </rPr>
      <t xml:space="preserve"> = endgültige Entscheidung</t>
    </r>
  </si>
  <si>
    <r>
      <rPr>
        <sz val="11"/>
        <color theme="1"/>
        <rFont val="Calibri"/>
        <family val="2"/>
      </rPr>
      <t>Gewichtete Punktzahl</t>
    </r>
  </si>
  <si>
    <r>
      <rPr>
        <sz val="11"/>
        <color theme="1"/>
        <rFont val="Calibri"/>
        <family val="2"/>
      </rPr>
      <t>Alternative 1</t>
    </r>
  </si>
  <si>
    <r>
      <rPr>
        <sz val="11"/>
        <color theme="1"/>
        <rFont val="Calibri"/>
        <family val="2"/>
      </rPr>
      <t>Alternative 2</t>
    </r>
  </si>
  <si>
    <r>
      <rPr>
        <sz val="11"/>
        <color theme="1"/>
        <rFont val="Calibri"/>
        <family val="2"/>
      </rPr>
      <t>Alternative 3</t>
    </r>
  </si>
  <si>
    <r>
      <rPr>
        <sz val="11"/>
        <color theme="1"/>
        <rFont val="Calibri"/>
        <family val="2"/>
      </rPr>
      <t>Alternative 4</t>
    </r>
  </si>
  <si>
    <r>
      <rPr>
        <sz val="11"/>
        <color theme="1"/>
        <rFont val="Calibri"/>
        <family val="2"/>
      </rPr>
      <t>Alternative 5</t>
    </r>
  </si>
  <si>
    <r>
      <rPr>
        <sz val="11"/>
        <color theme="1"/>
        <rFont val="Calibri"/>
        <family val="2"/>
      </rPr>
      <t>Alternative 6</t>
    </r>
  </si>
  <si>
    <r>
      <rPr>
        <sz val="11"/>
        <color theme="1"/>
        <rFont val="Calibri"/>
        <family val="2"/>
      </rPr>
      <t>Alternative 7</t>
    </r>
  </si>
  <si>
    <r>
      <rPr>
        <sz val="11"/>
        <color theme="1"/>
        <rFont val="Calibri"/>
        <family val="2"/>
      </rPr>
      <t>Alternative 8</t>
    </r>
  </si>
  <si>
    <r>
      <rPr>
        <sz val="11"/>
        <color theme="1"/>
        <rFont val="Calibri"/>
        <family val="2"/>
      </rPr>
      <t xml:space="preserve"> Risiken bewerten</t>
    </r>
  </si>
  <si>
    <r>
      <rPr>
        <sz val="11"/>
        <color theme="1"/>
        <rFont val="Calibri"/>
        <family val="2"/>
      </rPr>
      <t>Nachteilige Auswirkungen in Betracht ziehen</t>
    </r>
  </si>
  <si>
    <r>
      <rPr>
        <sz val="11"/>
        <color theme="1"/>
        <rFont val="Calibri"/>
        <family val="2"/>
      </rPr>
      <t>Beginnen Sie mit der am höchsten bewerteten Alternative</t>
    </r>
  </si>
  <si>
    <r>
      <rPr>
        <sz val="11"/>
        <color theme="1"/>
        <rFont val="Calibri"/>
        <family val="2"/>
      </rPr>
      <t>Welche Risiken bringt diese Alternative mit sich?</t>
    </r>
  </si>
  <si>
    <r>
      <rPr>
        <sz val="11"/>
        <color theme="1"/>
        <rFont val="Calibri"/>
        <family val="2"/>
      </rPr>
      <t>Was wären die Folgen, nahe an einer MUSS-Grenze zu sein?</t>
    </r>
  </si>
  <si>
    <r>
      <rPr>
        <sz val="11"/>
        <color theme="1"/>
        <rFont val="Calibri"/>
        <family val="2"/>
      </rPr>
      <t>Welche Informationen zu dieser Alternative könnten falsch sein? Was sind die Folgen?</t>
    </r>
  </si>
  <si>
    <r>
      <rPr>
        <sz val="11"/>
        <color theme="1"/>
        <rFont val="Calibri"/>
        <family val="2"/>
      </rPr>
      <t>Formulieren Sie jedes Risiko im Format „Wenn..., dann...“: Wenn X passiert, dann ist Y die nachteilige Auswirkung</t>
    </r>
  </si>
  <si>
    <r>
      <rPr>
        <sz val="11"/>
        <color theme="1"/>
        <rFont val="Calibri"/>
        <family val="2"/>
      </rPr>
      <t>Ermitteln Sie nachteilige Auswirkungen für alle Alternativen, die nahe an der besten Alternative sind</t>
    </r>
  </si>
  <si>
    <r>
      <rPr>
        <sz val="11"/>
        <color theme="1"/>
        <rFont val="Calibri"/>
        <family val="2"/>
      </rPr>
      <t>Bedrohung abschätzen</t>
    </r>
  </si>
  <si>
    <r>
      <rPr>
        <sz val="11"/>
        <color theme="1"/>
        <rFont val="Calibri"/>
        <family val="2"/>
      </rPr>
      <t>Bewerten Sie die nachteiligen Auswirkung mit H/M/N</t>
    </r>
  </si>
  <si>
    <r>
      <rPr>
        <sz val="11"/>
        <color theme="1"/>
        <rFont val="Calibri"/>
        <family val="2"/>
      </rPr>
      <t>Am höchsten bewertete Alternative</t>
    </r>
  </si>
  <si>
    <r>
      <rPr>
        <sz val="11"/>
        <color theme="1"/>
        <rFont val="Calibri"/>
        <family val="2"/>
      </rPr>
      <t>Am zweithöchsten bewertete Alternative</t>
    </r>
  </si>
  <si>
    <r>
      <rPr>
        <sz val="11"/>
        <color theme="1"/>
        <rFont val="Calibri"/>
        <family val="2"/>
      </rPr>
      <t>Wenn...</t>
    </r>
  </si>
  <si>
    <r>
      <rPr>
        <sz val="11"/>
        <color theme="1"/>
        <rFont val="Calibri"/>
        <family val="2"/>
      </rPr>
      <t>dann...</t>
    </r>
  </si>
  <si>
    <r>
      <rPr>
        <sz val="11"/>
        <color theme="1"/>
        <rFont val="Calibri"/>
        <family val="2"/>
      </rPr>
      <t>Wahrscheinlichkeit</t>
    </r>
  </si>
  <si>
    <r>
      <rPr>
        <sz val="11"/>
        <color theme="1"/>
        <rFont val="Calibri"/>
        <family val="2"/>
      </rPr>
      <t>Tragweite</t>
    </r>
  </si>
  <si>
    <r>
      <rPr>
        <sz val="11"/>
        <color theme="1"/>
        <rFont val="Calibri"/>
        <family val="2"/>
      </rPr>
      <t xml:space="preserve"> Entscheidung treffen</t>
    </r>
  </si>
  <si>
    <r>
      <rPr>
        <sz val="11"/>
        <color theme="1"/>
        <rFont val="Calibri"/>
        <family val="2"/>
      </rPr>
      <t>Die Entscheidung treffen</t>
    </r>
  </si>
  <si>
    <r>
      <rPr>
        <sz val="11"/>
        <color theme="1"/>
        <rFont val="Calibri"/>
        <family val="2"/>
      </rPr>
      <t>Sind wir bereit, die Risiken einzugehen, um den Nutzen dieser Alternative zu erhalten?</t>
    </r>
  </si>
  <si>
    <r>
      <rPr>
        <sz val="11"/>
        <color theme="1"/>
        <rFont val="Calibri"/>
        <family val="2"/>
      </rPr>
      <t>Können wir die Risiken auf ein akzeptables Level begrenzen?</t>
    </r>
  </si>
  <si>
    <r>
      <rPr>
        <sz val="11"/>
        <color theme="1"/>
        <rFont val="Calibri"/>
        <family val="2"/>
      </rPr>
      <t>Wenn JA, wählen Sie diese Alternative</t>
    </r>
  </si>
  <si>
    <r>
      <rPr>
        <sz val="11"/>
        <color theme="1"/>
        <rFont val="Calibri"/>
        <family val="2"/>
      </rPr>
      <t>Wenn NEIN, stellen Sie dieselbe Frage für die zweitbeste Alternative</t>
    </r>
  </si>
  <si>
    <r>
      <rPr>
        <sz val="11"/>
        <color theme="1"/>
        <rFont val="Calibri"/>
        <family val="2"/>
      </rPr>
      <t>Planen Sie Maßnahmen zur Implementierung der gewählten Alternative und setzen Sie diese um</t>
    </r>
  </si>
  <si>
    <r>
      <rPr>
        <sz val="11"/>
        <color theme="1"/>
        <rFont val="Calibri"/>
        <family val="2"/>
      </rPr>
      <t>Planen Sie, wie Sie mit den Risiken der Alternative umgehen</t>
    </r>
  </si>
  <si>
    <r>
      <rPr>
        <sz val="11"/>
        <color theme="1"/>
        <rFont val="Calibri"/>
        <family val="2"/>
      </rPr>
      <t>Wägen Sie Nutzen und Risiken gegeneinander ab. Kreuzen Sie die beste Alternative an.</t>
    </r>
  </si>
  <si>
    <r>
      <rPr>
        <sz val="11"/>
        <color theme="1"/>
        <rFont val="Calibri"/>
        <family val="2"/>
      </rPr>
      <t>Analyse potentieller Probleme</t>
    </r>
  </si>
  <si>
    <r>
      <rPr>
        <sz val="11"/>
        <color theme="1"/>
        <rFont val="Calibri"/>
        <family val="2"/>
      </rPr>
      <t>Wann wird die Analyse potentieller Probleme eingesetzt?</t>
    </r>
  </si>
  <si>
    <r>
      <rPr>
        <sz val="11"/>
        <color theme="1"/>
        <rFont val="Calibri"/>
        <family val="2"/>
      </rPr>
      <t>Müssen wir die denkbaren Ursachen kennen, um das Risiko zu reduzieren oder zu beseitigen?</t>
    </r>
  </si>
  <si>
    <r>
      <rPr>
        <sz val="11"/>
        <color theme="1"/>
        <rFont val="Calibri"/>
        <family val="2"/>
      </rPr>
      <t>Müssen wir Maßnahmen vorbereiten, die eingesetzt werden können, um die Auswirkungen zu minimieren?</t>
    </r>
  </si>
  <si>
    <r>
      <rPr>
        <sz val="11"/>
        <color theme="1"/>
        <rFont val="Calibri"/>
        <family val="2"/>
      </rPr>
      <t xml:space="preserve">Ja auf eine der oben genannten Fragen = wenden Sie die Analyse potentieller Probleme an </t>
    </r>
  </si>
  <si>
    <r>
      <rPr>
        <sz val="11"/>
        <color theme="1"/>
        <rFont val="Calibri"/>
        <family val="2"/>
      </rPr>
      <t xml:space="preserve"> Potentielle Probleme erkennen</t>
    </r>
  </si>
  <si>
    <r>
      <rPr>
        <sz val="11"/>
        <color theme="1"/>
        <rFont val="Calibri"/>
        <family val="2"/>
      </rPr>
      <t>Maßnahme definieren</t>
    </r>
  </si>
  <si>
    <r>
      <rPr>
        <sz val="11"/>
        <color theme="1"/>
        <rFont val="Calibri"/>
        <family val="2"/>
      </rPr>
      <t>Welche Entscheidung, Maßnahme, Plan oder Ergebnis könnte einem Risiko unterliegen?</t>
    </r>
  </si>
  <si>
    <r>
      <rPr>
        <sz val="11"/>
        <color theme="1"/>
        <rFont val="Calibri"/>
        <family val="2"/>
      </rPr>
      <t>Formulieren Sie eine kurze, präzise Aussage:  Maßnahme, das Endergebnis und Einschränkungen. Zeitrahmen und Kosten sind optional</t>
    </r>
  </si>
  <si>
    <r>
      <rPr>
        <sz val="11"/>
        <color theme="1"/>
        <rFont val="Calibri"/>
        <family val="2"/>
      </rPr>
      <t>Formulieren Sie eine kurze, präzise Aussage</t>
    </r>
  </si>
  <si>
    <r>
      <rPr>
        <sz val="11"/>
        <color theme="1"/>
        <rFont val="Calibri"/>
        <family val="2"/>
      </rPr>
      <t>Führen Sie die Maßnahme, das Ergebnis und Einschränkungen auf</t>
    </r>
  </si>
  <si>
    <r>
      <rPr>
        <sz val="11"/>
        <color theme="1"/>
        <rFont val="Calibri"/>
        <family val="2"/>
      </rPr>
      <t>Zeitrahmen und Kosten sind optional</t>
    </r>
  </si>
  <si>
    <r>
      <rPr>
        <sz val="11"/>
        <color theme="1"/>
        <rFont val="Calibri"/>
        <family val="2"/>
      </rPr>
      <t>Potentielle Probleme auflisten</t>
    </r>
  </si>
  <si>
    <r>
      <rPr>
        <sz val="11"/>
        <color theme="1"/>
        <rFont val="Calibri"/>
        <family val="2"/>
      </rPr>
      <t>Was könnte schiefgehen, wenn wir dies tun?</t>
    </r>
  </si>
  <si>
    <r>
      <rPr>
        <sz val="11"/>
        <color theme="1"/>
        <rFont val="Calibri"/>
        <family val="2"/>
      </rPr>
      <t>Welche Probleme könnte diese Maßnahme verursachen?</t>
    </r>
  </si>
  <si>
    <r>
      <rPr>
        <sz val="11"/>
        <color theme="1"/>
        <rFont val="Calibri"/>
        <family val="2"/>
      </rPr>
      <t>Stellen Sie sich vor, welche Probleme bei der Durchführung der Maßnahme auftreten könnten</t>
    </r>
  </si>
  <si>
    <r>
      <rPr>
        <sz val="11"/>
        <color theme="1"/>
        <rFont val="Calibri"/>
        <family val="2"/>
      </rPr>
      <t>Schreiben Sie die Antworten rasch und ohne Diskussion auf</t>
    </r>
  </si>
  <si>
    <r>
      <rPr>
        <sz val="11"/>
        <color theme="1"/>
        <rFont val="Calibri"/>
        <family val="2"/>
      </rPr>
      <t xml:space="preserve">Bringen Sie die Antworten in die Form Objekt/Abweichung </t>
    </r>
  </si>
  <si>
    <r>
      <rPr>
        <sz val="11"/>
        <color theme="1"/>
        <rFont val="Calibri"/>
        <family val="2"/>
      </rPr>
      <t>Falls Sie Schwierigkeiten haben, Objekt und Abweichung zu identifizieren, zergliedern und klären Sie das potentielle Problem</t>
    </r>
  </si>
  <si>
    <r>
      <rPr>
        <sz val="11"/>
        <color theme="1"/>
        <rFont val="Calibri"/>
        <family val="2"/>
      </rPr>
      <t>Priorität festlegen</t>
    </r>
  </si>
  <si>
    <r>
      <rPr>
        <sz val="11"/>
        <color theme="1"/>
        <rFont val="Calibri"/>
        <family val="2"/>
      </rPr>
      <t>Welches potentielle Problem wird voraussichtlich den größten Schaden verursachen?</t>
    </r>
  </si>
  <si>
    <r>
      <rPr>
        <sz val="11"/>
        <color theme="1"/>
        <rFont val="Calibri"/>
        <family val="2"/>
      </rPr>
      <t>Wenn die Reihenfolge der Prioritäten klar ist, markieren Sie die potentiellen Probleme, die zuerst bearbeitet werden, mit einem Sternchen (*)</t>
    </r>
  </si>
  <si>
    <r>
      <rPr>
        <sz val="11"/>
        <color theme="1"/>
        <rFont val="Calibri"/>
        <family val="2"/>
      </rPr>
      <t>Fahren Sie mit der Analyse fort, indem Sie mit dem potentiellen Problem mit der höchsten Priorität beginnen</t>
    </r>
  </si>
  <si>
    <r>
      <rPr>
        <sz val="11"/>
        <color theme="1"/>
        <rFont val="Calibri"/>
        <family val="2"/>
      </rPr>
      <t>Wenn die Prioritäten nicht klar sind, schätzen Sie die Bedrohung ab, um die Reihenfolge zu ermitteln, bevor Sie mit der Analyse fortfahren.</t>
    </r>
  </si>
  <si>
    <r>
      <rPr>
        <sz val="11"/>
        <color theme="1"/>
        <rFont val="Calibri"/>
        <family val="2"/>
      </rPr>
      <t>Bedrohung abschätzen, um Prioritäten festzulegen</t>
    </r>
  </si>
  <si>
    <r>
      <rPr>
        <sz val="11"/>
        <color theme="1"/>
        <rFont val="Calibri"/>
        <family val="2"/>
      </rPr>
      <t xml:space="preserve">Notieren Sie die Daten zu (W) und (T)  Bewerten Sie diese mit H/M/N. </t>
    </r>
  </si>
  <si>
    <r>
      <rPr>
        <sz val="11"/>
        <color theme="1"/>
        <rFont val="Calibri"/>
        <family val="2"/>
      </rPr>
      <t>Arbeiten Sie zuerst an den höchsten Kombinationen.</t>
    </r>
  </si>
  <si>
    <r>
      <rPr>
        <sz val="11"/>
        <color theme="1"/>
        <rFont val="Calibri"/>
        <family val="2"/>
      </rPr>
      <t xml:space="preserve">Bewerten Sie die Wahrscheinlichkeit für jedes potentielle Problem und markieren Sie sie mit Hoch, Mittel oder Niedrig (H/M/N) </t>
    </r>
  </si>
  <si>
    <r>
      <rPr>
        <sz val="11"/>
        <color theme="1"/>
        <rFont val="Calibri"/>
        <family val="2"/>
      </rPr>
      <t>Bewerten Sie die Tragweite für jedes potentielle Problem und markieren Sie sie mit Hoch, Mittel oder Niedrig (H/M/N)</t>
    </r>
  </si>
  <si>
    <r>
      <rPr>
        <sz val="11"/>
        <color theme="1"/>
        <rFont val="Calibri"/>
        <family val="2"/>
      </rPr>
      <t>Mit „+” oder „-” können Sie die Bewertung noch präzisieren</t>
    </r>
  </si>
  <si>
    <r>
      <rPr>
        <sz val="11"/>
        <color theme="1"/>
        <rFont val="Calibri"/>
        <family val="2"/>
      </rPr>
      <t>Wählen Sie die höchsten Kombinationen aus Wahrscheinlichkeit und Tragweite (H-H, M-H) aus, um daran zuerst zu arbeiten</t>
    </r>
  </si>
  <si>
    <r>
      <rPr>
        <sz val="11"/>
        <color theme="1"/>
        <rFont val="Calibri"/>
        <family val="2"/>
      </rPr>
      <t>Wenn es schwierig ist, die Wahrscheinlichkeit zu bewerten, dann identifizieren Sie zunächst die denkbaren Ursachen</t>
    </r>
  </si>
  <si>
    <r>
      <rPr>
        <sz val="11"/>
        <color theme="1"/>
        <rFont val="Calibri"/>
        <family val="2"/>
      </rPr>
      <t>Wenn es schwierig ist, die Tragweite zu bewerten, dann identifizieren Sie zunächst die denkbaren Auswirkungen</t>
    </r>
  </si>
  <si>
    <r>
      <rPr>
        <sz val="11"/>
        <color theme="1"/>
        <rFont val="Calibri"/>
        <family val="2"/>
      </rPr>
      <t>Potentielle Probleme</t>
    </r>
  </si>
  <si>
    <r>
      <rPr>
        <sz val="11"/>
        <color theme="1"/>
        <rFont val="Calibri"/>
        <family val="2"/>
      </rPr>
      <t xml:space="preserve">Wahrscheinlichkeit </t>
    </r>
  </si>
  <si>
    <r>
      <rPr>
        <sz val="11"/>
        <color theme="1"/>
        <rFont val="Calibri"/>
        <family val="2"/>
      </rPr>
      <t xml:space="preserve"> Denkbare Ursachen ermitteln</t>
    </r>
  </si>
  <si>
    <r>
      <rPr>
        <sz val="11"/>
        <color theme="1"/>
        <rFont val="Calibri"/>
        <family val="2"/>
      </rPr>
      <t>Was sonst noch…?</t>
    </r>
  </si>
  <si>
    <r>
      <rPr>
        <sz val="11"/>
        <color theme="1"/>
        <rFont val="Calibri"/>
        <family val="2"/>
      </rPr>
      <t xml:space="preserve">Blicken Sie auf ähnliche Erfahrungen zurück </t>
    </r>
  </si>
  <si>
    <r>
      <rPr>
        <sz val="11"/>
        <color theme="1"/>
        <rFont val="Calibri"/>
        <family val="2"/>
      </rPr>
      <t>Führen Sie für jedes potentielle Problem denkbare Ursachen auf</t>
    </r>
  </si>
  <si>
    <r>
      <rPr>
        <sz val="11"/>
        <color theme="1"/>
        <rFont val="Calibri"/>
        <family val="2"/>
      </rPr>
      <t>Erklären Sie, wie jede Ursache das potentielle Problem herbeiführen könnte</t>
    </r>
  </si>
  <si>
    <r>
      <rPr>
        <sz val="11"/>
        <color theme="1"/>
        <rFont val="Calibri"/>
        <family val="2"/>
      </rPr>
      <t>Denkbare Ursachen</t>
    </r>
  </si>
  <si>
    <r>
      <rPr>
        <sz val="11"/>
        <color theme="1"/>
        <rFont val="Calibri"/>
        <family val="2"/>
      </rPr>
      <t>Wie wahrscheinlich ist diese Ursache?</t>
    </r>
  </si>
  <si>
    <r>
      <rPr>
        <sz val="11"/>
        <color theme="1"/>
        <rFont val="Calibri"/>
        <family val="2"/>
      </rPr>
      <t xml:space="preserve"> Vorbeugende Maßnahmen ergreifen</t>
    </r>
  </si>
  <si>
    <r>
      <rPr>
        <sz val="11"/>
        <color theme="1"/>
        <rFont val="Calibri"/>
        <family val="2"/>
      </rPr>
      <t>Maßnahmen gegen denkbare Ursachen ergreifen</t>
    </r>
  </si>
  <si>
    <r>
      <rPr>
        <sz val="11"/>
        <color theme="1"/>
        <rFont val="Calibri"/>
        <family val="2"/>
      </rPr>
      <t>Wie können wir verhindern oder die Wahrscheinlichkeit verringern, dass diese denkbare Ursache eintritt?</t>
    </r>
  </si>
  <si>
    <r>
      <rPr>
        <sz val="11"/>
        <color theme="1"/>
        <rFont val="Calibri"/>
        <family val="2"/>
      </rPr>
      <t>Wie können wir verhindern, dass diese denkbare Ursache das potentielle Problem herbeiführt?</t>
    </r>
  </si>
  <si>
    <r>
      <rPr>
        <sz val="11"/>
        <color theme="1"/>
        <rFont val="Calibri"/>
        <family val="2"/>
      </rPr>
      <t>Überlegen Sie sich eine Liste mit vorbeugenden Maßnahmen.</t>
    </r>
  </si>
  <si>
    <r>
      <rPr>
        <sz val="11"/>
        <color theme="1"/>
        <rFont val="Calibri"/>
        <family val="2"/>
      </rPr>
      <t xml:space="preserve">Weisen Sie jeweils Verantwortung, Ressourcen und einen Zeitplan zu </t>
    </r>
  </si>
  <si>
    <r>
      <rPr>
        <sz val="11"/>
        <color theme="1"/>
        <rFont val="Calibri"/>
        <family val="2"/>
      </rPr>
      <t>Vorbeugende Maßnahmen</t>
    </r>
  </si>
  <si>
    <r>
      <rPr>
        <sz val="11"/>
        <color theme="1"/>
        <rFont val="Calibri"/>
        <family val="2"/>
      </rPr>
      <t>Welche Maßnahmen werden wir ergreifen, wenn dieses potentielle Problem eintritt?</t>
    </r>
  </si>
  <si>
    <r>
      <rPr>
        <sz val="11"/>
        <color theme="1"/>
        <rFont val="Calibri"/>
        <family val="2"/>
      </rPr>
      <t>Wodurch lassen sich die Auswirkungen minimieren, wenn das potentielle Problem eintritt?</t>
    </r>
  </si>
  <si>
    <r>
      <rPr>
        <sz val="11"/>
        <color theme="1"/>
        <rFont val="Calibri"/>
        <family val="2"/>
      </rPr>
      <t>Welche Maßnahmen können wir ergreifen, um uns so schnell, günstig und effektiv wie möglich zu erholen?</t>
    </r>
  </si>
  <si>
    <r>
      <rPr>
        <sz val="11"/>
        <color theme="1"/>
        <rFont val="Calibri"/>
        <family val="2"/>
      </rPr>
      <t>Überlegen Sie sich eine Liste mit schadensbegrenzenden Maßnahmen</t>
    </r>
  </si>
  <si>
    <r>
      <rPr>
        <sz val="11"/>
        <color theme="1"/>
        <rFont val="Calibri"/>
        <family val="2"/>
      </rPr>
      <t>Beziehen Sie andere mit ein, die den Plan oder die Maßnahme durchführen oder bewerten</t>
    </r>
  </si>
  <si>
    <r>
      <rPr>
        <sz val="11"/>
        <color theme="1"/>
        <rFont val="Calibri"/>
        <family val="2"/>
      </rPr>
      <t>Weisen Sie jeweils Verantwortung, Ressourcen und einen Zeitplan zu</t>
    </r>
  </si>
  <si>
    <r>
      <rPr>
        <sz val="11"/>
        <color theme="1"/>
        <rFont val="Calibri"/>
        <family val="2"/>
      </rPr>
      <t>Schadensbegrenzende Maßnahmen</t>
    </r>
  </si>
  <si>
    <r>
      <rPr>
        <sz val="11"/>
        <color theme="1"/>
        <rFont val="Calibri"/>
        <family val="2"/>
      </rPr>
      <t>Auslöser für schadensbegrenzende Maßnahmen festlegen</t>
    </r>
  </si>
  <si>
    <r>
      <rPr>
        <sz val="11"/>
        <color theme="1"/>
        <rFont val="Calibri"/>
        <family val="2"/>
      </rPr>
      <t>Wie werden wir erkennen, dass das potentielle Problem eingetreten ist?</t>
    </r>
  </si>
  <si>
    <r>
      <rPr>
        <sz val="11"/>
        <color theme="1"/>
        <rFont val="Calibri"/>
        <family val="2"/>
      </rPr>
      <t>Wodurch wird jede einzelne schadensbegrenzende Maßnahme ausgelöst?</t>
    </r>
  </si>
  <si>
    <r>
      <rPr>
        <sz val="11"/>
        <color theme="1"/>
        <rFont val="Calibri"/>
        <family val="2"/>
      </rPr>
      <t>Legen Sie für jede schadensbegrenzende Maßnahme einen Auslöser fest</t>
    </r>
  </si>
  <si>
    <r>
      <rPr>
        <sz val="11"/>
        <color theme="1"/>
        <rFont val="Calibri"/>
        <family val="2"/>
      </rPr>
      <t>Ein Auslöser kann mehr als eine schadensbegrenzende Maßnahme einleiten</t>
    </r>
  </si>
  <si>
    <r>
      <rPr>
        <sz val="11"/>
        <color theme="1"/>
        <rFont val="Calibri"/>
        <family val="2"/>
      </rPr>
      <t>Identifizieren Sie das System oder die Person, die die schadensbegrenzende Maßnahme einleiten wird</t>
    </r>
  </si>
  <si>
    <r>
      <rPr>
        <sz val="11"/>
        <color theme="1"/>
        <rFont val="Calibri"/>
        <family val="2"/>
      </rPr>
      <t>In der Regel werden automatische Auslöser bevorzugt – sie erfordern keine weitere Beurteilung</t>
    </r>
  </si>
  <si>
    <r>
      <rPr>
        <sz val="11"/>
        <color theme="1"/>
        <rFont val="Calibri"/>
        <family val="2"/>
      </rPr>
      <t xml:space="preserve">Verwenden Sie manuelle Auslöser, wenn mehrere schadensbegrenzende Maßnahmen zur Auswahl stehen </t>
    </r>
  </si>
  <si>
    <r>
      <rPr>
        <sz val="11"/>
        <color theme="1"/>
        <rFont val="Calibri"/>
        <family val="2"/>
      </rPr>
      <t>oder wenn der Handlungsbedarf eingeschätzt werden muss</t>
    </r>
  </si>
  <si>
    <r>
      <rPr>
        <sz val="11"/>
        <color theme="1"/>
        <rFont val="Calibri"/>
        <family val="2"/>
      </rPr>
      <t>Auslöser</t>
    </r>
  </si>
  <si>
    <r>
      <rPr>
        <sz val="11"/>
        <color theme="1"/>
        <rFont val="Calibri"/>
        <family val="2"/>
      </rPr>
      <t>Analyse potentieller Chancen</t>
    </r>
  </si>
  <si>
    <r>
      <rPr>
        <sz val="11"/>
        <color theme="1"/>
        <rFont val="Calibri"/>
        <family val="2"/>
      </rPr>
      <t>Wann wird die Analyse potentieller Chancen eingesetzt?</t>
    </r>
  </si>
  <si>
    <r>
      <rPr>
        <sz val="11"/>
        <color theme="1"/>
        <rFont val="Calibri"/>
        <family val="2"/>
      </rPr>
      <t>Haben wir eine Entscheidung, eine Maßnahme oder einen Plan, der unterstützt werden kann?</t>
    </r>
  </si>
  <si>
    <r>
      <rPr>
        <sz val="11"/>
        <color theme="1"/>
        <rFont val="Calibri"/>
        <family val="2"/>
      </rPr>
      <t>Müssen wir die denkbaren Ursachen kennen, um den Nutzen zu fördern oder zu steigern?</t>
    </r>
  </si>
  <si>
    <r>
      <rPr>
        <sz val="11"/>
        <color theme="1"/>
        <rFont val="Calibri"/>
        <family val="2"/>
      </rPr>
      <t>Müssen wir Maßnahmen einsatzbereit haben, mit denen die Auswirkungen maximiert werden können?</t>
    </r>
  </si>
  <si>
    <r>
      <rPr>
        <sz val="11"/>
        <color theme="1"/>
        <rFont val="Calibri"/>
        <family val="2"/>
      </rPr>
      <t xml:space="preserve">Ja auf eine der oben genannten Fragen = wenden Sie die Analyse potentieller Chancen an </t>
    </r>
  </si>
  <si>
    <r>
      <rPr>
        <sz val="11"/>
        <color theme="1"/>
        <rFont val="Calibri"/>
        <family val="2"/>
      </rPr>
      <t xml:space="preserve"> Potentielle Chancen erkennen</t>
    </r>
  </si>
  <si>
    <r>
      <rPr>
        <sz val="11"/>
        <color theme="1"/>
        <rFont val="Calibri"/>
        <family val="2"/>
      </rPr>
      <t>Welche Entscheidung, Maßnahme, Plan oder Ergebnis sollte unterstützt werden?</t>
    </r>
  </si>
  <si>
    <r>
      <rPr>
        <sz val="11"/>
        <color theme="1"/>
        <rFont val="Calibri"/>
        <family val="2"/>
      </rPr>
      <t>Potentielle Chancen auflisten</t>
    </r>
  </si>
  <si>
    <r>
      <rPr>
        <sz val="11"/>
        <color theme="1"/>
        <rFont val="Calibri"/>
        <family val="2"/>
      </rPr>
      <t>Was könnte besser als erwartet gehen, wenn wir dies tun?</t>
    </r>
  </si>
  <si>
    <r>
      <rPr>
        <sz val="11"/>
        <color theme="1"/>
        <rFont val="Calibri"/>
        <family val="2"/>
      </rPr>
      <t>Welchen Nutzen könnte diese Maßnahme verursachen?</t>
    </r>
  </si>
  <si>
    <r>
      <rPr>
        <sz val="11"/>
        <color theme="1"/>
        <rFont val="Calibri"/>
        <family val="2"/>
      </rPr>
      <t>Stellen Sie sich vor, welche Chancen bei der Durchführung der Maßnahme auftreten könnten</t>
    </r>
  </si>
  <si>
    <r>
      <rPr>
        <sz val="11"/>
        <color theme="1"/>
        <rFont val="Calibri"/>
        <family val="2"/>
      </rPr>
      <t xml:space="preserve">Bringen Sie die Antworten in die Form Objekt/positive Abweichung </t>
    </r>
  </si>
  <si>
    <r>
      <rPr>
        <sz val="11"/>
        <color theme="1"/>
        <rFont val="Calibri"/>
        <family val="2"/>
      </rPr>
      <t>Sehen Sie sich die Liste mit potentiellen Chancen an und fragen Sie:</t>
    </r>
  </si>
  <si>
    <r>
      <rPr>
        <sz val="11"/>
        <color theme="1"/>
        <rFont val="Calibri"/>
        <family val="2"/>
      </rPr>
      <t>Fahren Sie mit der Analyse fort, indem Sie mit der potentiellen Chance mit der höchsten Priorität beginnen</t>
    </r>
  </si>
  <si>
    <r>
      <rPr>
        <sz val="11"/>
        <color theme="1"/>
        <rFont val="Calibri"/>
        <family val="2"/>
      </rPr>
      <t>Wenn die Prioritäten nicht klar sind, schätzen Sie den Nutzen ab, um die Reihenfolge zu ermitteln, bevor Sie mit der Analyse fortfahren.</t>
    </r>
  </si>
  <si>
    <r>
      <rPr>
        <sz val="11"/>
        <color theme="1"/>
        <rFont val="Calibri"/>
        <family val="2"/>
      </rPr>
      <t xml:space="preserve">Bewerten Sie die Wahrscheinlichkeit für jede potentielle Chance und markieren Sie sie mit Hoch, Mittel oder Niedrig (H/M/N) </t>
    </r>
  </si>
  <si>
    <r>
      <rPr>
        <sz val="11"/>
        <color theme="1"/>
        <rFont val="Calibri"/>
        <family val="2"/>
      </rPr>
      <t>Bewerten Sie den Nutzen für jede potentielle Chance und markieren Sie ihn mit Hoch, Mittel oder Niedrig (H/M/N)</t>
    </r>
  </si>
  <si>
    <r>
      <rPr>
        <sz val="11"/>
        <color theme="1"/>
        <rFont val="Calibri"/>
        <family val="2"/>
      </rPr>
      <t>Wählen Sie die höchsten Kombinationen aus Wahrscheinlichkeit und Nutzen (H-H, M-H) aus, um daran zuerst zu arbeiten</t>
    </r>
  </si>
  <si>
    <r>
      <rPr>
        <sz val="11"/>
        <color theme="1"/>
        <rFont val="Calibri"/>
        <family val="2"/>
      </rPr>
      <t>Wenn es schwierig ist, den Nutzen zu bewerten, dann identifizieren Sie zunächst die denkbaren Auswirkungen</t>
    </r>
  </si>
  <si>
    <r>
      <rPr>
        <sz val="11"/>
        <color theme="1"/>
        <rFont val="Calibri"/>
        <family val="2"/>
      </rPr>
      <t>Potentielle Chancen</t>
    </r>
  </si>
  <si>
    <r>
      <rPr>
        <sz val="11"/>
        <color theme="1"/>
        <rFont val="Calibri"/>
        <family val="2"/>
      </rPr>
      <t>Nutzen</t>
    </r>
  </si>
  <si>
    <r>
      <rPr>
        <sz val="11"/>
        <color theme="1"/>
        <rFont val="Calibri"/>
        <family val="2"/>
      </rPr>
      <t>Was könnte die potentielle Chance herbeiführen?</t>
    </r>
  </si>
  <si>
    <r>
      <rPr>
        <sz val="11"/>
        <color theme="1"/>
        <rFont val="Calibri"/>
        <family val="2"/>
      </rPr>
      <t>Führen Sie für jede potentielle Chance denkbare Ursachen auf</t>
    </r>
  </si>
  <si>
    <r>
      <rPr>
        <sz val="11"/>
        <color theme="1"/>
        <rFont val="Calibri"/>
        <family val="2"/>
      </rPr>
      <t>Erklären Sie, wie jede Ursache die potentielle Chance herbeiführen könnte</t>
    </r>
  </si>
  <si>
    <r>
      <rPr>
        <sz val="11"/>
        <color theme="1"/>
        <rFont val="Calibri"/>
        <family val="2"/>
      </rPr>
      <t xml:space="preserve"> Fördernde Maßnahmen ergreifen</t>
    </r>
  </si>
  <si>
    <r>
      <rPr>
        <sz val="11"/>
        <color theme="1"/>
        <rFont val="Calibri"/>
        <family val="2"/>
      </rPr>
      <t>Maßnahmen zur Förderung denkbarer Ursachen ergreifen</t>
    </r>
  </si>
  <si>
    <r>
      <rPr>
        <sz val="11"/>
        <color theme="1"/>
        <rFont val="Calibri"/>
        <family val="2"/>
      </rPr>
      <t>Wie können wir sicherstellen oder die Wahrscheinlichkeit erhöhen, dass diese denkbare Ursache eintritt?</t>
    </r>
  </si>
  <si>
    <r>
      <rPr>
        <sz val="11"/>
        <color theme="1"/>
        <rFont val="Calibri"/>
        <family val="2"/>
      </rPr>
      <t>Wie können wir sicherstellen, dass diese denkbare Ursache die potentielle Chance herbeiführt?</t>
    </r>
  </si>
  <si>
    <r>
      <rPr>
        <sz val="11"/>
        <color theme="1"/>
        <rFont val="Calibri"/>
        <family val="2"/>
      </rPr>
      <t>Überlegen Sie sich eine Liste mit fördernden Maßnahmen</t>
    </r>
  </si>
  <si>
    <r>
      <rPr>
        <sz val="11"/>
        <color theme="1"/>
        <rFont val="Calibri"/>
        <family val="2"/>
      </rPr>
      <t>Fördernde Maßnahmen</t>
    </r>
  </si>
  <si>
    <r>
      <rPr>
        <sz val="11"/>
        <color theme="1"/>
        <rFont val="Calibri"/>
        <family val="2"/>
      </rPr>
      <t xml:space="preserve">  Ausnutzende Maßnahmen planen und Auslöser festlegen</t>
    </r>
  </si>
  <si>
    <r>
      <rPr>
        <sz val="11"/>
        <color theme="1"/>
        <rFont val="Calibri"/>
        <family val="2"/>
      </rPr>
      <t>Maßnahmen zur Ausnutzung positiver Auswirkungen vorbereiten</t>
    </r>
  </si>
  <si>
    <r>
      <rPr>
        <sz val="11"/>
        <color theme="1"/>
        <rFont val="Calibri"/>
        <family val="2"/>
      </rPr>
      <t>Wodurch lassen sich die Auswirkungen maximieren, wenn die potentielle Chance eintritt?</t>
    </r>
  </si>
  <si>
    <r>
      <rPr>
        <sz val="11"/>
        <color theme="1"/>
        <rFont val="Calibri"/>
        <family val="2"/>
      </rPr>
      <t>Welche Maßnahmen können wir ergreifen, um so schnell, günstig und effektiv wie möglich zu reagieren?</t>
    </r>
  </si>
  <si>
    <r>
      <rPr>
        <sz val="11"/>
        <color theme="1"/>
        <rFont val="Calibri"/>
        <family val="2"/>
      </rPr>
      <t>Ausnutzende Maßnahmen</t>
    </r>
  </si>
  <si>
    <r>
      <rPr>
        <sz val="11"/>
        <color theme="1"/>
        <rFont val="Calibri"/>
        <family val="2"/>
      </rPr>
      <t>Auslöser für ausnutzende Maßnahmen festlegen</t>
    </r>
  </si>
  <si>
    <r>
      <rPr>
        <sz val="11"/>
        <color theme="1"/>
        <rFont val="Calibri"/>
        <family val="2"/>
      </rPr>
      <t>Wie werden wir erkennen, dass die potentielle Chance eingetreten ist?</t>
    </r>
  </si>
  <si>
    <r>
      <rPr>
        <sz val="11"/>
        <color theme="1"/>
        <rFont val="Calibri"/>
        <family val="2"/>
      </rPr>
      <t>Wodurch wird jede einzelne ausnutzende Maßnahme ausgelöst?</t>
    </r>
  </si>
  <si>
    <r>
      <rPr>
        <sz val="11"/>
        <color theme="1"/>
        <rFont val="Calibri"/>
        <family val="2"/>
      </rPr>
      <t>Legen Sie für jede ausnutzende Maßnahme einen Auslöser fest</t>
    </r>
  </si>
  <si>
    <r>
      <rPr>
        <sz val="11"/>
        <color theme="1"/>
        <rFont val="Calibri"/>
        <family val="2"/>
      </rPr>
      <t>Ein Auslöser kann mehr als eine ausnutzende Maßnahme einleiten</t>
    </r>
  </si>
  <si>
    <r>
      <rPr>
        <sz val="11"/>
        <color theme="1"/>
        <rFont val="Calibri"/>
        <family val="2"/>
      </rPr>
      <t>Identifizieren Sie das System oder die Person, die die ausnutzende Maßnahme einleiten wird</t>
    </r>
  </si>
  <si>
    <r>
      <rPr>
        <sz val="11"/>
        <color theme="1"/>
        <rFont val="Calibri"/>
        <family val="2"/>
      </rPr>
      <t xml:space="preserve">Verwenden Sie manuelle Auslöser, wenn mehrere ausnutzende Maßnahmen zur Auswahl stehen </t>
    </r>
  </si>
  <si>
    <r>
      <rPr>
        <sz val="11"/>
        <color theme="1"/>
        <rFont val="Calibri"/>
        <family val="2"/>
      </rPr>
      <t>Maßnahmenliste</t>
    </r>
  </si>
  <si>
    <r>
      <rPr>
        <sz val="10"/>
        <rFont val="Arial"/>
        <family val="2"/>
      </rPr>
      <t>Aktionspunkte</t>
    </r>
  </si>
  <si>
    <r>
      <rPr>
        <sz val="10"/>
        <rFont val="Arial"/>
        <family val="2"/>
      </rPr>
      <t>Aktionspunkte sammeln und beobachten</t>
    </r>
  </si>
  <si>
    <r>
      <rPr>
        <sz val="10"/>
        <rFont val="Arial"/>
        <family val="2"/>
      </rPr>
      <t>Eingeleitet</t>
    </r>
  </si>
  <si>
    <r>
      <rPr>
        <sz val="10"/>
        <rFont val="Arial"/>
        <family val="2"/>
      </rPr>
      <t>Bearbeitet von</t>
    </r>
  </si>
  <si>
    <r>
      <rPr>
        <sz val="10"/>
        <rFont val="Arial"/>
        <family val="2"/>
      </rPr>
      <t>Abgeschlossen</t>
    </r>
  </si>
  <si>
    <r>
      <rPr>
        <sz val="10"/>
        <rFont val="Arial"/>
        <family val="2"/>
      </rPr>
      <t>Bearbeitet bis</t>
    </r>
  </si>
  <si>
    <r>
      <rPr>
        <sz val="11"/>
        <color theme="1"/>
        <rFont val="Calibri"/>
        <family val="2"/>
      </rPr>
      <t>Alternative n</t>
    </r>
  </si>
  <si>
    <r>
      <rPr>
        <sz val="11"/>
        <color theme="1"/>
        <rFont val="Calibri"/>
        <family val="2"/>
      </rPr>
      <t>Managing Involvement - cells hidden</t>
    </r>
  </si>
  <si>
    <r>
      <rPr>
        <sz val="11"/>
        <color theme="1"/>
        <rFont val="Calibri"/>
        <family val="2"/>
      </rPr>
      <t>Verfügen Sie über ausreichend Informationen, um eine optimale Lösung zu finden?</t>
    </r>
  </si>
  <si>
    <r>
      <rPr>
        <sz val="11"/>
        <color theme="1"/>
        <rFont val="Calibri"/>
        <family val="2"/>
      </rPr>
      <t>Wird die Gruppe einer Lösung zustimmen, die Sie ohne ihre Mithilfe getroffen haben?</t>
    </r>
  </si>
  <si>
    <r>
      <rPr>
        <sz val="11"/>
        <color theme="1"/>
        <rFont val="Calibri"/>
        <family val="2"/>
      </rPr>
      <t>Gibt es in dieser Situation eine allgemeine Vereinbarung zwischen den Gruppen und der Organisation?</t>
    </r>
  </si>
  <si>
    <r>
      <rPr>
        <sz val="11"/>
        <color theme="1"/>
        <rFont val="Calibri"/>
        <family val="2"/>
      </rPr>
      <t>Eigenständig lösen</t>
    </r>
  </si>
  <si>
    <r>
      <rPr>
        <sz val="11"/>
        <color theme="1"/>
        <rFont val="Calibri"/>
        <family val="2"/>
      </rPr>
      <t>Mit anderen beraten</t>
    </r>
  </si>
  <si>
    <r>
      <rPr>
        <sz val="11"/>
        <color theme="1"/>
        <rFont val="Calibri"/>
        <family val="2"/>
      </rPr>
      <t>Andere fragen</t>
    </r>
  </si>
  <si>
    <r>
      <rPr>
        <sz val="11"/>
        <color theme="1"/>
        <rFont val="Calibri"/>
        <family val="2"/>
      </rPr>
      <t>Gruppe fragen</t>
    </r>
  </si>
  <si>
    <r>
      <rPr>
        <sz val="11"/>
        <color theme="1"/>
        <rFont val="Calibri"/>
        <family val="2"/>
      </rPr>
      <t>Als Gruppe lösen</t>
    </r>
  </si>
  <si>
    <r>
      <rPr>
        <sz val="11"/>
        <color theme="1"/>
        <rFont val="Calibri"/>
        <family val="2"/>
      </rPr>
      <t>Effektives Führungsverhalten in dieser Situation</t>
    </r>
  </si>
  <si>
    <r>
      <rPr>
        <sz val="11"/>
        <color theme="1"/>
        <rFont val="Calibri"/>
        <family val="2"/>
      </rPr>
      <t>Ausgewählte(s) Führungsverhalten notieren</t>
    </r>
  </si>
  <si>
    <r>
      <rPr>
        <sz val="11"/>
        <color theme="1"/>
        <rFont val="Calibri"/>
        <family val="2"/>
      </rPr>
      <t>Lösungsschritte</t>
    </r>
  </si>
  <si>
    <r>
      <rPr>
        <sz val="11"/>
        <color theme="1"/>
        <rFont val="Calibri"/>
        <family val="2"/>
      </rPr>
      <t xml:space="preserve">Führungsverhalten </t>
    </r>
  </si>
  <si>
    <r>
      <rPr>
        <u/>
        <sz val="11"/>
        <color rgb="FF0000FF"/>
        <rFont val="Calibri"/>
        <family val="2"/>
      </rPr>
      <t>Zurück nach oben</t>
    </r>
  </si>
  <si>
    <t>Empfehlungen / Maßnahmen in Ausführung</t>
  </si>
  <si>
    <t>Sind wir unklar, welche Alternative die beste ist?</t>
  </si>
  <si>
    <t xml:space="preserve">     Formulierung potentieller Probleme (Maßnahme oder Plan, der </t>
  </si>
  <si>
    <t>Stehen angemessene Ressourcen zur Verfügung: Zeit, Personal, Geld, Informationen, Werkzeuge oder sonstige Hilfsmittel?</t>
  </si>
  <si>
    <t>Ursachen für das potentielle Problem betrachten</t>
  </si>
  <si>
    <t>Was sind die primären Situationen/Aufgaben?</t>
  </si>
  <si>
    <t>Durch welche Abgrenzungen können wir unsere Aufmerksamkeit und Ressourcen fokussieren?</t>
  </si>
  <si>
    <t>Gibt es mehr als ein Problem bei dieser Situation/Aufgabe?</t>
  </si>
  <si>
    <t xml:space="preserve">Welche Ressourcen wollen wir verwenden oder einsparen? </t>
  </si>
  <si>
    <t>Überlegen Sie, wie Zeit, Kosten, Kunden, Management etc. diese Entscheidung beeinflussen</t>
  </si>
  <si>
    <t>Stellen Sie sich vor, Sie hätten diese Alternative bereits implementiert</t>
  </si>
  <si>
    <t>Was kann mit dieser Alternative kurz- und langfristig schiefgehen?</t>
  </si>
  <si>
    <t>Haben wir eine Entscheidung, eine Maßnahme oder einen Plan, der gefährdet sein könnte?</t>
  </si>
  <si>
    <t>Welche Entscheidung, Maßnahme, Plan oder Ergebnis muss geschützt werden?</t>
  </si>
  <si>
    <t>Sehen Sie sich die Liste mit potentiellen Problemen an und fragen Sie:</t>
  </si>
  <si>
    <t xml:space="preserve">Notieren Sie die Daten zu (W) und (T)  Bewerten Sie diese mit H/M/N. </t>
  </si>
  <si>
    <t xml:space="preserve">Blicken Sie auf ähnliche Erfahrungen zurück </t>
  </si>
  <si>
    <t>Welche Entscheidung, Maßnahme, Plan oder Ergebnis könnte unerwarteten Nutzen mit sich bringen?</t>
  </si>
  <si>
    <t>Formulieren Sie eine kurze, präzise Aussage:  Maßnahme, das Ergebnis und Einschränkungen. Zeitrahmen und Kosten sind optional</t>
  </si>
  <si>
    <t>Wenn die Reihenfolge der Prioritäten klar ist, markieren Sie die potentiellen Chancen, die zuerst bearbeitet werden, mit einem Sternchen (*)</t>
  </si>
  <si>
    <t>Ursachen für die potentielle Chance betrachten</t>
  </si>
  <si>
    <t>Welche Maßnahmen werden wir ergreifen, wenn diese potentielle Chance eintritt?</t>
  </si>
  <si>
    <t xml:space="preserve">Planen Sie ausnutzende Maßnahmen im Voraus                                                                                          </t>
  </si>
  <si>
    <t xml:space="preserve">     Was ist der Beweis dafür?</t>
  </si>
  <si>
    <t xml:space="preserve">...Verwenden Sie gegenwärtige Auswirkungen,  zukünftige Auswirkungen  und Zeitrahmen </t>
  </si>
  <si>
    <t>Welche nachfolgenden Schritte oder Maßnahmen sind erforderlich? Was sonst?</t>
  </si>
  <si>
    <t>Wo am</t>
  </si>
  <si>
    <t>Was sonst könnte die Abweichung verursacht haben?        Welche Aussagen von Experten liegen vor?        Was haben wir zunächst vermutet?</t>
  </si>
  <si>
    <t>To enable sheets to change when the language is changed, each tab must have the following</t>
  </si>
  <si>
    <t>code hidden in a cell near the top:</t>
  </si>
  <si>
    <t xml:space="preserve"> '=Home!BA21'</t>
  </si>
  <si>
    <t>The text color of this code matches the cell so that it is hidden</t>
  </si>
  <si>
    <t>See screen cap</t>
  </si>
  <si>
    <t>Gesamt- priorität</t>
  </si>
  <si>
    <t>TF Priority</t>
  </si>
  <si>
    <t xml:space="preserve">     * Commitment?              * Implementierung?        * Zielvereinbarung?</t>
  </si>
  <si>
    <t xml:space="preserve">     * Entwicklung?                   * Unterstützung?                    * Einigkeit?     </t>
  </si>
  <si>
    <t xml:space="preserve">     * Genehmigung?                    * Struktur?                             * Analyse?           </t>
  </si>
  <si>
    <t xml:space="preserve">     * die optimale Lösung?        * kreatives Denken?          * Informationsbeschaffung?            </t>
  </si>
  <si>
    <t xml:space="preserve">Ja auf eine der oben genannten Fragen = wenden Sie die             Situationsanalyse an  </t>
  </si>
  <si>
    <t xml:space="preserve">     Entscheidungsrahmen (Wahlwort, Ergebnis und                                                               Eigenschaften/Einschränkungen)</t>
  </si>
  <si>
    <t>Notieren Sie spezifische Informationen   Schreiben Sie alle Annahmen auf</t>
  </si>
  <si>
    <t xml:space="preserve">Vorgeschlagene Korrektur aufschreiben      </t>
  </si>
  <si>
    <t xml:space="preserve">What do we see, hear, feel, taste, smell, or measure that tells us there is a deviation?      </t>
  </si>
  <si>
    <t xml:space="preserve">                JA, dies ist eine Erklärung, weil..., oder</t>
  </si>
  <si>
    <t xml:space="preserve">                              Ja, dies ist eine Erklärung WENN (Annahme) ...</t>
  </si>
  <si>
    <t xml:space="preserve">                      NEIN, dies ist keine Erklärung, weil..., oder</t>
  </si>
  <si>
    <t>Drücken Sie sich klar und eindeutig aus  Verwenden Sie kurze Aussagen</t>
  </si>
  <si>
    <t xml:space="preserve"> (mit festgelegter Grenze) und REALISTISCH ist,</t>
  </si>
  <si>
    <t xml:space="preserve">Wenn ein Ziel UNABDINGBAR, MESSBAR </t>
  </si>
  <si>
    <t>relative Wichtigkeit hat jedes einzelne WUNSCH-Ziel?</t>
  </si>
  <si>
    <t xml:space="preserve">Schreiben Sie die Antworten rasch und ohne Diskussion auf 	
Bringen Sie die Antworten in die Form Objekt/Abweichung </t>
  </si>
  <si>
    <t>PROBLEM-ANALYSE</t>
  </si>
  <si>
    <t>ENTSCHEIDUNGS-ANALYSE</t>
  </si>
  <si>
    <t>SITUATIONS-ANALYSE</t>
  </si>
  <si>
    <t>Anweisungen:  Tragen Sie oben die jeweiligen Informationen ein und klicken Sie dann auf dem Globus auf den entsprechenden Prozess</t>
  </si>
  <si>
    <t>GA Priorität</t>
  </si>
  <si>
    <t>ZA Priorität</t>
  </si>
  <si>
    <t>ZR Priorität</t>
  </si>
  <si>
    <t>Geht es bei der Maßnahme um eine Abweichung, eine Wahl,</t>
  </si>
  <si>
    <t xml:space="preserve"> eine Bedrohung, eine Chance oder etwas, das einfach getan werden muss?</t>
  </si>
  <si>
    <t>Sind wir unsicher, in welcher Reihenfolge wir die Situationen/Aufgaben angehen sollten?</t>
  </si>
  <si>
    <t>Sind wir unsicher, wie wir die Situationen/Aufgaben lösen können?</t>
  </si>
  <si>
    <t xml:space="preserve">     PA = Deviation? Cause unknown? Need to know cause?</t>
  </si>
  <si>
    <t xml:space="preserve">     DA = Choice?</t>
  </si>
  <si>
    <t xml:space="preserve">     PPA = Action or plan to protect?</t>
  </si>
  <si>
    <t xml:space="preserve">     POA = Action or plan to enhance?</t>
  </si>
  <si>
    <t xml:space="preserve">     SA = Further clarification?</t>
  </si>
  <si>
    <t xml:space="preserve">     No analysis = Just do it!</t>
  </si>
  <si>
    <t>Was ist besonders, unterschiedlich, ungewöhnlich, merkwürdig, einzigartig oder sonderbar an jedem IST verglichen mit dem jeweiligen IST-NICHT?</t>
  </si>
  <si>
    <t>Was hat sich an, bei, um oder in Bezug auf diese Besonderheit verändert? Wann ist die Veränderung eingetreten?  Notieren Sie Datum und Uhrzeit.</t>
  </si>
  <si>
    <t xml:space="preserve">  Wie könnte diese...
       Veränderung
       Veränderung zusammen mit einer Besonderheit
        Veränderung zusammen  mit einer anderen Veränderung
        Besonderheit
...die Ursache für die Abweichung sein?</t>
  </si>
  <si>
    <t xml:space="preserve">Record Possible Causes                 </t>
  </si>
  <si>
    <t xml:space="preserve">Mögliche Ursachen aufschreiben                 </t>
  </si>
  <si>
    <t xml:space="preserve">              How could this…
                    Change
                    Change plus distinction
                    Change plus change
                    Distinction
              …cause this deviation?</t>
  </si>
  <si>
    <t>Welche Abweichung liegt vor?</t>
  </si>
  <si>
    <t>Vermerken Sie, wenn keine Veränderung              bekannt ist – KVB</t>
  </si>
  <si>
    <t xml:space="preserve">What object (or group of objects) has the deviation?       </t>
  </si>
  <si>
    <t>unabdingbar? (erforderlich für Interessengruppen, Vorschriften, Gesetze, Richtlinien)</t>
  </si>
  <si>
    <t>messbar? (mit einer festgelegten Grenze)</t>
  </si>
  <si>
    <t>Realistisch? (kann erreicht werden)</t>
  </si>
  <si>
    <t>Ja auf alle drei Fragen = MUSS-Ziele (mit  M  bezeichnen)</t>
  </si>
  <si>
    <t>Aus welchen MUSS-Zielen sollten WUNSCH-Ziele abgeleitet werden?</t>
  </si>
  <si>
    <t xml:space="preserve">Use Knowledge and Experience…               OR   </t>
  </si>
  <si>
    <t xml:space="preserve">How likely is each adverse consequence? (probability - record the rational; mark each H, M, or L (±) </t>
  </si>
  <si>
    <t>What level of impact will this adverse consequence have? (seriousness - record the rational; mark each H, M, or L (±)</t>
  </si>
  <si>
    <t>Welche Bedeutung wird diese nachteilige Auswirkung haben? (Tragweite – notieren Sie die Begründung; bewerten Sie jeweils mit H, M oder N (±)</t>
  </si>
  <si>
    <t>An welchem potentiellen Problem sollten wir zuerst arbeiten?</t>
  </si>
  <si>
    <t>Use Knowledge and Experience….                     OR</t>
  </si>
  <si>
    <t>Was könnte die Ursache für das potentielle Problem sein?</t>
  </si>
  <si>
    <t xml:space="preserve">Prepare contingent actions in advance    </t>
  </si>
  <si>
    <t>Schadensbegrenzende Maßnahmen im Voraus planen</t>
  </si>
  <si>
    <t>N+</t>
  </si>
  <si>
    <t>N</t>
  </si>
  <si>
    <t>N-</t>
  </si>
  <si>
    <t>Just Do It!</t>
  </si>
  <si>
    <t>horizontal mit H/M/N (±)</t>
  </si>
  <si>
    <t>horizontally H/M/L (±)</t>
  </si>
  <si>
    <t xml:space="preserve">     EA = Ist eine Wahl zu treffen?</t>
  </si>
  <si>
    <t xml:space="preserve">     APP = Ist eine Maßnahme oder ein Plan abzusichern?</t>
  </si>
  <si>
    <t xml:space="preserve">     APC = Ist eine Maßnahme oder ein Plan zu fördern?</t>
  </si>
  <si>
    <t xml:space="preserve">     SA = Weitere Klärung erforderlich?</t>
  </si>
  <si>
    <t xml:space="preserve">     Keine Analyse = Einfach machen!</t>
  </si>
  <si>
    <t xml:space="preserve">     PA = Liegt eine Abweichung vor? Ist die Ursache unbekannt? 
     Müssen wir dieUrsache kennen?</t>
  </si>
  <si>
    <t>Wissen und Erfahrung verwenden…            ODER</t>
  </si>
  <si>
    <t>Falls Sie Schwierigkeiten haben, Objekt und positive Abweichung zu identifizieren, zergliedern und klären Sie die potentielle Chance</t>
  </si>
  <si>
    <t>An welcher potentiellen Chance sollten wir zuerst arbeiten?</t>
  </si>
  <si>
    <t>Welche potentielle Chance wird voraussichtlich den größten Vorteil bringen?</t>
  </si>
  <si>
    <t>Nutzen abschätzen, um Prioritäten festzulegen</t>
  </si>
  <si>
    <t>Hide Detail</t>
  </si>
  <si>
    <t>Show Detail</t>
  </si>
  <si>
    <t xml:space="preserve">Details zeigen  </t>
  </si>
  <si>
    <t>Details 
ausblenden</t>
  </si>
  <si>
    <t>Hide Distinctions and Changes</t>
  </si>
  <si>
    <t>Show Distinctions and Changes</t>
  </si>
  <si>
    <t>Besonderheiten und Veränderungen ausblenden</t>
  </si>
  <si>
    <t>Besonderheiten und Veränderungen zeigen</t>
  </si>
  <si>
    <t>Insert New Objective</t>
  </si>
  <si>
    <t>Sort Objectives</t>
  </si>
  <si>
    <t>Ziele sortieren</t>
  </si>
  <si>
    <t xml:space="preserve">Y </t>
  </si>
  <si>
    <t>A</t>
  </si>
  <si>
    <t>J</t>
  </si>
  <si>
    <t>Scan the QR code in your participant manual or click on the appropriate flag to access the PSDM Learning Library</t>
  </si>
  <si>
    <t>Scannen Sie den QR-Code in Ihre Teilnehmerhandbuch oder klicken Sie auf die entsprechende Fahne, um auf die Learning Library zuzugreifen</t>
  </si>
  <si>
    <t>EA</t>
  </si>
  <si>
    <t>APP</t>
  </si>
  <si>
    <t>APC</t>
  </si>
  <si>
    <t>JDI</t>
  </si>
  <si>
    <t>Wie wahrscheinlich ist das Eintreten dieser nachteiligen Auswirkung? (Wahrscheinlichkeit – notieren Sie die Begründung; bewerten Sie jeweils                   mit H, M oder N (±)</t>
  </si>
  <si>
    <t>Wissen und Erfahrung verwenden...ODER</t>
  </si>
  <si>
    <t>Ziel hinzufügen</t>
  </si>
  <si>
    <t>Welche kurzfristigen und langfristigen Nutzen oder Resultate wollen          wir erreichen?</t>
  </si>
  <si>
    <t xml:space="preserve">Kepner-Tregoe Prozess-Arbeitsmappe </t>
  </si>
  <si>
    <t>Notes</t>
  </si>
  <si>
    <t>Notizen:</t>
  </si>
  <si>
    <t>Schadensbegrenzende Maßnahmen planen und Auslöser festlegen</t>
  </si>
  <si>
    <t xml:space="preserve">  Schadensbegrenzende Maßnahmen planen und Auslöser festlegen</t>
  </si>
  <si>
    <t>Should</t>
  </si>
  <si>
    <t>Actual</t>
  </si>
  <si>
    <t>Deviation</t>
  </si>
  <si>
    <t>Welche Informationen lassen darauf schließen, dass eine Abweichung vorliegt?</t>
  </si>
  <si>
    <t>Soll</t>
  </si>
  <si>
    <t>Abweichung</t>
  </si>
  <si>
    <t>Tatsächlichen</t>
  </si>
  <si>
    <t>q+</t>
  </si>
  <si>
    <t>True of the IS</t>
  </si>
  <si>
    <t>True of Both</t>
  </si>
  <si>
    <t>True of the IS NOT</t>
  </si>
  <si>
    <t>Fur das IST zureffend</t>
  </si>
  <si>
    <t>Fur beides zutreffend</t>
  </si>
  <si>
    <t>Fur da IST-NICHT zutreffend</t>
  </si>
  <si>
    <t xml:space="preserve">           Veränderung zusammenmit einer Besonderheit</t>
  </si>
  <si>
    <t>Relevante Veränderung</t>
  </si>
  <si>
    <t>Relevant Changes</t>
  </si>
  <si>
    <t>Licentie</t>
  </si>
  <si>
    <t>Wat is een aandachtspunt?</t>
  </si>
  <si>
    <t>Pink = not used in PSDM version of worksheet - don't translate</t>
  </si>
  <si>
    <t>Yellow = Berrie/Martine need to confirm or provide the translation</t>
  </si>
  <si>
    <t>Geef terugkoppeling</t>
  </si>
  <si>
    <t>Bekijk licentie</t>
  </si>
  <si>
    <t>PROBLEEM ANALYSE</t>
  </si>
  <si>
    <t>CLICK HERE to accept license and activate worksheet</t>
  </si>
  <si>
    <t>Lizenz aufrufen</t>
  </si>
  <si>
    <t>Lizenz</t>
  </si>
  <si>
    <t>Situatiebeoordeling</t>
  </si>
  <si>
    <t xml:space="preserve">Wat is het thema van deze Situatiebeoordeling? </t>
  </si>
  <si>
    <t>Wat zijn de belangrijkste aandachtsgebieden?</t>
  </si>
  <si>
    <t>Welke grenzen kunnen we stellen om onze aandacht te focussen en onze middelen gericht te gebruiken?</t>
  </si>
  <si>
    <t>Verzamel aandachtspunten</t>
  </si>
  <si>
    <t>Welke afwijkingen zijn er?</t>
  </si>
  <si>
    <t>Welke besluiten moeten worden genomen?</t>
  </si>
  <si>
    <t>Welke plannen moeten worden geïmplementeerd?</t>
  </si>
  <si>
    <t>Welke veranderingen worden verwacht?</t>
  </si>
  <si>
    <t>Welke bedreigingen zijn er?</t>
  </si>
  <si>
    <t>Welke kansen zijn er?</t>
  </si>
  <si>
    <t>Ontleed en verduidelijk aandachtspunten</t>
  </si>
  <si>
    <t>Ontleed en verduidelijk</t>
  </si>
  <si>
    <t>Ontlede en verduidelijkte aandachtspunten</t>
  </si>
  <si>
    <t>Ontleden</t>
  </si>
  <si>
    <t>Bestaat dit aandachtspunt uit meerdere punten?</t>
  </si>
  <si>
    <t>Waar maken we ons nog meer zorgen om...?</t>
  </si>
  <si>
    <t>Verduidelijken</t>
  </si>
  <si>
    <t>Wat bedoelen we precies met...?</t>
  </si>
  <si>
    <t>Wat is precies...?</t>
  </si>
  <si>
    <t>Omschrijf acties</t>
  </si>
  <si>
    <t>Actieomschrijvingen</t>
  </si>
  <si>
    <t xml:space="preserve">Gaat het bij de actie om een afwijking, een keuze, een </t>
  </si>
  <si>
    <t>Moet er gewoon iets worden gedaan?</t>
  </si>
  <si>
    <t>Gebruik kennis en ervaring OF…</t>
  </si>
  <si>
    <t xml:space="preserve">Huidige impact </t>
  </si>
  <si>
    <t>HI Prioriteit</t>
  </si>
  <si>
    <t xml:space="preserve">Wat is de huidige impact (tot nu toe) </t>
  </si>
  <si>
    <t>TI Prioriteit</t>
  </si>
  <si>
    <t xml:space="preserve">Wat is de verwachte impact </t>
  </si>
  <si>
    <t xml:space="preserve">Welke aandachtspunten hebben  de grootste </t>
  </si>
  <si>
    <t>toekomstige impact? Geef   een relatieve beoordeling H/M/L (±)</t>
  </si>
  <si>
    <t xml:space="preserve">Tijdslimiet </t>
  </si>
  <si>
    <t>TL Prioriteit</t>
  </si>
  <si>
    <t xml:space="preserve">Wanneer wordt het  moeilijk, duur enzovoort </t>
  </si>
  <si>
    <t>om dit op te lossen?</t>
  </si>
  <si>
    <t xml:space="preserve">Beoordeel </t>
  </si>
  <si>
    <t>combinaties</t>
  </si>
  <si>
    <t>horizontaal</t>
  </si>
  <si>
    <t>Plan volgende stappen</t>
  </si>
  <si>
    <t>Bepaal benodigd denkproces</t>
  </si>
  <si>
    <t xml:space="preserve">Welke stappen of acties zijn nodig om dit aandachtspunt op te lossen? </t>
  </si>
  <si>
    <t>Gaat het bij de actie om een afwijking, keuze, bedreiging of een kans?</t>
  </si>
  <si>
    <t>Of is het iets wat gewoon moet worden gedaan?</t>
  </si>
  <si>
    <t>Welk analytisch proces (en hoeveel ervan) is vereist om het op te lossen?</t>
  </si>
  <si>
    <t>Welke vervolgstappen of vervolgacties zijn er nodig? Wat nog meer?</t>
  </si>
  <si>
    <t>SB</t>
  </si>
  <si>
    <t>BA</t>
  </si>
  <si>
    <t>APK</t>
  </si>
  <si>
    <t>Gewoon doen!</t>
  </si>
  <si>
    <t>Bepaal gewenste hulp</t>
  </si>
  <si>
    <t>Wie moet wat doen en wanneer?</t>
  </si>
  <si>
    <t>Wie moet er worden betrokken voor:</t>
  </si>
  <si>
    <t>Wie</t>
  </si>
  <si>
    <t>Het gevoel dat u iets moet doen...</t>
  </si>
  <si>
    <t>Een aandachtspunt kan uit één of meerdere punten bestaan</t>
  </si>
  <si>
    <t>Wanneer Situatiebeoordeling gebruiken?</t>
  </si>
  <si>
    <t>Zijn er aandachtspunten waarmee we te maken hebben die onduidelijk zijn?</t>
  </si>
  <si>
    <t>Is het aantal aandachtspunten waarmee we te maken hebben overweldigend?</t>
  </si>
  <si>
    <t xml:space="preserve">Ja op een van de bovenstaande vragen = gebruik Situatiebeoordeling  </t>
  </si>
  <si>
    <t>Als de actie niet duidelijk is, herschrijf het aandachtspunt dan als een...</t>
  </si>
  <si>
    <t>Als de vereiste actie nog niet duidelijk is, ontleed en verduidelijk dan verder</t>
  </si>
  <si>
    <t>Welke aandachtspunten moeten we als eerste aanpakken?</t>
  </si>
  <si>
    <t>Als dit duidelijk is of als onmiddellijk actie moet worden ondernomen, houd dan de volgende volgorde aan:</t>
  </si>
  <si>
    <t>Gebruik huidige impact, toekomstige impact en tijdslimiet als de prioriteitsvolgorde niet duidelijk is of als er geen overeenstemming is.</t>
  </si>
  <si>
    <t>Wat is de huidige impact als dit aandachtspunt onopgelost blijft?</t>
  </si>
  <si>
    <t>Wat is de toekomstige impact zijn als dit niet wordt opgelost?</t>
  </si>
  <si>
    <t>Wat is de tijdslimiet (specifieke tijd of datum) wanneer de oplossing moeilijk duur, onmogelijk of zinloos wordt?</t>
  </si>
  <si>
    <t>Bevestig specifieke ondersteunende gegevens voor de huidige impact, toekomstige impact en tijdslimiet en leg deze vast.</t>
  </si>
  <si>
    <t>Noteer het proces en andere acties die nodig zijn voor de oplossing</t>
  </si>
  <si>
    <t>Analyse Potentiële Problemen</t>
  </si>
  <si>
    <t>Omschrijf activiteit</t>
  </si>
  <si>
    <t>Welk besluit, activiteit, plan of eindresultaat moeten we beschermen?</t>
  </si>
  <si>
    <t>Welk besluit, activiteit, plan of eindresultaat loopt mogelijk gevaar?</t>
  </si>
  <si>
    <t>Schrijf een korte, duidelijke omschrijving. Vermeld de activiteit, het eindresultaat en de randvoorwaarden. Tijdslimiet en kosten zijn optioneel</t>
  </si>
  <si>
    <t>Wat kan er misgaan als we deze activiteit ondernemen?</t>
  </si>
  <si>
    <t>Welke problemen kan deze activiteit veroorzaken?</t>
  </si>
  <si>
    <t>Visualiseer de problemen die kunnen voorkomen als deze activiteit wordt ondernomen</t>
  </si>
  <si>
    <t>Welk potentieel probleem moeten we als eerste aanpakken? Markeer met *</t>
  </si>
  <si>
    <t>Welk potentieel probleem kan de grootste schade aanrichten?</t>
  </si>
  <si>
    <t>...Stel prioriteit via bedreigingbeoordeling</t>
  </si>
  <si>
    <t>Werk eerst aan de combinaties met de hoogste score</t>
  </si>
  <si>
    <t>Noteer gegevens over waarschijnlijkheid (W) en ernst (E).  Geef een score: H/M/L</t>
  </si>
  <si>
    <t>Waarschijnlijkheid</t>
  </si>
  <si>
    <t>Formuleer waarschijnlijke oorzaken van het potentieel probleem</t>
  </si>
  <si>
    <t>Wat kan dit potentieel probleem veroorzaken?</t>
  </si>
  <si>
    <t>Wat kan nog meer een oorzaak zijn...?</t>
  </si>
  <si>
    <t>Verzamel meerdere waarschijnlijke oorzaken voor elk potentieel probleem</t>
  </si>
  <si>
    <t>Leg uit hoe elke oorzaak het potentieel probleem zou kunnen doen ontstaan</t>
  </si>
  <si>
    <t>Neem preventieve maatregelen</t>
  </si>
  <si>
    <t>Neem maatregelen om de waarschijnlijke oorzaken aan te pakken</t>
  </si>
  <si>
    <t>Wat kunnen we doen om de kans op deze waarschijnlijke oorzaak te beperken of te voorkomen?</t>
  </si>
  <si>
    <t>Hoe kunnen we vermijden dat deze waarschijnlijke oorzaak tot het potentieel probleem leidt?</t>
  </si>
  <si>
    <t>Verzamel veel preventieve maatregelen</t>
  </si>
  <si>
    <t>Wijs voor elke maatregel verantwoordelijkheid, middelen en een tijdslimiet toe</t>
  </si>
  <si>
    <t>Bereid gevolgbestrijdende maatregelen en triggers voor</t>
  </si>
  <si>
    <t>Neem maatregelen om de mogelijke impact te verkleinen</t>
  </si>
  <si>
    <t>Welke maatregelen nemen we als het potentieel probleem zich voordoet?</t>
  </si>
  <si>
    <t>Welke maatregelen minimaliseren de impact als dit gebeurt?</t>
  </si>
  <si>
    <t>Wat kunnen we doen om zo snel, goedkoop en effectief mogelijk de schade te herstellen?</t>
  </si>
  <si>
    <t>Brainstorm over een lijst met gevolgbestrijdende maatregelen</t>
  </si>
  <si>
    <t>Betrek anderen die de activiteit of het plan uitvoeren of beoordelen</t>
  </si>
  <si>
    <t>Bereid vooraf gevolgbestrijdende maatregelen voor</t>
  </si>
  <si>
    <t>Hoe weten we wanneer een potentieel probleem is ontstaan?</t>
  </si>
  <si>
    <t>Wat zorgt ervoor dat de gevolgbestrijdende maatregel wordt gestart?</t>
  </si>
  <si>
    <t>Één trigger kan meerdere gevolgbestrijdende maatregelen starten</t>
  </si>
  <si>
    <t>Automatische triggers hebben de voorkeur: hiervoor is geen beoordeling nodig</t>
  </si>
  <si>
    <t xml:space="preserve">Gebruik handmatige triggers wanneer er keuze is tussen gevolgbestrijdende  </t>
  </si>
  <si>
    <t>maatregelen of wanneer de behoefte aan een maatregel moet worden beoordeeld</t>
  </si>
  <si>
    <t>Wanneer Analyse Potentiële Problemen gebruiken?</t>
  </si>
  <si>
    <t>Is er sprake van een besluit, een activiteit of plan dat risico loopt?</t>
  </si>
  <si>
    <t>Moeten we de waarschijnlijke oorzaken kennen om het risico in te perken of te elimineren?</t>
  </si>
  <si>
    <t>Moeten we maatregelen klaar hebben voor implementatie om de impact te beperken?</t>
  </si>
  <si>
    <t xml:space="preserve">Ja op een van de bovenstaande vragen = gebruik Analyse Potentiële Problemen </t>
  </si>
  <si>
    <t>Schrijf een korte, duidelijke omschrijving</t>
  </si>
  <si>
    <t>Vermeld de activiteit, het eindresultaat en de randvoorwaarden</t>
  </si>
  <si>
    <t>Tijdslimiet en kosten zijn optioneel</t>
  </si>
  <si>
    <t>Verzamel snel en zonder discussie</t>
  </si>
  <si>
    <t xml:space="preserve">Noteer in het formaat object/afwijking </t>
  </si>
  <si>
    <t>Als het moeilijk is om het object en de afwijking te identificeren,ontleed en verduidelijk dan het potentieel probleem</t>
  </si>
  <si>
    <t>Bekijk de lijst met potentiële problemen en vraag:</t>
  </si>
  <si>
    <t>Als de prioriteitsvolgorde duidelijk is, markeer dan het potentiële probleem waaraan eerst moet worden gewerkt met een asterisk (*)</t>
  </si>
  <si>
    <t>Ga verder met de analyse en begin bij de potentiële problemen  met de hoogste prioriteit</t>
  </si>
  <si>
    <t>Als de prioriteitsvolgorde onduidelijk is, gebruik dan 'beoordeel bedreiging' om de prioriteit te bepalen voordat u verder gaat  met de analyse</t>
  </si>
  <si>
    <t>Stel prioriteit via bedreigingbeoordeling</t>
  </si>
  <si>
    <t xml:space="preserve">Beoordeel de totale waarschijnlijkheid van de potentiële problemen en wijs de scores Hoog, Middelmatig of Laag (H/M/L) toe </t>
  </si>
  <si>
    <t>Beoordeel de totale ernst van de potentiële problemen en wijs de scores Hoog, Middelmatig of Laag (H/M/L) toe</t>
  </si>
  <si>
    <t>Selecteer de hoogste combinaties van waarschijnlijkheid en ernst  (H-H, M-H) waaraan eerst moet worden gewerkt</t>
  </si>
  <si>
    <t>Als het moeilijk is om de waarschijnlijkheid te beoordelen, identificeer dan eerst de waarschijnlijke oorzaken</t>
  </si>
  <si>
    <t>Als het moeilijk is om de ernst te beoordelen, identificeer dan eerst de waarschijnlijke impact</t>
  </si>
  <si>
    <t>Probleemanalyse</t>
  </si>
  <si>
    <t>Beschrijf probleem</t>
  </si>
  <si>
    <t>Omschrijf probleem (één object, één afwijking)</t>
  </si>
  <si>
    <t xml:space="preserve">Op welk object (of groep objecten) treedt de afwijking op?  </t>
  </si>
  <si>
    <t>Om welke afwijking gaat het?</t>
  </si>
  <si>
    <t xml:space="preserve">Welke afwijking? </t>
  </si>
  <si>
    <t xml:space="preserve">Welk patroon? </t>
  </si>
  <si>
    <t>Wanneer sindsdien?</t>
  </si>
  <si>
    <t>Wanneer voor het eerst?</t>
  </si>
  <si>
    <t>Wat is de grootte?</t>
  </si>
  <si>
    <t>Hoeveel afwijkingen?</t>
  </si>
  <si>
    <t>Welke paren in de probleemspecificatie zijn verrassend? Welke oorzaken worden gesuggereerd?</t>
  </si>
  <si>
    <t>Wat kan nog meer de oorzaak zijn geweest van de afwijking? Wat zouden experts zeggen?  Wat was ons eerste gevoel?</t>
  </si>
  <si>
    <t>…Gebruik kenmerken en veranderingen</t>
  </si>
  <si>
    <t>Zoek kenmerken</t>
  </si>
  <si>
    <t>Wat is er anders, vreemd, ongebruikelijk, bijzonder, uniek of typisch aan elke IS ten opzichte van de IS NIET?</t>
  </si>
  <si>
    <t>• Nieuwe informatie • Gebaseerd op feiten  • Alleen waar voor IS</t>
  </si>
  <si>
    <t>Zoek veranderingen</t>
  </si>
  <si>
    <t>Wat is er veranderd in, op, aan of rond elk kenmerk? Wanneer heeft de verandering plaatsgevonden?   Noteer datum en tijd</t>
  </si>
  <si>
    <t>Wat is er nog meer veranderd…?</t>
  </si>
  <si>
    <t>Als er geen verandering is, gebruik dan GVB (geen verandering bekend)</t>
  </si>
  <si>
    <t>Evalueer mogelijke oorzaken</t>
  </si>
  <si>
    <t>Mogelijke oorzaak</t>
  </si>
  <si>
    <t>Test mogelijke oorzaken</t>
  </si>
  <si>
    <t>Beantwoord voor elk IS/IS NIET-paar de volgende vraag:</t>
  </si>
  <si>
    <t>Als (mogelijke oorzaak) de oorzaak is van (probleemomschrijving), hoe verklaart dit dan zowel de IS- als de IS NIET-informatie?</t>
  </si>
  <si>
    <t>(J) JA, deze verklaart omdat…</t>
  </si>
  <si>
    <t>(N) NEE, deze verklaart niet omdat...  (A) Deze verklaart ALLEEN ALS  (aanname)…</t>
  </si>
  <si>
    <t>J, N, A</t>
  </si>
  <si>
    <t>Bepaal meest waarschijnlijke oorzaak</t>
  </si>
  <si>
    <t>Welke van deze mogelijke oorzaken is het meest plausibel?</t>
  </si>
  <si>
    <t>Meest waarschijnlijke oorzaak (MWO) heeft:</t>
  </si>
  <si>
    <t>Stel de juiste oorzaak vast</t>
  </si>
  <si>
    <t>veiligste,</t>
  </si>
  <si>
    <t>eenvoudigste,</t>
  </si>
  <si>
    <t>snelste,</t>
  </si>
  <si>
    <t>goedkoopste,</t>
  </si>
  <si>
    <t>zekerste</t>
  </si>
  <si>
    <t>Gebruik de veiligste, eenvoudigste, snelste, goedkoopste, zekerste manier</t>
  </si>
  <si>
    <t>Bevestiging</t>
  </si>
  <si>
    <t>Gebruik:</t>
  </si>
  <si>
    <t>Acties om te bevestigen</t>
  </si>
  <si>
    <t>Verantwoordelijkheid/timing</t>
  </si>
  <si>
    <t xml:space="preserve">Verifieer aannames </t>
  </si>
  <si>
    <t xml:space="preserve">Neem waar </t>
  </si>
  <si>
    <t xml:space="preserve">Experimenteer </t>
  </si>
  <si>
    <t xml:space="preserve">Probeer een oplossing en monitor deze </t>
  </si>
  <si>
    <t>Denk verder dan de oplossing</t>
  </si>
  <si>
    <t>Welke andere schade kan dit veroorzaken?</t>
  </si>
  <si>
    <t>Waar anders kan de oorzaak problemen opleveren?</t>
  </si>
  <si>
    <t>Hoe is de oorzaak ontstaan?</t>
  </si>
  <si>
    <t xml:space="preserve">Noteer de voorgestelde oplossing      </t>
  </si>
  <si>
    <t>Welke problemen kan deze oplossing veroorzaken?</t>
  </si>
  <si>
    <t>Normale situatie</t>
  </si>
  <si>
    <t>Werkelijke situatie</t>
  </si>
  <si>
    <t>Afwijking</t>
  </si>
  <si>
    <t>Wanneer Probleemanalyse gebruiken?</t>
  </si>
  <si>
    <t>Omschrijf probleem</t>
  </si>
  <si>
    <t xml:space="preserve"> Is de oorzaak onbekend?</t>
  </si>
  <si>
    <t>Moeten we de oorzaak kennen om een effectieve maatregel te nemen?</t>
  </si>
  <si>
    <t>Ja op alle drie de vragen = gebruik Probleemanalyse</t>
  </si>
  <si>
    <t>Noteer een korte omschrijving met één object en één afwijking</t>
  </si>
  <si>
    <t>Wees specifiek ontleed indien nodig</t>
  </si>
  <si>
    <t>Stel IS/IS NIET-vragen voor vier gebieden:</t>
  </si>
  <si>
    <t>WAT: identiteit</t>
  </si>
  <si>
    <t>WAAR: locatie</t>
  </si>
  <si>
    <t>WANNEER: timing</t>
  </si>
  <si>
    <t>OMVANG: grootte</t>
  </si>
  <si>
    <t>Beschrijf het probleem gedetailleerd</t>
  </si>
  <si>
    <t>Stel vragen voor elke IS, om IS NIETs te vinden die:</t>
  </si>
  <si>
    <t>• gelijk zijn aan de IS   • sterk verwant zijn aan de IS</t>
  </si>
  <si>
    <t xml:space="preserve">“…zou kunnen zijn, maar is het niet.” </t>
  </si>
  <si>
    <t>Als “meer informatie gewenst is” (MIG), bepaal dan wie deze informatie verzamelt, hoe en wanneer</t>
  </si>
  <si>
    <t>• Waar bevindt het object zich als de afwijking wordt waargenomen       (geografische locatie)</t>
  </si>
  <si>
    <t>• Waar bevindt de afwijking zich op het object?</t>
  </si>
  <si>
    <t xml:space="preserve">• Wanneer is de afwijking voor het eerst waargenomen (tijdstip en datum)? </t>
  </si>
  <si>
    <t xml:space="preserve">• Wanneer is de afwijking sindsdien waargenomen? Welk patroon? </t>
  </si>
  <si>
    <t>• Wanneer is de afwijking voor het eerst gezien binnen de geschiedenis       of levensloop van het object?</t>
  </si>
  <si>
    <t>• Hoeveel objecten hebben de afwijking?</t>
  </si>
  <si>
    <t>• Wat is de trend van het aantal objecten waarop de afwijking optreedt?</t>
  </si>
  <si>
    <t>• Wat is de grootte van één afwijking?</t>
  </si>
  <si>
    <t>• Wat is de trend in de grootte van de afwijking?</t>
  </si>
  <si>
    <t>• Hoeveel afwijkingen zitten er op één object?</t>
  </si>
  <si>
    <t>• Wat is de trend van het aantal afwijkingen op een object?</t>
  </si>
  <si>
    <t>• Bij hoeveel objecten zou dit het geval kunnen zijn, maar is dit niet zo?</t>
  </si>
  <si>
    <t>• Wat zou de trend kunnen zijn, maar is dat niet?</t>
  </si>
  <si>
    <t>• Wat zou de grootte kunnen zijn, maar is dat niet?</t>
  </si>
  <si>
    <t>• Hoeveel afwijkingen zouden er op één object kunnen voorkomen, maar doen dat niet?</t>
  </si>
  <si>
    <t>• Wat zou de trend kunnen zijn van het aantal afwijkingen, maar is dat niet?</t>
  </si>
  <si>
    <t>Verwijs naar de probleemspecificati om mogelijke oorzaken te bedenken</t>
  </si>
  <si>
    <t>Leg uit hoe de afwijking ontstaat als gevolg van de oorzaak.</t>
  </si>
  <si>
    <t>Wat is er veranderd in, op, aan of rond elk kenmerk?</t>
  </si>
  <si>
    <t>Wanneer vond de verandering plaats? Noteer datum en tijd</t>
  </si>
  <si>
    <t>Hoe kon deze/dit…</t>
  </si>
  <si>
    <t xml:space="preserve">...deze afwijking veroorzaken? </t>
  </si>
  <si>
    <t>Het antwoord is:</t>
  </si>
  <si>
    <t>JA, deze verklaart omdat..., of</t>
  </si>
  <si>
    <t>Documenteer alle aannames</t>
  </si>
  <si>
    <t>Test de mogelijke oorzaken één voor één</t>
  </si>
  <si>
    <t>Noteer ondersteunende gegevens</t>
  </si>
  <si>
    <t>Besluitvormingsanalyse</t>
  </si>
  <si>
    <t>Bepaal doelstelling</t>
  </si>
  <si>
    <t>Omschrijf beslissingsdoel</t>
  </si>
  <si>
    <t>Welke middelen zouden we moeten gebruiken of sparen?</t>
  </si>
  <si>
    <t>Wat is het fundamentele doel van deze keuze?</t>
  </si>
  <si>
    <t>Welke specifieke keuze moet er worden gemaakt of welke aanbeveling moet er worden gedaan?</t>
  </si>
  <si>
    <t>Moet het volgende bevatten:</t>
  </si>
  <si>
    <t>Ontwikkel doelstellingen</t>
  </si>
  <si>
    <t>Welke voordelen of resultaten op de korte en lange termijn willen we?</t>
  </si>
  <si>
    <t>Welke beperkingen beïnvloeden deze keuze?</t>
  </si>
  <si>
    <t>Wat moeten we minimaal of maximaal bereiken?</t>
  </si>
  <si>
    <t xml:space="preserve">Welke doelstellingen moeten worden verduidelijkt? </t>
  </si>
  <si>
    <t>Bedenk hoe tijd, kosten, klanten, management enz. deze keuze beïnvloeden</t>
  </si>
  <si>
    <t>Wees duidelijk en specifiek       Gebruik korte omschrijvingen</t>
  </si>
  <si>
    <t>Metingen</t>
  </si>
  <si>
    <t xml:space="preserve">(zoals gemeten door…)  </t>
  </si>
  <si>
    <t xml:space="preserve">Bepaal maatstaven voor </t>
  </si>
  <si>
    <t xml:space="preserve">elke doelstelling </t>
  </si>
  <si>
    <t xml:space="preserve">Houd rekening met: </t>
  </si>
  <si>
    <t xml:space="preserve">Tijd, snelheid, </t>
  </si>
  <si>
    <t xml:space="preserve">munteenheden, </t>
  </si>
  <si>
    <t>geldende normen</t>
  </si>
  <si>
    <t>Classificeer doelstellingen</t>
  </si>
  <si>
    <t>Doelstellingen</t>
  </si>
  <si>
    <t xml:space="preserve">Als de doelstelling verplicht, </t>
  </si>
  <si>
    <t xml:space="preserve">meetbaar en realistisch is, </t>
  </si>
  <si>
    <t xml:space="preserve">markeert u deze als een EIS  </t>
  </si>
  <si>
    <t>(selecteer ‘EIS’ in vervolgkeuzemenu)</t>
  </si>
  <si>
    <t>Weeg de WENSen</t>
  </si>
  <si>
    <t>Wat is voor de andere</t>
  </si>
  <si>
    <t>doelstellingen het relatieve</t>
  </si>
  <si>
    <t>belang van elke WENS?</t>
  </si>
  <si>
    <t>(Belangrijkste WENS = 10;</t>
  </si>
  <si>
    <t>Overige = 1-10, ten opzichte van de ‘10’)</t>
  </si>
  <si>
    <t>Welke andere alternatieven zijn beschikbaar?</t>
  </si>
  <si>
    <t>Toets alternatieven aan de EISen</t>
  </si>
  <si>
    <t>Voldoet dit alternatief aan elke EIS?</t>
  </si>
  <si>
    <t xml:space="preserve">Gebruik kennis en ervaring  OF </t>
  </si>
  <si>
    <t xml:space="preserve">Welk alternatief voldoet het beste aan elke WENS?  </t>
  </si>
  <si>
    <t>Hoe presteert elk alternatief ten opzichte van elke WENS?</t>
  </si>
  <si>
    <t xml:space="preserve">Noteer vervolgens ondersteunende gegevens voor elke doelstelling: </t>
  </si>
  <si>
    <t>Tel bij elkaar op om de totale gewogen scores te berekenen</t>
  </si>
  <si>
    <t>Totaal =</t>
  </si>
  <si>
    <t>Gewogen score</t>
  </si>
  <si>
    <t>Beoordeel risico’s</t>
  </si>
  <si>
    <t>Schat mogelijke nadelige consequenties in</t>
  </si>
  <si>
    <t xml:space="preserve">Begin met het alternatief met de hoogste score </t>
  </si>
  <si>
    <t>Stel uzelf voor dat u dit alternatief hebt geïmplementeerd</t>
  </si>
  <si>
    <t xml:space="preserve">Welke risico’s brengt dit alternatief met zich mee? </t>
  </si>
  <si>
    <t xml:space="preserve">Wat kan er misgaan met dit alternatief op de lange en de korte termijn?  </t>
  </si>
  <si>
    <t xml:space="preserve">Wat zijn de gevolgen als een alternatief dicht bij een EIS-limiet of -drempel zit?  </t>
  </si>
  <si>
    <t xml:space="preserve">Welke informatie over dit alternatief kan ongegrond zijn? Wat zijn de gevolgen? </t>
  </si>
  <si>
    <t>Gebruik de indeling “Als..., dan…”; bijvoorbeeld: als X gebeurt, is Y de nadelige consequentie</t>
  </si>
  <si>
    <t>Beoordeel bedreiging</t>
  </si>
  <si>
    <t>Hoe waarschijnlijk is elke nadelige consequentie? (waarschijnlijkheid: leg de gedachtegang vast, geef elke consequentie een score H, M of L)</t>
  </si>
  <si>
    <t>Welk impactsniveau heeft deze nadelige consequentie? (ernst: leg de gedachtegang vast; geef elke consequentie een score H, M of L)</t>
  </si>
  <si>
    <t>Neem besluit</t>
  </si>
  <si>
    <t>Maak keuze</t>
  </si>
  <si>
    <t xml:space="preserve">Zijn we bereid de risico’s te nemen in ruil voor de voordelen van deze keuze? </t>
  </si>
  <si>
    <t xml:space="preserve">Kunnen we de risico’s tot een aanvaardbaar niveau beperken? </t>
  </si>
  <si>
    <t>Zo ja, kies het alternatief</t>
  </si>
  <si>
    <t>Zo nee, herhaal stappen voor het op-één-na beste alternatief</t>
  </si>
  <si>
    <t xml:space="preserve">Plan en onderneem actie om het gekozen alternatief te implementeren </t>
  </si>
  <si>
    <t>Plan hoe u de risico’s zult beheersen</t>
  </si>
  <si>
    <t>Analyse Potentiële Kansen</t>
  </si>
  <si>
    <t>Identificeer potentiële kansen</t>
  </si>
  <si>
    <t>Welk besluit, activiteit, plan of eindresultaat willen we verbeteren?</t>
  </si>
  <si>
    <t>Welk besluit, activiteit, plan of eindresultaat kan onverwachte voordelen bevatten?</t>
  </si>
  <si>
    <t>Bepaal potentiële kansen</t>
  </si>
  <si>
    <t>Als we deze activiteit ondernemen, wat kan er dan beter gaan dan verwacht?</t>
  </si>
  <si>
    <t>Welke voordelen kan deze activiteit opleveren?</t>
  </si>
  <si>
    <t>Visualiseer de kansen die kunnen voorkomen als deze activiteit wordt ondernomen</t>
  </si>
  <si>
    <t>Aan welke potentiële kans zouden we het eerst moeten werken? Markeer met*</t>
  </si>
  <si>
    <t>Welke potentiële kans levert waarschijnlijk het meeste voordeel op?</t>
  </si>
  <si>
    <t>Noteer gegevens over waarschijnlijkheid (W) en ernst (E). Geef een score: H/M/L</t>
  </si>
  <si>
    <t>Potentiële kansen</t>
  </si>
  <si>
    <t>Identificeer waarschijnlijke oorzaken</t>
  </si>
  <si>
    <t>Formuleer waarschijnlijke oorzaken van de potentiële kans</t>
  </si>
  <si>
    <t>Wat kan deze potentiële kans veroorzaken?</t>
  </si>
  <si>
    <t>Bekijk vergelijkbare ervaringen</t>
  </si>
  <si>
    <t>Verzamel meerdere waarschijnlijke oorzaken voor elke potentiële kans</t>
  </si>
  <si>
    <t>Leg uit hoe elke oorzaak tot de potentiële kans kan leiden</t>
  </si>
  <si>
    <t>Neem bevorderende maatregelen</t>
  </si>
  <si>
    <t>Neem maatregelen om de waarschijnlijke oorzaken te bevorderen</t>
  </si>
  <si>
    <t>Wat kunnen we doen om de kans op deze waarschijnlijke oorzaak te bevorderen of te vergroten?</t>
  </si>
  <si>
    <t>Hoe kunnen we zorgen dat deze waarschijnlijke oorzaak tot deze potentiële kans leidt?</t>
  </si>
  <si>
    <t>Verzamel veel bevorderende maatregelen</t>
  </si>
  <si>
    <t>Bevorderende maatregelen</t>
  </si>
  <si>
    <t>Bereid gevolgbevorderende maatregelen en triggers voor</t>
  </si>
  <si>
    <t>Neem maatregelen om de mogelijke impact te vergroten</t>
  </si>
  <si>
    <t>Welke maatregelen nemen we als de potentiële kans zich voordoet?</t>
  </si>
  <si>
    <t>Welke maatregelen maximaliseren het voordeel als dit gebeurt?</t>
  </si>
  <si>
    <t>Wat kunnen we doen om zo snel, goedkoop en effectief mogelijk te reageren?</t>
  </si>
  <si>
    <t>Brainstorm over een lijst met gevolgbevorderende maatregelen</t>
  </si>
  <si>
    <t>Bereid vooraf gevolgbevorderende maatregelen voor</t>
  </si>
  <si>
    <t>Hoe weten we dat een potentiële kans zich heeft voorgedaan?</t>
  </si>
  <si>
    <t>Wat zorgt ervoor dat de gevolgbevorderende maatregel wordt gestart?</t>
  </si>
  <si>
    <t>Stel een trigger in voor elke gevolgbevorderende maatregel</t>
  </si>
  <si>
    <t>Één trigger kan meerdere gevolgbevorderende maatregelen starten</t>
  </si>
  <si>
    <t>Bepaal wie of welk systeem de gevolgbevorderende maatregel start</t>
  </si>
  <si>
    <t>Gebruik handmatige triggers wanneer er keuze is tussen gevolgbevorderende maatregelen</t>
  </si>
  <si>
    <t>of wanneer de behoefte aan een maatregel moet worden beoordeeld</t>
  </si>
  <si>
    <t>Wanneer Analyse Potentiële Kansen gebruiken?</t>
  </si>
  <si>
    <t>Is er sprake van een besluit, een activiteit of een plan dat kan worden verbeterd?</t>
  </si>
  <si>
    <t>Moeten we de waarschijnlijke oorzaken kennen om het voordeel te benutten of te vergroten?</t>
  </si>
  <si>
    <t>Moeten we maatregelen klaar hebben voor gebruik om de impact te maximaliseren?</t>
  </si>
  <si>
    <t>Ja op één van de bovenstaande vragen = gebruik Analyse Potentiële Kansen</t>
  </si>
  <si>
    <t>Noteer in het formaat object/positieve afwijking</t>
  </si>
  <si>
    <t>Als het moeilijk is om het object en de positieve afwijking te identificeren,
ontleed en verduidelijk dan de potentiële kans</t>
  </si>
  <si>
    <t>Bekijk de lijst met potentiële kansen en vraag:</t>
  </si>
  <si>
    <t>Stel prioriteit via voordeelbeoordeling</t>
  </si>
  <si>
    <t>Gebruik "+" of "-" om de scores verder te verfijnen</t>
  </si>
  <si>
    <t>Selecteer de hoogste combinaties van waarschijnlijkheid en voordeel
(H-H, M-H) waaraan eerst moet worden gewerkt</t>
  </si>
  <si>
    <t>Als het moeilijk is om voordeel in te schatten, identificeer dan eerst de
waarschijnlijke impact</t>
  </si>
  <si>
    <t>BESTLUITVORMINGS ANALYSE</t>
  </si>
  <si>
    <t>SITUATIE BEOORDELING</t>
  </si>
  <si>
    <t>Prioriteit</t>
  </si>
  <si>
    <t xml:space="preserve">     Een probleem oplossen </t>
  </si>
  <si>
    <t xml:space="preserve">     Een keuze maken </t>
  </si>
  <si>
    <t xml:space="preserve">     Ervoor zorgen dat een maatregel of plan werkt</t>
  </si>
  <si>
    <t xml:space="preserve">     Wat is het bewijs?</t>
  </si>
  <si>
    <t xml:space="preserve">    bedreiging of een kans?</t>
  </si>
  <si>
    <t xml:space="preserve">     Probleemomschrijving (object en afwijking)</t>
  </si>
  <si>
    <t xml:space="preserve">     Beslissingsdoel (keuzewoord, resultaat en randvoorwaarden)</t>
  </si>
  <si>
    <t xml:space="preserve">     Omschrijving Potentiële Problemen (activiteit of plan dat  </t>
  </si>
  <si>
    <t xml:space="preserve">          bescherming nodig heeft en eindresultaat)</t>
  </si>
  <si>
    <t xml:space="preserve">     Omschrijving Potentiële Kansen (activiteit of plan dat we </t>
  </si>
  <si>
    <t xml:space="preserve">          willen verbeteren en eindresultaat)</t>
  </si>
  <si>
    <t xml:space="preserve">     Omschrijving thema situatie (een aparte categorie   </t>
  </si>
  <si>
    <t xml:space="preserve">     Bekijk de lijst met actieomschrijvingen</t>
  </si>
  <si>
    <t xml:space="preserve">     Markeer de aandachtspunten met de hoogste prioriteit met een asterisk (*)</t>
  </si>
  <si>
    <t xml:space="preserve">     van dit probleem?  </t>
  </si>
  <si>
    <t xml:space="preserve">     (op mensen, veiligheid, kosten   enzovoort)</t>
  </si>
  <si>
    <t xml:space="preserve">     (in de toekomst) als dit niet  wordt opgelost? </t>
  </si>
  <si>
    <t xml:space="preserve">     PA = Afwijking? Oorzaak onbekend? Moet u de oorzaak kennen?</t>
  </si>
  <si>
    <t xml:space="preserve">     BA = Keuze?</t>
  </si>
  <si>
    <t xml:space="preserve">     APP = Te beschermen activiteit of plan?</t>
  </si>
  <si>
    <t xml:space="preserve">     APK = Te verbeteren activiteit of plan?</t>
  </si>
  <si>
    <t xml:space="preserve">     SB = Verdere verduidelijking?</t>
  </si>
  <si>
    <t xml:space="preserve">     Geen analyse = Gewoon doen! (Just-do-it!)</t>
  </si>
  <si>
    <t xml:space="preserve">     Welke aandachtspunten moeten we als eerste aanpakken? Wat is de prioriteitsvolgorde van de resterende aandachtspunten? Markeer de hoogste totale prioriteit (*)</t>
  </si>
  <si>
    <t>...Use Current Impact,                          Future Impact,                               and Time Frame</t>
  </si>
  <si>
    <t>...Gebruik huidige impact,                       Toekomstige impact,                         en Tijdslimiet</t>
  </si>
  <si>
    <t xml:space="preserve"> Plan betrokkenheid</t>
  </si>
  <si>
    <t>Formuleer de huidige impact, toekomstige impact en tijdslimiet</t>
  </si>
  <si>
    <t>Huidige impact = werkelijke impact tot nu toe op mensen, veiligheid, kosten, klanten, productiviteit, reputatie, etc.</t>
  </si>
  <si>
    <t>Toekomstige impact = verwachte impact vanaf dit moment, als er geen oplossing komt, op mensen, veiligheid, kosten, klanten, productiviteit, reputatie, etc.</t>
  </si>
  <si>
    <t>Tijdslimiet = deadline (tijd en datum) waarna de oplossing moeilijk, duur, onmogelijk of zinloos wordt</t>
  </si>
  <si>
    <t xml:space="preserve">Leg mogelijke oorzaken vast                 </t>
  </si>
  <si>
    <t xml:space="preserve">Wanneer tijdens </t>
  </si>
  <si>
    <t>de levensloop?</t>
  </si>
  <si>
    <t>MWO  ↑</t>
  </si>
  <si>
    <t>√ MWO</t>
  </si>
  <si>
    <t>• Op welk(e) vergelijkba(a)r(e) object(en) kan de afwijking ook optreden, maar is dit niet het geval?</t>
  </si>
  <si>
    <t>• Welke andere afwijkingen kunnen eventueel worden waargenomen, maar worden dat niet?</t>
  </si>
  <si>
    <t>• Op welke andere locaties kan het object zich bevinden als de afwijking wordt waargenomen, maar is dit niet het geval?</t>
  </si>
  <si>
    <t>• Op welke andere locaties op het object kan de afwijking zich bevinden, maar is dit niet het geval?</t>
  </si>
  <si>
    <t>• Wanneer had de afwijking ook voor het eerst kunnen worden waargenomen, maar is dit niet gebeurd?</t>
  </si>
  <si>
    <t>• Wanneer had de afwijking sindsdien kunnen worden waargenomen, maar is dit niet gebeurd?  Wat zou het patroon kunnen zijn?</t>
  </si>
  <si>
    <t>• Op welke andere momenten in de geschiedenis of levensloop van het object had de afwijking ook voor het eerst kunnen worden waargenomen, maar is dit niet gebeurd?</t>
  </si>
  <si>
    <t xml:space="preserve">     Wat is er nog meer anders...?</t>
  </si>
  <si>
    <t xml:space="preserve">              Hoe kon deze/dit...  
                    Verandering  
                    Verandering plus kenmerk  
                    Verandering plus verandering  
                    Kenmerk
              ...deze afwijking veroorzaken?</t>
  </si>
  <si>
    <t xml:space="preserve">           Verandering</t>
  </si>
  <si>
    <t xml:space="preserve">           Verandering plus kenmerk </t>
  </si>
  <si>
    <t xml:space="preserve">           Verandering plus verandering </t>
  </si>
  <si>
    <t xml:space="preserve">            Kenmerk </t>
  </si>
  <si>
    <t>Noteer feiten ter ondersteuning     Documenteer alle aannames</t>
  </si>
  <si>
    <t xml:space="preserve">     Aannames die in deze situatie het meest plausibel zijn</t>
  </si>
  <si>
    <t xml:space="preserve">     Meest logische aannames </t>
  </si>
  <si>
    <r>
      <t xml:space="preserve">     Meest logische aannames</t>
    </r>
    <r>
      <rPr>
        <sz val="11"/>
        <color theme="9" tint="-0.249977111117893"/>
        <rFont val="Calibri"/>
        <family val="2"/>
        <scheme val="minor"/>
      </rPr>
      <t xml:space="preserve">                                                                 Indicate MPC using pull down menu</t>
    </r>
  </si>
  <si>
    <t xml:space="preserve">     Over het algemeen de eenvoudigste aannames</t>
  </si>
  <si>
    <t xml:space="preserve">     De minste aannames</t>
  </si>
  <si>
    <t xml:space="preserve">     Hoe kan deze oorzaak worden waargenomen wanneer deze zich voordoet?</t>
  </si>
  <si>
    <t xml:space="preserve">    Hoe kunnen we de relatie tussen oorzaak en gevolg aantonen?</t>
  </si>
  <si>
    <t xml:space="preserve">    Wanneer een correctieve maatregel wordt genomen, met welke resultaten wordt dan duidelijk dat we de juiste oorzaak hebben vastgesteld?</t>
  </si>
  <si>
    <t xml:space="preserve">     Bekijk beslissingsdoel en doelstellingen  </t>
  </si>
  <si>
    <t xml:space="preserve">     Vraag advies aan experts en raadpleeg vele bronnen </t>
  </si>
  <si>
    <t xml:space="preserve">     Vraag belanghebbenden wie verantwoordelijk is voor goedkeuring en implementatie  </t>
  </si>
  <si>
    <t xml:space="preserve">     Verzamel alternatieven zonder discussie</t>
  </si>
  <si>
    <t xml:space="preserve">     Gebruik technieken voor creatief denken </t>
  </si>
  <si>
    <t xml:space="preserve">     Combineer of ontwikkel indien nodig alternatieven, of overweeg de vorige situatie</t>
  </si>
  <si>
    <t xml:space="preserve">    Verzamel feitelijke gegevens en leg deze vast</t>
  </si>
  <si>
    <t xml:space="preserve">    Bepaal WEL of NIET</t>
  </si>
  <si>
    <t xml:space="preserve">    Elimineer alle NIET-alternatieven</t>
  </si>
  <si>
    <t xml:space="preserve">    Bekijk hoe elk alternatief presteert ten opzichte van elke WENS</t>
  </si>
  <si>
    <t xml:space="preserve">    Markeer de best presterende alternatieven met een asterisk (*)  </t>
  </si>
  <si>
    <t xml:space="preserve">    Elke WENS zou minstens één * moeten hebben </t>
  </si>
  <si>
    <t xml:space="preserve">    Het alternatief met de meeste * levert de beste prestaties </t>
  </si>
  <si>
    <t>...Vergelijk alternatieven met de WENSen</t>
  </si>
  <si>
    <t xml:space="preserve">    Zoek het best presterende alternatief en geef dit een score van 10</t>
  </si>
  <si>
    <t xml:space="preserve">    Geef andere alternatieven een score (0-10) ten opzichte van het best presterende alternatief</t>
  </si>
  <si>
    <t xml:space="preserve">Verzamel snel en zonder discussie           Noteer in het formaat object/afwijking </t>
  </si>
  <si>
    <t>Gebruik kennis en ervaring...                      OF</t>
  </si>
  <si>
    <t>Beoordeel het totale voordeel van de potentiële kansen en wijs de scores Hoog, Middelmatig of Laag (H/M/L) toe</t>
  </si>
  <si>
    <t>Beoordeel de totale waarschijnlijkheid van de potentiële kansen en wijs de scores Hoog, Middelmatig of Laag (H/M/L) toe</t>
  </si>
  <si>
    <t>Changed by Berrie/Martine</t>
  </si>
  <si>
    <t>KLIK HIER om licentie te accepteren en het werkblad te activeren</t>
  </si>
  <si>
    <t>Instructie: Vul de juiste gegevens in de velden hier boven, klik dan op het gewenste proces op de bol</t>
  </si>
  <si>
    <t>Scan de QR-code in uw Aantekeningen en referenties handboek of klik op de juiste vlag om toegang te krijgen tot de PSDM Learning Library</t>
  </si>
  <si>
    <t>Identificeer aandachtspunten</t>
  </si>
  <si>
    <t xml:space="preserve">Kan dit aandachtspunt door één analyse of actie worden opgelost? </t>
  </si>
  <si>
    <t xml:space="preserve"> Stel prioriteiten</t>
  </si>
  <si>
    <t xml:space="preserve">Welke aandachtspunten hebben de grootste  </t>
  </si>
  <si>
    <t xml:space="preserve">     huidige impact? Geef een   relatieve beoordeling H/M/L (±)</t>
  </si>
  <si>
    <t xml:space="preserve">Welk(e) aandachtspunt(en) is/zijn het   </t>
  </si>
  <si>
    <t>moeilijkst om later op te lossen?   Geef een relatieve beoordeling   H/M/L (±)</t>
  </si>
  <si>
    <t>Details verbergen</t>
  </si>
  <si>
    <t>Details tonen</t>
  </si>
  <si>
    <t>Benodigd proces</t>
  </si>
  <si>
    <t>Volgende stappen (wat)</t>
  </si>
  <si>
    <t xml:space="preserve">     Onduidelijke problemen begrijpen</t>
  </si>
  <si>
    <t xml:space="preserve">Verschillende soorten aandachtspunten vereisen een verschillende aanpak </t>
  </si>
  <si>
    <t xml:space="preserve">Is het niet duidelijk in welke volgorde we de aandachtspunten moeten </t>
  </si>
  <si>
    <t>aanpakken? Is het niet duidelijk hoe we de aandachtspunten moeten oplossen?</t>
  </si>
  <si>
    <t>Identificeer thema</t>
  </si>
  <si>
    <t>Wat nog meer?</t>
  </si>
  <si>
    <t>Geeft elk ontleed en verduidelijkt aandachtspunt aan</t>
  </si>
  <si>
    <t xml:space="preserve">     welke actie nodig is om het op te lossen?</t>
  </si>
  <si>
    <t xml:space="preserve">          aandachtspunten die moeten worden beoordeeld)</t>
  </si>
  <si>
    <t xml:space="preserve">     Identificeer welke aandachtspunten gelijk moeten worden afgehandeld en welke kunnen worden uitgesteld</t>
  </si>
  <si>
    <t>Wat zien, horen, voelen, proeven, ruiken of meten we waaruit we opmaken dat er een afwijking is?</t>
  </si>
  <si>
    <t>Uit welke informatie blijkt dat er een afwijking is?</t>
  </si>
  <si>
    <t>Welke geografische</t>
  </si>
  <si>
    <t>locatie?</t>
  </si>
  <si>
    <t>MIG</t>
  </si>
  <si>
    <t>Toenemend  ↑</t>
  </si>
  <si>
    <t>Afnemend  ↓</t>
  </si>
  <si>
    <t>Stabiel →</t>
  </si>
  <si>
    <t>Periodiek</t>
  </si>
  <si>
    <t>Sporadisch</t>
  </si>
  <si>
    <t>Continu</t>
  </si>
  <si>
    <t>Eenmalig</t>
  </si>
  <si>
    <t>Overige patronen</t>
  </si>
  <si>
    <t>Identificeer mogelijke oorzaken</t>
  </si>
  <si>
    <t xml:space="preserve"> Identificeer mogelijke oorzaken</t>
  </si>
  <si>
    <t>Verberg kenmerken en veranderingen</t>
  </si>
  <si>
    <t>Toon kenmerken en veranderingen</t>
  </si>
  <si>
    <t xml:space="preserve">     Hoe kunnen eventuele aannames worden geverifieerd?</t>
  </si>
  <si>
    <t>Voor welke identieke dingen is dezelfde oplossing nodig?</t>
  </si>
  <si>
    <t xml:space="preserve">• specifiek zijn         • feitelijk zijn </t>
  </si>
  <si>
    <t>Probleemspecificatie</t>
  </si>
  <si>
    <t>Verfijn de IS-gegevens. Help om foutieve mogelijke oorzaken te elimineren</t>
  </si>
  <si>
    <t xml:space="preserve">• Op welk(e) specifiek(e) object(en) treedt de afwijking op? </t>
  </si>
  <si>
    <t>• Wat is de specifieke afwijking?</t>
  </si>
  <si>
    <t>• Gebaseerd op feiten • Bevatten nieuwe informatie voor dat IS/IS NIET-paar • Alleen waar voor IS</t>
  </si>
  <si>
    <t>Verzamel zonder discussie</t>
  </si>
  <si>
    <t>waar voor IS</t>
  </si>
  <si>
    <t>waar voor IS NIET</t>
  </si>
  <si>
    <t>relevante veranderingen</t>
  </si>
  <si>
    <t>waar voor beide</t>
  </si>
  <si>
    <t>Verifieer aannames, observeer, experimenteer, probeer een oplossing en monitor deze</t>
  </si>
  <si>
    <t>Denk verder dan de oorzaak, nadat de juiste oorzaak is bevestigd en voordat de oplossing is gekozen</t>
  </si>
  <si>
    <t>Denk verder dan de oplossing, nadat de juiste oorzaak is bevestigd en de oplossing duidelijk is.</t>
  </si>
  <si>
    <t>Als de oplossing niet duidelijk is, gebruikt u Besluitvormingsanalyse om de oplossing te vinden en vervolgens verder te denken dan de oplossing</t>
  </si>
  <si>
    <t>Aantekeningen</t>
  </si>
  <si>
    <t>Specificeer probleem</t>
  </si>
  <si>
    <t>• Keuzewoord (besluit, selecteer…) • Resultaat • 1 à 2 randvoorwaarden</t>
  </si>
  <si>
    <t>Sorteer doelstellingen</t>
  </si>
  <si>
    <t>Voeg doelstelling toe</t>
  </si>
  <si>
    <t>of andere harde cijfers</t>
  </si>
  <si>
    <t>Geef definitieve keuze aan</t>
  </si>
  <si>
    <t>Schat mogelijke nadelige consequenties in van alle alternatieven die dicht bij het best presterende alternatief liggen</t>
  </si>
  <si>
    <t>Vermenigvuldig de weegfactor van de doelstellingen met de score. Tel bij elkaar op om de totale gewogen scores te berekenen</t>
  </si>
  <si>
    <t>Wanneer besluitvormingsanalyse gebruiken?</t>
  </si>
  <si>
    <t>Moeten we een keuze maken?</t>
  </si>
  <si>
    <t>Maakt het uit welk alternatief wordt gekozen?</t>
  </si>
  <si>
    <t>Is het niet duidelijk welk alternatief het beste is?</t>
  </si>
  <si>
    <t>Hebben we de goedkeuring nodig van een groep belanghebbenden om de keuze succesvol te implementeren?</t>
  </si>
  <si>
    <t>Ja op een van de bovenstaande vragen = gebruik Besluitvormingsanalyse</t>
  </si>
  <si>
    <t>De woorden die u kiest verruimen of beperken het aantal alternatieven</t>
  </si>
  <si>
    <t>Schrijf een korte omschrijving met daarin:</t>
  </si>
  <si>
    <t>keuzewoord (beslis, kies, selecteer…)</t>
  </si>
  <si>
    <t>resultaat</t>
  </si>
  <si>
    <t>1 of 2 belangrijke randvoorwaarden</t>
  </si>
  <si>
    <t>Bepaal maatstaven voor elke doelstelling (zoals gemeten door…)</t>
  </si>
  <si>
    <t>Bepaal hoe de doelstelling wordt gemeten</t>
  </si>
  <si>
    <t>Documenteer de specifieke kenmerken die aangeven dat de doelstelling is bereikt</t>
  </si>
  <si>
    <t>Metingen kunnen subjectief zijn</t>
  </si>
  <si>
    <t>Betrek belanghebbenden die het besluit moeten goedkeuren of implenteren</t>
  </si>
  <si>
    <t>Denk aan dingen als snelheid, munteenheden, tijd, geaccepteerde standaarden, "de normale situatie" enz.</t>
  </si>
  <si>
    <t>Als de meting subjectief is, bepaal dan wie het definieve besluit neemt</t>
  </si>
  <si>
    <t>Classificeer criteria als EISen of WENSen</t>
  </si>
  <si>
    <t>Is deze doelstelling…</t>
  </si>
  <si>
    <t>Verplicht? (vereist door grootste belanghebbende, regelgeving, wetgeving, beleid)</t>
  </si>
  <si>
    <t>Meetbaar? (heeft een specifieke limiet of drempel)</t>
  </si>
  <si>
    <t>Realistisch? (kan worden bereikt)</t>
  </si>
  <si>
    <t>Ja op alle 3 = EIS - markeer als E</t>
  </si>
  <si>
    <t>Alle andere zijn WENSen</t>
  </si>
  <si>
    <t>Welke EISen moeten ook als WENS terugkomen?</t>
  </si>
  <si>
    <t>Wat is het relatieve belang van elke WENS?</t>
  </si>
  <si>
    <t>Identificeer de belangrijkste WENS(en)</t>
  </si>
  <si>
    <t>Geef deze een weegfactor van 10</t>
  </si>
  <si>
    <t>Vergelijk de andere met de 10(en)</t>
  </si>
  <si>
    <t>Wijs genummerde weegfactoren toe</t>
  </si>
  <si>
    <t>Verifieer weegfactoren door te vergelijken met de 10(en)</t>
  </si>
  <si>
    <t>Noteer eerst feitelijke, nauwkeurige ondersteunende gegevens over de mate waarin elk alternatief voldoet aan elke doelstelling</t>
  </si>
  <si>
    <t>Begin met de eerste doelstelling om de alternatieven te wegen:</t>
  </si>
  <si>
    <t>Zoek het best presterende alternatief en geef dit een score van 10</t>
  </si>
  <si>
    <t>Vergelijk de prestaties van andere alternatieven en geeft deze een score (0-10) ten opzichte van het best presterend alternatief</t>
  </si>
  <si>
    <t>Herhaal het wegen voor alle overgebleven doelstellingen</t>
  </si>
  <si>
    <t>Vermenigvuldig de weegfactoren van doelstellingen met de scores</t>
  </si>
  <si>
    <t>Identificeer potentiële problemen</t>
  </si>
  <si>
    <t xml:space="preserve">Bekijk vergelijkbare ervaringen </t>
  </si>
  <si>
    <t>Stel een trigger in voor elke gevolgbestrijdende maatregel</t>
  </si>
  <si>
    <t>Identificeer het systeem of de persoon die de gevolgbestrijdende maatregel start</t>
  </si>
  <si>
    <t xml:space="preserve"> Identificeer waarschijnlijke oorzaken</t>
  </si>
  <si>
    <t>…Stel prioriteit via voordeelbeoordeling</t>
  </si>
  <si>
    <t>Als de prioriteitsvolgorde duidelijk is, markeer dan de potentiële kans waar eerst aan moet worden gewerkt met een asterisk (*)</t>
  </si>
  <si>
    <t>Ga verder met de analyse en begin bij de potentiële kansen met de hoogste prioriteit</t>
  </si>
  <si>
    <t>Als de prioriteitsstelling onduidelijk is, gebruik dan 'stel prioriteit via voordeelbeoordeling' voor u verder gaat met de analyse</t>
  </si>
  <si>
    <t>Hoe waarschijnlijk is deze oorzaak?</t>
  </si>
  <si>
    <t>Vul het beslissingdoel hier in</t>
  </si>
  <si>
    <t>Overweeg hoe tijd, kosten, klanten, management, enz de keuze beïnvloeden</t>
  </si>
  <si>
    <t>'Wie' doet de meting</t>
  </si>
  <si>
    <t>Welk kenmerk gaat bepalen of de doelstelling is gehaald? Wees specifiek!</t>
  </si>
  <si>
    <t>Vul de alternatieven hier in</t>
  </si>
  <si>
    <t>Herhaal dit voor de overige doelstellingen</t>
  </si>
  <si>
    <t xml:space="preserve">             Elimineer elke oorzaak die faalt</t>
  </si>
  <si>
    <t xml:space="preserve">             NEE, deze verklaart niet omdat..., of</t>
  </si>
  <si>
    <t xml:space="preserve">                             Ja, deze verklaart ALLEEN ALS (aanname)... </t>
  </si>
  <si>
    <t>Is er sprake van een afwijking?</t>
  </si>
  <si>
    <t xml:space="preserve">     • Ontwikkeling?                • Ondersteuning?           • Overeenstemming?</t>
  </si>
  <si>
    <t xml:space="preserve">     • Goedkeuring?                 • Structuur?                       • Analyse?</t>
  </si>
  <si>
    <t xml:space="preserve">     • Beste oplossing?           • Creativiteit?                   • Informatie?</t>
  </si>
  <si>
    <t xml:space="preserve">     • Acceptatie?      • Implementatie?      • Overeenstemming over oelen?</t>
  </si>
  <si>
    <t>Nee</t>
  </si>
  <si>
    <t xml:space="preserve">ANALYSE POTENTIELE PROBLEMEN </t>
  </si>
  <si>
    <t>ANALYSE POTENTIELE KANSEN</t>
  </si>
  <si>
    <t>Deutsch (German)</t>
  </si>
  <si>
    <t>Nederlands (Dutch)</t>
  </si>
  <si>
    <t>Kepner-Tregoe Proces Werkbladen</t>
  </si>
  <si>
    <t xml:space="preserve">Started with corrected version from German client that removes SA library error message
- Updated license statement
- Minor corrections in caps in Dutch
- Added () to language selections
- Re-removed auto-spacing in SA (removed merged cells in column B)
- Re-fixed drop downs for HML and P/S in DA 
- Updated 'Possible Cause' header to include description of what is needed there
</t>
  </si>
  <si>
    <t xml:space="preserve"> - Fixed links/formulas on SA page (were pulling from WS file, not internal to this workbook)
- Added dashed lines between CI/FI/TF to make clearer which questions go where</t>
  </si>
  <si>
    <t>1.9.0
20 May 15</t>
  </si>
  <si>
    <t>1.9.1
21 May 15</t>
  </si>
  <si>
    <t>1.9.2
21 May 15</t>
  </si>
  <si>
    <t xml:space="preserve">  - adjusted location of total prioritization arrow 
- Re-removed auto-spacing in SA (removed merged cells in column B) was not done correctly in 1.9.0
- fixed drop downs for HML, process and 1-10 rating so they pull from the lexicon
</t>
  </si>
  <si>
    <t xml:space="preserve"> - fixed links error message that showed upon launch.  Used search '[' to show links (were in lexicon) then reopened worksheet and disabled links and set warning not to show</t>
  </si>
  <si>
    <t>1.9.3
27May15</t>
  </si>
  <si>
    <t>Qu'est ce qu'une préoccupation ?</t>
  </si>
  <si>
    <t xml:space="preserve">     Résoudre un problème </t>
  </si>
  <si>
    <t xml:space="preserve">     Faire un choix </t>
  </si>
  <si>
    <t xml:space="preserve">     S'assurer qu'une mesure ou un plan fonctionne </t>
  </si>
  <si>
    <t xml:space="preserve">     Comprendre des situations imprécises </t>
  </si>
  <si>
    <t>Une préoccupation peut-être  isolée ou un groupe de  préoccupations</t>
  </si>
  <si>
    <t>Différents types de préoccupations requièrent différentes approches</t>
  </si>
  <si>
    <t>Identifier le sujet</t>
  </si>
  <si>
    <t>Quels sont les principaux domaines de préoccupation ?</t>
  </si>
  <si>
    <t>Quelles limites nous aideront à focaliser notre attention et nos ressources ?</t>
  </si>
  <si>
    <t>Quel est le sujet de cette Évaluation de la Situation ?</t>
  </si>
  <si>
    <t>Identifier les Préoccupations</t>
  </si>
  <si>
    <t>Quoi d'autre ?</t>
  </si>
  <si>
    <t>Lister les préoccupations</t>
  </si>
  <si>
    <t>Quels écarts avons-nous ?</t>
  </si>
  <si>
    <t>Quels choix devons-nous faire?</t>
  </si>
  <si>
    <t>Quelles sont les menaces existantes ?</t>
  </si>
  <si>
    <t>Identify Concerns</t>
  </si>
  <si>
    <t>Quels plans d'action doivent-être mis en œuvre ?</t>
  </si>
  <si>
    <t>Quelles sont les opportunités existantes ?</t>
  </si>
  <si>
    <t>Separate and Clarify</t>
  </si>
  <si>
    <t>Séparer</t>
  </si>
  <si>
    <t>Préoccupations séparées et clarifiées</t>
  </si>
  <si>
    <t>Clarifier</t>
  </si>
  <si>
    <t>Que voulons-nous dire excatement par…?</t>
  </si>
  <si>
    <t>Quel élément spécifique…?</t>
  </si>
  <si>
    <t>Quels sont les faits ?</t>
  </si>
  <si>
    <t>Quoi d'autre nous préoccupe…?</t>
  </si>
  <si>
    <t>Cette préoccupation peut-elle être résolue par une simple analyse ou mesure ?</t>
  </si>
  <si>
    <t>Énoncer l'action</t>
  </si>
  <si>
    <t xml:space="preserve">Chaque préoccupation, spécifique et explicite, </t>
  </si>
  <si>
    <t>est-elle liée à une mesure nécessaire à sa résolution ?</t>
  </si>
  <si>
    <t>une menace ou une opportunité ?</t>
  </si>
  <si>
    <t>Avons-nous seulement besoin de faire quelque chose ?</t>
  </si>
  <si>
    <t>Si l'action n'est pas claire, réécrire la préoccupation telle que …</t>
  </si>
  <si>
    <t xml:space="preserve">    Énoncé du problème (objet et écart)</t>
  </si>
  <si>
    <t xml:space="preserve">    Énoncé de la décision (mot ou expression de choix, résultat et déterminants)</t>
  </si>
  <si>
    <t>Si l'action requise est toujours imprécise, séparer et clarifier à nouveau</t>
  </si>
  <si>
    <t xml:space="preserve">    Énoncé du sujet de la situation (une catégorie</t>
  </si>
  <si>
    <t xml:space="preserve"> différente qui nécessite une nouvelle évaluation)</t>
  </si>
  <si>
    <t xml:space="preserve"> à améliorer et résultat final)</t>
  </si>
  <si>
    <t xml:space="preserve"> à protéger et résultat final)</t>
  </si>
  <si>
    <t>Utiliser ses connaissances et son expérience OU</t>
  </si>
  <si>
    <t>Etablir les Priorités</t>
  </si>
  <si>
    <t>Par quelles préoccupations devons-nous commencer ?</t>
  </si>
  <si>
    <t>Quand devons-nous commencer ?</t>
  </si>
  <si>
    <t>Par quelles préoccupations devons-nous commencer ? Dans quel ordre peut-on classer les préoccupations restantes ? Noter (*) les priorités principales</t>
  </si>
  <si>
    <t xml:space="preserve">Si cela est clair, ou si une mesure immédiate est requise, établir l'ordre des priorités : </t>
  </si>
  <si>
    <t xml:space="preserve">    Examiner la liste des actions</t>
  </si>
  <si>
    <t xml:space="preserve">    Identifier celles que l'on peut traiter immédiatement</t>
  </si>
  <si>
    <t xml:space="preserve">    Annoter la priorité principale avec un astérisque (*)</t>
  </si>
  <si>
    <t>Si cela n'est pas clair, ou si vous ne pouvez pas vous mettre d'accord sur l'ordre des priorités utiliser l'impact actuel, futur et les délais</t>
  </si>
  <si>
    <t>...Utiliser l'impact actuel,                     l'impact futur,                             et les délais</t>
  </si>
  <si>
    <t>Impact Actuel</t>
  </si>
  <si>
    <t>Priorité  IA</t>
  </si>
  <si>
    <t xml:space="preserve"> de cette préoccupation non résolue ?</t>
  </si>
  <si>
    <t xml:space="preserve"> (sur les personnes, la sécurité, les coûts, etc.)</t>
  </si>
  <si>
    <t>Quelle(s) préoccupation(s) a(ont) l'impact actuel le</t>
  </si>
  <si>
    <t>Actions</t>
  </si>
  <si>
    <t>Impact Futur</t>
  </si>
  <si>
    <t>Priorité  IF</t>
  </si>
  <si>
    <t>Quel est l'impact actuel 
(jusqu'à aujourd'hui)</t>
  </si>
  <si>
    <t>Quelle(s) préoccupation(s) a(ont) l'impact futur le plus</t>
  </si>
  <si>
    <t>(sur les personnes, la sécurité, les coûts, etc.)</t>
  </si>
  <si>
    <t>Quel sera l'impact futur (à partir d'aujourd'hui)</t>
  </si>
  <si>
    <t xml:space="preserve">  si celleci n'est pas résolue ? </t>
  </si>
  <si>
    <t>Délais</t>
  </si>
  <si>
    <t>Priorité  D</t>
  </si>
  <si>
    <t>laquelle la résolution deviendra difficile, coûteuse, etc. ?</t>
  </si>
  <si>
    <t>Determiner l’aide requise</t>
  </si>
  <si>
    <t>Qui doit faire quoi et quand ?</t>
  </si>
  <si>
    <t>Qui devons-nous impliquer pour :</t>
  </si>
  <si>
    <t xml:space="preserve">     *La solution optimale ?        *La créativité ?                  *Les informations ?            </t>
  </si>
  <si>
    <t xml:space="preserve">     *L’approbation ?                       *La structure ?                   *L’analyse ?           </t>
  </si>
  <si>
    <t xml:space="preserve">     *Le développement ?               *Le support ?                       *Le consensus ?     </t>
  </si>
  <si>
    <t xml:space="preserve">     *L’engagement ?                *La mise en oeuvre ?      *L’accord sur l’objectif ?</t>
  </si>
  <si>
    <t>Quand</t>
  </si>
  <si>
    <t xml:space="preserve">Quelle est l'échéance après </t>
  </si>
  <si>
    <t xml:space="preserve"> Quelle(s) préoccupation(s) sera(ont) la(les) plus compliquée(s)</t>
  </si>
  <si>
    <t>Priorité Générale</t>
  </si>
  <si>
    <t>Évaluer les</t>
  </si>
  <si>
    <t>combinaisons</t>
  </si>
  <si>
    <t>Utiliser l'impact actuel, futur et délais</t>
  </si>
  <si>
    <t>Impact actuel = effet jusqu'à aujourd'hui sur les personnes, la sécurité, les coûts, les clients, la productivité, la réputation, etc.</t>
  </si>
  <si>
    <t>Impact futur =  Impact anticipé à partir d'aujourd'hui, si non résolu, sur les personnes, la sécurité, les coûts, les clients, la productivité, la réputation, etc.</t>
  </si>
  <si>
    <t xml:space="preserve">Délais = échéance (horaire et calendaire) après laquelle la résolution deviendra difficile, coûteuse, impossible ou sans intérêt </t>
  </si>
  <si>
    <t>Quel est l'impact actuel de cette préoccupation non résolue ?</t>
  </si>
  <si>
    <t>Quel sera l'impact futur si celle-ci n'est pas résolue ?</t>
  </si>
  <si>
    <t>Quelle est la date (heure ou date précise) à partir de laquelle cela deviendra difficile, coûteux, impossible ou sans intérêt à résoudre ?</t>
  </si>
  <si>
    <t>Recueillir et documenter des données spécifiques et pertinentes concernant l'impact actuel, futur et les délais</t>
  </si>
  <si>
    <t>Déterminer l’approche pour la résolution</t>
  </si>
  <si>
    <t xml:space="preserve"> Identifier la Démarche à Suivre</t>
  </si>
  <si>
    <t xml:space="preserve">  Préparer le Plan d'Action</t>
  </si>
  <si>
    <t>Processus Requis</t>
  </si>
  <si>
    <t>Démarche à Suivre (Quoi)</t>
  </si>
  <si>
    <t>Quelles sont les étapes ou mesures requises pour résoudre cette préoccupation ?</t>
  </si>
  <si>
    <t>La mesure concerne-t-elle un écart, un choix, une menace, une opportunité</t>
  </si>
  <si>
    <t>ou quelque chose qui doit-être fait ?</t>
  </si>
  <si>
    <t>De quel processus d'analyse (et de quels aspects du processus) a-t-on besoin pour la résolution ?</t>
  </si>
  <si>
    <t>Quelles sont les étapes ou mesures de suivi nécessaires ? Quoi d'autre ?</t>
  </si>
  <si>
    <t>Documenter le processus et toute autre mesure nécessaire à la résolution</t>
  </si>
  <si>
    <t>AP = Écart ? Cause inconnue ? Faut-il connaître la cause ?</t>
  </si>
  <si>
    <t>AD = Choix ?</t>
  </si>
  <si>
    <t>APP = Mesure ou plan à protéger ?</t>
  </si>
  <si>
    <t>AOP = Mesure ou plan à mettre en valeur ?</t>
  </si>
  <si>
    <t>ES = Plus de précisions ?</t>
  </si>
  <si>
    <t>Pas d’analyse = Just do it!</t>
  </si>
  <si>
    <t>AP</t>
  </si>
  <si>
    <t>AD</t>
  </si>
  <si>
    <t>AOP</t>
  </si>
  <si>
    <t>Quand utiliser l’Évaluation de la Situation ?</t>
  </si>
  <si>
    <t>Est-ce qu’une des préoccupations auxquelles nous faisons face est imprécise ?</t>
  </si>
  <si>
    <t>Est-ce que le nombre de préoccupations auxquelles nous faisons face est trop important ?</t>
  </si>
  <si>
    <t>Sommes-nous indécis sur l’ordre dans lequel nous devons traiter les préoccupations ?</t>
  </si>
  <si>
    <t>Sommes-nous indécis sur la façon de résoudre les préoccupations ?</t>
  </si>
  <si>
    <t>OUI pour une des questions ci-dessus = Utiliser l’Évaluation de la Situation</t>
  </si>
  <si>
    <t>Établir les priorités en se basant sur les combinaisons</t>
  </si>
  <si>
    <t>horizontallement  H/M/B (±)</t>
  </si>
  <si>
    <t>Mécanisme de priorisation</t>
  </si>
  <si>
    <t>Déterminez l’impact actuel relatif :</t>
  </si>
  <si>
    <t>Identifiez la préoccupation présentant l’impact actuel le plus important. Appréciation H</t>
  </si>
  <si>
    <t xml:space="preserve"> Notez les autres préoccupations de manière verticale par rapport à l’appréciation H. Assignez les lettres H, M et B</t>
  </si>
  <si>
    <t>Utilisez le signe plus (+) ou le signe moins (-) pour créer une distinction supplémentaire</t>
  </si>
  <si>
    <t>Répétez l’évaluation verticale pour l’impact futur relatif et les délais</t>
  </si>
  <si>
    <t>Évaluez les combinaisons de manière horizontale afin d’établir un ordre de priorité général pour chaque préoccupation</t>
  </si>
  <si>
    <t>Enregistrez et communiquez le détail des responsabilités et des délais</t>
  </si>
  <si>
    <t>Confirmez l’accord</t>
  </si>
  <si>
    <t>Quand utiliser l'Analyse de Problèmes ?</t>
  </si>
  <si>
    <t>Avons-nous un écart ?</t>
  </si>
  <si>
    <t>La cause est-elle inconnue ?</t>
  </si>
  <si>
    <t>Avons-nous besoin de connaître la cause pour prendre des mesures efficaces ?</t>
  </si>
  <si>
    <t>OUI aux 3 = utiliser l'Analyse de Problèmes</t>
  </si>
  <si>
    <t>Réel</t>
  </si>
  <si>
    <t>Écart</t>
  </si>
  <si>
    <t>Norme</t>
  </si>
  <si>
    <t>Énoncer le problème</t>
  </si>
  <si>
    <t>Énoncer le problème (un objet, un écart)</t>
  </si>
  <si>
    <t>Sur quel objet (ou groupe d'objets) observe-t-on l'écart ?</t>
  </si>
  <si>
    <t>Quel écart observe-t-on sur l'objet ?</t>
  </si>
  <si>
    <t>Comment détecte-t-on l’écart (vue, toucher, ouïe, goût, odorat ou mesure) ?</t>
  </si>
  <si>
    <t xml:space="preserve">Quelles sont les données qui nous montrent que l'écart existe ? </t>
  </si>
  <si>
    <t>Écrire un bref énoncé comprenant un objet et un écart.</t>
  </si>
  <si>
    <t xml:space="preserve"> Soyez spécifique, séparer si nécessaire</t>
  </si>
  <si>
    <t>Poser les questions EST/N'EST PAS dans quatre domaines :</t>
  </si>
  <si>
    <t>QUOI - Identité</t>
  </si>
  <si>
    <t>OÙ - Lieu</t>
  </si>
  <si>
    <t>QUAND - Temps</t>
  </si>
  <si>
    <t>AMPLEUR - Taille</t>
  </si>
  <si>
    <t>Décrire le problème en détail</t>
  </si>
  <si>
    <t>Si "Besoin de Données Supplémentaires" (BDS), déterminer qui les recueillera, comment et pour quand.</t>
  </si>
  <si>
    <t>"…pourrait-être, mais n'est pas."</t>
  </si>
  <si>
    <t xml:space="preserve">   </t>
  </si>
  <si>
    <t xml:space="preserve">•  Spécifiques                   •  Factuels       </t>
  </si>
  <si>
    <t>•   Similaires au EST      •  Etroitement liés au EST</t>
  </si>
  <si>
    <t>OÙ</t>
  </si>
  <si>
    <t>Quand pour la première fois ?</t>
  </si>
  <si>
    <t>À quelle fréquence ?</t>
  </si>
  <si>
    <t>Quand (depuis lors) ?</t>
  </si>
  <si>
    <t xml:space="preserve"> géographiquement ?</t>
  </si>
  <si>
    <t>Quel écart ?</t>
  </si>
  <si>
    <t>Quel objet ?</t>
  </si>
  <si>
    <t>Combien d'objets ?</t>
  </si>
  <si>
    <t>Quelle en est la tendance ?</t>
  </si>
  <si>
    <t>Quelle est la taille ?</t>
  </si>
  <si>
    <t>Sporadique</t>
  </si>
  <si>
    <t>Périodique</t>
  </si>
  <si>
    <t>BDS</t>
  </si>
  <si>
    <t>Isolé</t>
  </si>
  <si>
    <t>Augmentation ↑</t>
  </si>
  <si>
    <t>Diminution ↓</t>
  </si>
  <si>
    <t>Se référer à la spécification du problème pour générer des causes possibles</t>
  </si>
  <si>
    <t>Quelles paires de la spécification sont intéressantes ? Quelles causes suggèrent-elles ?</t>
  </si>
  <si>
    <t>Quoi d’autre aurait pu causer l’écart ?     Que diraient les experts ?     Quelle était notre première impression ?</t>
  </si>
  <si>
    <t>Documenter les causes possibles</t>
  </si>
  <si>
    <t>Utiliser les particularités et les changements</t>
  </si>
  <si>
    <t>Rechercher les particularités</t>
  </si>
  <si>
    <t>Rechercher les changements</t>
  </si>
  <si>
    <t>Quoi d’autre est différent...?</t>
  </si>
  <si>
    <t>* Basé sur des faits    *Nouvelles informations sur la paire EST/N’EST PAS    *Vrai seulement pour le EST</t>
  </si>
  <si>
    <t>Qu'est ce qui a changé dans, sur, autour ou en ce qui concerne chaque particularité? Quand le changement s'est-il produit ? Documenter la date et l'heure</t>
  </si>
  <si>
    <t>Qu’est-ce qui a changé dans, sur, autour ou à propos de chaque particularité ?</t>
  </si>
  <si>
    <t>Quand le changement s’est-il manifesté ? Documenter la date et l’heure</t>
  </si>
  <si>
    <t>Quoi d’autre a changé…?</t>
  </si>
  <si>
    <t>Comment ce(cette) …</t>
  </si>
  <si>
    <t>Changement</t>
  </si>
  <si>
    <t>Particularité</t>
  </si>
  <si>
    <t>...peut causer cet écart ?</t>
  </si>
  <si>
    <t>Changement plus une particularité</t>
  </si>
  <si>
    <t>Changement plus un autre changement</t>
  </si>
  <si>
    <t>Dresser la liste sans débattre</t>
  </si>
  <si>
    <t>(O) Oui, cela s’explique par…</t>
  </si>
  <si>
    <t>(N) Non, cela ne s’explique pas car…   (H) Oui, cela s’explique seulement si (hypothèse)…</t>
  </si>
  <si>
    <t>O, N, H</t>
  </si>
  <si>
    <t>Penser Au-delà de la Solution</t>
  </si>
  <si>
    <t>Documenter la solution proposée</t>
  </si>
  <si>
    <t>Quelles choses similaires ont besoin de la même solution ?</t>
  </si>
  <si>
    <t>Si aucune solution n’apparaît clairement, utilisez le processus d’Analyse de Décisions pour sélectionner la solution puis élargissez la portée de la solution</t>
  </si>
  <si>
    <t>Non</t>
  </si>
  <si>
    <t>Vérifier les hypothèses</t>
  </si>
  <si>
    <t>Essayer une solution et surveiller</t>
  </si>
  <si>
    <t>Observer</t>
  </si>
  <si>
    <t xml:space="preserve">Expérimenter </t>
  </si>
  <si>
    <t>Que peut-on faire pour vérifier les hypothèses avancées ?</t>
  </si>
  <si>
    <t>Comment cette cause peut-elle être observée au travail ?</t>
  </si>
  <si>
    <t>Comment peut-on démontrer la relation de cause à effet ?</t>
  </si>
  <si>
    <t>Utiliser le moyen le plus fiable, le plus facile, le plus rapide, le moins coûteux et le plus sûr.</t>
  </si>
  <si>
    <t>Quand une mesure corrective est-elle prise ? Quels sont les résultats qui indiquent que nous avons trouvé la cause réelle ?</t>
  </si>
  <si>
    <t>Utiliser :</t>
  </si>
  <si>
    <t>Mesures pour Confimer</t>
  </si>
  <si>
    <t>Responsabilté/Délai</t>
  </si>
  <si>
    <t>Une fois la cause réelle confirmée et avant de sélectionner une solution, pensez à étendre la cause</t>
  </si>
  <si>
    <t>Quel autre dégât cette cause pourrait-elle créer ?</t>
  </si>
  <si>
    <t>Une fois que la cause réelle a été confirmée et qu’une solution apparaît clairement, élargissez la portée de la solution</t>
  </si>
  <si>
    <t>Vrai pour le EST</t>
  </si>
  <si>
    <t>Vrai pour les deux</t>
  </si>
  <si>
    <t>Vrai pour le N'EST PAS</t>
  </si>
  <si>
    <t>Changements pertinents</t>
  </si>
  <si>
    <t>Comment ce(cette) …
   Changement
   Changement plus une particularité
   Changement plus un autre changement
   Particularité
...peut causer cet écart ?</t>
  </si>
  <si>
    <t>Cause Possible</t>
  </si>
  <si>
    <r>
      <t xml:space="preserve">CPP  </t>
    </r>
    <r>
      <rPr>
        <sz val="11"/>
        <color theme="1"/>
        <rFont val="Calibri"/>
        <family val="2"/>
      </rPr>
      <t>↑</t>
    </r>
  </si>
  <si>
    <t>√ CPP</t>
  </si>
  <si>
    <t xml:space="preserve"> Evaluer les Causes Possibles</t>
  </si>
  <si>
    <t xml:space="preserve"> Décrire le Problème</t>
  </si>
  <si>
    <t>Pour chaque EST, poser des questions pour trouver les N'EST PAS qui sont :</t>
  </si>
  <si>
    <t>Spécification du problème</t>
  </si>
  <si>
    <t>Restreindre les données du EST. Aide à éliminer les causes non pertinentes.</t>
  </si>
  <si>
    <t>Confirmer la Cause Réelle</t>
  </si>
  <si>
    <t>Vérifier les hypothèses, observer, expérimenter ou tenter une solution et surveiller.</t>
  </si>
  <si>
    <t>Quelle est la cause qui semble la plus probable ?</t>
  </si>
  <si>
    <t>La cause la plus probable (CPP) possède :</t>
  </si>
  <si>
    <t>Si (la cause possible) est la cause réelle (du problème), comment cela explique-t-il les informations du EST et du N’EST PAS ?</t>
  </si>
  <si>
    <t>La réponse sera:</t>
  </si>
  <si>
    <t>Oui, cela s’explique par…ou…</t>
  </si>
  <si>
    <t>Non, cela ne l’explique pas car…ou…</t>
  </si>
  <si>
    <t>Oui, cela s’explique seulement si (hypothèse)...</t>
  </si>
  <si>
    <t>Eliminer toutes les causes qui échouent</t>
  </si>
  <si>
    <t>Documenter les données pertinentes</t>
  </si>
  <si>
    <t>Dresser la liste des hypothèses</t>
  </si>
  <si>
    <t>Tester une cause possible à la fois</t>
  </si>
  <si>
    <t xml:space="preserve"> Identifier les Causes Possibles</t>
  </si>
  <si>
    <t>•  Quel(s) objet(s) précis ont l'écart ?</t>
  </si>
  <si>
    <t>•  Quelle est la nature exacte de l’écart ?</t>
  </si>
  <si>
    <t>•  Où se trouve (géographiquement) l’objet lorsque l’écart est observé ?</t>
  </si>
  <si>
    <t>•  Où se trouve l’écart sur l’objet ?</t>
  </si>
  <si>
    <t>•  Quand l’écart a-t-il été observé pour la première fois (date et heure) ?</t>
  </si>
  <si>
    <t>•  Depuis lors, quand l’écart a-t-il été observé ? A quelle fréquence ?</t>
  </si>
  <si>
    <t>•  Quand, dans l’historique ou le cycle de vie de l’objet, l’écart a-t-il été observé pour la première fois ?</t>
  </si>
  <si>
    <t>•  Combien d’objets ont un écart ?</t>
  </si>
  <si>
    <t>•  Quelle est la tendance dans le nombre d'objets comportant l'écart ?</t>
  </si>
  <si>
    <t>•  Quelle est la taille de l’écart ?</t>
  </si>
  <si>
    <t>•  Quelle est la tendance dans la taille ?</t>
  </si>
  <si>
    <t>•  Combien de fois observe-t-on l'écart sur chaque objet ?</t>
  </si>
  <si>
    <t>•  Quelle est la tendance dans le nombre ?</t>
  </si>
  <si>
    <t>•  Quel(s) objet(s) similaire(s) pourrai(en)t avoir cet écart, mais ne l’ont pas ?</t>
  </si>
  <si>
    <t>•  Quels autres écarts pourraient être observés, mais ne le sont pas ?</t>
  </si>
  <si>
    <t>•  À quel autre endroit l’objet pourrait-il se trouver lorsque l’écart est observé, mais ne s’y trouve pas ?</t>
  </si>
  <si>
    <t>•  À quel autre endroit sur l’objet l’écart pourrait-il se trouver, mais ne se trouve pas ?</t>
  </si>
  <si>
    <t>•  A quels autres moments l’écart pourrait-il avoir été observé pour la première fois, mais ne l’a pas été ?</t>
  </si>
  <si>
    <t>•  Depuis lors, quand l’écart pourrait-il avoir été observé, mais ne l’a pas été ? A quelle fréquence ?</t>
  </si>
  <si>
    <t>•  À quels autres moments dans l’historique ou le cycle de vie de l’objet l’écart pourrait-il avoir été observé en premier, mais ne l’a pas été ?</t>
  </si>
  <si>
    <t>•  Combien d’objets pourraient avoir cet écart, mais ne l’ont pas ?</t>
  </si>
  <si>
    <t>Utiliser ses connaissances et son expérience OU…</t>
  </si>
  <si>
    <t>Pour chaque paire EST/N’EST PAS, répondre aux questions suivantes :</t>
  </si>
  <si>
    <t>Documenter les données pertinentes      Dresser la liste des hypothèses</t>
  </si>
  <si>
    <t>les hypothèses qui ont le plus de sens dans cette situation</t>
  </si>
  <si>
    <t>les hypothèses les plus raisonnables</t>
  </si>
  <si>
    <t>en général, les hypothèses les plus simples</t>
  </si>
  <si>
    <t>le moins d’hypothèses</t>
  </si>
  <si>
    <t>Si rien n’a changé, utiliser PCC (Pas de Changement Connu)</t>
  </si>
  <si>
    <t>plus élevé ? Noter relativement H/M/B (±).</t>
  </si>
  <si>
    <t>élevé ? Noter relativement H/M/B (±).</t>
  </si>
  <si>
    <t>à résoudre plus tard ? Noter relativement H/M/B (±).</t>
  </si>
  <si>
    <t>* Basé sur des faits        *Nouvelles informations              *Vrai seulement pour le EST</t>
  </si>
  <si>
    <t>Masquer les détails</t>
  </si>
  <si>
    <t>Visualiser les détails</t>
  </si>
  <si>
    <t>Choisir dans la liste</t>
  </si>
  <si>
    <t>Autres tendances</t>
  </si>
  <si>
    <t>Autres modèles</t>
  </si>
  <si>
    <t>Masquer particularités et changements</t>
  </si>
  <si>
    <t>Visualiser particularités et changements</t>
  </si>
  <si>
    <t xml:space="preserve"> Analyse de 
Décisions</t>
  </si>
  <si>
    <t>B+</t>
  </si>
  <si>
    <t>B-</t>
  </si>
  <si>
    <t>B</t>
  </si>
  <si>
    <t>AM PLEUR</t>
  </si>
  <si>
    <t>Expliquer comment cette cause peut créer cet écart</t>
  </si>
  <si>
    <t>Quand utiliser l’Analyse de Décisions ?</t>
  </si>
  <si>
    <t>Avons-nous besoin de faire un choix ?</t>
  </si>
  <si>
    <t>L’option choisie change-t-elle quelque chose ?</t>
  </si>
  <si>
    <t>Sommes-nous incertains en ce qui concerne la meilleure option ?</t>
  </si>
  <si>
    <t>Avons-nous besoin du consensus des parties prenantes pour implémenter efficacement le choix ?</t>
  </si>
  <si>
    <t>Oui pour une des questions ci-dessus = utiliser
l’Analyse de Décisions</t>
  </si>
  <si>
    <t>Quelle est la principale raison de ce choix ?</t>
  </si>
  <si>
    <t xml:space="preserve"> Clarifier le But</t>
  </si>
  <si>
    <t>Quel est le choix spécifique ou la recommandation qui doit-être fait ?</t>
  </si>
  <si>
    <t>Écrire un court énoncé incluant :</t>
  </si>
  <si>
    <t>*Un mot ou une expression de choix (décider, sélectionner ...)  *Un résultat  *1-2 déterminants</t>
  </si>
  <si>
    <t>Inclure</t>
  </si>
  <si>
    <t>1 ou 2 déterminants</t>
  </si>
  <si>
    <t>Les mots que vous utilisez élargiront ou réduiront l’éventail des options.</t>
  </si>
  <si>
    <t xml:space="preserve">un mot ou une expression de choix (décider, choisir, sélectionner…); </t>
  </si>
  <si>
    <t>un résultat;</t>
  </si>
  <si>
    <t>Quelles ressources devons-nous utiliser ou économiser ?</t>
  </si>
  <si>
    <t>Quels objectifs doit-on clarifier ?</t>
  </si>
  <si>
    <t>Quelles exigences minimales et maximales doit-on respecter ?</t>
  </si>
  <si>
    <t>Déterminer comment l’objectif sera mesuré</t>
  </si>
  <si>
    <t>Les mesures peuvent-être subjectives</t>
  </si>
  <si>
    <t>Impliquer les parties prenantes qui approuveront ou implémenteront la décision</t>
  </si>
  <si>
    <t>Si la mesure est subjective, déterminer qui va évaluer sa valeur.</t>
  </si>
  <si>
    <t>Établissez des mesures permettant d’évaluer la pertinence de chaque option par rapport à l’objectif</t>
  </si>
  <si>
    <t>Déterminez à quel point le temps, le coût, le client, le management, etc., influencent ce choix</t>
  </si>
  <si>
    <t>Mesures</t>
  </si>
  <si>
    <t>Établir des mesures pour</t>
  </si>
  <si>
    <t>chaque objectif</t>
  </si>
  <si>
    <t>Soyez clair et spécifique         Utilisez des énoncés courts</t>
  </si>
  <si>
    <t>Documenter les indicateurs spécifiques qui indiqueront la mesure dans laquelle l’objectif pourrait être atteint</t>
  </si>
  <si>
    <t>Considérer des thèmes tels que le temps, la vitesse, les coûts, les normes, les “obligations”, etc.</t>
  </si>
  <si>
    <t xml:space="preserve">Considérer : </t>
  </si>
  <si>
    <t>Classer les objectifs en IMPÉRATIFS et SOUHAITS</t>
  </si>
  <si>
    <t>Favorable</t>
  </si>
  <si>
    <t>Non favorable</t>
  </si>
  <si>
    <t>Cet objectif est-il…</t>
  </si>
  <si>
    <t>Mesurable ? (avec une limite spécifique ou un seuil)</t>
  </si>
  <si>
    <t>Obligatoire ? (requis par des parties prenantes clés, des réglementations, des lois, des procédures...)</t>
  </si>
  <si>
    <t>Réaliste ? (peut-être réalisé)</t>
  </si>
  <si>
    <t>Quels SOUHAITs devraient découler des IMPÉRATIFs ?</t>
  </si>
  <si>
    <t>Oui à tous les 3 = IMPÉRATIF -- Marquer I</t>
  </si>
  <si>
    <t>Tous les autres sont des SOUHAITS</t>
  </si>
  <si>
    <t>relative de chaque souhait?</t>
  </si>
  <si>
    <t>Quelle est l’importance relative de chaque SOUHAIT ?</t>
  </si>
  <si>
    <t>Identifier le(s) SOUHAIT(S) le(s) plus important(s)</t>
  </si>
  <si>
    <t>Lui(Leurs) attribuer un 10</t>
  </si>
  <si>
    <t>Comparer les autres à ce(s) 10</t>
  </si>
  <si>
    <t>Assigner les poids relatifs</t>
  </si>
  <si>
    <t>Confirmer ces poids en comparant au(x) 10</t>
  </si>
  <si>
    <t>(SOUHAIT le plus important = 10,</t>
  </si>
  <si>
    <t>Pondérer les autres relativement au “10”</t>
  </si>
  <si>
    <t>Prendre la Décision</t>
  </si>
  <si>
    <t>Choisir</t>
  </si>
  <si>
    <t>Est-on disposé à accepter les risques en faveur de l’avantage de ce choix ?</t>
  </si>
  <si>
    <t>Peut-on rendre un (des) risque(s) acceptable(s) ?</t>
  </si>
  <si>
    <t>Si oui, choisir cette option</t>
  </si>
  <si>
    <t>Si non, répéter l’opération pour la meilleure option suivante</t>
  </si>
  <si>
    <t>Documenter et prendre des mesures ...pour mettre... en oeuvre l’option choisie</t>
  </si>
  <si>
    <t>Planifier comment vous allez gérer le(s) risque(s)</t>
  </si>
  <si>
    <t>Évaluer les Risques</t>
  </si>
  <si>
    <t>Commencer par l’option ayant la meilleure note</t>
  </si>
  <si>
    <t>Imaginer que vous avez mis en oeuvre cette option</t>
  </si>
  <si>
    <t>Quels sont les risques associés à cette option ?</t>
  </si>
  <si>
    <t>Que faut-il craindre, à court et à long terme, pour cette option ?</t>
  </si>
  <si>
    <t>Quelles sont les conséquences si une option atteint de justesse la limite ou le seuil ?</t>
  </si>
  <si>
    <t>Parmi les informations concernant cette option, quelles sont celles qui peuvent être inexactes ? Quelles peuvent être les répercussions ?</t>
  </si>
  <si>
    <t>Utiliser la formule “Si…,alors…”; e.g., si X se produit, alors Y est la conséquence négative</t>
  </si>
  <si>
    <t>Identifier les conséquences négatives pour toutes les options qui sont proches de la meilleure</t>
  </si>
  <si>
    <t>Évaluer la menace</t>
  </si>
  <si>
    <t>Quelle est la probabilité de chaque conséquence négative ? (probabilité—documenter la justification ; noter H, M, ou B ±.)</t>
  </si>
  <si>
    <t>Quel impact aura cette conséquence négative ? (gravité—documenter la justification ; noter H, M, ou B ±.)</t>
  </si>
  <si>
    <t>Score pondéré</t>
  </si>
  <si>
    <t>Utiliser ses connaissances et son expérience             OU</t>
  </si>
  <si>
    <t>Quelle est l’option qui satisfait le mieux chaque SOUHAIT ?</t>
  </si>
  <si>
    <t>Examiner les performances de chaque option par rapport à chaque SOUHAIT</t>
  </si>
  <si>
    <t>Utiliser un astérisque(*) pour marquer les meilleures options</t>
  </si>
  <si>
    <t>Chaque SOUHAIT devrait avoir, au moins, un *</t>
  </si>
  <si>
    <t>L’option ayant le plus d’* est la meilleure option</t>
  </si>
  <si>
    <t>Comparer les options par rapport aux SOUHAITS</t>
  </si>
  <si>
    <t>Dans quelle mesure chaque option permet-elle de satisfaire chacun des SOUHAITS ?</t>
  </si>
  <si>
    <t>Commencer par noter le premier objectif:</t>
  </si>
  <si>
    <t>Trouver la meilleure des options et lui attribuer la note de 10</t>
  </si>
  <si>
    <t>Répéter cette notation pour tous les autres objectifs.</t>
  </si>
  <si>
    <t>Multiplier les pondérations des objectifs par les notes des options</t>
  </si>
  <si>
    <t>Premièrement, récupérer des données factuelles, précises et pertinentes sur la manière dont chaque option répond aux objectifs.</t>
  </si>
  <si>
    <t>Filtrer les options grâce aux IMPÉRATIFS</t>
  </si>
  <si>
    <t>Cette option répond-elle aux objectifs de chaque IMPÉRATIF ?</t>
  </si>
  <si>
    <t xml:space="preserve">     Rassembler et documenter des données factuelles</t>
  </si>
  <si>
    <t xml:space="preserve">     Déterminer si l’option est favorable ou non</t>
  </si>
  <si>
    <t xml:space="preserve">     Éliminer les options non favorables</t>
  </si>
  <si>
    <t xml:space="preserve"> Évaluer les Options</t>
  </si>
  <si>
    <t>Quelles sont les différentes options possibles ?</t>
  </si>
  <si>
    <t xml:space="preserve">     Revoir l’énoncé de la décision et les objectifs</t>
  </si>
  <si>
    <t xml:space="preserve">     Consulter des experts et rechercher plusieurs sources</t>
  </si>
  <si>
    <t xml:space="preserve">     Dresser la liste des options sans en débattre</t>
  </si>
  <si>
    <t xml:space="preserve">     Utiliser des techniques de créativité </t>
  </si>
  <si>
    <t xml:space="preserve">     Si nécessaire, combiner ou créer des options ou déterminer le statu quo</t>
  </si>
  <si>
    <t xml:space="preserve">     Revoir avec les parties prenantes qui vont approuver ou implémenter la
      décision</t>
  </si>
  <si>
    <t>Récupérer des données pertinentes et pour chaque objectif :</t>
  </si>
  <si>
    <t xml:space="preserve">     Trouver la meilleure des options et lui attribuer la note de 10</t>
  </si>
  <si>
    <t xml:space="preserve">     Comparer les autres options à celle-ci et leur attribuer une note (0-10) relativement à la meilleure option</t>
  </si>
  <si>
    <t>Multiplier les pondérations des objectifs par les notes des options.      Additionner pour obtenir les totaux</t>
  </si>
  <si>
    <t>Comparer les autres options à celle-ci et leur attribuer une note 
(0-10) relativement à la meilleure option</t>
  </si>
  <si>
    <t xml:space="preserve">     Répéter cette notation pour tous les autres objectifs</t>
  </si>
  <si>
    <t>Additionner pour obtenir les totaux</t>
  </si>
  <si>
    <t>Quels sont les résultats et les bénéfices désirés à court et à
 long terme ?</t>
  </si>
  <si>
    <t>Déterminer à quel point le temps, le coût, le client, le management, 
etc., influencent ce choix.</t>
  </si>
  <si>
    <t>Insérer un nouvel objectif</t>
  </si>
  <si>
    <t>Trier les objectifs</t>
  </si>
  <si>
    <t xml:space="preserve">Noter l’énoncé de décision </t>
  </si>
  <si>
    <t>(Mesuré par…)</t>
  </si>
  <si>
    <t>Quel indicateur nous indiquera que cet objectif a été atteint ? Soyez précis !</t>
  </si>
  <si>
    <t>« Qui » évaluera ?</t>
  </si>
  <si>
    <t>Temps, rapidité,</t>
  </si>
  <si>
    <t>argent,</t>
  </si>
  <si>
    <t>normes acceptées,</t>
  </si>
  <si>
    <t xml:space="preserve"> ou tout autre élément quantifiable.</t>
  </si>
  <si>
    <t>(Sélectionner IMPERATIF dans le menu déroulant)</t>
  </si>
  <si>
    <t>Noter l’option ici</t>
  </si>
  <si>
    <t xml:space="preserve"> =Indiquer le choix final</t>
  </si>
  <si>
    <t>Noter l’enoncé de problème</t>
  </si>
  <si>
    <t>Licence</t>
  </si>
  <si>
    <t>Cliquer ici pour accepter les termes de la licence et activer les documents de travail</t>
  </si>
  <si>
    <t>Français (French)</t>
  </si>
  <si>
    <t>Page d’accueil</t>
  </si>
  <si>
    <t>Voir la licence</t>
  </si>
  <si>
    <t>Scannez le code QR dans votre manuel pédagogique ou cliquez sur le drapeau pour accéder à la « Learning Library »</t>
  </si>
  <si>
    <t>Instructions : entrez l’information dans les champs et cliquez sur le globe.</t>
  </si>
  <si>
    <t>Français</t>
  </si>
  <si>
    <t>Quand utiliser l’Analyse de Problèmes Potentiels ?</t>
  </si>
  <si>
    <t>Avons-nous une décision, une mesure ou un plan qui sont exposés à des risques ?</t>
  </si>
  <si>
    <t>Avons-nous besoin de connaître la cause éventuelle pour réduire ou éliminer le risque ?</t>
  </si>
  <si>
    <t>Oui pour une question ci-dessus = utiliser l’Analyse de Problèmes Potentiels</t>
  </si>
  <si>
    <t>Énoncer la mesure à prendre</t>
  </si>
  <si>
    <t>Quelle décision, mesure, plan ou résultat final veut-on protéger ?</t>
  </si>
  <si>
    <t>Quels sont les plans, décisions, mesures ou projets qui pourraient être exposés à des risques ?</t>
  </si>
  <si>
    <t>Décrire brièvement et clairement l’énoncé</t>
  </si>
  <si>
    <t>Inclure la mesure, le résultat final et les déterminants</t>
  </si>
  <si>
    <t>Les délais et les coûts... sont facultatifs</t>
  </si>
  <si>
    <t>Décrire brièvement et clairement l’énoncé :  la mesure, le résultat final et les déterminants.  Les délais et les coûts sont facultatifs</t>
  </si>
  <si>
    <t>Lister les problèmes potentiels</t>
  </si>
  <si>
    <t>Dans ce contexte, qu’est-ce-qui pourrait mal se passer ?</t>
  </si>
  <si>
    <t>Quel(s) problème(s) cette mesure peut-elle causer ?</t>
  </si>
  <si>
    <t>Les modifier sous la forme objet/écart</t>
  </si>
  <si>
    <t>Dresser rapidement la liste des problèmes qui pourraient survenir alors que nous mettons en place la mesure.</t>
  </si>
  <si>
    <t>Dresser rapidement la liste sans en débattre</t>
  </si>
  <si>
    <t>Si l’identification de l’objet et de l’écart sont difficiles, séparer et clarifier le problème potentiel</t>
  </si>
  <si>
    <t>Regardez la liste des potentiels problèmes et demandez-vous :</t>
  </si>
  <si>
    <t>Par quel problème potentiel doit-on commencer ? Noter *</t>
  </si>
  <si>
    <t>Quel problème potentiel risque de causer les dégâts les plus importants ?</t>
  </si>
  <si>
    <t>Si les priorités sont claires, noter le problème potentiel, par lequel nous devons commencer, avec ...avec un... astérisque (*)</t>
  </si>
  <si>
    <t>Continuer l’analyse en commençant par le problème potentiel le plus prioritaire</t>
  </si>
  <si>
    <t>Si les priorités ne sont pas claires, utiliser alors Évaluer la menace pour déterminer les priorités avant de procéder à l’analyse</t>
  </si>
  <si>
    <t>Utiliser Évaluer la menace pour établir les priorités</t>
  </si>
  <si>
    <t>Évaluer la probabilité du problème potentiel et noter Haut, Moyen, Bas (H/M/B)</t>
  </si>
  <si>
    <t>Évaluer la gravité du problème potentiel et noter Haut, Moyen, Bas (H/M/B)</t>
  </si>
  <si>
    <t>Utiliser +/- pour ajuster la notation</t>
  </si>
  <si>
    <t>Si l’évaluation de la gravité est compliquée, identifier alors l’impact éventuel</t>
  </si>
  <si>
    <t>Documenter les données de (P) et (G). Noter H/M/B</t>
  </si>
  <si>
    <t>Commencer par travailler sur les combinaisons de probabilité et de gravité les plus hautes (H-H, H-M)</t>
  </si>
  <si>
    <t>Si l’évaluation de la probabilité est compliquée, identifier alors les causes éventuelles</t>
  </si>
  <si>
    <t>Prendre des mesures pour traiter les causes éventuelles</t>
  </si>
  <si>
    <t>Reconsidérer des expériences similaires</t>
  </si>
  <si>
    <t>Enumérer plusieurs causes éventuelles pour chaque problème potentiel</t>
  </si>
  <si>
    <t>Expliquer comment chaque cause pourrait créer le problème potentiel</t>
  </si>
  <si>
    <t>Causes Éventuelles</t>
  </si>
  <si>
    <t>Prendre des Mesures Préventives</t>
  </si>
  <si>
    <t>Attribuer des responsabilités, ressources et délais pour leur réalisation</t>
  </si>
  <si>
    <t>Dresser la liste de plusieurs mesures préventives</t>
  </si>
  <si>
    <t>Comment peut-on empêcher cette cause éventuelle de créer le problème potentiel ?</t>
  </si>
  <si>
    <t>Quelles sont les mesures susceptibles de prévenir ou de réduire la probabilité que cela se produise ?</t>
  </si>
  <si>
    <t>Quelles mesures doit-on prendre si le problème potentiel se concrétise ?</t>
  </si>
  <si>
    <t>Prévoir des Mesures de Secours et leurs Déclencheurs</t>
  </si>
  <si>
    <t>Développer des mesures pour réduire les effets éventuels</t>
  </si>
  <si>
    <t>Quelles mesures en minimiseront les effets ?</t>
  </si>
  <si>
    <t>Que peut-on faire pour y faire face aussi rapidement et efficacement que possible, et à moindre coût ?</t>
  </si>
  <si>
    <t>Préparer des mesures de secours à l’avance</t>
  </si>
  <si>
    <t>Assigner des responsabilités, ressources et délais pour leur réalisation</t>
  </si>
  <si>
    <t>Brainstormer une liste de mesures de secours</t>
  </si>
  <si>
    <t>Impliquer les autres parties prenantes qui termineront ou jugeront la mesure ou le plan</t>
  </si>
  <si>
    <t>Comment saurons-nous que le problème potentiel s’est produit ?</t>
  </si>
  <si>
    <t>Quel sera le déclencheur de la mesure de secours ?</t>
  </si>
  <si>
    <t>Mettre en place un déclencheur pour chaque mesure de secours</t>
  </si>
  <si>
    <t>Un déclencheur peut initialiser plus d’une mesure de secours</t>
  </si>
  <si>
    <t>Identifier le système ou la personne qui déclenchera la mesure de secours</t>
  </si>
  <si>
    <t>Les déclencheurs automatiques sont ...préférables, ils... ne requièrent aucun jugement</t>
  </si>
  <si>
    <t>Utiliser des déclencheurs manuels ...lorsqu’un... un choix doit être fait entre plusieurs mesures de</t>
  </si>
  <si>
    <t>secours ou lorsque la nécessité d’intervention doit-être évaluée</t>
  </si>
  <si>
    <t>Documenter les données de (P) et (G). Noter H/M/B.</t>
  </si>
  <si>
    <t>Commencer par travailler sur la plus haute combinaison.</t>
  </si>
  <si>
    <t>Causes éventuelles</t>
  </si>
  <si>
    <t>Mesures préventives</t>
  </si>
  <si>
    <t xml:space="preserve">      Les hypothèses les plus raisonnabless                                                                 Indicate MPC using pull down menu</t>
  </si>
  <si>
    <t>Avons-nous une décision, une mesure ou un plan qui pourraient-être amélioré ?</t>
  </si>
  <si>
    <t>Avons-nous besoin de prévoir des mesures prêtes à être déployées pour maximiser les effets ?</t>
  </si>
  <si>
    <t>Identifier les Opportunités Potentielles</t>
  </si>
  <si>
    <t>L’urgence et le coût sont optionnels</t>
  </si>
  <si>
    <t xml:space="preserve"> Inclure la mesure, le résultat final et les déterminants</t>
  </si>
  <si>
    <t>Décrire brièvement et clairement l’énoncé : la mesure, le résultat final et les déterminants. L’urgence et le coût sont optionnels</t>
  </si>
  <si>
    <t>Quelle décision, mesure, plan ou résultat final pourrait apporter des bénéfices imprévus?</t>
  </si>
  <si>
    <t>Quelle décision, mesure, plan ou résultat final veut-on mettre en valeur?</t>
  </si>
  <si>
    <t>Dresser la liste des opportunités potentielles</t>
  </si>
  <si>
    <t>Quel(s) bénéfice(s) cette mesure pourrait-elle apporter ?</t>
  </si>
  <si>
    <t>Si l’identification de l’objet et de l’écart sont difficiles, séparer et clarifier l’opportunité potentielle</t>
  </si>
  <si>
    <t>Dresser rapidement la liste des opportunités qui pourraient survenir alors que nous mettons en place la mesure.</t>
  </si>
  <si>
    <t>Identifier les Problèmes Potentiels</t>
  </si>
  <si>
    <t>Regarder la liste des opportunités potentielles et se demander:</t>
  </si>
  <si>
    <t>Par quelle opportunité potentielle doit-on commencer ? Noter *</t>
  </si>
  <si>
    <t>Quelle opportunité potentielle pourrait entraîner les bénéfices les plus importants ?</t>
  </si>
  <si>
    <t>Si les priorités sont claires, noter l’opportunité potentielle, par laquelle nous devons commencer, avec un astérisque (*)</t>
  </si>
  <si>
    <t>Continuer l’analyse en commençant par l’opportunité potentielle la plus prioritaire</t>
  </si>
  <si>
    <t>Si les priorités ne sont pas claires, utiliser alors Évaluer les bénéfices pour déterminer les priorités avant de procéder à l’analyse</t>
  </si>
  <si>
    <t>Évaluer la probabilité de l’opportunité potentielle et noter Haut, Moyen, Bas (H/M/B)</t>
  </si>
  <si>
    <t>Évaluer le gain de l’opportunité potentielle et noter Haut, Moyen, Bas (H/M/B)</t>
  </si>
  <si>
    <t>Si l’évaluation du gain est compliquée, identifier alors l’impact éventuel</t>
  </si>
  <si>
    <t>Commencer par travailler sur les combinaisons de probabilité et de gain les plus hautes (H-H, H-M)</t>
  </si>
  <si>
    <t>Opportunité Potentielle</t>
  </si>
  <si>
    <t>Gain</t>
  </si>
  <si>
    <t>Déterminer les causes éventuelles de l’opportunité potentielle</t>
  </si>
  <si>
    <t>Qu’est-ce qui pourrait causer l’opportunité potentielle?</t>
  </si>
  <si>
    <t>Énumérer plusieurs causes éventuelles pour chaque opportunité potentielle</t>
  </si>
  <si>
    <t>Expliquer comment chaque cause pourrait créer l’opportunité potentielle</t>
  </si>
  <si>
    <t>Prendre des mesures pour encourager les causes éventuelles</t>
  </si>
  <si>
    <t>Quelles sont les mesures susceptibles d’améliorer ou d’augmenter la probabilité que cela se produise ?</t>
  </si>
  <si>
    <t>Comment peut-on assurer que cette cause éventuelle créera l’opportunité potentielle ?</t>
  </si>
  <si>
    <t>Dresser la liste de plusieurs mesures de promotion</t>
  </si>
  <si>
    <t>Prévoir des Mesures de Capitalisation et leurs Déclencheurs</t>
  </si>
  <si>
    <t>Développer des actions pour améliorer les effets éventuels</t>
  </si>
  <si>
    <t>Déterminer les déclencheurs des mesures de capitalisation</t>
  </si>
  <si>
    <t>Quelles mesures doit-on prendre si l’opportunité potentielle se concrétise ?</t>
  </si>
  <si>
    <t>Quelles mesures en maximiseront les effets ?</t>
  </si>
  <si>
    <t>Attribuer les responsabilités, ressources et délais pour leur réalisation</t>
  </si>
  <si>
    <t>Mettre en place un déclencheur pour chaque mesure de capitalisation</t>
  </si>
  <si>
    <t>Un déclencheur peut initialiser plus d’une mesure de capitalisation</t>
  </si>
  <si>
    <t>Identifier le système ou la personne qui déclenchera la mesure de capitalisation</t>
  </si>
  <si>
    <t>Les déclencheurs automatiques sont préférables—ils ne requièrent aucun jugement</t>
  </si>
  <si>
    <t>Utiliser des déclencheurs manuels lorsqu’un choix doit être fait entre plusieurs mesures de capitalisation</t>
  </si>
  <si>
    <t xml:space="preserve"> ou lorsque la nécessité d’intervention doit-être évaluée</t>
  </si>
  <si>
    <t>…Utiliser Évaluer les bénéfices pour établir les priorités</t>
  </si>
  <si>
    <t>...Utiliser évaluer les bénéfices</t>
  </si>
  <si>
    <t>...Utiliser évaluer la menace</t>
  </si>
  <si>
    <t>Mesures de Capitalisation</t>
  </si>
  <si>
    <t>Modèle universel pour l'application des méthodes Kepner-Tregoe</t>
  </si>
  <si>
    <t xml:space="preserve">Statut: </t>
  </si>
  <si>
    <t>Clôturé</t>
  </si>
  <si>
    <t>Evaluation réalisée</t>
  </si>
  <si>
    <t>Énoncer la décision</t>
  </si>
  <si>
    <t xml:space="preserve">Dresser rapidement la liste sans en débattre         
Les modifier sous la forme objet/écart </t>
  </si>
  <si>
    <t>Dresser rapidement la liste sans en débattre          
Les modifier sous la forme objet/écart</t>
  </si>
  <si>
    <t>Verzamel snel en zonder discussie 
Noteer in het formaat object/positieve afwijking</t>
  </si>
  <si>
    <t xml:space="preserve">Schreiben Sie die Antworten rasch und ohne Diskussion auf     	
Bringen Sie die Antworten in die Form Objekt/positive Abweichung </t>
  </si>
  <si>
    <t>Wijs voor elke maatregel verantwoordelijkheid, middelen en een
 tijdslimiet toe</t>
  </si>
  <si>
    <t xml:space="preserve">Bei welchem Objekt (oder Gruppe von Objekten) liegt die Abweichung vor?    </t>
  </si>
  <si>
    <t xml:space="preserve">Où sur </t>
  </si>
  <si>
    <t xml:space="preserve"> l'objet ?</t>
  </si>
  <si>
    <t xml:space="preserve">Quand (dans le cycle </t>
  </si>
  <si>
    <t>observés ?</t>
  </si>
  <si>
    <t xml:space="preserve">Combien d'écarts </t>
  </si>
  <si>
    <t xml:space="preserve"> de vie) ?</t>
  </si>
  <si>
    <t>Qu’est-ce qui est différent, inhabituel, spécial ou unique d’un élément EST par rapport à son élément N’EST PAS ?</t>
  </si>
  <si>
    <t>Analyse d'Opportunités Potentielles</t>
  </si>
  <si>
    <t>Quand utiliser l’Analyse d'Opportunités Potentielles ?</t>
  </si>
  <si>
    <t>Évaluation de la situation</t>
  </si>
  <si>
    <t xml:space="preserve"> Évaluation 
de la Situation</t>
  </si>
  <si>
    <t xml:space="preserve"> Analyse de Problèmes Potentiels</t>
  </si>
  <si>
    <t xml:space="preserve"> Analyse d'Opportunités Potentielles</t>
  </si>
  <si>
    <t>Évaluation de la Situation</t>
  </si>
  <si>
    <t xml:space="preserve"> Identifier les Causes Éventuelles</t>
  </si>
  <si>
    <t>Avons-nous besoin d'en connaître la cause éventuelle pour maximiser ou conserver les bénéfices ?</t>
  </si>
  <si>
    <t>OUI à une des questions ci-dessus = utiliser l’Analyse d'Opportunités Potentielles</t>
  </si>
  <si>
    <t>Qu’est-ce qui pourrait se passer bien ou mieux que prévu ?</t>
  </si>
  <si>
    <t>La sensation de devoir agir</t>
  </si>
  <si>
    <t>Y-a-t-il plus d'une préoccupation dans cette phrase ?</t>
  </si>
  <si>
    <t xml:space="preserve">La mesure est-elle liée à un écart, un choix, </t>
  </si>
  <si>
    <t xml:space="preserve">    Énoncé des problèmes potentiels (mesure ou plan</t>
  </si>
  <si>
    <t xml:space="preserve">    Énoncé des opportunités potentielles (mesure ou plan</t>
  </si>
  <si>
    <t>Avons-nous besoin de prévoir des mesures prêtes à être déployées pour minimiser l’impact ?</t>
  </si>
  <si>
    <t>Qu’est-ce qui déclenchera la mesure de capitalisation ?</t>
  </si>
  <si>
    <t>•  Quelle pourrait-être la tendance, mais ne l'est pas ?</t>
  </si>
  <si>
    <t>•  Quelle autre taille l’écart pourrait-il avoir, mais ne l’a pas ?</t>
  </si>
  <si>
    <t>•  Quelle pourrait-être la tendance, mais ne
l'est pas ?</t>
  </si>
  <si>
    <t>•  Combien d’écarts chaque objet pourrait-il avoir, mais ne les a pas ?</t>
  </si>
  <si>
    <t>•  Quelle pourrait-être la tendance dans le nombre, mais ne l'est pas ?</t>
  </si>
  <si>
    <t>Comment saurons-nous que l’opportunité potentielle s’est produite ?</t>
  </si>
  <si>
    <t>Known cause after Problem--or Performance System--Analysis</t>
  </si>
  <si>
    <t>Names:</t>
  </si>
  <si>
    <t xml:space="preserve"> + Circumstance</t>
  </si>
  <si>
    <t xml:space="preserve"> - Circumstance</t>
  </si>
  <si>
    <t>Possible Barrier</t>
  </si>
  <si>
    <t>Possible Action</t>
  </si>
  <si>
    <t>Known Cause After Problem Analysis</t>
  </si>
  <si>
    <t>Owner</t>
  </si>
  <si>
    <t>Unknown Problem</t>
  </si>
  <si>
    <t>Breached Barrier</t>
  </si>
  <si>
    <t>New Barrier</t>
  </si>
  <si>
    <t>Known Cause</t>
  </si>
  <si>
    <t>Unknown Cause</t>
  </si>
  <si>
    <t>Chosen Barrier</t>
  </si>
  <si>
    <t>Chosen Action</t>
  </si>
  <si>
    <t>Prepare for Incident Mapping</t>
  </si>
  <si>
    <t>Who should be involved or informed?</t>
  </si>
  <si>
    <t>Describe the Incident</t>
  </si>
  <si>
    <t>What is the primary event (Object
and Deviation), location (Where),
time (When), and size (Extent)?</t>
  </si>
  <si>
    <t>Map Incident Causes</t>
  </si>
  <si>
    <t>What are the direct, tangible, factual
causes (Object and Deviation) of this
event (Stairstepping/5 Why’s)? Do
we have evidence?</t>
  </si>
  <si>
    <t>Identify Circumstances</t>
  </si>
  <si>
    <t>How did circumstances (Object and
State) accelerate (+) or limit (-) the
effects and by how much?</t>
  </si>
  <si>
    <t>Identify Breached Barriers</t>
  </si>
  <si>
    <t>Identify Issue Owner(s)</t>
  </si>
  <si>
    <t>Who has the accountability and
authority for which issues
in the cause-effect chain?</t>
  </si>
  <si>
    <t>Perform Root Cause Analysis</t>
  </si>
  <si>
    <t>What problems are still to be
analyzed?
What causes have yet
to be found?</t>
  </si>
  <si>
    <t>Develop and Select Solutions</t>
  </si>
  <si>
    <t>What actions (preventive, containment,
corrective, contingent) will fix
the primary event and make it less
likely in the future? Which actions
will be most effective and efficient?</t>
  </si>
  <si>
    <t>Protect and Recommend Actions</t>
  </si>
  <si>
    <t>What could block successful
implementation?
How will actions
be protected?</t>
  </si>
  <si>
    <t>Click to go to Standard IM Terms</t>
  </si>
  <si>
    <t>Click to go to Additional IM terms</t>
  </si>
  <si>
    <t>German</t>
  </si>
  <si>
    <t>What barriers (Object and Deviation)
were meant to break the cause-effect
chain, but did not?</t>
  </si>
  <si>
    <t>HIER KLICKEN, um die Lizenz zu akzeptieren und das Arbeitsblatt zu verwenden</t>
  </si>
  <si>
    <t>IMPORTANT: Do not change or move the cells below</t>
  </si>
  <si>
    <t>New logos, moved 'pull' cells in SA to column A150</t>
  </si>
  <si>
    <t>DECISION
ANALYSIS</t>
  </si>
  <si>
    <t xml:space="preserve">TEMPLATE LICENSE AGREEMENT
PLEASE READ THIS LICENSE CAREFULLY BEFORE USING THE KEPNER-TREGOE(R) TEMPLATES/WORKSHEETS (“TEMPLATES”). BY INSTALLING OR USING THE TEMPLATES YOU ARE AGREEING TO BE BOUND BY THE TERMS OF THIS LICENSE.
GENERAL. Except as authorized below, the Templates may not, in whole or in part, be used, copied, photocopied, printed, reproduced, translated or reduced to any electronic format without prior written consent from Kepner-Tregoe, Inc. (“KT”).
LICENSE. KT hereby grants you a nonexclusive and nontransferable license to print, reproduce and use the Templates in Microsoft(R) Excel format under the following terms and conditions:
1. This license is only granted to you if you have been trained in a KT approved program of Problem Solving &amp; Decision Making and received a purchased set of KT Problem Solving and Decision Making workshop materials. As such, you may share the Template with others to gather, analyze and communicate information, but you may not use the Template as a tool for training others in the KT methodologies unless you are a licensed KT Program Leader. 
2. You are not permitted to modify or alter the text describing Kepner-Tregoe’s methodologies, or the format that presents those methodologies in any way without KT’s written permission.  You may add rows and columns, and other formatting and text that assist you in the use of the KT methodologies.  This license does not restrict you in any way from using the functionality of Microsoft Excel in any way other than that which is described above. 
3. The KT copyright legend must remain on all screen and print copies of the Templates.
4. The Templates cannot be downloaded, transferred to or accessed by others unless such individuals agree to the terms of this License and are specifically eligible to use the Templates under Subsection 1 above. 
5. The limited purpose of this license is to allow you to store the Templates in electronic form in place of or in addition to paper copies and to allow electronic access to and storage of completed forms.  
6. If you or your organization wish to use this template in conjunction with as part of any software that prompts the user to complete the Templates, you must obtain KT written permission.  
TERMINATION. This License is effective until terminated. You may terminate this License at any time by destroying the Templates and all copies thereof. This License will terminate immediately without notice from KT if you fail to comply with any provision of this License. Upon termination you must destroy all copies of the Templates.  
GOVERNMENT END-USERS. If you are acquiring the Templates on behalf of any unit or agency of the United States Government, the following provisions apply. The Government agrees: (1) If the Templates are supplied to the Department of Defense (DoD), the Templates are classified as “Commercial Computer Software” and the Government is acquiring only “restricted rights” in the Templates as that term is defined in Clause 252.227-7013(c)(1) of the DFARS; and (2) If the Templates are supplied to any unit or agency of the United States Government other than DoD, the Government’s rights in the Templates will be as defined in Clause 52.227-19(c)(2) of the FAR or, in the case of NASA, in Clause 18-52.227-86(d) of the NASA Supplement to the FAR. 
DISCLAIMER OF WARRANTY ON TEMPLATES. You expressly acknowledge and agree that use of the Templates is at your sole risk. The Templates are provided “AS IS” and without warranty of any kind and KT EXPRESSLY DISCLAIMS ALL WARRANTIES, EXPRESS AND IMPLIED, INCLUDING, BUT NOT LIMITED TO, THE IMPLIED WARRANTIES OF MERCHANTABILITY AND FITNESS FOR A PARTICULAR PURPOSE. FURTHERMORE, KT DOES NOT WARRANT OR MAKE ANY REPRESENTATIONS REGARDING THE USE OR THE RESULTS OF THE USE OF THE TEMPLATES IN TERMS OF THEIR CORRECTNESS, ACCURACY, RELIABILITY, CURRENTNESS, OR OTHERWISE. SOME JURISDICTIONS DO NOT ALLOW THE EXCLUSION OF IMPLIED WARRANTIES, SO THE ABOVE EXCLUSION MAY NOT APPLY TO YOU.  
LIMITATION OF LIABILITY. UNDER NO CIRCUMSTANCES INCLUDING NEGLIGENCE, SHALL KT BE LIABLE TO YOU FOR ANY INCIDENTAL, INDIRECT, SPECIAL OR CONSEQUENTIAL ARISING OUT OF THE USE, MISUSE OR INABILITY TO USE THE TEMPLATES, EVEN IF KT OR KT’S AUTHORIZED REPRESENTATIVE HAS BEEN ADVISED OF THE POSSIBILITY OF SUCH DAMAGES. SOME JURISDICTIONS DO NOT ALLOW THE LIMITATION OR EXCLUSION OF LIABILITY FOR INCIDENTAL OR CONSEQUENTIAL DAMAGES, SO THE ABOVE LIMITATION OR EXCLUSION MAY NOT APPLY TO YOU. 
CONTROLLING LAW AND SEVERABILITY. This License shall be governed by and construed in accordance with the laws of the United States and the State of New Jersey. If for any reason a court of competent jurisdiction finds any provision of this License or portion thereof, to be unenforceable, that provision of the License shall be enforced to the maximum extent permissible so as to effect the intent of the parties, and the remainder of this License shall continue in full force and effect. 
COMPLETE AGREEMENT. This License constitutes the entire agreement between the parties with respect to the use of the Templates and supersedes all prior or contemporaneous understandings or agreements, written or oral, regarding such subject matter. No amendment to or modification of this License will be binding unless in writing and signed by a duly authorized representative of KT.
(effective date: 17May2021 WS)
</t>
  </si>
  <si>
    <t>LIZENZVERTRAG
LESEN SIE SICH DIESEN LIZENZVERTRAG BITTE AUFMERKSAM DURCH, BEVOR SIE DIE KEPNER-TREGOE(R) VORLAGEN/ARBEITSMAPPEN („VORLAGEN“) VERWENDEN. MIT DER INSTALLATION ODER NUTZUNG DER VORLAGEN ERKLÄREN SIE SICH MIT DEN BEDINGUNGEN DIESES LIZENZVERTRAGS EINVERSTANDEN.
ALLGEMEIN. Die Vorlagen dürfen ohne das schriftliche Einverständnis von Kepner-Tregoe, Inc. („KT“) weder im Ganzen noch ausschnittsweise verwendet, kopiert, fotokopiert, reproduziert, gedruckt, übersetzt oder auf elektronische Datenträger jeglicher Art übertragen werden.
LIZENZ. Mit diesem Lizenzvertrag erteilt Ihnen KT das nicht ausschließliche und nicht übertragbare Recht, diese Vorlagen im Microsoft(R) Excel Format unter den folgenden Bedingungen zu drucken, zu reproduzieren und zu verwenden:
1. Diese Lizenz wird Ihnen ausschließlich dann gewährt, wenn Sie an einem von KT zertifizierten Programm zu Problemlösung &amp; Entscheidungsfindung teilgenommen und die KT Workshop-Materialien zu Problemlösung &amp; Entscheidungsfindung käuflich erworben haben. Sie können diese Vorlage mit anderen teilen, um Informationen zu sammeln, zu analysieren oder weiterzugeben. Ausgeschlossen ist die Verwendung dieser Materialien zu Schulungszwecken der KT Methoden, es sei denn, Sie sind ein lizenzierter KT Program Leader. 
2. Sie sind nicht berechtigt, die Texte zur Beschreibung der KT Methoden oder das Format dieser Methoden ohne schriftliches Einverständnis von Kepner-Tregoe zu modifizieren oder zu verändern. Sie können Zeilen und Spalten hinzufügen sowie weitere Formatierungen und Texte, die Ihnen bei der Anwendung der KT Methoden helfen. Diese Lizenz soll Sie nicht darin beschränken, die Funktionalität von Microsoft Excel in anderer Form als oben beschrieben zu nutzen. 
3. Die KT Copyright-Legende muss auf allen digitalen und ausgedruckten Kopien der Vorlage aufgeführt sein.
4. Die Vorlagen dürfen nicht von anderen Personen heruntergeladen, an andere Personen übertragen oder von diesen genutzt werden, sofern diese Personen nicht der Lizenzvereinbarung zugestimmt haben und gemäß dem oben aufgeführten Unterabschnitt 1 für die Nutzung der Materialien berechtigt sind. 
5. Zweck dieser Lizenzeinschränkung ist es, Ihnen das Speichern dieser Vorlagen in elektronischer Form anstatt oder zusätzlich zu Papierfassungen der Materialien sowie den Zugriff auf und die Speicherung ausgefüllter Formblätter zu ermöglichen.
6. Wenn Sie oder Ihre Organisation diese Vorlage in Zusammenhang mit einer Software verwenden möchten, die den Benutzer zum Ausfüllen dieser Vorlage auffordert, müssen Sie hierfür zunächst eine schriftliche Genehmigung von KT einholen.
BEENDIGUNG. Dieser Lizenzvertrag ist gültig, bis er beendet wird. Sie können diesen Lizenzvertrag zu jeder Zeit beenden, indem Sie die Vorlagen und sämtliche Kopien davon vernichten. Sollten Sie jegliche Bestimmungen dieses Lizenzvertrags nicht einhalten, wird die Vereinbarung seitens KT umgehend und ohne Ankündigung beendet. Bei Beendigung des Lizenzvertrags müssen Sie sämtliche Kopien der Vorlagen vernichten.
STAATLICHE ENDNUTZER. Wenn die Vorlagen von einer Stelle oder Behörde der Regierung der Vereinigten Staaten oder für eine solche erworben werden, gelten folgende Bestimmungen: Die Regierung erklärt sich mit Folgendem einverstanden: (1) Wenn die Vorlagen als „Commercial Computer Software“ entsprechend der Begriffsdefinition an das Verteidigungsministerium ("DoD") weitergegeben werden, verfügt die Regierung nur über eine „eingeschränkte Berechtigung“ im Sinne der DFARS-Klausel 252.227-7013(c)(1); und (2) Wenn die Vorlagen an eine andere Stelle oder Behörde der Regierung der Vereinigten Staaten als das Verteidigungsministerium geliefert werden, gelten die Rechte an den Vorlagen der Regierung gemäß der FAR-Klausel 52.227-19(c)(2) oder im Falle der NASA gemäß der Klausel 18-52.227-86(d) aus dem NASA-Nachtrag zur FAR. 
HAFTUNGSAUSSCHLUSS DER VORLAGEN. SIE ERKLÄREN SICH AUSDRÜCKLICH DAMIT EINVERSTANDEN UND ERKENNEN AN, DASS DIE NUTZUNG DER VORLAGEN AUF EIGENES RISIKO ERFOLGT. DIE VORLAGEN WERDEN IN IHREM ORIGINALZUSTAND UND OHNE JEDE GARANTIE BEREITGESTELLT UND KT SCHLIESST SÄMTLICHE AUSDRÜCKLICHEN ODER STILLSCHWEIGENDEN GEWÄHRLEISTUNGEN, EINSCHLIESSLICH ABER NICHT BESCHRÄNKT AUF DIE HANDELSTAUGLICHKEIT UND EIGNUNG FÜR EINEN BESTIMMTEN ZWECK, AUS. DES WEITEREN GIBT KT KEINE GEWÄHRLEISTUNG UND ERLÄUTERUNG ÜBER ETWAIGE FOLGEN ODER RESULTATE DER NUTZUNG DIESER VORLAGEN BEZÜGLICH RICHTIGKEIT, GENAUIGKEIT, VERLÄSSLICHKEIT, AKTUALITÄT ODER ANDERES. DER AUSSCHLUSS IMPLIZIERTER GEWÄHRLEISTUNG KANN IN EINIGEN GEBIETEN GESETZLICHEN EINSCHRÄNKUNGEN UNTERLIEGEN, SODASS DIE OBEN GENANNTN AUSSCHLÜSSE MÖGLICHERWEISE NICHT FÜR SIE GELTEN.
HAFTUNGSBESCHRÄNKUNG. UNTER KEINEN UMSTÄNDEN, DIES GILT INSBESONDERE BEI FAHRLÄSSIGKEIT, ÜBERNIMMT KT DIE HAFTUNG FÜR MITTELBARE, INDIREKTE, BESONDERE ODER FOLGESCHÄDEN, DIE SICH AUS DER VERWENDUNG ODER UNSACHGEMÄSSEN VERWENDENDUNG DER VORLAGEN ERGEBEN, SELBST WENN KT ODER EIN AUTORISIERTER VERTRETER AUF DIE MÖGLICHKEIT EINES SOLCHEN SCHADENS HINGEWIESEN HABEN. EINIGE RECHTSPRECHUNGEN ERLAUBEN NICHT DIE BESCHRÄNKUNG ODER DEN AUSSCHLUSS DER GEWÄHRLEISTUNG ZUFÄLLIGER ODER FOLGESCHÄDEN, SO DASS DIE OBEN GENANNTEN BESCHRÄNKUNGEN UND AUSSCHLÜSSE MÖGLICHERWEISE NICHT FÜR SIE GELTEN. 
GELTENDES RECHT UND SALVATORISCHE KLAUSEL. Diese Lizenz unterliegt dem Recht der Vereinigten Staaten und dem Staat New Jersey und wird gemäß diesem Recht ausgelegt. Falls ein zuständiges Gericht, gleich aus welchem Grund, feststellt, dass irgendeine Bestimmung der Vereinbarung oder ein Teil derselben uneinklagbar ist, ist die betreffende Lizenzvereinbarung im maximal möglichen Umfang geltend zu machen, wie es der Absicht der Vereinbarung entspricht, und der Rest dieser Vereinbarung bleibt in vollem Umfang in Kraft. 
VOLLSTÄNDIGE VEREINBARUNG. Dieser Lizenzvertrag stellt das gesamte Übereinkommen zwischen den Parteien in Bezug auf den Gebrauch der Vorlagen dar und ersetzt alle vorherigen oder zeitgleichen Absprachen oder Vereinbarungen, schriftlich oder mündlich. Jegliche Abänderung oder Abwandlung dieses Lizenzvertrages ist nur bindend, wenn diese schriftlich erfolgt ist und von einem bevollmächtigten Vertreter von KT unterzeichnet wurde. 
(Datum des Inkrafttretens: 17. Mai 2021 WS)</t>
  </si>
  <si>
    <t>许可协议</t>
  </si>
  <si>
    <t>按此处接受许可协议并启用工作表</t>
  </si>
  <si>
    <t>中文</t>
  </si>
  <si>
    <t>KT 程序工作表</t>
  </si>
  <si>
    <t>主题</t>
  </si>
  <si>
    <t>作者</t>
  </si>
  <si>
    <t>版本</t>
  </si>
  <si>
    <t>版本日期</t>
  </si>
  <si>
    <t>状况</t>
  </si>
  <si>
    <t>验证</t>
  </si>
  <si>
    <t>语言</t>
  </si>
  <si>
    <t>状况评估</t>
  </si>
  <si>
    <t>事件映射</t>
  </si>
  <si>
    <t>问题分析</t>
  </si>
  <si>
    <t>绩效系统分析</t>
  </si>
  <si>
    <t>绩效系统设计</t>
  </si>
  <si>
    <t>决策分析</t>
  </si>
  <si>
    <t>潜在问题分析</t>
  </si>
  <si>
    <t>潜在机会分析</t>
  </si>
  <si>
    <r>
      <t xml:space="preserve">Managing Involvement </t>
    </r>
    <r>
      <rPr>
        <sz val="11"/>
        <color rgb="FFFF0000"/>
        <rFont val="Calibri"/>
        <family val="2"/>
        <scheme val="minor"/>
      </rPr>
      <t>人员参与管理</t>
    </r>
  </si>
  <si>
    <r>
      <t xml:space="preserve"> List of Actions</t>
    </r>
    <r>
      <rPr>
        <sz val="11"/>
        <color rgb="FFFF0000"/>
        <rFont val="Calibri"/>
        <family val="2"/>
        <scheme val="minor"/>
      </rPr>
      <t xml:space="preserve"> 行动清单</t>
    </r>
  </si>
  <si>
    <r>
      <t xml:space="preserve"> Evaluation</t>
    </r>
    <r>
      <rPr>
        <sz val="11"/>
        <color rgb="FFFF0000"/>
        <rFont val="Calibri"/>
        <family val="2"/>
        <scheme val="minor"/>
      </rPr>
      <t xml:space="preserve"> 评价</t>
    </r>
  </si>
  <si>
    <r>
      <t xml:space="preserve">Analysis in progress </t>
    </r>
    <r>
      <rPr>
        <sz val="11"/>
        <color rgb="FFFF0000"/>
        <rFont val="Calibri"/>
        <family val="2"/>
        <scheme val="minor"/>
      </rPr>
      <t>分析正在进行中</t>
    </r>
  </si>
  <si>
    <r>
      <t xml:space="preserve">Recommendations / measures in execution </t>
    </r>
    <r>
      <rPr>
        <sz val="11"/>
        <color rgb="FFFF0000"/>
        <rFont val="Calibri"/>
        <family val="2"/>
        <scheme val="minor"/>
      </rPr>
      <t>执行中的建议/措施</t>
    </r>
  </si>
  <si>
    <r>
      <t xml:space="preserve">Evaluation conducted  </t>
    </r>
    <r>
      <rPr>
        <sz val="11"/>
        <color rgb="FFFF0000"/>
        <rFont val="Calibri"/>
        <family val="2"/>
        <scheme val="minor"/>
      </rPr>
      <t>进行评估</t>
    </r>
  </si>
  <si>
    <r>
      <t>Closed</t>
    </r>
    <r>
      <rPr>
        <sz val="11"/>
        <color rgb="FFFF0000"/>
        <rFont val="Calibri"/>
        <family val="2"/>
        <scheme val="minor"/>
      </rPr>
      <t xml:space="preserve"> 结案</t>
    </r>
  </si>
  <si>
    <r>
      <t xml:space="preserve">Draft for comment </t>
    </r>
    <r>
      <rPr>
        <sz val="11"/>
        <color rgb="FFFF0000"/>
        <rFont val="Calibri"/>
        <family val="2"/>
        <scheme val="minor"/>
      </rPr>
      <t>征求意见稿版</t>
    </r>
  </si>
  <si>
    <r>
      <t xml:space="preserve">Draft validated by Plant manager </t>
    </r>
    <r>
      <rPr>
        <sz val="11"/>
        <color rgb="FFFF0000"/>
        <rFont val="Calibri"/>
        <family val="2"/>
        <scheme val="minor"/>
      </rPr>
      <t>草稿版经工厂经理确认</t>
    </r>
  </si>
  <si>
    <r>
      <t xml:space="preserve">Final version validated by Division Safety Manager or Operations Director
</t>
    </r>
    <r>
      <rPr>
        <sz val="11"/>
        <color rgb="FFFF0000"/>
        <rFont val="Calibri"/>
        <family val="2"/>
        <scheme val="minor"/>
      </rPr>
      <t>最终版本由部门安全经理或运营总监验证</t>
    </r>
  </si>
  <si>
    <t>提供反馈</t>
  </si>
  <si>
    <t>查看许可证</t>
  </si>
  <si>
    <r>
      <t xml:space="preserve">Instructions:  Enter appropriate data in fields above, then click process on globe
</t>
    </r>
    <r>
      <rPr>
        <sz val="11"/>
        <color rgb="FFFF0000"/>
        <rFont val="Calibri"/>
        <family val="2"/>
        <scheme val="minor"/>
      </rPr>
      <t>指示：在以上资料栏位输入适当的数据后，点击呈球形上的相关程序</t>
    </r>
  </si>
  <si>
    <r>
      <t xml:space="preserve">Scan the QR code in your participant manual or click on the appropriate flag to access the PSDM Learning Library
</t>
    </r>
    <r>
      <rPr>
        <sz val="11"/>
        <color rgb="FFFF0000"/>
        <rFont val="Calibri"/>
        <family val="2"/>
        <scheme val="minor"/>
      </rPr>
      <t>扫描参与者手册中的QR码或点击相应的标志浏览PSDM学习库</t>
    </r>
  </si>
  <si>
    <r>
      <t xml:space="preserve">Supplemental Processes </t>
    </r>
    <r>
      <rPr>
        <sz val="11"/>
        <color rgb="FFFF0000"/>
        <rFont val="Calibri"/>
        <family val="2"/>
        <scheme val="minor"/>
      </rPr>
      <t>补充程序</t>
    </r>
  </si>
  <si>
    <t>关切事项的定义是什么？</t>
  </si>
  <si>
    <t>某种你需要做出反应的感觉……</t>
  </si>
  <si>
    <t>解决一个问题</t>
  </si>
  <si>
    <t>做出一个选择</t>
  </si>
  <si>
    <t>确保一项行动或计划有效地实施</t>
  </si>
  <si>
    <t>理解不清晰的议题</t>
  </si>
  <si>
    <t>一个关切事项可以是一个议题或一组议题</t>
  </si>
  <si>
    <t>不同类型的关切事项需要用不同的解决方法</t>
  </si>
  <si>
    <t>什么时候使用状况评估？</t>
  </si>
  <si>
    <t>我们面临的关切事项是否不清晰？</t>
  </si>
  <si>
    <t>我们面临的关切事项是否数不胜数？</t>
  </si>
  <si>
    <t>我们是否对解决关切事项的顺序不确定？</t>
  </si>
  <si>
    <t>我们是否对解决关切事项的方法不确定？</t>
  </si>
  <si>
    <t>符合以上任何一个条件 = 使用状况评估</t>
  </si>
  <si>
    <t>设定主题</t>
  </si>
  <si>
    <t>关切事项主要集中在哪个领域？</t>
  </si>
  <si>
    <t>哪些界线将有助于我们集中注意力和资源</t>
  </si>
  <si>
    <t>这次状况评估的主题是什么？</t>
  </si>
  <si>
    <t>识别关切事项</t>
  </si>
  <si>
    <t>列出关切事项</t>
  </si>
  <si>
    <t>出现了什么偏差？</t>
  </si>
  <si>
    <t>需要作出什么决策？</t>
  </si>
  <si>
    <t>需要实施什么计划？</t>
  </si>
  <si>
    <t>预期会发生什么变化</t>
  </si>
  <si>
    <t>存在什么威胁？</t>
  </si>
  <si>
    <t>存在什么机会？</t>
  </si>
  <si>
    <t>其他……?</t>
  </si>
  <si>
    <t>关切事项</t>
  </si>
  <si>
    <t>区别和澄清</t>
  </si>
  <si>
    <t>隐藏细节</t>
  </si>
  <si>
    <t>显示细节</t>
  </si>
  <si>
    <t>区别和澄清关切事项</t>
  </si>
  <si>
    <t>区别和澄清后的关切事项</t>
  </si>
  <si>
    <t>区别</t>
  </si>
  <si>
    <t>这个关切事项中是否包含一个以上的议题？</t>
  </si>
  <si>
    <t>有什么依据？</t>
  </si>
  <si>
    <t>还有什么让我们对……感到关切？</t>
  </si>
  <si>
    <t>单一分析或行动能够解决这个关切事项吗？</t>
  </si>
  <si>
    <t>澄清</t>
  </si>
  <si>
    <t>我们确切要表达的是什么呢……?</t>
  </si>
  <si>
    <t>……确切指的是什么呢？</t>
  </si>
  <si>
    <t>创建行动陈述</t>
  </si>
  <si>
    <t>行动陈述</t>
  </si>
  <si>
    <t>区别和澄清后的每个关切事项，</t>
  </si>
  <si>
    <t>能否表明解决它所需要采取的行动？</t>
  </si>
  <si>
    <t>列出的行动是否与偏差、选择、</t>
  </si>
  <si>
    <t>威胁或机会相关？</t>
  </si>
  <si>
    <t>我们是否只需直接执行？</t>
  </si>
  <si>
    <t>如果行动尚未明确，将关切事项重新描述为……</t>
  </si>
  <si>
    <t>问题陈述（物体和偏差）</t>
  </si>
  <si>
    <t>决策陈述（选择词、结果和修饰语）</t>
  </si>
  <si>
    <t>潜在问题陈述（需要保护的行动或计划和最终结果）</t>
  </si>
  <si>
    <t>潜在机会陈述（需要利用的行动或计划和最终结果）</t>
  </si>
  <si>
    <t>状况主题陈述（需要评估的另一类别的关切事项）</t>
  </si>
  <si>
    <t>如果需要采取的行动仍然不明确，应进一步区别和澄清</t>
  </si>
  <si>
    <t>设定优先顺序</t>
  </si>
  <si>
    <t>运用知识和经验或……</t>
  </si>
  <si>
    <t>我们应该首先处理哪个关切事项？      余下关切事项的优先顺序是什么？      用星号（*）标示优先的关切事项</t>
  </si>
  <si>
    <t>我们应该首先处理哪个关切事项？</t>
  </si>
  <si>
    <t>如果清晰，或如果需要立即采取行动，可设定优先顺序：</t>
  </si>
  <si>
    <t>审查列出的行动陈述</t>
  </si>
  <si>
    <t>区分需要立即解决和可以拖延的关切事项</t>
  </si>
  <si>
    <t>用星号（*）标示优先的关切事项</t>
  </si>
  <si>
    <t>如果不清晰，或如果你们没有就优先顺序达成一致，运用当前影响、未来影响和完成期限</t>
  </si>
  <si>
    <t>…….运用当前影响                                   未来影响                                          和完成期限</t>
  </si>
  <si>
    <t>当前影响</t>
  </si>
  <si>
    <t>当前影响的优先顺序</t>
  </si>
  <si>
    <r>
      <t>如果不解决这个关切事项，截至此刻</t>
    </r>
    <r>
      <rPr>
        <sz val="11"/>
        <color rgb="FFFF0000"/>
        <rFont val="Calibri"/>
        <family val="2"/>
        <scheme val="minor"/>
      </rPr>
      <t>它</t>
    </r>
    <r>
      <rPr>
        <sz val="11"/>
        <color theme="1"/>
        <rFont val="Calibri"/>
        <family val="2"/>
        <scheme val="minor"/>
      </rPr>
      <t>会对</t>
    </r>
  </si>
  <si>
    <t>员工、安全、成本等造成什么实际影响?</t>
  </si>
  <si>
    <t>哪个关切事项当前影响最大？</t>
  </si>
  <si>
    <t>标示相对等级 ‘高’ / ‘中’ / ‘低’ (±)</t>
  </si>
  <si>
    <t>未来影响</t>
  </si>
  <si>
    <t>未来影响的优先顺序</t>
  </si>
  <si>
    <t>如果不解决这个关切事项，</t>
  </si>
  <si>
    <t>它未来会对员工、安全、</t>
  </si>
  <si>
    <t>成本等造成什么预计影响?</t>
  </si>
  <si>
    <t>哪个关切事项的未来影响最大？</t>
  </si>
  <si>
    <t>完成期限</t>
  </si>
  <si>
    <t>完成期限的优先顺序</t>
  </si>
  <si>
    <t>在此之后再解决关切事项， 会变得困难，昂贵，</t>
  </si>
  <si>
    <t>无法解决或毫无意义的最后限期是什么时候？</t>
  </si>
  <si>
    <t>我们需要什么时候开始？</t>
  </si>
  <si>
    <t>如果延迟，哪个关切事项最难解决？</t>
  </si>
  <si>
    <t xml:space="preserve">        或          运用当前影响、未来影响和完成期限</t>
  </si>
  <si>
    <t>当前影响 = 截至此刻对员工、安全、成本、客户、生产力和声誉等的实际影响</t>
  </si>
  <si>
    <t>未来影响 = 如果不予解决，从此刻起对员工、安全、成本、客户、生产力和声誉等的预期影响</t>
  </si>
  <si>
    <t>完成期限 = 最后限期（日期和时间），在此之后解决关切事项会变得困难、昂贵、无法解决或毫无意义</t>
  </si>
  <si>
    <t>如果不解决这个关切事项，对目前会造成什么影响？</t>
  </si>
  <si>
    <t>如果不予解决，对未来会造成什么影响？</t>
  </si>
  <si>
    <t>超过什么时间（具体的时间或日期）解决关切事项会变得困难、昂贵、无法解决或毫无意义？</t>
  </si>
  <si>
    <t>确认并记录有关当前影响、未来影响和完成期限的具体支持数据</t>
  </si>
  <si>
    <t>设定优先顺序的方法</t>
  </si>
  <si>
    <t>确定相对当前影响</t>
  </si>
  <si>
    <t>找出当前影响最大的关切事项,标上‘高’</t>
  </si>
  <si>
    <t>相对‘高’标准，垂直评估其,他关切事项，并标上‘高’、‘中’和‘低’的等级</t>
  </si>
  <si>
    <t>如需进一步区分，使用加号（+）或减号（-）</t>
  </si>
  <si>
    <t>对相对未来影响和完成期限重复同样的垂直评估方法</t>
  </si>
  <si>
    <t>综合评估水平方向的等级，设定各关切事项的总体优先顺序</t>
  </si>
  <si>
    <t>根据总体综合等级设定优先顺序</t>
  </si>
  <si>
    <t>总体优先顺序</t>
  </si>
  <si>
    <r>
      <t>评估</t>
    </r>
    <r>
      <rPr>
        <strike/>
        <sz val="11"/>
        <color rgb="FFFF0000"/>
        <rFont val="Calibri"/>
        <family val="2"/>
        <scheme val="minor"/>
      </rPr>
      <t>水平方向</t>
    </r>
  </si>
  <si>
    <t>综合等级</t>
  </si>
  <si>
    <t>计划下一步</t>
  </si>
  <si>
    <t>确定解决方法</t>
  </si>
  <si>
    <t>解决这个关切事项需要哪些步骤或行动？</t>
  </si>
  <si>
    <t>行动是否与偏差，选择，威胁，</t>
  </si>
  <si>
    <t>机会或只需执行的事相关？</t>
  </si>
  <si>
    <t>解决关切事项需要什么分析程序 (和哪些步骤)?</t>
  </si>
  <si>
    <t>需要采取什么后续步骤或行动？</t>
  </si>
  <si>
    <t>记录解决关切事项所需的分析程序和其他行动</t>
  </si>
  <si>
    <t>问题分析=偏差？起因不明？需要知道起因？</t>
  </si>
  <si>
    <t>决策分析=选择？</t>
  </si>
  <si>
    <t>潜在问题分析=行动或计划需要保护？</t>
  </si>
  <si>
    <t>潜在机会分析=行动或计划需要加以利用？</t>
  </si>
  <si>
    <t>状况评估=进一步澄清？</t>
  </si>
  <si>
    <t>无须分析=立即执行！</t>
  </si>
  <si>
    <t>立即执行</t>
  </si>
  <si>
    <t>所需程序</t>
  </si>
  <si>
    <t>下一步措施 （什么）</t>
  </si>
  <si>
    <t>计划参与</t>
  </si>
  <si>
    <t>确定所需帮助</t>
  </si>
  <si>
    <t>谁需要做什么，在什么时候完成</t>
  </si>
  <si>
    <t>考虑谁需要参与</t>
  </si>
  <si>
    <t>* 最佳解决方案？* 创造力？* 信息？</t>
  </si>
  <si>
    <t>* 审批？ * 结构？* 分析？</t>
  </si>
  <si>
    <t>* 开发？ * 支持？ * 共识？</t>
  </si>
  <si>
    <t>* 承诺？ * 实施？ * 目标协议？</t>
  </si>
  <si>
    <t>负责人</t>
  </si>
  <si>
    <t>截止日期</t>
  </si>
  <si>
    <t>记录和传达责任和完成期限</t>
  </si>
  <si>
    <t>确认协议</t>
  </si>
  <si>
    <t xml:space="preserve"> 描述问题</t>
  </si>
  <si>
    <t>应有状态</t>
  </si>
  <si>
    <t>实际状态</t>
  </si>
  <si>
    <t>偏差</t>
  </si>
  <si>
    <t>什么时候使用问题分析？</t>
  </si>
  <si>
    <t>是否有偏差？</t>
  </si>
  <si>
    <t>起因是否不明？</t>
  </si>
  <si>
    <t>我们是否需要知道起因以采取有效行动？</t>
  </si>
  <si>
    <t>如果符合以上三个条件=使用问题分析</t>
  </si>
  <si>
    <t>陈述问题</t>
  </si>
  <si>
    <t>在这里列问题陈述</t>
  </si>
  <si>
    <t>陈述问题 (一个物体， 一个偏差）</t>
  </si>
  <si>
    <t>哪些物体（或物体群）出现了偏差？</t>
  </si>
  <si>
    <t>它出现了什么偏差？</t>
  </si>
  <si>
    <t>我们看到、听到、感觉到、尝到、闻到或衡量到什么而告诉我们存有偏差？</t>
  </si>
  <si>
    <t>什么数据告诉我们存有偏差？</t>
  </si>
  <si>
    <t>就一个物体和一个偏差写出简短的陈述句</t>
  </si>
  <si>
    <t>具体明确；必要时进行区分</t>
  </si>
  <si>
    <t>具体阐述问题</t>
  </si>
  <si>
    <t>就四个领域作出“是/而不是”提问：</t>
  </si>
  <si>
    <t>何事——物体/偏差</t>
  </si>
  <si>
    <t>何处——地点</t>
  </si>
  <si>
    <t>何时——时间</t>
  </si>
  <si>
    <t>范围——规模</t>
  </si>
  <si>
    <t>详细描述问题</t>
  </si>
  <si>
    <t>加深对问题理解的层面以突显“是”的数据. 
有助于排除错误的可能的起因</t>
  </si>
  <si>
    <t>针对每个“是”项提问，以找出具有以下特征的“而不是”项：</t>
  </si>
  <si>
    <t>* 与“是”项相似 * 与“是”项紧密相关</t>
  </si>
  <si>
    <t>* 具体 * 有事实根据</t>
  </si>
  <si>
    <t>“……可能是，但却不是。”</t>
  </si>
  <si>
    <t>如果你“需要更多数据”（Need More Data -NMD），确定由谁来获取以及获取的方式和时间</t>
  </si>
  <si>
    <t>问题阐述</t>
  </si>
  <si>
    <t>是</t>
  </si>
  <si>
    <t>而不是</t>
  </si>
  <si>
    <t>何事</t>
  </si>
  <si>
    <t>什么物体？</t>
  </si>
  <si>
    <t>什么偏差？</t>
  </si>
  <si>
    <t>何处</t>
  </si>
  <si>
    <t>地理位置？</t>
  </si>
  <si>
    <t>物体的什么位置？</t>
  </si>
  <si>
    <t>何时</t>
  </si>
  <si>
    <t>第一次是什么时候？</t>
  </si>
  <si>
    <t>再次发生是什么时候？</t>
  </si>
  <si>
    <t>什么规侓？</t>
  </si>
  <si>
    <t>从列表中选择</t>
  </si>
  <si>
    <t>生命周期的什么时候？</t>
  </si>
  <si>
    <t>范围</t>
  </si>
  <si>
    <t>多少个物体？</t>
  </si>
  <si>
    <t>大小</t>
  </si>
  <si>
    <t>多少偏差？</t>
  </si>
  <si>
    <t>什么趋势？</t>
  </si>
  <si>
    <t>上升 ↑</t>
  </si>
  <si>
    <t>下降 ↓</t>
  </si>
  <si>
    <t>稳定 →</t>
  </si>
  <si>
    <t>其余的趋势类型</t>
  </si>
  <si>
    <t>周期性</t>
  </si>
  <si>
    <t>随机</t>
  </si>
  <si>
    <t>持续</t>
  </si>
  <si>
    <t>单一案立</t>
  </si>
  <si>
    <t>其余的规侓类型</t>
  </si>
  <si>
    <t>哪个具体的物体 （或物体群）有偏差？</t>
  </si>
  <si>
    <t>具体的偏差是什么？</t>
  </si>
  <si>
    <t>观察到偏差时，物体在什么地方 （地理位置）？</t>
  </si>
  <si>
    <t>偏差出现在物体的什么位置？</t>
  </si>
  <si>
    <t>第一次观察到偏差是什么时候 (日期和时间）？</t>
  </si>
  <si>
    <t>在此之后，偏差在什么时候再次被观察到？是什么规侓？</t>
  </si>
  <si>
    <t>在物体的生命周期中，第一次观察到偏差是什么时候？</t>
  </si>
  <si>
    <t>有多少个物体有篇差？</t>
  </si>
  <si>
    <t>有篇差的物体的数量趋势是什么？</t>
  </si>
  <si>
    <t>单一偏差的尺寸有多大？</t>
  </si>
  <si>
    <t>尺寸大小的趋势是什么？</t>
  </si>
  <si>
    <t>单一物体上出现多少个偏差？</t>
  </si>
  <si>
    <t>偏差数量的趋势是什么？</t>
  </si>
  <si>
    <t>哪个具体的物体 （或物体群）可能有偏差，但却没有？</t>
  </si>
  <si>
    <t>还可能观察到其他什么偏差，但却没有？</t>
  </si>
  <si>
    <t>观察到偏差时，物体还可能在什么地方 ，但却没有？</t>
  </si>
  <si>
    <t>偏差还可能出现在物体的什么位置，但却没有？</t>
  </si>
  <si>
    <t>还可能在什么时候第一次观察到偏差，但却没有？</t>
  </si>
  <si>
    <t>在此之后，偏差还可能在什么其他什么时候被观察到，但却没有？还可能是什么规侓，但却不是？</t>
  </si>
  <si>
    <t>在物体的生命周期中，第一次观察到偏差还可能是在什么时候，但却没有出现？</t>
  </si>
  <si>
    <t>有多少个物体可能有篇差，但却没有？</t>
  </si>
  <si>
    <t>还可能是什么趋势，但却不是？</t>
  </si>
  <si>
    <t>尺寸还可能有多大，但却不是？</t>
  </si>
  <si>
    <t>单一物体上还可能出现多少个偏差，但却不是？</t>
  </si>
  <si>
    <t>找出可能的起因</t>
  </si>
  <si>
    <t>运用知识和经验…..或</t>
  </si>
  <si>
    <t>参考问题阐述，以发掘可能的起因</t>
  </si>
  <si>
    <t>问题阐述中的哪一组信息令人感到意外？它们提示了什么起因？</t>
  </si>
  <si>
    <t>还有其他什么起因也可能导致这种偏差？
专家会有什么意见？
我们最初的预感是什么？</t>
  </si>
  <si>
    <t>解释这起因是如何造成偏差的</t>
  </si>
  <si>
    <t>记录可能的起因</t>
  </si>
  <si>
    <t>隐藏差异和变化</t>
  </si>
  <si>
    <t>显示差异和变化</t>
  </si>
  <si>
    <t>运用差异和变化</t>
  </si>
  <si>
    <t>寻找差异</t>
  </si>
  <si>
    <t>与相对应的“而不是”项比较，“是”项有什么不同，异常，特别，特色或独特之处?</t>
  </si>
  <si>
    <t>还有什么不同……?</t>
  </si>
  <si>
    <t>* 必须属实   * 新信息    * 仅符合“是”项</t>
  </si>
  <si>
    <t>* 必须属实   * 与这对“是”和“而不是”项有关的新信息    * 仅符合“是”项</t>
  </si>
  <si>
    <t>寻找变化</t>
  </si>
  <si>
    <t>围绕每个差异有哪些变化? 变化发生在什么时候？ 记录每个变化发生的日期和时间</t>
  </si>
  <si>
    <t>围绕每个差异有哪些变化?</t>
  </si>
  <si>
    <t>变化发生在什么时候？ 记录每个变化发生的日期和时间</t>
  </si>
  <si>
    <t>还有什么变化……?</t>
  </si>
  <si>
    <t>如不知道有任何变化，注明“没有已知变化” (NKC)</t>
  </si>
  <si>
    <t>这……
变化
变化加上差异
变化加上另一个变化
差异
……如何导致这个偏差?</t>
  </si>
  <si>
    <t>这……</t>
  </si>
  <si>
    <t>变化</t>
  </si>
  <si>
    <t>变化加上差异</t>
  </si>
  <si>
    <t>变化加上另一个变化</t>
  </si>
  <si>
    <t>差异</t>
  </si>
  <si>
    <t>……如何导致这个偏差?</t>
  </si>
  <si>
    <t>不经讨论，直接列出</t>
  </si>
  <si>
    <t>仅符合“是”项</t>
  </si>
  <si>
    <t>符合“是”和“而不是”项</t>
  </si>
  <si>
    <t>仅符合“而不是”项</t>
  </si>
  <si>
    <t>相关变化</t>
  </si>
  <si>
    <t>日期</t>
  </si>
  <si>
    <t>评估可能的起因</t>
  </si>
  <si>
    <t>可能的起因</t>
  </si>
  <si>
    <t>测试可能的起因</t>
  </si>
  <si>
    <t>就各组”是“和”而不是“项回答以下提问：</t>
  </si>
  <si>
    <t>如果（可能的起因）是（问题陈述）的起因，那么它如何解释“是”和“而不是”项的信息呢？</t>
  </si>
  <si>
    <t>(Y) 是，可以解释，因为….</t>
  </si>
  <si>
    <t xml:space="preserve">     (N) 不，无法解释，因为……….,  或                            (A) 是，除非（假设）……. 方可解释
                                </t>
  </si>
  <si>
    <t>记录支持数据                                                                                                                                  列出所有假设</t>
  </si>
  <si>
    <t>答案将是：</t>
  </si>
  <si>
    <t>是，可以解释，因为……，或</t>
  </si>
  <si>
    <t>不，无法解释，因为……，或</t>
  </si>
  <si>
    <t>是，除非（假设）……方可解释</t>
  </si>
  <si>
    <t>排除任何无法解释的起因</t>
  </si>
  <si>
    <t>列出所有假设</t>
  </si>
  <si>
    <t>先完成一个可能的起因的测试，再测试另一个可能的起因</t>
  </si>
  <si>
    <t>记录支持数据</t>
  </si>
  <si>
    <t>确定最有可能的起因</t>
  </si>
  <si>
    <t>这些可能的起因中哪个最合理？</t>
  </si>
  <si>
    <t>最有可能的起因具有：</t>
  </si>
  <si>
    <t>在这种情况下最有意义的假设</t>
  </si>
  <si>
    <t>最合理的假设</t>
  </si>
  <si>
    <t>最合理的假设                                                                标明MPC请使用下拉菜单</t>
  </si>
  <si>
    <t>整体而言最简单的假设</t>
  </si>
  <si>
    <t>数量最少的假设</t>
  </si>
  <si>
    <t>确认真正的起因</t>
  </si>
  <si>
    <t>验证假设、观察、实验、或尝试修复与监测</t>
  </si>
  <si>
    <t>如何验证作出的假设？</t>
  </si>
  <si>
    <t>在工作中如何观察这一起因？</t>
  </si>
  <si>
    <t>我们如何通过实验来显示其因果关系？</t>
  </si>
  <si>
    <t>当采取纠正措施后，什么结果会说明我们找到了真正的起因？</t>
  </si>
  <si>
    <t>使用最安全、简单、快捷、低成本和可靠的方法</t>
  </si>
  <si>
    <t>确认</t>
  </si>
  <si>
    <t>运用：</t>
  </si>
  <si>
    <t>确认措施</t>
  </si>
  <si>
    <t>负责人/限期</t>
  </si>
  <si>
    <t>验证假设</t>
  </si>
  <si>
    <t>观察</t>
  </si>
  <si>
    <t>实验</t>
  </si>
  <si>
    <t>尝试修复与监测</t>
  </si>
  <si>
    <t>扩展解决问题之外的思维</t>
  </si>
  <si>
    <t>扩展起因</t>
  </si>
  <si>
    <t>在确认真正的起因之后及选择修复措施之前，从起因方向扩展思考范围</t>
  </si>
  <si>
    <t>这个起因可能会导致其他什么损害？</t>
  </si>
  <si>
    <t>这个起因还能在何处造成问题？</t>
  </si>
  <si>
    <t>该起因的起因是什么？</t>
  </si>
  <si>
    <t>扩展修复</t>
  </si>
  <si>
    <t>记录修复措施的建议</t>
  </si>
  <si>
    <t>确认真正的起因和修复措施有显著的效果后，从修复方向扩展思考范围</t>
  </si>
  <si>
    <t>哪些完全相同的事物需要采取同样的修复措施？</t>
  </si>
  <si>
    <t>这修复措施会引发什么问题？</t>
  </si>
  <si>
    <t>如果修复措施的效果不显著，运用决策分析来选择修复措施，然后从修复方向扩展思考范围</t>
  </si>
  <si>
    <t>记录</t>
  </si>
  <si>
    <t>可以解释</t>
  </si>
  <si>
    <t>无法解释，因为…..</t>
  </si>
  <si>
    <t>除非（假设）…</t>
  </si>
  <si>
    <t>情境</t>
  </si>
  <si>
    <t>执行者</t>
  </si>
  <si>
    <t>响应</t>
  </si>
  <si>
    <t>反馈</t>
  </si>
  <si>
    <t>后果</t>
  </si>
  <si>
    <t>什么时候使用决策分析？</t>
  </si>
  <si>
    <t>我们需要做出选择吗？</t>
  </si>
  <si>
    <t>选择哪个方案有差别吗？</t>
  </si>
  <si>
    <t>我们是否不清楚哪个可选方案最好？</t>
  </si>
  <si>
    <t>我们是否需要有关方达成一致意见，以成功实施已选方案？</t>
  </si>
  <si>
    <t>符合以上任何一个条件=使用决策分析</t>
  </si>
  <si>
    <t>澄清目的</t>
  </si>
  <si>
    <t>陈述决策</t>
  </si>
  <si>
    <t>在这里列决策陈述</t>
  </si>
  <si>
    <t>这次选择的根本目的是什么？</t>
  </si>
  <si>
    <t>具体需要选择或建议什么？</t>
  </si>
  <si>
    <t>包括:</t>
  </si>
  <si>
    <t>*选择词（决定，挑选…...）*结果*1-2个修饰词</t>
  </si>
  <si>
    <t>写一段包括以下几点的简短陈述：</t>
  </si>
  <si>
    <t>选择词（决定、挑选、选择）</t>
  </si>
  <si>
    <t>结果</t>
  </si>
  <si>
    <t>1或2个关键修饰词</t>
  </si>
  <si>
    <t>你使用的词语将扩大或缩小可选方案的范围</t>
  </si>
  <si>
    <t>列出目标</t>
  </si>
  <si>
    <t xml:space="preserve">加插新目标 </t>
  </si>
  <si>
    <t>区分目标</t>
  </si>
  <si>
    <t>我们想要取得哪些短期和长期利益或结果？</t>
  </si>
  <si>
    <t>我们应该运用或节约什么资源？</t>
  </si>
  <si>
    <t>有哪些限制影响这选择？</t>
  </si>
  <si>
    <t>有哪些高或低界线需要被满足？</t>
  </si>
  <si>
    <t>有哪些目标需要澄清？</t>
  </si>
  <si>
    <t>考虑时间、成本、客户、管理层等会对这选择造成什么影响</t>
  </si>
  <si>
    <t xml:space="preserve">要明确和具体           使用简短陈述       </t>
  </si>
  <si>
    <t>针对每个目标设定衡量标准（依据…….衡量）</t>
  </si>
  <si>
    <t>邀请批准或实施决策的有关方参与</t>
  </si>
  <si>
    <t>衡量标准</t>
  </si>
  <si>
    <t xml:space="preserve">针对每个目标设定衡量标准 </t>
  </si>
  <si>
    <t>(依据 ……衡量）</t>
  </si>
  <si>
    <t>什么具体属性可以表明目标实现程度？</t>
  </si>
  <si>
    <t>确定如何衡量目标</t>
  </si>
  <si>
    <t>记录目标的具体属性以表明目标实现程度</t>
  </si>
  <si>
    <t>衡量标准可能带有主观性</t>
  </si>
  <si>
    <t>负责测量的人是谁?</t>
  </si>
  <si>
    <t>考虑:</t>
  </si>
  <si>
    <t>时间，速度</t>
  </si>
  <si>
    <t>货币单位</t>
  </si>
  <si>
    <t>公认标准等</t>
  </si>
  <si>
    <t>考虑时间，述度，货币单位，公认标准，”应有状态“等衡量标准</t>
  </si>
  <si>
    <t>如果带有主观性，确定将由谁下决定</t>
  </si>
  <si>
    <t>将目标分类</t>
  </si>
  <si>
    <t>将目标分为“必备性目标”和“ 愿望性目标”</t>
  </si>
  <si>
    <t>目标</t>
  </si>
  <si>
    <t>如果目标是必须的，</t>
  </si>
  <si>
    <t>可衡量的和实际的，</t>
  </si>
  <si>
    <t>将其标示为”必备性目标“</t>
  </si>
  <si>
    <t>（从下拉菜单中选择”必备性目标 - M“）</t>
  </si>
  <si>
    <t>这个目标是……</t>
  </si>
  <si>
    <t>必须的吗？（有关方、法规、法律或政策要求）</t>
  </si>
  <si>
    <t>可衡量的吗？（具有特定的界线或门槛）</t>
  </si>
  <si>
    <t>实际的吗？（能实现）</t>
  </si>
  <si>
    <t>哪个“必备性目标”应该被反映成“愿望性目标”？</t>
  </si>
  <si>
    <t>符合以上三点=“必备性目标”，标上 M</t>
  </si>
  <si>
    <t>其他均为“愿望性目标”</t>
  </si>
  <si>
    <t>对“愿望性目标”给予加权</t>
  </si>
  <si>
    <t>针对其他的目标而言，</t>
  </si>
  <si>
    <t>各”愿望性目标“的相对重要性有多大？</t>
  </si>
  <si>
    <t>（最重要的”愿望性目标“=10分；</t>
  </si>
  <si>
    <t>其他=1-10分，相对于‘10’分）</t>
  </si>
  <si>
    <t>各“愿望性目标”的相对重要性有多大？</t>
  </si>
  <si>
    <t>找出最重要的“愿望性目标”</t>
  </si>
  <si>
    <t>赋予它（它们）10分</t>
  </si>
  <si>
    <t>将其他“愿望性目标”与10分的“愿望性目标”进行比较</t>
  </si>
  <si>
    <t>按重要性依次给予权数 （10-1分）</t>
  </si>
  <si>
    <t>通过与10分的“愿望性目标”进行比较，确认其权数</t>
  </si>
  <si>
    <t>评估可选方案</t>
  </si>
  <si>
    <t>列出可选方案</t>
  </si>
  <si>
    <t>在这里列可选方案</t>
  </si>
  <si>
    <t>有哪些不同的解决方案可供选择？</t>
  </si>
  <si>
    <t>回顾决策陈述和目标</t>
  </si>
  <si>
    <t>咨询专家并探讨多方信息来源</t>
  </si>
  <si>
    <t>询问负责批准和实施的有关方</t>
  </si>
  <si>
    <t>直接列出可选方案，无须辩论</t>
  </si>
  <si>
    <t>运用创造性思维技巧</t>
  </si>
  <si>
    <t>如有必要，合并或设计可选方案或考虑维持现状</t>
  </si>
  <si>
    <t>参照“必备性目标”筛选可选方案</t>
  </si>
  <si>
    <t>该可选方案可以满足各个“必备性目标”吗？</t>
  </si>
  <si>
    <t>收集和记录属实的数据</t>
  </si>
  <si>
    <t>决定可行或不可行</t>
  </si>
  <si>
    <t>排除任何不可行的可选方案</t>
  </si>
  <si>
    <t xml:space="preserve">运用知识和经验                                                                       或              </t>
  </si>
  <si>
    <t>哪个可选方案最能满足各个“愿望性目标”？</t>
  </si>
  <si>
    <t>根据“愿望性目标”检查各可选方案的表现</t>
  </si>
  <si>
    <t>用星号（*）标示表现最佳的方案</t>
  </si>
  <si>
    <t>每个“愿望性目标”应该至少对应一个有星号（*）的方案</t>
  </si>
  <si>
    <t>被标示最多星号（*）的可选方案为最佳方案</t>
  </si>
  <si>
    <t xml:space="preserve">对照“愿望性目标”比较可选方案                                           </t>
  </si>
  <si>
    <t>根据“愿望性目标”，各可选方案的表现如何？</t>
  </si>
  <si>
    <t xml:space="preserve">记录支持数据,然后针对各目标： </t>
  </si>
  <si>
    <t xml:space="preserve">   找出表现最佳的可选方案，给予10分</t>
  </si>
  <si>
    <t>相比表现最佳方案，给其他可选方案进行评分 （0-10分）</t>
  </si>
  <si>
    <t>将得分与目标的加权相乘</t>
  </si>
  <si>
    <t>将得分与目标的加权相乘                    求和，得出加权总分</t>
  </si>
  <si>
    <t>首先记录有关各可选方案能够在何种程度上达到目标的属实，准确的支持数据</t>
  </si>
  <si>
    <t>从第一个目标开始给各可选方案评分：</t>
  </si>
  <si>
    <t>找出表现最佳的可选方案，给予10分</t>
  </si>
  <si>
    <t>将其他可选方案与它进行对比，按表现依次评分（0-10分）</t>
  </si>
  <si>
    <t>重复以上过程，给所有可选方案针对剩下的目标评分</t>
  </si>
  <si>
    <t>求和，得出加权总分</t>
  </si>
  <si>
    <t>分数</t>
  </si>
  <si>
    <t>总分=</t>
  </si>
  <si>
    <t>‘= 表示最终选择</t>
  </si>
  <si>
    <t>加权分数</t>
  </si>
  <si>
    <t>可选方案 1</t>
  </si>
  <si>
    <t>可选方案 2</t>
  </si>
  <si>
    <t>可选方案 3</t>
  </si>
  <si>
    <t>可选方案 4</t>
  </si>
  <si>
    <t>可选方案 5</t>
  </si>
  <si>
    <t>可选方案 6</t>
  </si>
  <si>
    <t>可选方案 7</t>
  </si>
  <si>
    <t>可选方案 8</t>
  </si>
  <si>
    <t>评估风险</t>
  </si>
  <si>
    <t>发掘不利的后果</t>
  </si>
  <si>
    <t>从得分最高的可选方案开始</t>
  </si>
  <si>
    <t>想像你已经执行了该可选方案</t>
  </si>
  <si>
    <t>与该方案相关的风险有哪些？</t>
  </si>
  <si>
    <t>该方案在短期和长期会出什么问题？</t>
  </si>
  <si>
    <t>接近“必备性目标”的界线或门槛意味着哪些影响？</t>
  </si>
  <si>
    <t>与这方案相关的哪些信息可能无效？它意味着哪些
影响？</t>
  </si>
  <si>
    <t>使用“如果……，那么……”格式；例如，如果X发生，那么Y是不利的后果</t>
  </si>
  <si>
    <t>找出与最佳表现方案相近的所有可选方案的不利后果</t>
  </si>
  <si>
    <t>评估威胁</t>
  </si>
  <si>
    <t>各不利的后果出现的可能性有多高？（概率—记录个别的理由；标上‘高’、‘中’、或‘低’）</t>
  </si>
  <si>
    <t>各不利的后果会造成何等影响？（严重性—记录个别的理由；标上‘高’、‘中’、或‘低’）</t>
  </si>
  <si>
    <t>评估不利的后果, 标上‘高’、‘中’、或‘低’</t>
  </si>
  <si>
    <t>得分最高的可选方案</t>
  </si>
  <si>
    <t>得分第二高的可选方案</t>
  </si>
  <si>
    <t>如果……</t>
  </si>
  <si>
    <t>那么……</t>
  </si>
  <si>
    <t>概率</t>
  </si>
  <si>
    <t>严重性</t>
  </si>
  <si>
    <t>作出决策</t>
  </si>
  <si>
    <t>做出选择</t>
  </si>
  <si>
    <t>我们愿意为了这方案所带来的利益而承担它的风险吗？</t>
  </si>
  <si>
    <t>我们能将风险控制在可接受的水平内吗？</t>
  </si>
  <si>
    <t>如果答案是肯定的，就选择它</t>
  </si>
  <si>
    <t>如果答案是否定的，选择下一个最佳可选方案，重复这一过程</t>
  </si>
  <si>
    <t>规划和采取行动实施所选方案</t>
  </si>
  <si>
    <t>规划你将如何管理其风险</t>
  </si>
  <si>
    <t>捡查风险和利益. 标明你最佳选择</t>
  </si>
  <si>
    <t>什么时候使用潜在问题分析？</t>
  </si>
  <si>
    <t>我们的决策、行动或计划存在风险吗？</t>
  </si>
  <si>
    <t>我们需要知道可能起因以降低或消除风险吗？</t>
  </si>
  <si>
    <t>我们需要部署行动方案以降低影响吗？</t>
  </si>
  <si>
    <t>符合以上任何一个条件=使用潜在问题分析</t>
  </si>
  <si>
    <t>找出潜在问题</t>
  </si>
  <si>
    <t>陈述行动</t>
  </si>
  <si>
    <t>我们需要保护那些决策、行动、计划或最终结果？</t>
  </si>
  <si>
    <t>哪些决策、行动、计划或最终结果可能存有风险或需要保护?</t>
  </si>
  <si>
    <t>写下一段简短明确的陈述: 包括行动、最终结果、和修饰词. 自行决定是否要包括完成时间和成本</t>
  </si>
  <si>
    <t>写下一段简短明确的陈述</t>
  </si>
  <si>
    <t>包括行动、最终结果、和修饰词</t>
  </si>
  <si>
    <t>自行决定是否要包括完成时间和成本</t>
  </si>
  <si>
    <t>我们实施该行动时，有什么可能会出错？</t>
  </si>
  <si>
    <t>该行动可能导致什么问题？</t>
  </si>
  <si>
    <t>想像实施该行动时可能发生的问题</t>
  </si>
  <si>
    <t>直接列出，无须讨论         改成物体/偏差格式</t>
  </si>
  <si>
    <t>直接列出，无须讨论</t>
  </si>
  <si>
    <t>改成物体/偏差格式</t>
  </si>
  <si>
    <t>如果难以识别物体和偏差，区别和澄清潜在问题</t>
  </si>
  <si>
    <t>运用知识和经验….                  或</t>
  </si>
  <si>
    <t>对所列出的潜在问题，提问：</t>
  </si>
  <si>
    <t>我们应该先处理哪个潜在问题？标示（*）</t>
  </si>
  <si>
    <t>哪个潜在问题可能造成最严重的损害？</t>
  </si>
  <si>
    <t>如优先顺序明确，用星号（*）标示首个该处理的潜在问题</t>
  </si>
  <si>
    <t>从优先级最高的潜在问题开始，继续分析</t>
  </si>
  <si>
    <t>如优先顺序不明确，在继续分析前，使用评估威胁来确定顺序</t>
  </si>
  <si>
    <t>…..运用评估威胁设定优先顺序</t>
  </si>
  <si>
    <t>运用评估威胁设定优先顺序</t>
  </si>
  <si>
    <t>该潜在问题发生的可能性有多高？（概率）</t>
  </si>
  <si>
    <t>它的破坏程度可能有多高？（严重性）</t>
  </si>
  <si>
    <t>记录概率和严重性数据。评估 ’高” / ‘中' / '低“</t>
  </si>
  <si>
    <t>优先处理综合等级最高的潜在问题</t>
  </si>
  <si>
    <t>评估各潜在问题的整体概率，分别标上‘高’、‘中’、或‘低’</t>
  </si>
  <si>
    <t>评估各潜在问题的整体严重性，分别标上‘高’、‘中’、或‘低’</t>
  </si>
  <si>
    <t>使用加号（+）或减号（-）来进一步细分等级</t>
  </si>
  <si>
    <t>选出概率和严重性综合等级最高（高-高，中-高）的潜在问题，优先处理</t>
  </si>
  <si>
    <t>如果难以评估概率，那么先找出可能起因</t>
  </si>
  <si>
    <t>如果难以评估严重性，那么先找出可能影响</t>
  </si>
  <si>
    <t>潜在问题</t>
  </si>
  <si>
    <t>找出可能起因</t>
  </si>
  <si>
    <t>考虑造成潜在问题的起因</t>
  </si>
  <si>
    <t>有什么可能会导致这潜在问题？</t>
  </si>
  <si>
    <t>还有什么可能导致……？</t>
  </si>
  <si>
    <t>回顾类似经历</t>
  </si>
  <si>
    <t>就各潜在问题尽可能列出所有的可能起因</t>
  </si>
  <si>
    <t>解释每个起因是如何导致该潜在问题</t>
  </si>
  <si>
    <t>可能起因</t>
  </si>
  <si>
    <t>该可能起因发生的可能性有多高？</t>
  </si>
  <si>
    <t>采取防范措施</t>
  </si>
  <si>
    <t>针对可能起因采取应对行动</t>
  </si>
  <si>
    <t>我们能做些什么来防止或降低该可能起因发生的几率？</t>
  </si>
  <si>
    <t>我们如何防止该可能起因引起潜在问题？</t>
  </si>
  <si>
    <t>列出多项防范措施</t>
  </si>
  <si>
    <t>分派责任，资源和指定时间限制</t>
  </si>
  <si>
    <t>防范措施</t>
  </si>
  <si>
    <t>准备应急措施和启动机制</t>
  </si>
  <si>
    <t>准备降低可能影响的行动</t>
  </si>
  <si>
    <t>如果这潜在问题发生时,我们将采取什么措施?</t>
  </si>
  <si>
    <t>如果这潜在问题发生时,什么措施能将其影响降到最低?</t>
  </si>
  <si>
    <t>我们能做些什么，以尽可能快速、低成本和有效地恢复原状？</t>
  </si>
  <si>
    <t>运用头脑风暴，列出一份应急措施清单</t>
  </si>
  <si>
    <t>邀请负责完成或评判该行动或计划的人员参与</t>
  </si>
  <si>
    <t>提前准备应急措施</t>
  </si>
  <si>
    <t>分派责任、资源和指定时间限制</t>
  </si>
  <si>
    <t>应急措施</t>
  </si>
  <si>
    <t>为应急措施设置启动机制</t>
  </si>
  <si>
    <t>我们如何才能知道潜在问题已发生</t>
  </si>
  <si>
    <t>什么会启动应急措施？</t>
  </si>
  <si>
    <t>为每个应急措施设定一个启动机制</t>
  </si>
  <si>
    <t>一个启动机制可启动多个应急措施</t>
  </si>
  <si>
    <t>确定启动应急措施的系统或人员</t>
  </si>
  <si>
    <t>优选自动式启动机制——它们不需要通过人为判断</t>
  </si>
  <si>
    <t>需要选择应急措施或对是否需要采取行动进行评估</t>
  </si>
  <si>
    <t>时，使用人工式启动机制</t>
  </si>
  <si>
    <t>启动机制</t>
  </si>
  <si>
    <t>什么时候使用潜在机会分析？</t>
  </si>
  <si>
    <t>我们的决策、行动或计划可被加以利用吗？</t>
  </si>
  <si>
    <t>我们需要知道可能起因以挖掘或增加利益吗？</t>
  </si>
  <si>
    <t>我们需要部署行动方案以提高效益吗？</t>
  </si>
  <si>
    <t>符合以上任何一个条件=使用潜在机会分析</t>
  </si>
  <si>
    <t>找出潜在机会</t>
  </si>
  <si>
    <t>我们想要加以那些决策、行动、计划或最终结果？</t>
  </si>
  <si>
    <t>哪些决策、行动、计划或最终结果可能存有意想不到的利益？</t>
  </si>
  <si>
    <t xml:space="preserve">写下一段简短明确的陈述: 包括行动、最终结果和修饰词。自行决定是否要包括完成时间和成本  </t>
  </si>
  <si>
    <t>写下一段简短明确的陈述:</t>
  </si>
  <si>
    <t>列出潜在机会</t>
  </si>
  <si>
    <t>我们实施该行动时，有什么可能比预期来得好？</t>
  </si>
  <si>
    <t>该行动可能创造什么利益？</t>
  </si>
  <si>
    <t>想像实施该行动时可能发生的机会</t>
  </si>
  <si>
    <t>直接列出，无须讨论         改成物体/正面偏差格式</t>
  </si>
  <si>
    <t>如果难以识别物体和偏差，区别和澄清潜在机会</t>
  </si>
  <si>
    <t>对所列出的潜在机会，提问：</t>
  </si>
  <si>
    <t>我们应该先处理哪个潜在机会？标示（*）</t>
  </si>
  <si>
    <t>哪个潜在问题可能创造最大的利益？</t>
  </si>
  <si>
    <t>如优先顺序明确，用星号（*）标与首个该处理的潜在机会</t>
  </si>
  <si>
    <t>从优先级最高的潜在机会开始，继续分析</t>
  </si>
  <si>
    <t>运用评估利益</t>
  </si>
  <si>
    <t>运用评估利益设定优先顺序</t>
  </si>
  <si>
    <t>该潜在机会发生的可能性有多高？（概率）</t>
  </si>
  <si>
    <t>它的获利程度可能有多高？（利益）</t>
  </si>
  <si>
    <t>记录概率和利益数据。评估 ’高” / ‘中' / '低“</t>
  </si>
  <si>
    <t>优先处理综合等级最高的潜在机会</t>
  </si>
  <si>
    <t>评估各潜在机会的整体概率，分别标上‘高’、‘中’、或‘低’</t>
  </si>
  <si>
    <t>评估各潜在机会的整体利益，分别标上‘高’、‘中’、或‘低’</t>
  </si>
  <si>
    <t>选出概率和利益综合等级最高（高-高，中-高）的潜在机会，优先处理</t>
  </si>
  <si>
    <t>如果难以评估利益，那么先找出可能影响</t>
  </si>
  <si>
    <t>潜在机会</t>
  </si>
  <si>
    <t>利益</t>
  </si>
  <si>
    <t>考虑引起潜在机会的起因</t>
  </si>
  <si>
    <t>有什么可能会引起这潜在机会？</t>
  </si>
  <si>
    <t>还有什么可能引起……？</t>
  </si>
  <si>
    <t>就各潜在机会尽可能列出所有的可能起因</t>
  </si>
  <si>
    <t>解释每个起因是如何引起该潜在机会</t>
  </si>
  <si>
    <t>采取促进措施</t>
  </si>
  <si>
    <t>针对可能起因采取促进行动</t>
  </si>
  <si>
    <t>我们能做些什么来促进或增加该可能起因发生的几率</t>
  </si>
  <si>
    <t>我们如何确保该可能起因会创造潜在机会？</t>
  </si>
  <si>
    <t>列出多项促进行动</t>
  </si>
  <si>
    <t>促进行动</t>
  </si>
  <si>
    <t>准备机会利用措施和启动机制</t>
  </si>
  <si>
    <t>准备提高可能影响的行动</t>
  </si>
  <si>
    <t>如果这潜在机会发生时，我们将采取什么措施？</t>
  </si>
  <si>
    <t>如果这潜在机会发生时，什么措施能将其影响增至最高？</t>
  </si>
  <si>
    <t>我们能做些什么，以尽可能快速、低成本和有效地利用这机会？</t>
  </si>
  <si>
    <t>运用头脑风暴，列出一份机会利用措施清单</t>
  </si>
  <si>
    <t>提前准备机会利用措施</t>
  </si>
  <si>
    <t>机会利用措施</t>
  </si>
  <si>
    <t>为机会利用措施设置启动机制</t>
  </si>
  <si>
    <t>我们如何才能知道潜在机会已发生？</t>
  </si>
  <si>
    <t>什么会启动机会利用措施？</t>
  </si>
  <si>
    <t>为每个机会利用措施设定一个启动机制</t>
  </si>
  <si>
    <t>一个启动机制可启动多个机会利用措施</t>
  </si>
  <si>
    <t>确定启动机会利用措施的系统或人员</t>
  </si>
  <si>
    <t>需要选择机会利用措施或对是否需要采取行动进行评</t>
  </si>
  <si>
    <t>估时，使用人工式启动机制</t>
  </si>
  <si>
    <t>支持和承诺</t>
  </si>
  <si>
    <t xml:space="preserve">模板许可协议
在使用KEPNER-TREGOE(R)模板/工作表（以下简称“模板”）之前，请仔细阅读本许可。安装或使用模板，即表示您同意受本许可的条款约束。
总则。除以下条款授权外，未经Kepner-Tregoe, Inc.（以下简称 "KT"）事先书面同意，不得将全部或部分模板用于、复制、影印、打印、翻印、翻译或删减为任何电子格式或任何表达手段。
许可。KT特此授予您依照下列条款和条件，以电子形式代替纸质副本或作为纸质副本补充手段来存储模板的非独占性、不可转让的许可证，以及对完成的Microsoft(R) Excel格式电子表格进行电子访问和存储的权利：
1. 未经KT书面许可，不得以任何方式修改或改变模板的格式。
2. 只有您完成了KT认可的问题解决与决策课程培训并收到购买的全套KT问题解决与决策研讨材料后，才能向您授予本许可。 
3. 所有电子存储和打印的模板副本上必须保留KT版权说明，即 © [年份] Kepner-Tregoe, Inc.。
4. 其他人除非同意本许可的条款并符合上述第2小节规定的模板使用具体资格，否则不得下载、受让或访问模板。
5. 如果任何软件提示用户完成模板，则模板不得与该软件同时使用或作为该软件的一部分使用。 
终止。本许可的有效期至终止时结束。销毁模板及其所有副本即可随时终止本许可。如果您违反本许可的任何规定，KT将不经通知立即终止本许可。您必须在终止时销毁模板的所有副本。
政府最终用户。如果您代表美国政府的任何部门或机构购买模板，则适用下列规定。政府同意：(1)如果模板的采购方为美国国防部(DoD)，则模板的分类应为“商业计算机软件”，政府购买的仅为模板的“有限权利”，该术语的定义依照DFARS条款252.227-7013(c)(1)的规定；(2)如果模板的采购方为除DoD以外的任何美国政府部门或机构，则政府对模板的权利依照FAR条款52.227-19(c)(2)的规定，如果是NASA购买，则依照FAR的NASA补充条款18-52.227-86(d)的规定。
模板的担保免责声明。您明确认可并同意，因使用模板带来的风险由您自行承担。模板按“现状”提供且不做任何保证，KT明确声明不做任何明示和暗示保证，包括但不限于隐含的适销性和特定用途适用性保证。此外，KT对于模板的使用或使用结果，不保证其正确性、准确性、可靠性、适时性或其它方面，亦不做任何陈述。某些司法管辖区不允许对暗示保证加以排除，因此上述排除条款可能并不适用于您。
有限责任。在任何情况下（包括过失），对于您因使用、误用或无法使用模板所导致的任何偶发、间接、特殊或连带发生的损失，KT或KT的授权代表即使已获知此类损失的可能性，亦概不负责。某些司法管辖区不允许对偶发或连带产生的损失加以限制或排除，因此上述限制条款或排除条款可能并不适用于您。 
管制法律与可分割性。本许可受美国法律和新泽西州法律管制并据其解释。如果有法定管辖权的司法机构出于任何原因裁决本许可的任何规定全部或部分不能执行，应在法律允许的范围内最大限度地执行本许可的该规定以实现双方的意图，本许可的其余条款仍具有完全效力。
完整协议。本许可构成了双方就使用模板达成的完整协议，并取代先前或同期就此约定事项达成的所有书面或口头谅解或协议。本协议的任何修订或修改必须为书面形式并且由KT的正式授权代表签名，否则不具约束力。
</t>
  </si>
  <si>
    <t>中文 (Chinese)</t>
  </si>
  <si>
    <t>↑</t>
  </si>
  <si>
    <t>↓</t>
  </si>
  <si>
    <t xml:space="preserve">710-03-P469613      Copyright © Kepner-Tregoe, Inc. Tous droits resérvés. </t>
  </si>
  <si>
    <t xml:space="preserve">710-03-P469613      Copyright © Kepner-Tregoe, Inc. All Rights Reserved </t>
  </si>
  <si>
    <t xml:space="preserve">710-03-P469613      Copyright © Kepner-Tregoe, Inc. Alle Rechte vorbehalten </t>
  </si>
  <si>
    <t xml:space="preserve">710-03-P469613      Copyright © Kepner-Tregoe, Inc. Alle rechten voorbehouden. </t>
  </si>
  <si>
    <t>How beneficial is it likely to be? (Benefit [B])</t>
  </si>
  <si>
    <t>How likely is this potential opportunity?               (Probability [P])</t>
  </si>
  <si>
    <t>Wie wahrscheinlich ist diese potentielle Chance? (Wahrscheinlichkeit [W])</t>
  </si>
  <si>
    <t>Welchen Nutzen kann sie voraussichtlich bringen? (Nutzen [N])</t>
  </si>
  <si>
    <t>Hoe waarschijnlijk is deze potentiële kans? (waarschijnlijkheid [W])</t>
  </si>
  <si>
    <t>Hoe voordelig zal deze waarschijnlijk zijn? (voordeel [E])</t>
  </si>
  <si>
    <t>Quelle est la probabilité de cette opportunité potentielle? (probabilité [P])</t>
  </si>
  <si>
    <t>Quel avantage aura-t-elle? (gain [G])</t>
  </si>
  <si>
    <t>Notieren und kommunizieren Sie die endgültige Entscheidung ([E])</t>
  </si>
  <si>
    <t>Hoe waarschijnlijk is dit potentieel probleem? (waarschijnlijkheid [W])</t>
  </si>
  <si>
    <t>Quelle est la probabilité de ce problème potentiel? (probabilité [P])</t>
  </si>
  <si>
    <t>How damaging is it likely to be? (Seriousness [S])</t>
  </si>
  <si>
    <t>Welchen Schaden kann es voraussichtlich anrichten? (Tragweite [T])</t>
  </si>
  <si>
    <t>Hoeveel schade kan het aanrichten? (ernst [E])</t>
  </si>
  <si>
    <t>Quel impact aura-t-il ? (gravité [G])</t>
  </si>
  <si>
    <t>How likely is this potential problem?                  (Probability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</si>
</sst>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yy;@"/>
    <numFmt numFmtId="165" formatCode="&quot;$&quot;#,##0"/>
    <numFmt numFmtId="166" formatCode="[$-409]d\-mmm;@"/>
    <numFmt numFmtId="167" formatCode="0.00;0.00;0"/>
    <numFmt numFmtId="168" formatCode="0;\-0;;@"/>
  </numFmts>
  <fonts count="161">
    <font>
      <sz val="11"/>
      <color theme="1"/>
      <name val="Calibri"/>
      <family val="2"/>
      <scheme val="minor"/>
    </font>
    <font>
      <b/>
      <sz val="14"/>
      <name val="Arial"/>
      <family val="2"/>
    </font>
    <font>
      <sz val="10"/>
      <name val="Arial"/>
      <family val="2"/>
    </font>
    <font>
      <b/>
      <sz val="16"/>
      <color indexed="9"/>
      <name val="Arial"/>
      <family val="2"/>
    </font>
    <font>
      <b/>
      <sz val="11"/>
      <color indexed="9"/>
      <name val="Arial"/>
      <family val="2"/>
    </font>
    <font>
      <sz val="11"/>
      <color indexed="9"/>
      <name val="Arial"/>
      <family val="2"/>
    </font>
    <font>
      <b/>
      <sz val="10"/>
      <name val="Arial"/>
      <family val="2"/>
    </font>
    <font>
      <i/>
      <sz val="8"/>
      <name val="Arial"/>
      <family val="2"/>
    </font>
    <font>
      <b/>
      <sz val="9"/>
      <name val="Arial"/>
      <family val="2"/>
    </font>
    <font>
      <sz val="9"/>
      <name val="Arial"/>
      <family val="2"/>
    </font>
    <font>
      <b/>
      <sz val="8"/>
      <name val="Arial"/>
      <family val="2"/>
    </font>
    <font>
      <sz val="9"/>
      <color indexed="12"/>
      <name val="Arial"/>
      <family val="2"/>
    </font>
    <font>
      <b/>
      <sz val="16"/>
      <name val="Arial"/>
      <family val="2"/>
    </font>
    <font>
      <sz val="10"/>
      <color indexed="9"/>
      <name val="Arial"/>
      <family val="2"/>
    </font>
    <font>
      <sz val="11"/>
      <name val="Arial"/>
      <family val="2"/>
    </font>
    <font>
      <sz val="10"/>
      <color indexed="12"/>
      <name val="Arial"/>
      <family val="2"/>
    </font>
    <font>
      <b/>
      <sz val="11"/>
      <name val="Arial"/>
      <family val="2"/>
    </font>
    <font>
      <sz val="8"/>
      <name val="Arial"/>
      <family val="2"/>
    </font>
    <font>
      <sz val="8"/>
      <color indexed="12"/>
      <name val="Arial"/>
      <family val="2"/>
    </font>
    <font>
      <b/>
      <sz val="10"/>
      <color indexed="12"/>
      <name val="Arial"/>
      <family val="2"/>
    </font>
    <font>
      <b/>
      <sz val="10"/>
      <color indexed="9"/>
      <name val="Arial"/>
      <family val="2"/>
    </font>
    <font>
      <sz val="10"/>
      <color indexed="8"/>
      <name val="Arial"/>
      <family val="2"/>
    </font>
    <font>
      <b/>
      <sz val="12"/>
      <name val="Arial"/>
      <family val="2"/>
    </font>
    <font>
      <sz val="10"/>
      <color indexed="58"/>
      <name val="Arial"/>
      <family val="2"/>
    </font>
    <font>
      <i/>
      <sz val="10"/>
      <name val="Arial"/>
      <family val="2"/>
    </font>
    <font>
      <sz val="10"/>
      <color indexed="10"/>
      <name val="Arial"/>
      <family val="2"/>
    </font>
    <font>
      <sz val="14"/>
      <name val="Arial"/>
      <family val="2"/>
    </font>
    <font>
      <sz val="16"/>
      <name val="Arial"/>
      <family val="2"/>
    </font>
    <font>
      <sz val="10"/>
      <color indexed="11"/>
      <name val="Arial"/>
      <family val="2"/>
    </font>
    <font>
      <i/>
      <sz val="8"/>
      <color indexed="8"/>
      <name val="Arial"/>
      <family val="2"/>
    </font>
    <font>
      <sz val="11"/>
      <color indexed="8"/>
      <name val="Calibri"/>
      <family val="2"/>
    </font>
    <font>
      <sz val="10"/>
      <name val="Verdana"/>
      <family val="2"/>
    </font>
    <font>
      <sz val="10"/>
      <name val="Arial"/>
      <family val="2"/>
    </font>
    <font>
      <b/>
      <sz val="12"/>
      <name val="Arial"/>
      <family val="2"/>
    </font>
    <font>
      <sz val="12"/>
      <name val="Arial"/>
      <family val="2"/>
    </font>
    <font>
      <b/>
      <i/>
      <sz val="11"/>
      <name val="Arial"/>
      <family val="2"/>
    </font>
    <font>
      <sz val="9"/>
      <name val="Geneva"/>
      <family val="2"/>
    </font>
    <font>
      <i/>
      <sz val="11"/>
      <name val="Arial"/>
      <family val="2"/>
    </font>
    <font>
      <sz val="11"/>
      <name val="Calibri"/>
      <family val="2"/>
    </font>
    <font>
      <sz val="11"/>
      <color theme="1"/>
      <name val="Calibri"/>
      <family val="2"/>
      <scheme val="minor"/>
    </font>
    <font>
      <sz val="11"/>
      <color theme="0"/>
      <name val="Calibri"/>
      <family val="2"/>
      <scheme val="minor"/>
    </font>
    <font>
      <b/>
      <sz val="11"/>
      <color theme="1"/>
      <name val="Calibri"/>
      <family val="2"/>
      <scheme val="minor"/>
    </font>
    <font>
      <b/>
      <sz val="12"/>
      <color theme="1"/>
      <name val="Arial"/>
      <family val="2"/>
    </font>
    <font>
      <sz val="8"/>
      <color theme="1"/>
      <name val="Arial"/>
      <family val="2"/>
    </font>
    <font>
      <i/>
      <sz val="11"/>
      <color theme="0"/>
      <name val="Calibri"/>
      <family val="2"/>
      <scheme val="minor"/>
    </font>
    <font>
      <sz val="11"/>
      <color rgb="FF005C96"/>
      <name val="Calibri"/>
      <family val="2"/>
      <scheme val="minor"/>
    </font>
    <font>
      <b/>
      <sz val="11"/>
      <color theme="0"/>
      <name val="Arial"/>
      <family val="2"/>
    </font>
    <font>
      <sz val="10"/>
      <color theme="0"/>
      <name val="Arial"/>
      <family val="2"/>
    </font>
    <font>
      <sz val="11"/>
      <color rgb="FFFF9900"/>
      <name val="Calibri"/>
      <family val="2"/>
      <scheme val="minor"/>
    </font>
    <font>
      <b/>
      <sz val="16"/>
      <color theme="1"/>
      <name val="Calibri"/>
      <family val="2"/>
      <scheme val="minor"/>
    </font>
    <font>
      <i/>
      <sz val="8"/>
      <color theme="1"/>
      <name val="Arial"/>
      <family val="2"/>
    </font>
    <font>
      <sz val="9"/>
      <color theme="1"/>
      <name val="Arial"/>
      <family val="2"/>
    </font>
    <font>
      <b/>
      <sz val="10"/>
      <color theme="0"/>
      <name val="Arial"/>
      <family val="2"/>
    </font>
    <font>
      <sz val="11"/>
      <name val="Calibri"/>
      <family val="2"/>
      <scheme val="minor"/>
    </font>
    <font>
      <b/>
      <sz val="11"/>
      <name val="Calibri"/>
      <family val="2"/>
      <scheme val="minor"/>
    </font>
    <font>
      <sz val="10"/>
      <color theme="1"/>
      <name val="Arial"/>
      <family val="2"/>
    </font>
    <font>
      <sz val="11"/>
      <color rgb="FF000000"/>
      <name val="Calibri"/>
      <family val="2"/>
      <scheme val="minor"/>
    </font>
    <font>
      <i/>
      <sz val="11"/>
      <color rgb="FF000000"/>
      <name val="Calibri"/>
      <family val="2"/>
      <scheme val="minor"/>
    </font>
    <font>
      <sz val="11"/>
      <color theme="1"/>
      <name val="Calibri"/>
      <family val="2"/>
    </font>
    <font>
      <i/>
      <sz val="9"/>
      <color theme="1"/>
      <name val="Arial"/>
      <family val="2"/>
    </font>
    <font>
      <b/>
      <sz val="16"/>
      <color theme="0"/>
      <name val="Arial"/>
      <family val="2"/>
    </font>
    <font>
      <strike/>
      <sz val="11"/>
      <color theme="1"/>
      <name val="Calibri"/>
      <family val="2"/>
      <scheme val="minor"/>
    </font>
    <font>
      <i/>
      <sz val="11"/>
      <color theme="1"/>
      <name val="Calibri"/>
      <family val="2"/>
      <scheme val="minor"/>
    </font>
    <font>
      <b/>
      <sz val="10"/>
      <color theme="1"/>
      <name val="Arial"/>
      <family val="2"/>
    </font>
    <font>
      <sz val="14"/>
      <color indexed="9"/>
      <name val="LB Helvetica Black"/>
    </font>
    <font>
      <b/>
      <sz val="12"/>
      <name val="Times"/>
      <family val="1"/>
    </font>
    <font>
      <i/>
      <sz val="9"/>
      <name val="Arial"/>
      <family val="2"/>
    </font>
    <font>
      <b/>
      <i/>
      <sz val="9"/>
      <name val="Arial"/>
      <family val="2"/>
    </font>
    <font>
      <i/>
      <sz val="9"/>
      <name val="Geneva"/>
      <family val="2"/>
    </font>
    <font>
      <sz val="12"/>
      <name val="B Times Bold"/>
    </font>
    <font>
      <i/>
      <sz val="9"/>
      <name val="Arial Narrow"/>
      <family val="2"/>
    </font>
    <font>
      <b/>
      <sz val="18"/>
      <name val="Arial"/>
      <family val="2"/>
    </font>
    <font>
      <u/>
      <sz val="8.25"/>
      <color theme="10"/>
      <name val="Calibri"/>
      <family val="2"/>
    </font>
    <font>
      <b/>
      <i/>
      <sz val="8"/>
      <name val="Arial"/>
      <family val="2"/>
    </font>
    <font>
      <b/>
      <sz val="20"/>
      <color indexed="9"/>
      <name val="Arial"/>
      <family val="2"/>
    </font>
    <font>
      <sz val="11"/>
      <color rgb="FF1F497D"/>
      <name val="Calibri"/>
      <family val="2"/>
    </font>
    <font>
      <sz val="11"/>
      <color rgb="FF1F497D"/>
      <name val="Calibri"/>
      <family val="2"/>
      <scheme val="minor"/>
    </font>
    <font>
      <i/>
      <u/>
      <sz val="8"/>
      <color theme="1"/>
      <name val="Arial"/>
      <family val="2"/>
    </font>
    <font>
      <b/>
      <sz val="12"/>
      <color indexed="9"/>
      <name val="Arial"/>
      <family val="2"/>
    </font>
    <font>
      <sz val="20"/>
      <color indexed="9"/>
      <name val="Arial"/>
      <family val="2"/>
    </font>
    <font>
      <b/>
      <sz val="12"/>
      <color theme="0"/>
      <name val="Arial"/>
      <family val="2"/>
    </font>
    <font>
      <b/>
      <sz val="12"/>
      <color theme="0"/>
      <name val="Calibri"/>
      <family val="2"/>
      <scheme val="minor"/>
    </font>
    <font>
      <b/>
      <sz val="12"/>
      <color indexed="12"/>
      <name val="Arial"/>
      <family val="2"/>
    </font>
    <font>
      <sz val="9"/>
      <color indexed="81"/>
      <name val="Tahoma"/>
      <family val="2"/>
    </font>
    <font>
      <b/>
      <sz val="9"/>
      <color indexed="81"/>
      <name val="Tahoma"/>
      <family val="2"/>
    </font>
    <font>
      <b/>
      <sz val="28"/>
      <name val="Calibri"/>
      <family val="2"/>
      <scheme val="minor"/>
    </font>
    <font>
      <b/>
      <sz val="18"/>
      <color indexed="12"/>
      <name val="Arial"/>
      <family val="2"/>
    </font>
    <font>
      <b/>
      <sz val="20"/>
      <color theme="0"/>
      <name val="Arial"/>
      <family val="2"/>
    </font>
    <font>
      <sz val="10"/>
      <color theme="1"/>
      <name val="Calibri"/>
      <family val="2"/>
      <scheme val="minor"/>
    </font>
    <font>
      <b/>
      <sz val="10"/>
      <color theme="1"/>
      <name val="Calibri"/>
      <family val="2"/>
      <scheme val="minor"/>
    </font>
    <font>
      <b/>
      <sz val="12"/>
      <color theme="1"/>
      <name val="Calibri"/>
      <family val="2"/>
      <scheme val="minor"/>
    </font>
    <font>
      <sz val="11"/>
      <color theme="0" tint="-0.249977111117893"/>
      <name val="Calibri"/>
      <family val="2"/>
      <scheme val="minor"/>
    </font>
    <font>
      <sz val="10"/>
      <color theme="0" tint="-0.249977111117893"/>
      <name val="Calibri"/>
      <family val="2"/>
      <scheme val="minor"/>
    </font>
    <font>
      <b/>
      <sz val="8"/>
      <color theme="1"/>
      <name val="Calibri"/>
      <family val="2"/>
      <scheme val="minor"/>
    </font>
    <font>
      <sz val="11"/>
      <color theme="0" tint="-0.14999847407452621"/>
      <name val="Calibri"/>
      <family val="2"/>
      <scheme val="minor"/>
    </font>
    <font>
      <b/>
      <i/>
      <sz val="12"/>
      <name val="Times"/>
      <family val="1"/>
    </font>
    <font>
      <b/>
      <i/>
      <sz val="10"/>
      <name val="Arial"/>
      <family val="2"/>
    </font>
    <font>
      <sz val="8"/>
      <color theme="0" tint="-0.14999847407452621"/>
      <name val="Arial"/>
      <family val="2"/>
    </font>
    <font>
      <sz val="10"/>
      <color rgb="FFFF0000"/>
      <name val="Arial"/>
      <family val="2"/>
    </font>
    <font>
      <sz val="10"/>
      <color rgb="FF007700"/>
      <name val="Arial Unicode MS"/>
      <family val="2"/>
    </font>
    <font>
      <sz val="10"/>
      <color rgb="FF0000FF"/>
      <name val="Arial"/>
      <family val="2"/>
    </font>
    <font>
      <b/>
      <sz val="10"/>
      <color rgb="FF0000FF"/>
      <name val="Arial"/>
      <family val="2"/>
    </font>
    <font>
      <b/>
      <sz val="8"/>
      <color theme="1"/>
      <name val="Arial"/>
      <family val="2"/>
    </font>
    <font>
      <i/>
      <sz val="10"/>
      <color rgb="FF0000FF"/>
      <name val="Arial"/>
      <family val="2"/>
    </font>
    <font>
      <b/>
      <i/>
      <sz val="8"/>
      <color rgb="FF0000FF"/>
      <name val="Arial"/>
      <family val="2"/>
    </font>
    <font>
      <i/>
      <sz val="7"/>
      <name val="Arial"/>
      <family val="2"/>
    </font>
    <font>
      <b/>
      <sz val="11"/>
      <color theme="1"/>
      <name val="Arial"/>
      <family val="2"/>
    </font>
    <font>
      <sz val="11"/>
      <color theme="0" tint="-0.499984740745262"/>
      <name val="Calibri"/>
      <family val="2"/>
      <scheme val="minor"/>
    </font>
    <font>
      <b/>
      <sz val="36"/>
      <color theme="1"/>
      <name val="Arial Black"/>
      <family val="2"/>
    </font>
    <font>
      <sz val="11"/>
      <color theme="1"/>
      <name val="Arial Black"/>
      <family val="2"/>
    </font>
    <font>
      <b/>
      <sz val="16"/>
      <color indexed="9"/>
      <name val="Arial Black"/>
      <family val="2"/>
    </font>
    <font>
      <sz val="10"/>
      <color theme="0"/>
      <name val="Arial Black"/>
      <family val="2"/>
    </font>
    <font>
      <b/>
      <sz val="12"/>
      <color theme="0"/>
      <name val="Arial Black"/>
      <family val="2"/>
    </font>
    <font>
      <sz val="9"/>
      <name val="Arial Black"/>
      <family val="2"/>
    </font>
    <font>
      <sz val="10"/>
      <color indexed="12"/>
      <name val="Arial Black"/>
      <family val="2"/>
    </font>
    <font>
      <sz val="9"/>
      <color indexed="12"/>
      <name val="Arial Black"/>
      <family val="2"/>
    </font>
    <font>
      <sz val="14"/>
      <name val="Arial Black"/>
      <family val="2"/>
    </font>
    <font>
      <sz val="16"/>
      <name val="Arial Black"/>
      <family val="2"/>
    </font>
    <font>
      <sz val="36"/>
      <name val="Arial Black"/>
      <family val="2"/>
    </font>
    <font>
      <sz val="11"/>
      <color theme="1"/>
      <name val="Arial"/>
      <family val="2"/>
    </font>
    <font>
      <sz val="11"/>
      <color indexed="12"/>
      <name val="Arial"/>
      <family val="2"/>
    </font>
    <font>
      <i/>
      <sz val="10"/>
      <name val="Geneva"/>
      <family val="2"/>
    </font>
    <font>
      <sz val="10"/>
      <name val="Geneva"/>
      <family val="2"/>
    </font>
    <font>
      <sz val="11"/>
      <color theme="3"/>
      <name val="Arial"/>
      <family val="2"/>
    </font>
    <font>
      <shadow/>
      <sz val="10"/>
      <color rgb="FF000000"/>
      <name val="Arial"/>
      <family val="2"/>
    </font>
    <font>
      <sz val="8"/>
      <color theme="1"/>
      <name val="Calibri"/>
      <family val="2"/>
      <scheme val="minor"/>
    </font>
    <font>
      <u/>
      <sz val="11"/>
      <color theme="10"/>
      <name val="Calibri"/>
      <family val="2"/>
    </font>
    <font>
      <sz val="11"/>
      <color rgb="FF000000"/>
      <name val="Calibri"/>
      <family val="2"/>
    </font>
    <font>
      <i/>
      <sz val="11"/>
      <color theme="1"/>
      <name val="Calibri"/>
      <family val="2"/>
    </font>
    <font>
      <u/>
      <sz val="11"/>
      <color rgb="FF0000FF"/>
      <name val="Calibri"/>
      <family val="2"/>
    </font>
    <font>
      <sz val="10"/>
      <color theme="4" tint="0.59999389629810485"/>
      <name val="Arial"/>
      <family val="2"/>
    </font>
    <font>
      <b/>
      <sz val="9.5"/>
      <name val="Arial"/>
      <family val="2"/>
    </font>
    <font>
      <b/>
      <sz val="9"/>
      <color indexed="12"/>
      <name val="Arial"/>
      <family val="2"/>
    </font>
    <font>
      <u/>
      <sz val="8.25"/>
      <name val="Calibri"/>
      <family val="2"/>
    </font>
    <font>
      <sz val="10"/>
      <color rgb="FF007700"/>
      <name val="Calibri"/>
      <family val="2"/>
      <scheme val="minor"/>
    </font>
    <font>
      <sz val="10"/>
      <name val="Arial Unicode MS"/>
      <family val="2"/>
    </font>
    <font>
      <sz val="11"/>
      <color rgb="FF222222"/>
      <name val="Calibri"/>
      <family val="2"/>
      <scheme val="minor"/>
    </font>
    <font>
      <sz val="11"/>
      <color theme="9" tint="-0.249977111117893"/>
      <name val="Calibri"/>
      <family val="2"/>
      <scheme val="minor"/>
    </font>
    <font>
      <sz val="10"/>
      <color theme="0" tint="-0.34998626667073579"/>
      <name val="Arial"/>
      <family val="2"/>
    </font>
    <font>
      <b/>
      <sz val="20"/>
      <name val="Arial"/>
      <family val="2"/>
    </font>
    <font>
      <sz val="11"/>
      <color rgb="FFFF0000"/>
      <name val="Calibri"/>
      <family val="2"/>
      <scheme val="minor"/>
    </font>
    <font>
      <strike/>
      <sz val="11"/>
      <color rgb="FFFF0000"/>
      <name val="Calibri"/>
      <family val="2"/>
      <scheme val="minor"/>
    </font>
    <font>
      <sz val="11"/>
      <color theme="1"/>
      <name val="Symbol"/>
      <family val="1"/>
      <charset val="2"/>
    </font>
    <font>
      <sz val="9"/>
      <name val="Calibri"/>
      <family val="2"/>
      <scheme val="minor"/>
    </font>
    <font>
      <b/>
      <sz val="16"/>
      <color theme="1"/>
      <name val="Arial"/>
      <family val="2"/>
    </font>
    <font>
      <sz val="18"/>
      <color indexed="9"/>
      <name val="Arial"/>
      <family val="2"/>
    </font>
    <font>
      <b/>
      <sz val="11"/>
      <color rgb="FFFF0000"/>
      <name val="Arial"/>
      <family val="2"/>
    </font>
    <font>
      <sz val="14"/>
      <color indexed="9"/>
      <name val="Arial"/>
      <family val="2"/>
    </font>
    <font>
      <sz val="11"/>
      <color theme="0" tint="-0.14999847407452621"/>
      <name val="Arial"/>
      <family val="2"/>
    </font>
    <font>
      <b/>
      <i/>
      <sz val="12"/>
      <name val="Arial"/>
      <family val="2"/>
    </font>
    <font>
      <b/>
      <sz val="11"/>
      <color rgb="FF3333FF"/>
      <name val="Arial"/>
      <family val="2"/>
    </font>
    <font>
      <b/>
      <i/>
      <sz val="14"/>
      <name val="Arial"/>
      <family val="2"/>
    </font>
    <font>
      <sz val="11"/>
      <color rgb="FF0000FF"/>
      <name val="Arial"/>
      <family val="2"/>
    </font>
    <font>
      <b/>
      <sz val="20"/>
      <color theme="1"/>
      <name val="Arial"/>
      <family val="2"/>
    </font>
    <font>
      <b/>
      <sz val="14"/>
      <color rgb="FFFF0000"/>
      <name val="Arial"/>
      <family val="2"/>
    </font>
    <font>
      <b/>
      <sz val="16"/>
      <color rgb="FFFF0000"/>
      <name val="Arial"/>
      <family val="2"/>
    </font>
    <font>
      <b/>
      <sz val="14"/>
      <color rgb="FF009200"/>
      <name val="Arial"/>
      <family val="2"/>
    </font>
    <font>
      <i/>
      <sz val="11"/>
      <color theme="1"/>
      <name val="Arial"/>
      <family val="2"/>
    </font>
    <font>
      <sz val="11"/>
      <color theme="0" tint="-0.34998626667073579"/>
      <name val="Arial"/>
      <family val="2"/>
    </font>
    <font>
      <sz val="9"/>
      <color theme="0"/>
      <name val="Arial"/>
      <family val="2"/>
    </font>
    <font>
      <sz val="11"/>
      <color theme="0"/>
      <name val="Arial"/>
      <family val="2"/>
    </font>
  </fonts>
  <fills count="5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9D102D"/>
        <bgColor indexed="64"/>
      </patternFill>
    </fill>
    <fill>
      <patternFill patternType="solid">
        <fgColor rgb="FFFF9900"/>
        <bgColor indexed="64"/>
      </patternFill>
    </fill>
    <fill>
      <patternFill patternType="solid">
        <fgColor rgb="FF005C96"/>
        <bgColor indexed="64"/>
      </patternFill>
    </fill>
    <fill>
      <patternFill patternType="solid">
        <fgColor indexed="12"/>
        <bgColor indexed="64"/>
      </patternFill>
    </fill>
    <fill>
      <patternFill patternType="solid">
        <fgColor rgb="FF001639"/>
        <bgColor indexed="64"/>
      </patternFill>
    </fill>
    <fill>
      <patternFill patternType="solid">
        <fgColor rgb="FFE73233"/>
        <bgColor indexed="64"/>
      </patternFill>
    </fill>
    <fill>
      <patternFill patternType="solid">
        <fgColor rgb="FF41AD49"/>
        <bgColor indexed="64"/>
      </patternFill>
    </fill>
    <fill>
      <patternFill patternType="solid">
        <fgColor rgb="FFE28D26"/>
        <bgColor indexed="64"/>
      </patternFill>
    </fill>
    <fill>
      <patternFill patternType="solid">
        <fgColor rgb="FFECE956"/>
        <bgColor indexed="64"/>
      </patternFill>
    </fill>
    <fill>
      <patternFill patternType="solid">
        <fgColor rgb="FF275EA1"/>
        <bgColor indexed="64"/>
      </patternFill>
    </fill>
    <fill>
      <patternFill patternType="solid">
        <fgColor rgb="FFD51919"/>
        <bgColor indexed="64"/>
      </patternFill>
    </fill>
    <fill>
      <patternFill patternType="solid">
        <fgColor rgb="FF38943F"/>
        <bgColor indexed="64"/>
      </patternFill>
    </fill>
    <fill>
      <patternFill patternType="solid">
        <fgColor rgb="FFF2E212"/>
        <bgColor indexed="64"/>
      </patternFill>
    </fill>
    <fill>
      <patternFill patternType="solid">
        <fgColor theme="4" tint="0.59999389629810485"/>
        <bgColor indexed="64"/>
      </patternFill>
    </fill>
    <fill>
      <patternFill patternType="solid">
        <fgColor theme="0" tint="-4.9989318521683403E-2"/>
        <bgColor indexed="64"/>
      </patternFill>
    </fill>
    <fill>
      <gradientFill degree="90">
        <stop position="0">
          <color theme="0" tint="-0.1490218817712943"/>
        </stop>
        <stop position="0.5">
          <color theme="0" tint="-0.25098422193060094"/>
        </stop>
        <stop position="1">
          <color theme="0" tint="-0.1490218817712943"/>
        </stop>
      </gradientFill>
    </fill>
    <fill>
      <patternFill patternType="solid">
        <fgColor rgb="FF558FD5"/>
        <bgColor indexed="64"/>
      </patternFill>
    </fill>
    <fill>
      <patternFill patternType="solid">
        <fgColor theme="0" tint="-0.34998626667073579"/>
        <bgColor indexed="64"/>
      </patternFill>
    </fill>
    <fill>
      <gradientFill degree="90">
        <stop position="0">
          <color rgb="FF4FBD59"/>
        </stop>
        <stop position="0.5">
          <color rgb="FF389441"/>
        </stop>
        <stop position="1">
          <color rgb="FF4FBD59"/>
        </stop>
      </gradientFill>
    </fill>
    <fill>
      <patternFill patternType="solid">
        <fgColor theme="0" tint="-0.14999847407452621"/>
        <bgColor indexed="64"/>
      </patternFill>
    </fill>
    <fill>
      <patternFill patternType="solid">
        <fgColor rgb="FFE79F47"/>
        <bgColor indexed="64"/>
      </patternFill>
    </fill>
    <fill>
      <patternFill patternType="solid">
        <fgColor theme="0"/>
        <bgColor indexed="64"/>
      </patternFill>
    </fill>
    <fill>
      <gradientFill degree="90">
        <stop position="0">
          <color rgb="FF6D6DAB"/>
        </stop>
        <stop position="0.5">
          <color rgb="FF46497E"/>
        </stop>
        <stop position="1">
          <color rgb="FF6D6DAB"/>
        </stop>
      </gradientFill>
    </fill>
    <fill>
      <patternFill patternType="solid">
        <fgColor rgb="FF6D6DAB"/>
        <bgColor indexed="64"/>
      </patternFill>
    </fill>
    <fill>
      <patternFill patternType="solid">
        <fgColor rgb="FF46497E"/>
        <bgColor indexed="64"/>
      </patternFill>
    </fill>
    <fill>
      <patternFill patternType="solid">
        <fgColor theme="7" tint="0.79998168889431442"/>
        <bgColor indexed="64"/>
      </patternFill>
    </fill>
    <fill>
      <patternFill patternType="solid">
        <fgColor rgb="FFFFFFFF"/>
        <bgColor indexed="64"/>
      </patternFill>
    </fill>
    <fill>
      <gradientFill degree="90">
        <stop position="0">
          <color rgb="FF008585"/>
        </stop>
        <stop position="0.5">
          <color rgb="FF00A29E"/>
        </stop>
        <stop position="1">
          <color rgb="FF008585"/>
        </stop>
      </gradientFill>
    </fill>
    <fill>
      <patternFill patternType="solid">
        <fgColor theme="4" tint="0.59996337778862885"/>
        <bgColor indexed="64"/>
      </patternFill>
    </fill>
    <fill>
      <patternFill patternType="solid">
        <fgColor theme="7" tint="0.59999389629810485"/>
        <bgColor indexed="64"/>
      </patternFill>
    </fill>
    <fill>
      <patternFill patternType="gray125">
        <fgColor theme="0" tint="-0.499984740745262"/>
        <bgColor indexed="65"/>
      </patternFill>
    </fill>
    <fill>
      <patternFill patternType="solid">
        <fgColor indexed="65"/>
        <bgColor theme="0" tint="-0.499984740745262"/>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00000"/>
        <bgColor indexed="64"/>
      </patternFill>
    </fill>
    <fill>
      <patternFill patternType="solid">
        <fgColor theme="1" tint="4.9989318521683403E-2"/>
        <bgColor auto="1"/>
      </patternFill>
    </fill>
    <fill>
      <patternFill patternType="solid">
        <fgColor theme="0"/>
        <bgColor auto="1"/>
      </patternFill>
    </fill>
    <fill>
      <patternFill patternType="solid">
        <fgColor rgb="FFBAE1F5"/>
        <bgColor indexed="64"/>
      </patternFill>
    </fill>
    <fill>
      <patternFill patternType="solid">
        <fgColor rgb="FF0057B7"/>
        <bgColor indexed="64"/>
      </patternFill>
    </fill>
    <fill>
      <patternFill patternType="solid">
        <fgColor rgb="FFE03C31"/>
        <bgColor auto="1"/>
      </patternFill>
    </fill>
    <fill>
      <patternFill patternType="solid">
        <fgColor rgb="FFE03C31"/>
        <bgColor indexed="64"/>
      </patternFill>
    </fill>
    <fill>
      <patternFill patternType="solid">
        <fgColor rgb="FFF68D2E"/>
        <bgColor auto="1"/>
      </patternFill>
    </fill>
    <fill>
      <patternFill patternType="solid">
        <fgColor rgb="FF0057B7"/>
        <bgColor auto="1"/>
      </patternFill>
    </fill>
    <fill>
      <patternFill patternType="solid">
        <fgColor rgb="FFD1D3D4"/>
        <bgColor auto="1"/>
      </patternFill>
    </fill>
    <fill>
      <patternFill patternType="solid">
        <fgColor rgb="FFD1D3D4"/>
        <bgColor indexed="64"/>
      </patternFill>
    </fill>
    <fill>
      <patternFill patternType="solid">
        <fgColor rgb="FFF68D2E"/>
        <bgColor indexed="64"/>
      </patternFill>
    </fill>
    <fill>
      <patternFill patternType="solid">
        <fgColor rgb="FFA4D65E"/>
        <bgColor auto="1"/>
      </patternFill>
    </fill>
    <fill>
      <patternFill patternType="solid">
        <fgColor rgb="FFA4D65E"/>
        <bgColor indexed="64"/>
      </patternFill>
    </fill>
    <fill>
      <patternFill patternType="solid">
        <fgColor rgb="FFF4E501"/>
        <bgColor auto="1"/>
      </patternFill>
    </fill>
    <fill>
      <patternFill patternType="solid">
        <fgColor rgb="FFF4E501"/>
        <bgColor indexed="64"/>
      </patternFill>
    </fill>
  </fills>
  <borders count="129">
    <border>
      <left/>
      <right/>
      <top/>
      <bottom/>
      <diagonal/>
    </border>
    <border>
      <left/>
      <right/>
      <top style="hair">
        <color indexed="64"/>
      </top>
      <bottom style="hair">
        <color indexed="64"/>
      </bottom>
      <diagonal/>
    </border>
    <border>
      <left style="hair">
        <color indexed="64"/>
      </left>
      <right style="hair">
        <color indexed="64"/>
      </right>
      <top style="medium">
        <color indexed="64"/>
      </top>
      <bottom/>
      <diagonal/>
    </border>
    <border>
      <left/>
      <right/>
      <top/>
      <bottom style="thin">
        <color indexed="64"/>
      </bottom>
      <diagonal/>
    </border>
    <border>
      <left/>
      <right/>
      <top style="hair">
        <color indexed="64"/>
      </top>
      <bottom/>
      <diagonal/>
    </border>
    <border>
      <left/>
      <right/>
      <top/>
      <bottom style="medium">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34998626667073579"/>
      </left>
      <right/>
      <top style="thin">
        <color theme="0" tint="-0.34998626667073579"/>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indexed="64"/>
      </top>
      <bottom style="thin">
        <color theme="0" tint="-0.14996795556505021"/>
      </bottom>
      <diagonal/>
    </border>
    <border>
      <left/>
      <right/>
      <top/>
      <bottom style="thin">
        <color theme="0" tint="-0.1499679555650502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diagonal/>
    </border>
    <border>
      <left style="thin">
        <color theme="0" tint="-0.14996795556505021"/>
      </left>
      <right/>
      <top style="thin">
        <color theme="0" tint="-0.14996795556505021"/>
      </top>
      <bottom style="medium">
        <color auto="1"/>
      </bottom>
      <diagonal/>
    </border>
    <border>
      <left/>
      <right/>
      <top style="medium">
        <color theme="0" tint="-0.24994659260841701"/>
      </top>
      <bottom/>
      <diagonal/>
    </border>
    <border>
      <left/>
      <right style="medium">
        <color theme="0" tint="-0.24994659260841701"/>
      </right>
      <top/>
      <bottom/>
      <diagonal/>
    </border>
    <border>
      <left/>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style="medium">
        <color theme="0" tint="-0.24994659260841701"/>
      </bottom>
      <diagonal/>
    </border>
    <border>
      <left/>
      <right/>
      <top style="medium">
        <color theme="0" tint="-0.24994659260841701"/>
      </top>
      <bottom style="medium">
        <color theme="0" tint="-0.24994659260841701"/>
      </bottom>
      <diagonal/>
    </border>
    <border>
      <left style="dotted">
        <color theme="0" tint="-0.34998626667073579"/>
      </left>
      <right/>
      <top/>
      <bottom/>
      <diagonal/>
    </border>
    <border>
      <left style="dotted">
        <color theme="0" tint="-0.34998626667073579"/>
      </left>
      <right/>
      <top style="hair">
        <color indexed="64"/>
      </top>
      <bottom style="hair">
        <color indexed="64"/>
      </bottom>
      <diagonal/>
    </border>
    <border>
      <left/>
      <right style="dotted">
        <color theme="0" tint="-0.34998626667073579"/>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hair">
        <color indexed="64"/>
      </right>
      <top style="hair">
        <color indexed="64"/>
      </top>
      <bottom style="thin">
        <color indexed="64"/>
      </bottom>
      <diagonal/>
    </border>
    <border>
      <left style="dashDotDot">
        <color theme="1" tint="0.499984740745262"/>
      </left>
      <right style="dashDotDot">
        <color theme="1" tint="0.499984740745262"/>
      </right>
      <top style="dashDotDot">
        <color theme="1" tint="0.499984740745262"/>
      </top>
      <bottom style="hair">
        <color theme="1" tint="0.499984740745262"/>
      </bottom>
      <diagonal/>
    </border>
    <border>
      <left style="dashDotDot">
        <color theme="1" tint="0.499984740745262"/>
      </left>
      <right style="dashDotDot">
        <color theme="1" tint="0.499984740745262"/>
      </right>
      <top style="hair">
        <color theme="1" tint="0.499984740745262"/>
      </top>
      <bottom style="hair">
        <color theme="1" tint="0.499984740745262"/>
      </bottom>
      <diagonal/>
    </border>
    <border>
      <left style="dashDotDot">
        <color theme="1" tint="0.499984740745262"/>
      </left>
      <right style="dashDotDot">
        <color theme="1" tint="0.499984740745262"/>
      </right>
      <top style="hair">
        <color theme="1" tint="0.499984740745262"/>
      </top>
      <bottom style="dashDotDot">
        <color theme="1" tint="0.499984740745262"/>
      </bottom>
      <diagonal/>
    </border>
    <border>
      <left/>
      <right style="dashDotDot">
        <color theme="1" tint="0.499984740745262"/>
      </right>
      <top/>
      <bottom/>
      <diagonal/>
    </border>
    <border>
      <left/>
      <right style="dashDotDot">
        <color theme="1" tint="0.499984740745262"/>
      </right>
      <top/>
      <bottom style="thin">
        <color indexed="64"/>
      </bottom>
      <diagonal/>
    </border>
    <border>
      <left/>
      <right style="dashDotDot">
        <color theme="1" tint="0.499984740745262"/>
      </right>
      <top style="thin">
        <color indexed="64"/>
      </top>
      <bottom/>
      <diagonal/>
    </border>
    <border>
      <left style="dashDotDot">
        <color theme="1" tint="0.499984740745262"/>
      </left>
      <right style="hair">
        <color indexed="64"/>
      </right>
      <top/>
      <bottom/>
      <diagonal/>
    </border>
    <border>
      <left style="dashDotDot">
        <color theme="1" tint="0.499984740745262"/>
      </left>
      <right style="hair">
        <color indexed="64"/>
      </right>
      <top/>
      <bottom style="hair">
        <color indexed="64"/>
      </bottom>
      <diagonal/>
    </border>
    <border>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medium">
        <color indexed="64"/>
      </left>
      <right style="medium">
        <color indexed="64"/>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hair">
        <color indexed="64"/>
      </top>
      <bottom style="thin">
        <color theme="0" tint="-0.34998626667073579"/>
      </bottom>
      <diagonal/>
    </border>
    <border>
      <left style="hair">
        <color indexed="64"/>
      </left>
      <right/>
      <top style="hair">
        <color indexed="64"/>
      </top>
      <bottom style="hair">
        <color indexed="64"/>
      </bottom>
      <diagonal/>
    </border>
    <border>
      <left style="dashDotDot">
        <color theme="1" tint="0.499984740745262"/>
      </left>
      <right style="hair">
        <color indexed="64"/>
      </right>
      <top style="thin">
        <color indexed="64"/>
      </top>
      <bottom/>
      <diagonal/>
    </border>
    <border>
      <left style="hair">
        <color indexed="64"/>
      </left>
      <right style="hair">
        <color indexed="64"/>
      </right>
      <top style="thin">
        <color indexed="64"/>
      </top>
      <bottom/>
      <diagonal/>
    </border>
    <border>
      <left style="thin">
        <color theme="0" tint="-0.34998626667073579"/>
      </left>
      <right/>
      <top/>
      <bottom style="thin">
        <color theme="0" tint="-0.1499374370555742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dotted">
        <color auto="1"/>
      </right>
      <top style="medium">
        <color auto="1"/>
      </top>
      <bottom style="hair">
        <color indexed="64"/>
      </bottom>
      <diagonal/>
    </border>
    <border>
      <left/>
      <right style="dotted">
        <color auto="1"/>
      </right>
      <top/>
      <bottom style="hair">
        <color indexed="64"/>
      </bottom>
      <diagonal/>
    </border>
    <border>
      <left/>
      <right style="dotted">
        <color auto="1"/>
      </right>
      <top style="hair">
        <color indexed="64"/>
      </top>
      <bottom style="thin">
        <color indexed="64"/>
      </bottom>
      <diagonal/>
    </border>
    <border>
      <left/>
      <right/>
      <top/>
      <bottom style="hair">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right/>
      <top/>
      <bottom style="thin">
        <color theme="0" tint="-0.24994659260841701"/>
      </bottom>
      <diagonal/>
    </border>
    <border>
      <left/>
      <right style="medium">
        <color theme="2" tint="-0.499984740745262"/>
      </right>
      <top/>
      <bottom/>
      <diagonal/>
    </border>
    <border>
      <left style="dotted">
        <color theme="0" tint="-0.34998626667073579"/>
      </left>
      <right/>
      <top/>
      <bottom style="hair">
        <color indexed="64"/>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34998626667073579"/>
      </left>
      <right/>
      <top/>
      <bottom style="thin">
        <color indexed="64"/>
      </bottom>
      <diagonal/>
    </border>
    <border>
      <left style="dotted">
        <color theme="0" tint="-0.34998626667073579"/>
      </left>
      <right/>
      <top style="hair">
        <color indexed="64"/>
      </top>
      <bottom/>
      <diagonal/>
    </border>
    <border>
      <left/>
      <right style="dotted">
        <color auto="1"/>
      </right>
      <top/>
      <bottom/>
      <diagonal/>
    </border>
    <border>
      <left/>
      <right style="dotted">
        <color auto="1"/>
      </right>
      <top/>
      <bottom style="medium">
        <color auto="1"/>
      </bottom>
      <diagonal/>
    </border>
  </borders>
  <cellStyleXfs count="130">
    <xf numFmtId="164" fontId="0" fillId="0" borderId="0"/>
    <xf numFmtId="164" fontId="32" fillId="0" borderId="0" applyFill="0">
      <alignment horizontal="left" vertical="center" wrapText="1"/>
    </xf>
    <xf numFmtId="164" fontId="32" fillId="0" borderId="1" applyFill="0">
      <alignment horizontal="left" vertical="center" wrapText="1" indent="1"/>
    </xf>
    <xf numFmtId="164" fontId="32" fillId="0" borderId="1" applyFill="0">
      <alignment horizontal="left" vertical="center" wrapText="1" indent="2"/>
    </xf>
    <xf numFmtId="164" fontId="32" fillId="0" borderId="1" applyFill="0">
      <alignment horizontal="left" vertical="center" wrapText="1" indent="3"/>
    </xf>
    <xf numFmtId="165" fontId="32" fillId="0" borderId="2" applyFill="0" applyBorder="0">
      <alignment horizontal="right" vertical="top" wrapText="1"/>
    </xf>
    <xf numFmtId="164" fontId="33" fillId="0" borderId="0">
      <alignment vertical="top" wrapText="1"/>
    </xf>
    <xf numFmtId="164" fontId="39" fillId="0" borderId="0"/>
    <xf numFmtId="164" fontId="36" fillId="0" borderId="0"/>
    <xf numFmtId="164" fontId="31" fillId="0" borderId="0"/>
    <xf numFmtId="164" fontId="37" fillId="0" borderId="0">
      <alignment vertical="center"/>
    </xf>
    <xf numFmtId="164" fontId="33" fillId="0" borderId="0"/>
    <xf numFmtId="164" fontId="22" fillId="0" borderId="0"/>
    <xf numFmtId="164" fontId="35" fillId="0" borderId="0"/>
    <xf numFmtId="164" fontId="32" fillId="0" borderId="0">
      <alignment vertical="top" wrapText="1"/>
    </xf>
    <xf numFmtId="164" fontId="34" fillId="0" borderId="0">
      <alignment horizontal="left" vertical="top" wrapText="1" indent="2"/>
    </xf>
    <xf numFmtId="164" fontId="2" fillId="0" borderId="0" applyFill="0">
      <alignment horizontal="left" vertical="center" wrapText="1"/>
    </xf>
    <xf numFmtId="164" fontId="2" fillId="0" borderId="1" applyFill="0">
      <alignment horizontal="left" vertical="center" wrapText="1" indent="1"/>
    </xf>
    <xf numFmtId="164" fontId="2" fillId="0" borderId="1" applyFill="0">
      <alignment horizontal="left" vertical="center" wrapText="1" indent="2"/>
    </xf>
    <xf numFmtId="164" fontId="2" fillId="0" borderId="1" applyFill="0">
      <alignment horizontal="left" vertical="center" wrapText="1" indent="3"/>
    </xf>
    <xf numFmtId="165" fontId="2" fillId="0" borderId="2" applyFill="0" applyBorder="0">
      <alignment horizontal="right" vertical="top" wrapText="1"/>
    </xf>
    <xf numFmtId="164" fontId="22" fillId="0" borderId="0">
      <alignment vertical="top" wrapText="1"/>
    </xf>
    <xf numFmtId="164" fontId="22" fillId="0" borderId="0">
      <alignment vertical="top" wrapText="1"/>
    </xf>
    <xf numFmtId="165" fontId="2" fillId="0" borderId="2" applyFill="0" applyBorder="0">
      <alignment horizontal="right" vertical="top" wrapText="1"/>
    </xf>
    <xf numFmtId="164" fontId="2" fillId="0" borderId="1" applyFill="0">
      <alignment horizontal="left" vertical="center" wrapText="1" indent="3"/>
    </xf>
    <xf numFmtId="164" fontId="2" fillId="0" borderId="1" applyFill="0">
      <alignment horizontal="left" vertical="center" wrapText="1" indent="2"/>
    </xf>
    <xf numFmtId="164" fontId="22" fillId="0" borderId="0"/>
    <xf numFmtId="164" fontId="2" fillId="0" borderId="1" applyFill="0">
      <alignment horizontal="left" vertical="center" wrapText="1" indent="1"/>
    </xf>
    <xf numFmtId="164" fontId="2" fillId="0" borderId="0" applyFill="0">
      <alignment horizontal="left" vertical="center" wrapText="1"/>
    </xf>
    <xf numFmtId="164" fontId="2" fillId="0" borderId="0">
      <alignment vertical="top" wrapText="1"/>
    </xf>
    <xf numFmtId="164" fontId="22" fillId="0" borderId="0"/>
    <xf numFmtId="164" fontId="2" fillId="0" borderId="0">
      <alignment vertical="top" wrapText="1"/>
    </xf>
    <xf numFmtId="164" fontId="64" fillId="8" borderId="0">
      <alignment vertical="center"/>
    </xf>
    <xf numFmtId="164" fontId="65" fillId="0" borderId="0"/>
    <xf numFmtId="164" fontId="66" fillId="0" borderId="0"/>
    <xf numFmtId="164" fontId="67" fillId="0" borderId="0"/>
    <xf numFmtId="164" fontId="65" fillId="0" borderId="0">
      <alignment horizontal="left"/>
    </xf>
    <xf numFmtId="164" fontId="69" fillId="0" borderId="0" applyNumberFormat="0"/>
    <xf numFmtId="164" fontId="70" fillId="0" borderId="0">
      <alignment horizontal="left"/>
    </xf>
    <xf numFmtId="164" fontId="72" fillId="0" borderId="0" applyNumberFormat="0" applyFill="0" applyBorder="0" applyAlignment="0" applyProtection="0">
      <alignment vertical="top"/>
      <protection locked="0"/>
    </xf>
    <xf numFmtId="164" fontId="2" fillId="0" borderId="0" applyFill="0">
      <alignment horizontal="left" vertical="center" wrapText="1"/>
    </xf>
    <xf numFmtId="164" fontId="2" fillId="0" borderId="1" applyFill="0">
      <alignment horizontal="left" vertical="center" wrapText="1" indent="1"/>
    </xf>
    <xf numFmtId="164" fontId="2" fillId="0" borderId="1" applyFill="0">
      <alignment horizontal="left" vertical="center" wrapText="1" indent="2"/>
    </xf>
    <xf numFmtId="164" fontId="2" fillId="0" borderId="1" applyFill="0">
      <alignment horizontal="left" vertical="center" wrapText="1" indent="3"/>
    </xf>
    <xf numFmtId="165" fontId="2" fillId="0" borderId="2" applyFill="0" applyBorder="0">
      <alignment horizontal="right" vertical="top" wrapText="1"/>
    </xf>
    <xf numFmtId="164" fontId="22" fillId="0" borderId="0">
      <alignment vertical="top" wrapText="1"/>
    </xf>
    <xf numFmtId="164" fontId="22" fillId="0" borderId="0"/>
    <xf numFmtId="164" fontId="2" fillId="0" borderId="0">
      <alignment vertical="top" wrapText="1"/>
    </xf>
    <xf numFmtId="164" fontId="2" fillId="0" borderId="0" applyFill="0">
      <alignment horizontal="left" vertical="center" wrapText="1"/>
    </xf>
    <xf numFmtId="164" fontId="2" fillId="0" borderId="1" applyFill="0">
      <alignment horizontal="left" vertical="center" wrapText="1" indent="1"/>
    </xf>
    <xf numFmtId="164" fontId="2" fillId="0" borderId="1" applyFill="0">
      <alignment horizontal="left" vertical="center" wrapText="1" indent="2"/>
    </xf>
    <xf numFmtId="164" fontId="2" fillId="0" borderId="1" applyFill="0">
      <alignment horizontal="left" vertical="center" wrapText="1" indent="3"/>
    </xf>
    <xf numFmtId="165" fontId="2" fillId="0" borderId="2" applyFill="0" applyBorder="0">
      <alignment horizontal="right" vertical="top" wrapText="1"/>
    </xf>
    <xf numFmtId="164" fontId="22" fillId="0" borderId="0">
      <alignment vertical="top" wrapText="1"/>
    </xf>
    <xf numFmtId="164" fontId="22" fillId="0" borderId="0"/>
    <xf numFmtId="164" fontId="2" fillId="0" borderId="0">
      <alignment vertical="top" wrapText="1"/>
    </xf>
    <xf numFmtId="164" fontId="2" fillId="0" borderId="0" applyFill="0">
      <alignment horizontal="left" vertical="center" wrapText="1"/>
    </xf>
    <xf numFmtId="164" fontId="2" fillId="0" borderId="1" applyFill="0">
      <alignment horizontal="left" vertical="center" wrapText="1" indent="1"/>
    </xf>
    <xf numFmtId="164" fontId="2" fillId="0" borderId="1" applyFill="0">
      <alignment horizontal="left" vertical="center" wrapText="1" indent="2"/>
    </xf>
    <xf numFmtId="164" fontId="2" fillId="0" borderId="1" applyFill="0">
      <alignment horizontal="left" vertical="center" wrapText="1" indent="3"/>
    </xf>
    <xf numFmtId="165" fontId="2" fillId="0" borderId="2" applyFill="0" applyBorder="0">
      <alignment horizontal="right" vertical="top" wrapText="1"/>
    </xf>
    <xf numFmtId="164" fontId="22" fillId="0" borderId="0">
      <alignment vertical="top" wrapText="1"/>
    </xf>
    <xf numFmtId="164" fontId="2" fillId="0" borderId="1" applyFill="0">
      <alignment horizontal="left" vertical="center" wrapText="1" indent="1"/>
    </xf>
    <xf numFmtId="164" fontId="22" fillId="0" borderId="0"/>
    <xf numFmtId="164" fontId="2" fillId="0" borderId="0">
      <alignment vertical="top" wrapText="1"/>
    </xf>
    <xf numFmtId="164" fontId="2" fillId="0" borderId="0">
      <alignment vertical="top" wrapText="1"/>
    </xf>
    <xf numFmtId="164" fontId="2" fillId="0" borderId="1" applyFill="0">
      <alignment horizontal="left" vertical="center" wrapText="1" indent="3"/>
    </xf>
    <xf numFmtId="164" fontId="2" fillId="0" borderId="1" applyFill="0">
      <alignment horizontal="left" vertical="center" wrapText="1" indent="3"/>
    </xf>
    <xf numFmtId="165" fontId="2" fillId="0" borderId="2" applyFill="0" applyBorder="0">
      <alignment horizontal="right" vertical="top" wrapText="1"/>
    </xf>
    <xf numFmtId="164" fontId="22" fillId="0" borderId="0"/>
    <xf numFmtId="164" fontId="2" fillId="0" borderId="0">
      <alignment vertical="top" wrapText="1"/>
    </xf>
    <xf numFmtId="164" fontId="2" fillId="0" borderId="1" applyFill="0">
      <alignment horizontal="left" vertical="center" wrapText="1" indent="2"/>
    </xf>
    <xf numFmtId="164" fontId="2" fillId="0" borderId="0" applyFill="0">
      <alignment horizontal="left" vertical="center" wrapText="1"/>
    </xf>
    <xf numFmtId="164" fontId="2" fillId="0" borderId="1" applyFill="0">
      <alignment horizontal="left" vertical="center" wrapText="1" indent="1"/>
    </xf>
    <xf numFmtId="164" fontId="2" fillId="0" borderId="0" applyFill="0">
      <alignment horizontal="left" vertical="center" wrapText="1"/>
    </xf>
    <xf numFmtId="164" fontId="22" fillId="0" borderId="0">
      <alignment vertical="top" wrapText="1"/>
    </xf>
    <xf numFmtId="164" fontId="22" fillId="0" borderId="0"/>
    <xf numFmtId="164" fontId="22" fillId="0" borderId="0">
      <alignment vertical="top" wrapText="1"/>
    </xf>
    <xf numFmtId="165" fontId="2" fillId="0" borderId="2" applyFill="0" applyBorder="0">
      <alignment horizontal="right" vertical="top" wrapText="1"/>
    </xf>
    <xf numFmtId="164" fontId="2" fillId="0" borderId="1" applyFill="0">
      <alignment horizontal="left" vertical="center" wrapText="1" indent="2"/>
    </xf>
    <xf numFmtId="164" fontId="2" fillId="0" borderId="0" applyFill="0">
      <alignment horizontal="left" vertical="center" wrapText="1"/>
    </xf>
    <xf numFmtId="164" fontId="2" fillId="0" borderId="0" applyFill="0">
      <alignment horizontal="left" vertical="center" wrapText="1"/>
    </xf>
    <xf numFmtId="164" fontId="2" fillId="0" borderId="1" applyFill="0">
      <alignment horizontal="left" vertical="center" wrapText="1" indent="1"/>
    </xf>
    <xf numFmtId="164" fontId="2" fillId="0" borderId="1" applyFill="0">
      <alignment horizontal="left" vertical="center" wrapText="1" indent="2"/>
    </xf>
    <xf numFmtId="164" fontId="2" fillId="0" borderId="1" applyFill="0">
      <alignment horizontal="left" vertical="center" wrapText="1" indent="3"/>
    </xf>
    <xf numFmtId="165" fontId="2" fillId="0" borderId="2" applyFill="0" applyBorder="0">
      <alignment horizontal="right" vertical="top" wrapText="1"/>
    </xf>
    <xf numFmtId="164" fontId="22" fillId="0" borderId="0">
      <alignment vertical="top" wrapText="1"/>
    </xf>
    <xf numFmtId="164" fontId="22" fillId="0" borderId="0">
      <alignment vertical="top" wrapText="1"/>
    </xf>
    <xf numFmtId="164" fontId="2" fillId="0" borderId="0">
      <alignment vertical="top" wrapText="1"/>
    </xf>
    <xf numFmtId="164" fontId="22" fillId="0" borderId="0"/>
    <xf numFmtId="164" fontId="2" fillId="0" borderId="0">
      <alignment vertical="top" wrapText="1"/>
    </xf>
    <xf numFmtId="164" fontId="2" fillId="0" borderId="1" applyFill="0">
      <alignment horizontal="left" vertical="center" wrapText="1" indent="2"/>
    </xf>
    <xf numFmtId="164" fontId="22" fillId="0" borderId="0"/>
    <xf numFmtId="164" fontId="2" fillId="0" borderId="0">
      <alignment vertical="top" wrapText="1"/>
    </xf>
    <xf numFmtId="164" fontId="2" fillId="0" borderId="1" applyFill="0">
      <alignment horizontal="left" vertical="center" wrapText="1" indent="2"/>
    </xf>
    <xf numFmtId="164" fontId="2" fillId="0" borderId="0">
      <alignment vertical="top" wrapText="1"/>
    </xf>
    <xf numFmtId="164" fontId="22" fillId="0" borderId="0"/>
    <xf numFmtId="164" fontId="22" fillId="0" borderId="0">
      <alignment vertical="top" wrapText="1"/>
    </xf>
    <xf numFmtId="164" fontId="2" fillId="0" borderId="1" applyFill="0">
      <alignment horizontal="left" vertical="center" wrapText="1" indent="1"/>
    </xf>
    <xf numFmtId="164" fontId="2" fillId="0" borderId="0" applyFill="0">
      <alignment horizontal="left" vertical="center" wrapText="1"/>
    </xf>
    <xf numFmtId="164" fontId="2" fillId="0" borderId="1" applyFill="0">
      <alignment horizontal="left" vertical="center" wrapText="1" indent="3"/>
    </xf>
    <xf numFmtId="164" fontId="2" fillId="0" borderId="1" applyFill="0">
      <alignment horizontal="left" vertical="center" wrapText="1" indent="1"/>
    </xf>
    <xf numFmtId="164" fontId="22" fillId="0" borderId="0"/>
    <xf numFmtId="164" fontId="2" fillId="0" borderId="1" applyFill="0">
      <alignment horizontal="left" vertical="center" wrapText="1" indent="3"/>
    </xf>
    <xf numFmtId="165" fontId="2" fillId="0" borderId="2" applyFill="0" applyBorder="0">
      <alignment horizontal="right" vertical="top" wrapText="1"/>
    </xf>
    <xf numFmtId="164" fontId="2" fillId="0" borderId="1" applyFill="0">
      <alignment horizontal="left" vertical="center" wrapText="1" indent="2"/>
    </xf>
    <xf numFmtId="164" fontId="2" fillId="0" borderId="0" applyFill="0">
      <alignment horizontal="left" vertical="center" wrapText="1"/>
    </xf>
    <xf numFmtId="164" fontId="2" fillId="0" borderId="1" applyFill="0">
      <alignment horizontal="left" vertical="center" wrapText="1" indent="3"/>
    </xf>
    <xf numFmtId="164" fontId="22" fillId="0" borderId="0">
      <alignment vertical="top" wrapText="1"/>
    </xf>
    <xf numFmtId="164" fontId="2" fillId="0" borderId="1" applyFill="0">
      <alignment horizontal="left" vertical="center" wrapText="1" indent="1"/>
    </xf>
    <xf numFmtId="165" fontId="2" fillId="0" borderId="2" applyFill="0" applyBorder="0">
      <alignment horizontal="right" vertical="top" wrapText="1"/>
    </xf>
    <xf numFmtId="165" fontId="2" fillId="0" borderId="2" applyFill="0" applyBorder="0">
      <alignment horizontal="right" vertical="top" wrapText="1"/>
    </xf>
    <xf numFmtId="0" fontId="64" fillId="8" borderId="0">
      <alignment vertical="center"/>
    </xf>
    <xf numFmtId="0" fontId="69" fillId="0" borderId="0" applyNumberFormat="0"/>
    <xf numFmtId="0" fontId="70" fillId="0" borderId="0">
      <alignment horizontal="left"/>
    </xf>
    <xf numFmtId="0" fontId="65" fillId="0" borderId="0"/>
    <xf numFmtId="0" fontId="67" fillId="0" borderId="0"/>
    <xf numFmtId="0" fontId="66" fillId="0" borderId="0"/>
    <xf numFmtId="0" fontId="64" fillId="8" borderId="0">
      <alignment vertical="center"/>
    </xf>
    <xf numFmtId="0" fontId="69" fillId="0" borderId="0" applyNumberFormat="0"/>
    <xf numFmtId="0" fontId="70" fillId="0" borderId="0">
      <alignment horizontal="left"/>
    </xf>
    <xf numFmtId="0" fontId="65" fillId="0" borderId="0"/>
    <xf numFmtId="0" fontId="67" fillId="0" borderId="0"/>
    <xf numFmtId="0" fontId="66" fillId="0" borderId="0"/>
    <xf numFmtId="0" fontId="64" fillId="8" borderId="0">
      <alignment vertical="center"/>
    </xf>
    <xf numFmtId="0" fontId="69" fillId="0" borderId="0" applyNumberFormat="0"/>
    <xf numFmtId="0" fontId="70" fillId="0" borderId="0">
      <alignment horizontal="left"/>
    </xf>
    <xf numFmtId="0" fontId="65" fillId="0" borderId="0"/>
    <xf numFmtId="0" fontId="67" fillId="0" borderId="0"/>
    <xf numFmtId="0" fontId="66" fillId="0" borderId="0"/>
  </cellStyleXfs>
  <cellXfs count="1755">
    <xf numFmtId="164" fontId="0" fillId="0" borderId="0" xfId="0"/>
    <xf numFmtId="164" fontId="0" fillId="0" borderId="0" xfId="0" applyAlignment="1">
      <alignment wrapText="1"/>
    </xf>
    <xf numFmtId="164" fontId="0" fillId="2" borderId="0" xfId="0" applyFill="1"/>
    <xf numFmtId="164" fontId="0" fillId="0" borderId="0" xfId="0" applyProtection="1"/>
    <xf numFmtId="164" fontId="7" fillId="0" borderId="0" xfId="0" applyFont="1" applyAlignment="1" applyProtection="1">
      <alignment vertical="center" wrapText="1"/>
    </xf>
    <xf numFmtId="164" fontId="10" fillId="0" borderId="0" xfId="0" applyFont="1" applyAlignment="1" applyProtection="1">
      <alignment horizontal="center"/>
    </xf>
    <xf numFmtId="164" fontId="8" fillId="0" borderId="0" xfId="0" applyFont="1" applyBorder="1" applyAlignment="1" applyProtection="1">
      <alignment horizontal="center"/>
    </xf>
    <xf numFmtId="164" fontId="11" fillId="0" borderId="0" xfId="0" applyFont="1" applyAlignment="1" applyProtection="1">
      <alignment vertical="top"/>
    </xf>
    <xf numFmtId="164" fontId="11" fillId="0" borderId="0" xfId="0" applyFont="1" applyAlignment="1" applyProtection="1"/>
    <xf numFmtId="164" fontId="0" fillId="0" borderId="0" xfId="0" applyFill="1" applyBorder="1" applyProtection="1"/>
    <xf numFmtId="164" fontId="6" fillId="0" borderId="0" xfId="0" applyFont="1" applyProtection="1"/>
    <xf numFmtId="164" fontId="7" fillId="0" borderId="0" xfId="0" applyFont="1" applyAlignment="1" applyProtection="1">
      <alignment wrapText="1"/>
    </xf>
    <xf numFmtId="164" fontId="6" fillId="3" borderId="0" xfId="0" applyFont="1" applyFill="1" applyBorder="1" applyAlignment="1" applyProtection="1">
      <alignment horizontal="left"/>
    </xf>
    <xf numFmtId="164" fontId="18" fillId="0" borderId="0" xfId="0" applyFont="1" applyAlignment="1" applyProtection="1">
      <alignment vertical="top"/>
    </xf>
    <xf numFmtId="164" fontId="15" fillId="0" borderId="0" xfId="0" applyFont="1" applyAlignment="1" applyProtection="1">
      <alignment vertical="top"/>
    </xf>
    <xf numFmtId="164" fontId="18" fillId="3" borderId="0" xfId="0" applyFont="1" applyFill="1" applyBorder="1" applyAlignment="1" applyProtection="1">
      <alignment horizontal="left" vertical="top" wrapText="1"/>
    </xf>
    <xf numFmtId="164" fontId="7" fillId="0" borderId="5" xfId="0" applyFont="1" applyBorder="1" applyAlignment="1" applyProtection="1">
      <alignment horizontal="center"/>
    </xf>
    <xf numFmtId="164" fontId="18" fillId="0" borderId="0" xfId="0" applyFont="1" applyBorder="1" applyAlignment="1" applyProtection="1">
      <alignment horizontal="left" vertical="top" wrapText="1"/>
      <protection locked="0"/>
    </xf>
    <xf numFmtId="164" fontId="7" fillId="0" borderId="5" xfId="0" applyFont="1" applyBorder="1" applyAlignment="1" applyProtection="1">
      <alignment vertical="top"/>
    </xf>
    <xf numFmtId="164" fontId="7" fillId="0" borderId="0" xfId="0" applyFont="1" applyBorder="1" applyAlignment="1" applyProtection="1">
      <alignment vertical="top"/>
    </xf>
    <xf numFmtId="164" fontId="6" fillId="0" borderId="0" xfId="0" applyFont="1" applyFill="1" applyBorder="1" applyAlignment="1" applyProtection="1"/>
    <xf numFmtId="164" fontId="13" fillId="5" borderId="0" xfId="0" applyFont="1" applyFill="1" applyBorder="1" applyAlignment="1" applyProtection="1">
      <alignment horizontal="left" vertical="justify"/>
    </xf>
    <xf numFmtId="164" fontId="0" fillId="5" borderId="0" xfId="0" applyFill="1" applyBorder="1" applyAlignment="1" applyProtection="1">
      <alignment horizontal="left" vertical="justify"/>
    </xf>
    <xf numFmtId="164" fontId="0" fillId="0" borderId="9" xfId="0" applyBorder="1"/>
    <xf numFmtId="164" fontId="0" fillId="0" borderId="10" xfId="0" applyBorder="1"/>
    <xf numFmtId="164" fontId="0" fillId="0" borderId="8" xfId="0" applyBorder="1"/>
    <xf numFmtId="164" fontId="0" fillId="0" borderId="0" xfId="0" applyBorder="1"/>
    <xf numFmtId="164" fontId="0" fillId="0" borderId="11" xfId="0" applyBorder="1"/>
    <xf numFmtId="164" fontId="0" fillId="0" borderId="13" xfId="0" applyBorder="1"/>
    <xf numFmtId="164" fontId="0" fillId="0" borderId="3" xfId="0" applyBorder="1"/>
    <xf numFmtId="164" fontId="0" fillId="0" borderId="12" xfId="0" applyBorder="1"/>
    <xf numFmtId="164" fontId="42" fillId="0" borderId="14" xfId="0" applyFont="1" applyBorder="1" applyAlignment="1">
      <alignment horizontal="left"/>
    </xf>
    <xf numFmtId="164" fontId="0" fillId="7" borderId="9" xfId="0" applyFill="1" applyBorder="1"/>
    <xf numFmtId="164" fontId="0" fillId="7" borderId="10" xfId="0" applyFill="1" applyBorder="1"/>
    <xf numFmtId="164" fontId="0" fillId="7" borderId="0" xfId="0" applyFill="1" applyBorder="1"/>
    <xf numFmtId="164" fontId="0" fillId="7" borderId="11" xfId="0" applyFill="1" applyBorder="1"/>
    <xf numFmtId="164" fontId="0" fillId="7" borderId="13" xfId="0" applyFill="1" applyBorder="1"/>
    <xf numFmtId="164" fontId="0" fillId="7" borderId="3" xfId="0" applyFill="1" applyBorder="1"/>
    <xf numFmtId="164" fontId="0" fillId="7" borderId="12" xfId="0" applyFill="1" applyBorder="1"/>
    <xf numFmtId="164" fontId="43" fillId="0" borderId="10" xfId="0" applyFont="1" applyBorder="1" applyAlignment="1">
      <alignment horizontal="left"/>
    </xf>
    <xf numFmtId="164" fontId="43" fillId="0" borderId="11" xfId="0" applyFont="1" applyBorder="1" applyAlignment="1">
      <alignment horizontal="left"/>
    </xf>
    <xf numFmtId="164" fontId="42" fillId="0" borderId="12" xfId="0" applyFont="1" applyBorder="1" applyAlignment="1">
      <alignment horizontal="left"/>
    </xf>
    <xf numFmtId="164" fontId="44" fillId="7" borderId="9" xfId="0" applyFont="1" applyFill="1" applyBorder="1"/>
    <xf numFmtId="164" fontId="44" fillId="7" borderId="0" xfId="0" applyFont="1" applyFill="1" applyBorder="1"/>
    <xf numFmtId="164" fontId="45" fillId="7" borderId="8" xfId="0" applyFont="1" applyFill="1" applyBorder="1"/>
    <xf numFmtId="164" fontId="43" fillId="0" borderId="11" xfId="0" applyFont="1" applyBorder="1" applyAlignment="1">
      <alignment horizontal="left" vertical="center"/>
    </xf>
    <xf numFmtId="164" fontId="43" fillId="0" borderId="11" xfId="0" applyFont="1" applyBorder="1" applyAlignment="1">
      <alignment horizontal="left" vertical="top" wrapText="1"/>
    </xf>
    <xf numFmtId="164" fontId="0" fillId="0" borderId="0" xfId="0" applyAlignment="1" applyProtection="1"/>
    <xf numFmtId="164" fontId="0" fillId="0" borderId="0" xfId="0" applyBorder="1" applyAlignment="1" applyProtection="1"/>
    <xf numFmtId="164" fontId="9" fillId="0" borderId="0" xfId="0" applyFont="1" applyAlignment="1" applyProtection="1"/>
    <xf numFmtId="164" fontId="0" fillId="0" borderId="0" xfId="0" applyAlignment="1" applyProtection="1">
      <alignment wrapText="1"/>
    </xf>
    <xf numFmtId="164" fontId="6" fillId="0" borderId="0" xfId="0" applyFont="1" applyBorder="1" applyAlignment="1" applyProtection="1"/>
    <xf numFmtId="164" fontId="0" fillId="0" borderId="0" xfId="0" applyAlignment="1" applyProtection="1">
      <alignment vertical="center"/>
    </xf>
    <xf numFmtId="164" fontId="0" fillId="0" borderId="5" xfId="0" applyBorder="1" applyAlignment="1" applyProtection="1"/>
    <xf numFmtId="164" fontId="0" fillId="0" borderId="5" xfId="0" applyBorder="1" applyAlignment="1" applyProtection="1">
      <alignment vertical="center"/>
    </xf>
    <xf numFmtId="164" fontId="9" fillId="0" borderId="5" xfId="0" applyFont="1" applyBorder="1" applyAlignment="1" applyProtection="1"/>
    <xf numFmtId="164" fontId="11" fillId="0" borderId="0" xfId="0" applyFont="1" applyBorder="1" applyAlignment="1" applyProtection="1">
      <alignment vertical="top"/>
    </xf>
    <xf numFmtId="164" fontId="15" fillId="0" borderId="0" xfId="0" applyFont="1" applyBorder="1" applyAlignment="1" applyProtection="1">
      <alignment vertical="top"/>
    </xf>
    <xf numFmtId="164" fontId="18" fillId="0" borderId="0" xfId="0" applyFont="1" applyBorder="1" applyAlignment="1" applyProtection="1">
      <alignment vertical="top" wrapText="1"/>
    </xf>
    <xf numFmtId="164" fontId="18" fillId="0" borderId="5" xfId="0" applyFont="1" applyBorder="1" applyAlignment="1" applyProtection="1">
      <alignment vertical="top" wrapText="1"/>
    </xf>
    <xf numFmtId="164" fontId="16" fillId="0" borderId="5" xfId="0" quotePrefix="1" applyFont="1" applyBorder="1" applyAlignment="1" applyProtection="1">
      <alignment horizontal="center" vertical="center"/>
    </xf>
    <xf numFmtId="164" fontId="16" fillId="0" borderId="5" xfId="0" applyFont="1" applyBorder="1" applyAlignment="1" applyProtection="1">
      <alignment vertical="top"/>
    </xf>
    <xf numFmtId="164" fontId="15" fillId="0" borderId="5" xfId="0" applyFont="1" applyBorder="1" applyAlignment="1" applyProtection="1">
      <alignment vertical="top"/>
    </xf>
    <xf numFmtId="164" fontId="11" fillId="0" borderId="0" xfId="0" applyFont="1" applyBorder="1" applyAlignment="1" applyProtection="1">
      <alignment vertical="top" wrapText="1"/>
    </xf>
    <xf numFmtId="164" fontId="16" fillId="0" borderId="15" xfId="0" applyFont="1" applyFill="1" applyBorder="1" applyAlignment="1" applyProtection="1">
      <alignment horizontal="center" vertical="center"/>
      <protection locked="0"/>
    </xf>
    <xf numFmtId="164" fontId="9" fillId="0" borderId="0" xfId="0" applyFont="1" applyProtection="1"/>
    <xf numFmtId="164" fontId="11" fillId="0" borderId="0" xfId="0" applyFont="1" applyBorder="1" applyAlignment="1" applyProtection="1">
      <alignment horizontal="left" vertical="top" wrapText="1"/>
    </xf>
    <xf numFmtId="164" fontId="7" fillId="0" borderId="0" xfId="0" applyFont="1" applyBorder="1" applyAlignment="1" applyProtection="1">
      <alignment horizontal="center"/>
    </xf>
    <xf numFmtId="164" fontId="9" fillId="0" borderId="0" xfId="0" applyFont="1" applyBorder="1" applyAlignment="1" applyProtection="1">
      <alignment horizontal="left" vertical="top" wrapText="1"/>
    </xf>
    <xf numFmtId="164" fontId="0" fillId="0" borderId="3" xfId="0" applyBorder="1" applyAlignment="1" applyProtection="1"/>
    <xf numFmtId="164" fontId="0" fillId="0" borderId="7" xfId="0" applyBorder="1" applyAlignment="1" applyProtection="1"/>
    <xf numFmtId="164" fontId="11" fillId="0" borderId="0" xfId="0" applyFont="1" applyBorder="1" applyAlignment="1" applyProtection="1">
      <alignment horizontal="center" vertical="center" wrapText="1"/>
    </xf>
    <xf numFmtId="164" fontId="11" fillId="0" borderId="0" xfId="0" applyFont="1" applyBorder="1" applyAlignment="1" applyProtection="1">
      <alignment horizontal="left"/>
    </xf>
    <xf numFmtId="164" fontId="26" fillId="0" borderId="16" xfId="0" applyFont="1" applyBorder="1" applyAlignment="1" applyProtection="1">
      <alignment horizontal="center" vertical="center" wrapText="1"/>
    </xf>
    <xf numFmtId="164" fontId="26" fillId="0" borderId="0" xfId="0" applyFont="1" applyBorder="1" applyAlignment="1" applyProtection="1">
      <alignment horizontal="center" vertical="center" wrapText="1"/>
    </xf>
    <xf numFmtId="164" fontId="27" fillId="0" borderId="0" xfId="0" applyFont="1" applyBorder="1" applyAlignment="1" applyProtection="1">
      <alignment horizontal="center" vertical="center" wrapText="1"/>
    </xf>
    <xf numFmtId="164" fontId="0" fillId="0" borderId="0" xfId="0" applyBorder="1" applyAlignment="1" applyProtection="1">
      <alignment horizontal="center"/>
    </xf>
    <xf numFmtId="164" fontId="9" fillId="5" borderId="0" xfId="0" applyFont="1" applyFill="1" applyBorder="1" applyAlignment="1" applyProtection="1"/>
    <xf numFmtId="164" fontId="40" fillId="5" borderId="0" xfId="0" applyFont="1" applyFill="1" applyBorder="1" applyAlignment="1" applyProtection="1">
      <alignment horizontal="left" vertical="justify"/>
    </xf>
    <xf numFmtId="164" fontId="15" fillId="0" borderId="0" xfId="0" applyFont="1" applyFill="1" applyBorder="1" applyAlignment="1" applyProtection="1">
      <protection locked="0"/>
    </xf>
    <xf numFmtId="164" fontId="7" fillId="0" borderId="0" xfId="0" applyFont="1" applyFill="1" applyBorder="1" applyAlignment="1" applyProtection="1"/>
    <xf numFmtId="164" fontId="6" fillId="0" borderId="0" xfId="0" applyFont="1" applyBorder="1" applyAlignment="1" applyProtection="1">
      <alignment vertical="top"/>
    </xf>
    <xf numFmtId="164" fontId="17" fillId="0" borderId="0" xfId="0" applyFont="1" applyAlignment="1" applyProtection="1">
      <alignment horizontal="center"/>
    </xf>
    <xf numFmtId="164" fontId="17" fillId="0" borderId="5" xfId="0" applyFont="1" applyBorder="1" applyAlignment="1" applyProtection="1">
      <alignment horizontal="center"/>
    </xf>
    <xf numFmtId="164" fontId="17" fillId="0" borderId="0" xfId="0" applyFont="1" applyBorder="1" applyAlignment="1" applyProtection="1">
      <alignment horizontal="center"/>
    </xf>
    <xf numFmtId="164" fontId="19" fillId="0" borderId="6" xfId="0" applyFont="1" applyBorder="1" applyAlignment="1" applyProtection="1">
      <alignment horizontal="center" vertical="top" wrapText="1"/>
      <protection locked="0"/>
    </xf>
    <xf numFmtId="164" fontId="0" fillId="0" borderId="3" xfId="0" applyBorder="1" applyAlignment="1" applyProtection="1">
      <alignment vertical="top" wrapText="1"/>
    </xf>
    <xf numFmtId="164" fontId="0" fillId="0" borderId="18" xfId="0" applyBorder="1" applyAlignment="1" applyProtection="1">
      <alignment horizontal="center"/>
    </xf>
    <xf numFmtId="164" fontId="29" fillId="0" borderId="0" xfId="0" applyFont="1" applyFill="1" applyBorder="1" applyAlignment="1" applyProtection="1"/>
    <xf numFmtId="164" fontId="0" fillId="6" borderId="0" xfId="0" applyFill="1"/>
    <xf numFmtId="164" fontId="48" fillId="6" borderId="0" xfId="0" applyFont="1" applyFill="1"/>
    <xf numFmtId="164" fontId="49" fillId="6" borderId="0" xfId="0" applyFont="1" applyFill="1"/>
    <xf numFmtId="164" fontId="41" fillId="2" borderId="0" xfId="0" applyFont="1" applyFill="1"/>
    <xf numFmtId="164" fontId="41" fillId="4" borderId="22" xfId="0" applyFont="1" applyFill="1" applyBorder="1" applyAlignment="1" applyProtection="1">
      <alignment horizontal="left" wrapText="1"/>
    </xf>
    <xf numFmtId="164" fontId="41" fillId="4" borderId="15" xfId="0" applyNumberFormat="1" applyFont="1" applyFill="1" applyBorder="1" applyAlignment="1" applyProtection="1">
      <alignment horizontal="center" wrapText="1"/>
    </xf>
    <xf numFmtId="14" fontId="41" fillId="4" borderId="15" xfId="0" applyNumberFormat="1" applyFont="1" applyFill="1" applyBorder="1" applyAlignment="1" applyProtection="1">
      <alignment horizontal="center" wrapText="1"/>
    </xf>
    <xf numFmtId="164" fontId="41" fillId="4" borderId="23" xfId="0" applyNumberFormat="1" applyFont="1" applyFill="1" applyBorder="1" applyAlignment="1" applyProtection="1">
      <alignment horizontal="center" wrapText="1"/>
    </xf>
    <xf numFmtId="164" fontId="41" fillId="0" borderId="0" xfId="0" applyFont="1"/>
    <xf numFmtId="164" fontId="20" fillId="0" borderId="0" xfId="0" applyFont="1" applyFill="1" applyBorder="1" applyAlignment="1" applyProtection="1"/>
    <xf numFmtId="164" fontId="50" fillId="0" borderId="0" xfId="0" applyFont="1" applyAlignment="1" applyProtection="1"/>
    <xf numFmtId="164" fontId="7" fillId="0" borderId="0" xfId="0" applyFont="1" applyBorder="1" applyAlignment="1" applyProtection="1">
      <alignment vertical="top" wrapText="1"/>
    </xf>
    <xf numFmtId="164" fontId="18" fillId="0" borderId="0" xfId="0" applyFont="1" applyFill="1" applyBorder="1" applyAlignment="1" applyProtection="1">
      <alignment horizontal="left" vertical="top" wrapText="1"/>
      <protection locked="0"/>
    </xf>
    <xf numFmtId="164" fontId="18" fillId="0" borderId="0" xfId="0" applyFont="1" applyFill="1" applyBorder="1" applyAlignment="1" applyProtection="1">
      <alignment vertical="top" wrapText="1"/>
    </xf>
    <xf numFmtId="164" fontId="0" fillId="0" borderId="0" xfId="0" applyFill="1" applyBorder="1" applyAlignment="1" applyProtection="1">
      <alignment vertical="center"/>
    </xf>
    <xf numFmtId="164" fontId="40" fillId="0" borderId="0" xfId="0" quotePrefix="1" applyFont="1" applyAlignment="1" applyProtection="1"/>
    <xf numFmtId="164" fontId="0" fillId="0" borderId="0" xfId="0" applyAlignment="1" applyProtection="1">
      <alignment wrapText="1"/>
    </xf>
    <xf numFmtId="164" fontId="11" fillId="0" borderId="6" xfId="0" applyFont="1" applyBorder="1" applyAlignment="1" applyProtection="1">
      <alignment vertical="top" wrapText="1"/>
      <protection locked="0"/>
    </xf>
    <xf numFmtId="164" fontId="15" fillId="0" borderId="0" xfId="0" applyFont="1" applyBorder="1" applyAlignment="1" applyProtection="1">
      <alignment vertical="top" wrapText="1"/>
    </xf>
    <xf numFmtId="164" fontId="15" fillId="0" borderId="0" xfId="0" applyFont="1" applyAlignment="1" applyProtection="1">
      <alignment vertical="top" wrapText="1"/>
    </xf>
    <xf numFmtId="164" fontId="9" fillId="0" borderId="0" xfId="0" applyFont="1" applyAlignment="1" applyProtection="1">
      <alignment vertical="center" wrapText="1"/>
    </xf>
    <xf numFmtId="164" fontId="0" fillId="0" borderId="0" xfId="0" applyAlignment="1" applyProtection="1">
      <alignment vertical="center" wrapText="1"/>
    </xf>
    <xf numFmtId="164" fontId="9" fillId="0" borderId="24" xfId="0" applyFont="1" applyBorder="1" applyAlignment="1" applyProtection="1">
      <alignment wrapText="1"/>
    </xf>
    <xf numFmtId="164" fontId="0" fillId="0" borderId="24" xfId="0" applyBorder="1" applyAlignment="1" applyProtection="1">
      <alignment wrapText="1"/>
    </xf>
    <xf numFmtId="164" fontId="9" fillId="0" borderId="0" xfId="0" applyFont="1" applyAlignment="1" applyProtection="1">
      <alignment wrapText="1"/>
    </xf>
    <xf numFmtId="164" fontId="0" fillId="5" borderId="0" xfId="0" applyFill="1" applyBorder="1" applyAlignment="1" applyProtection="1">
      <alignment wrapText="1"/>
    </xf>
    <xf numFmtId="164" fontId="9" fillId="5" borderId="0" xfId="0" applyFont="1" applyFill="1" applyBorder="1" applyAlignment="1" applyProtection="1">
      <alignment wrapText="1"/>
    </xf>
    <xf numFmtId="164" fontId="45" fillId="0" borderId="22" xfId="0" applyFont="1" applyBorder="1" applyAlignment="1" applyProtection="1">
      <alignment wrapText="1"/>
      <protection locked="0"/>
    </xf>
    <xf numFmtId="164" fontId="45" fillId="4" borderId="15" xfId="0" applyNumberFormat="1" applyFont="1" applyFill="1" applyBorder="1" applyAlignment="1" applyProtection="1">
      <alignment wrapText="1"/>
      <protection locked="0"/>
    </xf>
    <xf numFmtId="14" fontId="45" fillId="4" borderId="15" xfId="0" applyNumberFormat="1" applyFont="1" applyFill="1" applyBorder="1" applyAlignment="1" applyProtection="1">
      <alignment wrapText="1"/>
      <protection locked="0"/>
    </xf>
    <xf numFmtId="164" fontId="45" fillId="4" borderId="23" xfId="0" applyNumberFormat="1" applyFont="1" applyFill="1" applyBorder="1" applyAlignment="1" applyProtection="1">
      <alignment wrapText="1"/>
      <protection locked="0"/>
    </xf>
    <xf numFmtId="164" fontId="45" fillId="4" borderId="22" xfId="0" applyFont="1" applyFill="1" applyBorder="1" applyAlignment="1" applyProtection="1">
      <alignment wrapText="1"/>
      <protection locked="0"/>
    </xf>
    <xf numFmtId="164" fontId="45" fillId="4" borderId="15" xfId="0" applyFont="1" applyFill="1" applyBorder="1" applyAlignment="1" applyProtection="1">
      <alignment wrapText="1"/>
      <protection locked="0"/>
    </xf>
    <xf numFmtId="164" fontId="45" fillId="4" borderId="25" xfId="0" applyFont="1" applyFill="1" applyBorder="1" applyAlignment="1" applyProtection="1">
      <alignment wrapText="1"/>
      <protection locked="0"/>
    </xf>
    <xf numFmtId="164" fontId="45" fillId="4" borderId="26" xfId="0" applyNumberFormat="1" applyFont="1" applyFill="1" applyBorder="1" applyAlignment="1" applyProtection="1">
      <alignment wrapText="1"/>
      <protection locked="0"/>
    </xf>
    <xf numFmtId="164" fontId="45" fillId="4" borderId="26" xfId="0" applyFont="1" applyFill="1" applyBorder="1" applyAlignment="1" applyProtection="1">
      <alignment wrapText="1"/>
      <protection locked="0"/>
    </xf>
    <xf numFmtId="164" fontId="45" fillId="4" borderId="27" xfId="0" applyNumberFormat="1" applyFont="1" applyFill="1" applyBorder="1" applyAlignment="1" applyProtection="1">
      <alignment wrapText="1"/>
      <protection locked="0"/>
    </xf>
    <xf numFmtId="14" fontId="41" fillId="0" borderId="0" xfId="0" applyNumberFormat="1" applyFont="1"/>
    <xf numFmtId="14" fontId="0" fillId="0" borderId="0" xfId="0" applyNumberFormat="1"/>
    <xf numFmtId="164" fontId="41" fillId="0" borderId="0" xfId="0" applyFont="1" applyAlignment="1">
      <alignment wrapText="1"/>
    </xf>
    <xf numFmtId="164" fontId="8" fillId="0" borderId="0" xfId="0" applyFont="1" applyAlignment="1" applyProtection="1"/>
    <xf numFmtId="164" fontId="45" fillId="0" borderId="22" xfId="0" applyFont="1" applyBorder="1" applyAlignment="1" applyProtection="1">
      <protection locked="0"/>
    </xf>
    <xf numFmtId="164" fontId="0" fillId="0" borderId="0" xfId="0" applyFont="1" applyAlignment="1">
      <alignment wrapText="1"/>
    </xf>
    <xf numFmtId="164" fontId="53" fillId="0" borderId="0" xfId="0" applyFont="1" applyAlignment="1">
      <alignment horizontal="left" wrapText="1"/>
    </xf>
    <xf numFmtId="164" fontId="53" fillId="0" borderId="0" xfId="0" applyFont="1" applyAlignment="1">
      <alignment wrapText="1"/>
    </xf>
    <xf numFmtId="164" fontId="0" fillId="0" borderId="0" xfId="0" applyAlignment="1" applyProtection="1"/>
    <xf numFmtId="164" fontId="0" fillId="0" borderId="0" xfId="0" applyBorder="1" applyAlignment="1" applyProtection="1"/>
    <xf numFmtId="164" fontId="0" fillId="0" borderId="0" xfId="0" applyAlignment="1" applyProtection="1">
      <alignment wrapText="1"/>
    </xf>
    <xf numFmtId="164" fontId="0" fillId="0" borderId="5" xfId="0" applyBorder="1" applyAlignment="1" applyProtection="1"/>
    <xf numFmtId="164" fontId="0" fillId="0" borderId="0" xfId="0" applyAlignment="1" applyProtection="1">
      <alignment vertical="center"/>
    </xf>
    <xf numFmtId="164" fontId="0" fillId="0" borderId="8" xfId="0" applyBorder="1" applyAlignment="1" applyProtection="1"/>
    <xf numFmtId="164" fontId="0" fillId="0" borderId="0" xfId="0" applyProtection="1"/>
    <xf numFmtId="164" fontId="11" fillId="0" borderId="20" xfId="0" applyFont="1" applyBorder="1" applyAlignment="1" applyProtection="1">
      <protection locked="0"/>
    </xf>
    <xf numFmtId="164" fontId="11" fillId="0" borderId="16" xfId="0" applyFont="1" applyBorder="1" applyAlignment="1" applyProtection="1">
      <protection locked="0"/>
    </xf>
    <xf numFmtId="164" fontId="11" fillId="0" borderId="21" xfId="0" applyFont="1" applyBorder="1" applyAlignment="1" applyProtection="1">
      <protection locked="0"/>
    </xf>
    <xf numFmtId="164" fontId="9" fillId="0" borderId="5" xfId="0" applyFont="1" applyBorder="1" applyAlignment="1" applyProtection="1">
      <alignment wrapText="1"/>
    </xf>
    <xf numFmtId="164" fontId="0" fillId="0" borderId="5" xfId="0" applyBorder="1" applyAlignment="1" applyProtection="1">
      <alignment wrapText="1"/>
    </xf>
    <xf numFmtId="164" fontId="1" fillId="0" borderId="0" xfId="0" applyFont="1" applyAlignment="1">
      <alignment wrapText="1"/>
    </xf>
    <xf numFmtId="164" fontId="54" fillId="0" borderId="0" xfId="0" applyFont="1" applyAlignment="1">
      <alignment wrapText="1"/>
    </xf>
    <xf numFmtId="164" fontId="55" fillId="0" borderId="0" xfId="0" applyFont="1" applyAlignment="1">
      <alignment wrapText="1"/>
    </xf>
    <xf numFmtId="164" fontId="56" fillId="0" borderId="0" xfId="0" applyFont="1" applyAlignment="1">
      <alignment horizontal="left" wrapText="1"/>
    </xf>
    <xf numFmtId="164" fontId="57" fillId="0" borderId="0" xfId="0" applyFont="1" applyAlignment="1">
      <alignment horizontal="left" wrapText="1"/>
    </xf>
    <xf numFmtId="164" fontId="2" fillId="0" borderId="0" xfId="9" applyFont="1" applyAlignment="1">
      <alignment wrapText="1"/>
    </xf>
    <xf numFmtId="164" fontId="0" fillId="0" borderId="0" xfId="0" quotePrefix="1" applyAlignment="1">
      <alignment wrapText="1"/>
    </xf>
    <xf numFmtId="164" fontId="0" fillId="0" borderId="0" xfId="0" quotePrefix="1" applyFont="1" applyAlignment="1">
      <alignment wrapText="1"/>
    </xf>
    <xf numFmtId="164" fontId="2" fillId="0" borderId="0" xfId="0" applyFont="1" applyAlignment="1">
      <alignment wrapText="1"/>
    </xf>
    <xf numFmtId="164" fontId="58" fillId="0" borderId="0" xfId="0" applyFont="1" applyAlignment="1">
      <alignment wrapText="1"/>
    </xf>
    <xf numFmtId="14" fontId="0" fillId="0" borderId="0" xfId="0" applyNumberFormat="1" applyAlignment="1">
      <alignment horizontal="right"/>
    </xf>
    <xf numFmtId="164" fontId="51" fillId="0" borderId="0" xfId="0" applyFont="1"/>
    <xf numFmtId="164" fontId="0" fillId="0" borderId="0" xfId="0" applyAlignment="1">
      <alignment horizontal="left"/>
    </xf>
    <xf numFmtId="164" fontId="61" fillId="0" borderId="0" xfId="0" applyFont="1" applyAlignment="1">
      <alignment wrapText="1"/>
    </xf>
    <xf numFmtId="164" fontId="62" fillId="0" borderId="0" xfId="0" applyFont="1" applyAlignment="1"/>
    <xf numFmtId="164" fontId="67" fillId="0" borderId="0" xfId="35" applyFont="1"/>
    <xf numFmtId="164" fontId="66" fillId="0" borderId="0" xfId="34" applyFont="1" applyFill="1"/>
    <xf numFmtId="164" fontId="6" fillId="0" borderId="0" xfId="0" applyFont="1" applyFill="1" applyBorder="1" applyAlignment="1" applyProtection="1">
      <alignment horizontal="center"/>
    </xf>
    <xf numFmtId="164" fontId="18" fillId="0" borderId="0" xfId="0" applyFont="1" applyFill="1" applyBorder="1" applyAlignment="1" applyProtection="1">
      <alignment horizontal="center" vertical="top" wrapText="1"/>
      <protection locked="0"/>
    </xf>
    <xf numFmtId="164" fontId="20" fillId="0" borderId="0" xfId="0" applyFont="1" applyFill="1" applyBorder="1" applyAlignment="1" applyProtection="1">
      <alignment horizontal="center"/>
    </xf>
    <xf numFmtId="164" fontId="7" fillId="0" borderId="0" xfId="0" applyFont="1" applyFill="1" applyBorder="1" applyAlignment="1" applyProtection="1">
      <alignment horizontal="center" vertical="top" wrapText="1"/>
    </xf>
    <xf numFmtId="164" fontId="50" fillId="0" borderId="0" xfId="0" applyFont="1" applyAlignment="1" applyProtection="1">
      <alignment horizontal="center"/>
    </xf>
    <xf numFmtId="164" fontId="56" fillId="0" borderId="0" xfId="0" applyFont="1" applyAlignment="1">
      <alignment readingOrder="1"/>
    </xf>
    <xf numFmtId="164" fontId="0" fillId="0" borderId="0" xfId="0" applyBorder="1" applyProtection="1"/>
    <xf numFmtId="164" fontId="56" fillId="0" borderId="0" xfId="0" applyFont="1"/>
    <xf numFmtId="164" fontId="51" fillId="0" borderId="0" xfId="0" applyFont="1" applyFill="1"/>
    <xf numFmtId="164" fontId="75" fillId="0" borderId="0" xfId="0" applyFont="1" applyAlignment="1">
      <alignment horizontal="left" indent="5"/>
    </xf>
    <xf numFmtId="164" fontId="76" fillId="0" borderId="0" xfId="0" applyFont="1" applyAlignment="1"/>
    <xf numFmtId="164" fontId="0" fillId="9" borderId="0" xfId="0" applyFill="1"/>
    <xf numFmtId="164" fontId="0" fillId="10" borderId="0" xfId="0" applyFill="1"/>
    <xf numFmtId="164" fontId="0" fillId="11" borderId="0" xfId="0" applyFill="1"/>
    <xf numFmtId="164" fontId="0" fillId="12" borderId="0" xfId="0" applyFill="1"/>
    <xf numFmtId="164" fontId="0" fillId="13" borderId="0" xfId="0" applyFill="1"/>
    <xf numFmtId="164" fontId="0" fillId="14" borderId="0" xfId="0" applyFill="1"/>
    <xf numFmtId="164" fontId="0" fillId="15" borderId="0" xfId="0" applyFill="1"/>
    <xf numFmtId="164" fontId="0" fillId="16" borderId="0" xfId="0" applyFill="1"/>
    <xf numFmtId="164" fontId="0" fillId="17" borderId="0" xfId="0" applyFill="1"/>
    <xf numFmtId="164" fontId="0" fillId="18" borderId="0" xfId="0" applyFill="1" applyBorder="1" applyAlignment="1" applyProtection="1"/>
    <xf numFmtId="164" fontId="0" fillId="18" borderId="0" xfId="0" applyFill="1" applyProtection="1"/>
    <xf numFmtId="164" fontId="0" fillId="18" borderId="0" xfId="0" applyFill="1" applyBorder="1" applyProtection="1"/>
    <xf numFmtId="164" fontId="77" fillId="0" borderId="0" xfId="0" applyFont="1" applyAlignment="1" applyProtection="1">
      <alignment horizontal="center"/>
    </xf>
    <xf numFmtId="164" fontId="7" fillId="0" borderId="0" xfId="0" applyFont="1" applyBorder="1" applyAlignment="1" applyProtection="1"/>
    <xf numFmtId="164" fontId="7" fillId="0" borderId="0" xfId="0" applyFont="1" applyAlignment="1" applyProtection="1">
      <alignment horizontal="left" vertical="center" wrapText="1"/>
    </xf>
    <xf numFmtId="164" fontId="0" fillId="0" borderId="0" xfId="0" applyFill="1" applyBorder="1" applyAlignment="1" applyProtection="1"/>
    <xf numFmtId="164" fontId="0" fillId="0" borderId="0" xfId="0" applyAlignment="1">
      <alignment horizontal="center" wrapText="1"/>
    </xf>
    <xf numFmtId="164" fontId="0" fillId="0" borderId="0" xfId="0" applyProtection="1"/>
    <xf numFmtId="164" fontId="0" fillId="10" borderId="0" xfId="0" applyFill="1" applyAlignment="1">
      <alignment wrapText="1"/>
    </xf>
    <xf numFmtId="164" fontId="0" fillId="21" borderId="0" xfId="0" applyFill="1" applyAlignment="1">
      <alignment wrapText="1"/>
    </xf>
    <xf numFmtId="164" fontId="0" fillId="18" borderId="0" xfId="0" applyFill="1" applyBorder="1" applyAlignment="1" applyProtection="1">
      <alignment horizontal="center"/>
    </xf>
    <xf numFmtId="164" fontId="17" fillId="0" borderId="0" xfId="0" applyFont="1" applyFill="1" applyBorder="1" applyAlignment="1" applyProtection="1">
      <alignment horizontal="center" vertical="top"/>
    </xf>
    <xf numFmtId="164" fontId="11" fillId="0" borderId="0" xfId="0" applyFont="1" applyFill="1" applyBorder="1" applyAlignment="1" applyProtection="1">
      <alignment vertical="top" wrapText="1"/>
      <protection locked="0"/>
    </xf>
    <xf numFmtId="164" fontId="9" fillId="0" borderId="0" xfId="0" applyFont="1" applyFill="1" applyBorder="1" applyAlignment="1" applyProtection="1">
      <alignment vertical="top" wrapText="1"/>
      <protection locked="0"/>
    </xf>
    <xf numFmtId="164" fontId="2" fillId="0" borderId="0" xfId="0" applyFont="1" applyBorder="1" applyAlignment="1" applyProtection="1">
      <alignment horizontal="left" vertical="top" wrapText="1"/>
      <protection locked="0"/>
    </xf>
    <xf numFmtId="164" fontId="7" fillId="0" borderId="5" xfId="0" applyFont="1" applyBorder="1" applyAlignment="1" applyProtection="1">
      <alignment vertical="top" wrapText="1"/>
    </xf>
    <xf numFmtId="164" fontId="72" fillId="0" borderId="0" xfId="39" applyAlignment="1" applyProtection="1">
      <alignment horizontal="right" wrapText="1"/>
    </xf>
    <xf numFmtId="164" fontId="0" fillId="22" borderId="0" xfId="0" applyFill="1" applyAlignment="1">
      <alignment wrapText="1"/>
    </xf>
    <xf numFmtId="164" fontId="72" fillId="22" borderId="0" xfId="39" applyFill="1" applyAlignment="1" applyProtection="1">
      <alignment horizontal="right" wrapText="1"/>
    </xf>
    <xf numFmtId="164" fontId="56" fillId="0" borderId="0" xfId="0" applyFont="1" applyAlignment="1">
      <alignment wrapText="1"/>
    </xf>
    <xf numFmtId="164" fontId="51" fillId="0" borderId="0" xfId="0" applyFont="1" applyProtection="1"/>
    <xf numFmtId="164" fontId="0" fillId="0" borderId="0" xfId="0" applyBorder="1" applyAlignment="1" applyProtection="1">
      <alignment vertical="center"/>
    </xf>
    <xf numFmtId="164" fontId="7" fillId="0" borderId="0" xfId="0" applyFont="1" applyFill="1" applyBorder="1" applyAlignment="1" applyProtection="1">
      <alignment horizontal="center" vertical="center"/>
    </xf>
    <xf numFmtId="164" fontId="7" fillId="0" borderId="55" xfId="0" applyFont="1" applyFill="1" applyBorder="1" applyAlignment="1" applyProtection="1">
      <alignment horizontal="center" vertical="center" wrapText="1"/>
    </xf>
    <xf numFmtId="164" fontId="6" fillId="0" borderId="55" xfId="0" applyFont="1" applyBorder="1" applyAlignment="1" applyProtection="1">
      <alignment horizontal="center"/>
    </xf>
    <xf numFmtId="164" fontId="0" fillId="23" borderId="0" xfId="0" applyFill="1" applyBorder="1" applyAlignment="1" applyProtection="1">
      <alignment horizontal="center"/>
    </xf>
    <xf numFmtId="164" fontId="0" fillId="20" borderId="0" xfId="0" applyFill="1" applyAlignment="1" applyProtection="1"/>
    <xf numFmtId="164" fontId="17" fillId="24" borderId="0" xfId="0" applyFont="1" applyFill="1" applyAlignment="1" applyProtection="1">
      <alignment horizontal="center"/>
    </xf>
    <xf numFmtId="164" fontId="0" fillId="24" borderId="0" xfId="0" applyFill="1" applyBorder="1" applyAlignment="1" applyProtection="1">
      <alignment horizontal="center" vertical="top" wrapText="1"/>
    </xf>
    <xf numFmtId="164" fontId="17" fillId="0" borderId="5" xfId="0" applyFont="1" applyBorder="1" applyAlignment="1" applyProtection="1">
      <alignment horizontal="center" wrapText="1"/>
    </xf>
    <xf numFmtId="164" fontId="7" fillId="0" borderId="0" xfId="0" applyFont="1" applyAlignment="1" applyProtection="1"/>
    <xf numFmtId="164" fontId="63" fillId="20" borderId="0" xfId="0" applyFont="1" applyFill="1" applyAlignment="1" applyProtection="1">
      <alignment horizontal="centerContinuous"/>
    </xf>
    <xf numFmtId="164" fontId="0" fillId="20" borderId="0" xfId="0" applyFill="1" applyAlignment="1" applyProtection="1">
      <alignment horizontal="centerContinuous"/>
    </xf>
    <xf numFmtId="164" fontId="15" fillId="0" borderId="6" xfId="0" applyFont="1" applyBorder="1" applyAlignment="1" applyProtection="1">
      <alignment horizontal="left" vertical="top" wrapText="1"/>
      <protection locked="0"/>
    </xf>
    <xf numFmtId="164" fontId="0" fillId="0" borderId="0" xfId="0" applyAlignment="1" applyProtection="1"/>
    <xf numFmtId="164" fontId="6" fillId="0" borderId="0" xfId="0" applyFont="1" applyBorder="1" applyAlignment="1" applyProtection="1"/>
    <xf numFmtId="164" fontId="0" fillId="25" borderId="0" xfId="0" applyFill="1"/>
    <xf numFmtId="164" fontId="7" fillId="0" borderId="63" xfId="0" applyFont="1" applyBorder="1" applyAlignment="1" applyProtection="1"/>
    <xf numFmtId="164" fontId="0" fillId="23" borderId="54" xfId="0" applyFill="1" applyBorder="1" applyAlignment="1" applyProtection="1"/>
    <xf numFmtId="164" fontId="89" fillId="0" borderId="0" xfId="0" applyFont="1" applyAlignment="1">
      <alignment horizontal="center" wrapText="1"/>
    </xf>
    <xf numFmtId="164" fontId="88" fillId="0" borderId="0" xfId="0" applyFont="1" applyAlignment="1">
      <alignment vertical="top"/>
    </xf>
    <xf numFmtId="164" fontId="88" fillId="0" borderId="0" xfId="0" applyFont="1" applyAlignment="1">
      <alignment wrapText="1"/>
    </xf>
    <xf numFmtId="164" fontId="0" fillId="0" borderId="0" xfId="0" applyAlignment="1">
      <alignment horizontal="left" wrapText="1"/>
    </xf>
    <xf numFmtId="164" fontId="90" fillId="0" borderId="0" xfId="0" applyFont="1" applyAlignment="1">
      <alignment wrapText="1"/>
    </xf>
    <xf numFmtId="164" fontId="88" fillId="0" borderId="0" xfId="0" applyFont="1" applyAlignment="1">
      <alignment vertical="top" wrapText="1"/>
    </xf>
    <xf numFmtId="164" fontId="88" fillId="0" borderId="0" xfId="0" applyFont="1"/>
    <xf numFmtId="164" fontId="89" fillId="0" borderId="0" xfId="0" applyFont="1" applyAlignment="1">
      <alignment horizontal="center"/>
    </xf>
    <xf numFmtId="164" fontId="0" fillId="0" borderId="0" xfId="0"/>
    <xf numFmtId="164" fontId="0" fillId="0" borderId="0" xfId="0" applyAlignment="1">
      <alignment wrapText="1"/>
    </xf>
    <xf numFmtId="164" fontId="0" fillId="0" borderId="0" xfId="0" applyBorder="1"/>
    <xf numFmtId="164" fontId="0" fillId="0" borderId="0" xfId="0" applyFill="1"/>
    <xf numFmtId="164" fontId="41" fillId="0" borderId="0" xfId="0" applyFont="1" applyAlignment="1">
      <alignment wrapText="1"/>
    </xf>
    <xf numFmtId="164" fontId="0" fillId="0" borderId="0" xfId="0" applyFont="1" applyAlignment="1">
      <alignment wrapText="1"/>
    </xf>
    <xf numFmtId="164" fontId="36" fillId="0" borderId="0" xfId="8"/>
    <xf numFmtId="164" fontId="67" fillId="0" borderId="0" xfId="35"/>
    <xf numFmtId="164" fontId="36" fillId="0" borderId="0" xfId="8" applyFill="1"/>
    <xf numFmtId="164" fontId="66" fillId="0" borderId="0" xfId="34" applyFont="1"/>
    <xf numFmtId="164" fontId="66" fillId="0" borderId="0" xfId="8" applyFont="1"/>
    <xf numFmtId="164" fontId="50" fillId="0" borderId="0" xfId="0" applyFont="1" applyBorder="1" applyAlignment="1" applyProtection="1">
      <alignment horizontal="left"/>
    </xf>
    <xf numFmtId="164" fontId="0" fillId="0" borderId="0" xfId="0" applyAlignment="1">
      <alignment horizontal="center" wrapText="1"/>
    </xf>
    <xf numFmtId="164" fontId="0" fillId="18" borderId="0" xfId="0" applyFill="1" applyBorder="1" applyAlignment="1"/>
    <xf numFmtId="164" fontId="0" fillId="18" borderId="0" xfId="0" applyFill="1"/>
    <xf numFmtId="164" fontId="36" fillId="18" borderId="0" xfId="8" applyFill="1"/>
    <xf numFmtId="164" fontId="65" fillId="18" borderId="0" xfId="33" applyFill="1"/>
    <xf numFmtId="164" fontId="66" fillId="0" borderId="0" xfId="35" applyFont="1"/>
    <xf numFmtId="164" fontId="66" fillId="0" borderId="0" xfId="35" applyFont="1" applyAlignment="1"/>
    <xf numFmtId="164" fontId="66" fillId="0" borderId="0" xfId="35" applyFont="1" applyBorder="1" applyAlignment="1">
      <alignment vertical="center"/>
    </xf>
    <xf numFmtId="164" fontId="91" fillId="0" borderId="0" xfId="0" applyFont="1"/>
    <xf numFmtId="164" fontId="92" fillId="0" borderId="0" xfId="0" applyFont="1"/>
    <xf numFmtId="164" fontId="0" fillId="18" borderId="0" xfId="0" applyFill="1" applyAlignment="1">
      <alignment wrapText="1"/>
    </xf>
    <xf numFmtId="164" fontId="88" fillId="18" borderId="0" xfId="0" applyFont="1" applyFill="1"/>
    <xf numFmtId="164" fontId="90" fillId="18" borderId="0" xfId="0" applyFont="1" applyFill="1" applyAlignment="1">
      <alignment wrapText="1"/>
    </xf>
    <xf numFmtId="164" fontId="0" fillId="28" borderId="0" xfId="0" applyFill="1" applyAlignment="1">
      <alignment wrapText="1"/>
    </xf>
    <xf numFmtId="164" fontId="87" fillId="27" borderId="80" xfId="0" applyFont="1" applyFill="1" applyBorder="1" applyAlignment="1" applyProtection="1">
      <alignment horizontal="centerContinuous" vertical="center"/>
    </xf>
    <xf numFmtId="164" fontId="87" fillId="27" borderId="81" xfId="0" applyFont="1" applyFill="1" applyBorder="1" applyAlignment="1" applyProtection="1">
      <alignment horizontal="centerContinuous" vertical="center"/>
    </xf>
    <xf numFmtId="164" fontId="87" fillId="27" borderId="82" xfId="0" applyFont="1" applyFill="1" applyBorder="1" applyAlignment="1" applyProtection="1">
      <alignment horizontal="centerContinuous" vertical="center"/>
    </xf>
    <xf numFmtId="164" fontId="89" fillId="0" borderId="85" xfId="0" applyFont="1" applyBorder="1" applyAlignment="1">
      <alignment wrapText="1"/>
    </xf>
    <xf numFmtId="164" fontId="89" fillId="0" borderId="86" xfId="0" applyFont="1" applyBorder="1" applyAlignment="1">
      <alignment wrapText="1"/>
    </xf>
    <xf numFmtId="164" fontId="89" fillId="0" borderId="85" xfId="0" applyFont="1" applyBorder="1" applyAlignment="1">
      <alignment horizontal="center" wrapText="1"/>
    </xf>
    <xf numFmtId="164" fontId="89" fillId="0" borderId="86" xfId="0" applyFont="1" applyBorder="1" applyAlignment="1">
      <alignment horizontal="center" wrapText="1"/>
    </xf>
    <xf numFmtId="164" fontId="0" fillId="0" borderId="0" xfId="0" applyBorder="1" applyAlignment="1">
      <alignment horizontal="center" vertical="center" wrapText="1"/>
    </xf>
    <xf numFmtId="164" fontId="90" fillId="0" borderId="62" xfId="0" applyFont="1" applyBorder="1" applyAlignment="1">
      <alignment wrapText="1"/>
    </xf>
    <xf numFmtId="164" fontId="88" fillId="0" borderId="0" xfId="0" applyFont="1" applyFill="1"/>
    <xf numFmtId="164" fontId="0" fillId="0" borderId="0" xfId="0" applyFill="1" applyBorder="1" applyAlignment="1"/>
    <xf numFmtId="164" fontId="0" fillId="0" borderId="79" xfId="0" applyBorder="1" applyAlignment="1">
      <alignment wrapText="1"/>
    </xf>
    <xf numFmtId="164" fontId="90" fillId="30" borderId="62" xfId="0" applyFont="1" applyFill="1" applyBorder="1" applyAlignment="1">
      <alignment vertical="top" wrapText="1"/>
    </xf>
    <xf numFmtId="164" fontId="90" fillId="30" borderId="62" xfId="0" applyFont="1" applyFill="1" applyBorder="1" applyAlignment="1">
      <alignment wrapText="1"/>
    </xf>
    <xf numFmtId="164" fontId="94" fillId="0" borderId="0" xfId="0" applyFont="1"/>
    <xf numFmtId="164" fontId="0" fillId="0" borderId="0" xfId="0" applyBorder="1" applyAlignment="1">
      <alignment wrapText="1"/>
    </xf>
    <xf numFmtId="164" fontId="68" fillId="18" borderId="0" xfId="8" applyFont="1" applyFill="1"/>
    <xf numFmtId="164" fontId="95" fillId="18" borderId="0" xfId="33" applyFont="1" applyFill="1"/>
    <xf numFmtId="164" fontId="67" fillId="0" borderId="0" xfId="34" applyFont="1" applyAlignment="1">
      <alignment horizontal="center"/>
    </xf>
    <xf numFmtId="164" fontId="66" fillId="0" borderId="0" xfId="8" applyFont="1" applyBorder="1" applyAlignment="1"/>
    <xf numFmtId="164" fontId="66" fillId="0" borderId="0" xfId="8" applyFont="1" applyBorder="1" applyAlignment="1">
      <alignment vertical="center" wrapText="1"/>
    </xf>
    <xf numFmtId="164" fontId="36" fillId="0" borderId="0" xfId="8" applyFill="1" applyBorder="1"/>
    <xf numFmtId="164" fontId="74" fillId="0" borderId="0" xfId="0" applyFont="1" applyFill="1" applyBorder="1" applyAlignment="1" applyProtection="1">
      <alignment horizontal="centerContinuous" vertical="center"/>
    </xf>
    <xf numFmtId="164" fontId="87" fillId="0" borderId="0" xfId="0" applyFont="1" applyFill="1" applyBorder="1" applyAlignment="1" applyProtection="1">
      <alignment horizontal="centerContinuous" vertical="center"/>
    </xf>
    <xf numFmtId="164" fontId="66" fillId="0" borderId="0" xfId="35" applyFont="1" applyFill="1" applyBorder="1" applyAlignment="1">
      <alignment vertical="center"/>
    </xf>
    <xf numFmtId="164" fontId="66" fillId="0" borderId="0" xfId="35" applyFont="1" applyFill="1" applyBorder="1" applyAlignment="1">
      <alignment horizontal="centerContinuous" vertical="center"/>
    </xf>
    <xf numFmtId="164" fontId="67" fillId="0" borderId="0" xfId="35" applyFont="1" applyFill="1" applyBorder="1" applyAlignment="1">
      <alignment horizontal="center" vertical="center"/>
    </xf>
    <xf numFmtId="164" fontId="6" fillId="0" borderId="0" xfId="33" applyFont="1" applyFill="1" applyBorder="1" applyAlignment="1">
      <alignment horizontal="centerContinuous" vertical="center"/>
    </xf>
    <xf numFmtId="164" fontId="66" fillId="0" borderId="0" xfId="8" applyFont="1" applyFill="1" applyBorder="1"/>
    <xf numFmtId="164" fontId="80" fillId="0" borderId="0" xfId="33" applyFont="1" applyFill="1" applyBorder="1" applyAlignment="1">
      <alignment horizontal="centerContinuous" vertical="center"/>
    </xf>
    <xf numFmtId="164" fontId="80" fillId="0" borderId="0" xfId="33" applyFont="1" applyFill="1" applyBorder="1" applyAlignment="1">
      <alignment horizontal="centerContinuous"/>
    </xf>
    <xf numFmtId="164" fontId="6" fillId="0" borderId="0" xfId="33" applyFont="1" applyFill="1" applyBorder="1" applyAlignment="1">
      <alignment horizontal="centerContinuous"/>
    </xf>
    <xf numFmtId="164" fontId="66" fillId="0" borderId="0" xfId="34" applyFont="1" applyFill="1" applyBorder="1" applyAlignment="1">
      <alignment horizontal="left"/>
    </xf>
    <xf numFmtId="164" fontId="66" fillId="0" borderId="0" xfId="34" applyFont="1" applyFill="1" applyBorder="1"/>
    <xf numFmtId="164" fontId="68" fillId="0" borderId="0" xfId="8" applyFont="1" applyFill="1" applyBorder="1"/>
    <xf numFmtId="164" fontId="67" fillId="0" borderId="0" xfId="35" applyFont="1" applyFill="1" applyBorder="1"/>
    <xf numFmtId="164" fontId="66" fillId="0" borderId="0" xfId="34" applyFont="1" applyFill="1" applyBorder="1" applyAlignment="1">
      <alignment horizontal="centerContinuous"/>
    </xf>
    <xf numFmtId="164" fontId="96" fillId="0" borderId="0" xfId="33" applyFont="1" applyFill="1" applyBorder="1" applyAlignment="1">
      <alignment horizontal="centerContinuous" vertical="center"/>
    </xf>
    <xf numFmtId="164" fontId="96" fillId="0" borderId="0" xfId="33" applyFont="1" applyFill="1" applyBorder="1" applyAlignment="1">
      <alignment horizontal="centerContinuous" vertical="center" wrapText="1"/>
    </xf>
    <xf numFmtId="164" fontId="66" fillId="0" borderId="0" xfId="8" applyFont="1" applyFill="1" applyBorder="1" applyAlignment="1">
      <alignment vertical="center"/>
    </xf>
    <xf numFmtId="164" fontId="66" fillId="0" borderId="0" xfId="35" applyFont="1" applyFill="1" applyBorder="1" applyAlignment="1"/>
    <xf numFmtId="164" fontId="66" fillId="0" borderId="0" xfId="8" applyFont="1" applyFill="1" applyBorder="1" applyAlignment="1">
      <alignment horizontal="center"/>
    </xf>
    <xf numFmtId="164" fontId="65" fillId="0" borderId="0" xfId="33" applyFill="1" applyBorder="1"/>
    <xf numFmtId="164" fontId="66" fillId="0" borderId="0" xfId="35" applyFont="1" applyFill="1" applyBorder="1" applyAlignment="1">
      <alignment horizontal="centerContinuous"/>
    </xf>
    <xf numFmtId="164" fontId="66" fillId="0" borderId="0" xfId="35" applyFont="1" applyFill="1" applyBorder="1" applyAlignment="1">
      <alignment horizontal="center"/>
    </xf>
    <xf numFmtId="164" fontId="67" fillId="0" borderId="0" xfId="33" applyFont="1" applyFill="1" applyBorder="1"/>
    <xf numFmtId="164" fontId="0" fillId="0" borderId="0" xfId="0"/>
    <xf numFmtId="164" fontId="66" fillId="0" borderId="0" xfId="35" applyFont="1" applyBorder="1"/>
    <xf numFmtId="164" fontId="66" fillId="0" borderId="0" xfId="35" applyFont="1" applyBorder="1" applyAlignment="1">
      <alignment horizontal="center" vertical="center"/>
    </xf>
    <xf numFmtId="0" fontId="9" fillId="0" borderId="0" xfId="0" applyNumberFormat="1" applyFont="1" applyAlignment="1">
      <alignment horizontal="center"/>
    </xf>
    <xf numFmtId="0" fontId="0" fillId="0" borderId="0" xfId="0" applyNumberFormat="1"/>
    <xf numFmtId="1" fontId="51" fillId="0" borderId="0" xfId="0" applyNumberFormat="1" applyFont="1"/>
    <xf numFmtId="1" fontId="9" fillId="0" borderId="0" xfId="0" applyNumberFormat="1" applyFont="1" applyAlignment="1">
      <alignment horizontal="left"/>
    </xf>
    <xf numFmtId="1" fontId="51" fillId="0" borderId="0" xfId="0" applyNumberFormat="1" applyFont="1" applyAlignment="1">
      <alignment horizontal="left"/>
    </xf>
    <xf numFmtId="1" fontId="0" fillId="0" borderId="0" xfId="0" applyNumberFormat="1" applyAlignment="1">
      <alignment horizontal="left"/>
    </xf>
    <xf numFmtId="1" fontId="0" fillId="0" borderId="0" xfId="0" applyNumberFormat="1"/>
    <xf numFmtId="0" fontId="0" fillId="18" borderId="0" xfId="0" applyNumberFormat="1" applyFill="1" applyProtection="1"/>
    <xf numFmtId="0" fontId="0" fillId="23" borderId="54" xfId="0" applyNumberFormat="1" applyFill="1" applyBorder="1" applyAlignment="1" applyProtection="1"/>
    <xf numFmtId="0" fontId="0" fillId="18" borderId="0" xfId="0" applyNumberFormat="1" applyFill="1" applyAlignment="1" applyProtection="1"/>
    <xf numFmtId="0" fontId="0" fillId="23" borderId="0" xfId="0" applyNumberFormat="1" applyFill="1" applyBorder="1" applyAlignment="1" applyProtection="1">
      <alignment horizontal="center"/>
    </xf>
    <xf numFmtId="0" fontId="0" fillId="20" borderId="0" xfId="0" applyNumberFormat="1" applyFill="1" applyAlignment="1" applyProtection="1"/>
    <xf numFmtId="0" fontId="0" fillId="0" borderId="0" xfId="0" applyNumberFormat="1" applyAlignment="1" applyProtection="1"/>
    <xf numFmtId="0" fontId="7" fillId="0" borderId="0" xfId="0" applyNumberFormat="1" applyFont="1" applyAlignment="1" applyProtection="1"/>
    <xf numFmtId="0" fontId="17" fillId="24" borderId="0" xfId="0" applyNumberFormat="1" applyFont="1" applyFill="1" applyAlignment="1" applyProtection="1">
      <alignment horizontal="center"/>
    </xf>
    <xf numFmtId="0" fontId="17" fillId="0" borderId="5" xfId="0" applyNumberFormat="1" applyFont="1" applyBorder="1" applyAlignment="1" applyProtection="1">
      <alignment horizontal="center"/>
    </xf>
    <xf numFmtId="0" fontId="17" fillId="0" borderId="0" xfId="0" applyNumberFormat="1" applyFont="1" applyBorder="1" applyAlignment="1" applyProtection="1">
      <alignment horizontal="center"/>
    </xf>
    <xf numFmtId="0" fontId="0" fillId="0" borderId="0" xfId="0" applyNumberFormat="1" applyAlignment="1"/>
    <xf numFmtId="0" fontId="0" fillId="0" borderId="3" xfId="0" applyNumberFormat="1" applyBorder="1" applyAlignment="1" applyProtection="1">
      <alignment vertical="top" wrapText="1"/>
    </xf>
    <xf numFmtId="0" fontId="7" fillId="0" borderId="0" xfId="0" applyNumberFormat="1" applyFont="1" applyFill="1" applyBorder="1" applyAlignment="1" applyProtection="1">
      <alignment horizontal="center"/>
    </xf>
    <xf numFmtId="0" fontId="50" fillId="0" borderId="0" xfId="0" applyNumberFormat="1" applyFont="1" applyAlignment="1" applyProtection="1"/>
    <xf numFmtId="0" fontId="0" fillId="20" borderId="0" xfId="0" applyNumberFormat="1" applyFill="1" applyAlignment="1" applyProtection="1">
      <alignment horizontal="centerContinuous"/>
    </xf>
    <xf numFmtId="0" fontId="17" fillId="0" borderId="5" xfId="0" applyNumberFormat="1" applyFont="1" applyBorder="1" applyAlignment="1" applyProtection="1">
      <alignment horizontal="center" wrapText="1"/>
    </xf>
    <xf numFmtId="164" fontId="50" fillId="0" borderId="0" xfId="0" applyFont="1" applyAlignment="1" applyProtection="1">
      <alignment horizontal="right"/>
    </xf>
    <xf numFmtId="164" fontId="0" fillId="0" borderId="0" xfId="0"/>
    <xf numFmtId="164" fontId="0" fillId="0" borderId="0" xfId="0" applyAlignment="1">
      <alignment horizontal="center" wrapText="1"/>
    </xf>
    <xf numFmtId="164" fontId="0" fillId="0" borderId="0" xfId="0" applyAlignment="1"/>
    <xf numFmtId="164" fontId="0" fillId="18" borderId="0" xfId="0" applyFill="1" applyAlignment="1" applyProtection="1"/>
    <xf numFmtId="0" fontId="6" fillId="0" borderId="6" xfId="0" applyNumberFormat="1" applyFont="1" applyBorder="1" applyAlignment="1" applyProtection="1">
      <alignment horizontal="center" vertical="top" wrapText="1"/>
      <protection locked="0"/>
    </xf>
    <xf numFmtId="0" fontId="0" fillId="0" borderId="18" xfId="0" applyNumberFormat="1" applyBorder="1" applyAlignment="1" applyProtection="1">
      <alignment horizontal="center"/>
    </xf>
    <xf numFmtId="164" fontId="43" fillId="0" borderId="0" xfId="0" applyFont="1" applyAlignment="1" applyProtection="1"/>
    <xf numFmtId="164" fontId="97" fillId="24" borderId="0" xfId="0" applyFont="1" applyFill="1" applyBorder="1" applyAlignment="1" applyProtection="1">
      <alignment horizontal="center"/>
    </xf>
    <xf numFmtId="164" fontId="0" fillId="0" borderId="0" xfId="0" applyFill="1" applyBorder="1" applyAlignment="1" applyProtection="1">
      <alignment horizontal="center" vertical="top" wrapText="1"/>
    </xf>
    <xf numFmtId="0" fontId="55" fillId="0" borderId="17" xfId="0" applyNumberFormat="1" applyFont="1" applyBorder="1" applyAlignment="1" applyProtection="1">
      <alignment horizontal="center" vertical="top" wrapText="1"/>
    </xf>
    <xf numFmtId="164" fontId="55" fillId="24" borderId="0" xfId="0" applyFont="1" applyFill="1" applyBorder="1" applyAlignment="1" applyProtection="1">
      <alignment horizontal="center" vertical="top" wrapText="1"/>
    </xf>
    <xf numFmtId="0" fontId="55" fillId="0" borderId="1" xfId="0" applyNumberFormat="1" applyFont="1" applyBorder="1" applyAlignment="1" applyProtection="1">
      <alignment horizontal="center" vertical="top" wrapText="1"/>
    </xf>
    <xf numFmtId="164" fontId="98" fillId="24" borderId="0" xfId="0" applyFont="1" applyFill="1" applyBorder="1" applyAlignment="1" applyProtection="1">
      <alignment horizontal="center" vertical="top" wrapText="1"/>
    </xf>
    <xf numFmtId="0" fontId="55" fillId="0" borderId="90" xfId="0" applyNumberFormat="1" applyFont="1" applyBorder="1" applyAlignment="1" applyProtection="1">
      <alignment horizontal="center" vertical="top" wrapText="1"/>
    </xf>
    <xf numFmtId="164" fontId="62" fillId="0" borderId="0" xfId="0" applyFont="1" applyAlignment="1">
      <alignment vertical="top"/>
    </xf>
    <xf numFmtId="164" fontId="0" fillId="0" borderId="0" xfId="0" applyBorder="1" applyAlignment="1"/>
    <xf numFmtId="164" fontId="0" fillId="0" borderId="62" xfId="0" applyBorder="1"/>
    <xf numFmtId="164" fontId="55" fillId="0" borderId="91" xfId="0" applyFont="1" applyBorder="1" applyAlignment="1">
      <alignment wrapText="1"/>
    </xf>
    <xf numFmtId="164" fontId="55" fillId="0" borderId="15" xfId="0" applyFont="1" applyBorder="1" applyAlignment="1">
      <alignment wrapText="1"/>
    </xf>
    <xf numFmtId="164" fontId="55" fillId="0" borderId="0" xfId="0" applyFont="1" applyAlignment="1">
      <alignment vertical="top" wrapText="1"/>
    </xf>
    <xf numFmtId="0" fontId="55" fillId="0" borderId="0" xfId="0" applyNumberFormat="1" applyFont="1" applyAlignment="1">
      <alignment vertical="top" wrapText="1"/>
    </xf>
    <xf numFmtId="0" fontId="55" fillId="0" borderId="0" xfId="0" applyNumberFormat="1" applyFont="1" applyAlignment="1">
      <alignment horizontal="center" vertical="top" wrapText="1"/>
    </xf>
    <xf numFmtId="0" fontId="63" fillId="0" borderId="15" xfId="0" applyNumberFormat="1" applyFont="1" applyBorder="1" applyAlignment="1" applyProtection="1">
      <alignment horizontal="center" vertical="top"/>
    </xf>
    <xf numFmtId="164" fontId="63" fillId="0" borderId="15" xfId="0" applyFont="1" applyBorder="1" applyAlignment="1">
      <alignment horizontal="center" vertical="top"/>
    </xf>
    <xf numFmtId="0" fontId="17" fillId="0" borderId="0" xfId="0" applyNumberFormat="1" applyFont="1" applyAlignment="1" applyProtection="1">
      <alignment horizontal="center"/>
    </xf>
    <xf numFmtId="0" fontId="0" fillId="23" borderId="51" xfId="0" applyNumberFormat="1" applyFill="1" applyBorder="1" applyAlignment="1" applyProtection="1"/>
    <xf numFmtId="0" fontId="36" fillId="0" borderId="0" xfId="8" applyNumberFormat="1" applyFill="1"/>
    <xf numFmtId="164" fontId="66" fillId="0" borderId="0" xfId="34" applyFont="1" applyAlignment="1">
      <alignment horizontal="left" vertical="top"/>
    </xf>
    <xf numFmtId="164" fontId="66" fillId="0" borderId="0" xfId="8" applyFont="1" applyBorder="1" applyAlignment="1">
      <alignment horizontal="left"/>
    </xf>
    <xf numFmtId="0" fontId="0" fillId="0" borderId="0" xfId="0" applyNumberFormat="1" applyAlignment="1">
      <alignment horizontal="center" wrapText="1"/>
    </xf>
    <xf numFmtId="0" fontId="1" fillId="0" borderId="0" xfId="0" applyNumberFormat="1" applyFont="1" applyAlignment="1">
      <alignment horizontal="center" wrapText="1"/>
    </xf>
    <xf numFmtId="164" fontId="66" fillId="0" borderId="0" xfId="8" applyFont="1" applyBorder="1" applyAlignment="1">
      <alignment horizontal="left" indent="1"/>
    </xf>
    <xf numFmtId="164" fontId="66" fillId="0" borderId="0" xfId="8" applyFont="1" applyBorder="1" applyAlignment="1">
      <alignment vertical="top"/>
    </xf>
    <xf numFmtId="164" fontId="66" fillId="0" borderId="0" xfId="8" applyFont="1" applyAlignment="1"/>
    <xf numFmtId="164" fontId="99" fillId="0" borderId="0" xfId="0" applyFont="1" applyFill="1"/>
    <xf numFmtId="49" fontId="0" fillId="0" borderId="0" xfId="0" applyNumberFormat="1" applyFill="1"/>
    <xf numFmtId="164" fontId="0" fillId="0" borderId="0" xfId="0" applyFill="1" applyAlignment="1">
      <alignment horizontal="left"/>
    </xf>
    <xf numFmtId="164" fontId="72" fillId="0" borderId="0" xfId="39" applyFill="1" applyAlignment="1" applyProtection="1"/>
    <xf numFmtId="0" fontId="15" fillId="0" borderId="1" xfId="0" applyNumberFormat="1" applyFont="1" applyBorder="1" applyAlignment="1" applyProtection="1">
      <alignment horizontal="left" vertical="top" wrapText="1"/>
      <protection locked="0"/>
    </xf>
    <xf numFmtId="164" fontId="66" fillId="0" borderId="0" xfId="35" applyFont="1" applyFill="1" applyBorder="1" applyAlignment="1">
      <alignment vertical="top"/>
    </xf>
    <xf numFmtId="164" fontId="66" fillId="0" borderId="0" xfId="8" applyFont="1" applyFill="1" applyBorder="1" applyAlignment="1">
      <alignment vertical="top"/>
    </xf>
    <xf numFmtId="164" fontId="66" fillId="0" borderId="0" xfId="35" applyFont="1" applyFill="1" applyBorder="1" applyAlignment="1">
      <alignment horizontal="left" vertical="top"/>
    </xf>
    <xf numFmtId="164" fontId="66" fillId="0" borderId="0" xfId="8" applyFont="1" applyFill="1" applyBorder="1" applyAlignment="1">
      <alignment horizontal="left" vertical="top"/>
    </xf>
    <xf numFmtId="164" fontId="66" fillId="0" borderId="10" xfId="34" applyFont="1" applyBorder="1" applyAlignment="1">
      <alignment horizontal="left" vertical="top"/>
    </xf>
    <xf numFmtId="164" fontId="66" fillId="0" borderId="13" xfId="34" applyFont="1" applyBorder="1" applyAlignment="1">
      <alignment horizontal="left" vertical="top"/>
    </xf>
    <xf numFmtId="164" fontId="66" fillId="0" borderId="12" xfId="34" applyFont="1" applyBorder="1" applyAlignment="1">
      <alignment horizontal="left" vertical="top"/>
    </xf>
    <xf numFmtId="164" fontId="67" fillId="0" borderId="0" xfId="34" applyFont="1" applyBorder="1" applyAlignment="1">
      <alignment vertical="center"/>
    </xf>
    <xf numFmtId="164" fontId="66" fillId="0" borderId="0" xfId="34" applyFont="1" applyBorder="1" applyAlignment="1">
      <alignment horizontal="left" vertical="top"/>
    </xf>
    <xf numFmtId="164" fontId="67" fillId="0" borderId="14" xfId="34" applyFont="1" applyBorder="1" applyAlignment="1">
      <alignment vertical="center"/>
    </xf>
    <xf numFmtId="164" fontId="66" fillId="0" borderId="10" xfId="34" applyFont="1" applyBorder="1" applyAlignment="1">
      <alignment horizontal="center" vertical="top"/>
    </xf>
    <xf numFmtId="164" fontId="66" fillId="0" borderId="11" xfId="34" applyFont="1" applyBorder="1" applyAlignment="1">
      <alignment horizontal="left" vertical="top"/>
    </xf>
    <xf numFmtId="164" fontId="67" fillId="0" borderId="0" xfId="34" applyFont="1" applyBorder="1" applyAlignment="1">
      <alignment horizontal="center" vertical="center"/>
    </xf>
    <xf numFmtId="164" fontId="66" fillId="0" borderId="0" xfId="34" applyFont="1" applyBorder="1" applyAlignment="1">
      <alignment horizontal="left" vertical="top" wrapText="1"/>
    </xf>
    <xf numFmtId="164" fontId="67" fillId="0" borderId="0" xfId="8" applyFont="1" applyAlignment="1">
      <alignment horizontal="center"/>
    </xf>
    <xf numFmtId="164" fontId="66" fillId="0" borderId="0" xfId="8" applyFont="1" applyAlignment="1">
      <alignment horizontal="left"/>
    </xf>
    <xf numFmtId="164" fontId="66" fillId="0" borderId="0" xfId="35" applyFont="1" applyBorder="1" applyAlignment="1">
      <alignment horizontal="left" vertical="center"/>
    </xf>
    <xf numFmtId="164" fontId="66" fillId="0" borderId="0" xfId="35" applyFont="1" applyBorder="1" applyAlignment="1">
      <alignment horizontal="right" vertical="center"/>
    </xf>
    <xf numFmtId="164" fontId="66" fillId="0" borderId="0" xfId="8" applyFont="1" applyBorder="1" applyAlignment="1">
      <alignment horizontal="right"/>
    </xf>
    <xf numFmtId="164" fontId="66" fillId="0" borderId="0" xfId="8" applyFont="1" applyAlignment="1">
      <alignment horizontal="right"/>
    </xf>
    <xf numFmtId="164" fontId="67" fillId="0" borderId="0" xfId="34" applyFont="1" applyFill="1" applyAlignment="1">
      <alignment horizontal="center"/>
    </xf>
    <xf numFmtId="164" fontId="66" fillId="0" borderId="57" xfId="34" applyFont="1" applyBorder="1" applyAlignment="1">
      <alignment horizontal="center"/>
    </xf>
    <xf numFmtId="164" fontId="66" fillId="0" borderId="0" xfId="35" applyFont="1" applyFill="1" applyAlignment="1">
      <alignment horizontal="center"/>
    </xf>
    <xf numFmtId="164" fontId="66" fillId="0" borderId="0" xfId="34" applyFont="1" applyFill="1" applyAlignment="1">
      <alignment horizontal="center"/>
    </xf>
    <xf numFmtId="164" fontId="100" fillId="0" borderId="0" xfId="0" applyFont="1" applyBorder="1" applyAlignment="1" applyProtection="1">
      <alignment horizontal="left" vertical="top" wrapText="1"/>
      <protection locked="0"/>
    </xf>
    <xf numFmtId="164" fontId="100" fillId="0" borderId="6" xfId="0" applyFont="1" applyBorder="1" applyAlignment="1" applyProtection="1">
      <alignment horizontal="left" vertical="top" wrapText="1"/>
      <protection locked="0"/>
    </xf>
    <xf numFmtId="164" fontId="15" fillId="0" borderId="5" xfId="0" applyFont="1" applyBorder="1" applyAlignment="1" applyProtection="1">
      <alignment horizontal="left" vertical="top" wrapText="1"/>
      <protection locked="0"/>
    </xf>
    <xf numFmtId="164" fontId="15" fillId="0" borderId="0" xfId="0" applyFont="1" applyBorder="1" applyAlignment="1" applyProtection="1">
      <alignment horizontal="left" vertical="top" wrapText="1"/>
      <protection locked="0"/>
    </xf>
    <xf numFmtId="164" fontId="15" fillId="0" borderId="7" xfId="0" applyFont="1" applyBorder="1" applyAlignment="1" applyProtection="1">
      <alignment horizontal="left" vertical="top" wrapText="1"/>
      <protection locked="0"/>
    </xf>
    <xf numFmtId="164" fontId="15" fillId="19" borderId="29" xfId="0" applyFont="1" applyFill="1" applyBorder="1" applyAlignment="1" applyProtection="1">
      <alignment horizontal="left" vertical="top" wrapText="1"/>
      <protection locked="0"/>
    </xf>
    <xf numFmtId="164" fontId="9" fillId="0" borderId="21" xfId="0" applyFont="1" applyFill="1" applyBorder="1" applyAlignment="1" applyProtection="1">
      <alignment horizontal="center" vertical="top" wrapText="1"/>
      <protection locked="0"/>
    </xf>
    <xf numFmtId="164" fontId="9" fillId="0" borderId="16" xfId="0" applyFont="1" applyFill="1" applyBorder="1" applyAlignment="1" applyProtection="1">
      <alignment horizontal="center" vertical="top" wrapText="1"/>
      <protection locked="0"/>
    </xf>
    <xf numFmtId="164" fontId="15" fillId="19" borderId="29" xfId="0" applyFont="1" applyFill="1" applyBorder="1" applyAlignment="1" applyProtection="1">
      <alignment vertical="top" wrapText="1"/>
      <protection locked="0"/>
    </xf>
    <xf numFmtId="164" fontId="100" fillId="19" borderId="29" xfId="0" applyFont="1" applyFill="1" applyBorder="1" applyAlignment="1" applyProtection="1">
      <alignment horizontal="left" vertical="top" wrapText="1"/>
      <protection locked="0"/>
    </xf>
    <xf numFmtId="166" fontId="100" fillId="0" borderId="6" xfId="0" applyNumberFormat="1" applyFont="1" applyBorder="1" applyAlignment="1" applyProtection="1">
      <alignment horizontal="left" vertical="top" wrapText="1"/>
      <protection locked="0"/>
    </xf>
    <xf numFmtId="166" fontId="100" fillId="0" borderId="7" xfId="0" applyNumberFormat="1" applyFont="1" applyBorder="1" applyAlignment="1" applyProtection="1">
      <alignment horizontal="left" vertical="top" wrapText="1"/>
      <protection locked="0"/>
    </xf>
    <xf numFmtId="164" fontId="15" fillId="3" borderId="0" xfId="0" applyFont="1" applyFill="1" applyBorder="1" applyAlignment="1" applyProtection="1">
      <alignment horizontal="left" vertical="top" wrapText="1"/>
    </xf>
    <xf numFmtId="164" fontId="15" fillId="3" borderId="0" xfId="0" quotePrefix="1" applyFont="1" applyFill="1" applyBorder="1" applyAlignment="1" applyProtection="1">
      <alignment horizontal="left" vertical="top" wrapText="1"/>
    </xf>
    <xf numFmtId="166" fontId="100" fillId="0" borderId="1" xfId="0" applyNumberFormat="1" applyFont="1" applyBorder="1" applyAlignment="1" applyProtection="1">
      <alignment horizontal="left" vertical="top" wrapText="1"/>
      <protection locked="0"/>
    </xf>
    <xf numFmtId="166" fontId="100" fillId="0" borderId="4" xfId="0" applyNumberFormat="1" applyFont="1" applyBorder="1" applyAlignment="1" applyProtection="1">
      <alignment horizontal="left" vertical="top" wrapText="1"/>
      <protection locked="0"/>
    </xf>
    <xf numFmtId="164" fontId="82" fillId="0" borderId="30" xfId="0" applyFont="1" applyFill="1" applyBorder="1" applyAlignment="1" applyProtection="1">
      <alignment horizontal="left" vertical="top" wrapText="1"/>
      <protection locked="0"/>
    </xf>
    <xf numFmtId="164" fontId="82" fillId="0" borderId="0" xfId="0" applyFont="1" applyFill="1" applyBorder="1" applyAlignment="1" applyProtection="1">
      <alignment horizontal="left" vertical="top" wrapText="1"/>
      <protection locked="0"/>
    </xf>
    <xf numFmtId="164" fontId="103" fillId="0" borderId="0" xfId="0" applyFont="1" applyBorder="1" applyAlignment="1" applyProtection="1">
      <alignment horizontal="left" vertical="top"/>
      <protection locked="0"/>
    </xf>
    <xf numFmtId="164" fontId="15" fillId="19" borderId="68" xfId="0" applyFont="1" applyFill="1" applyBorder="1" applyAlignment="1" applyProtection="1">
      <alignment horizontal="center" vertical="center" wrapText="1"/>
      <protection locked="0"/>
    </xf>
    <xf numFmtId="0" fontId="15" fillId="0" borderId="6" xfId="0" applyNumberFormat="1" applyFont="1" applyBorder="1" applyAlignment="1" applyProtection="1">
      <alignment horizontal="left" vertical="top" wrapText="1"/>
      <protection locked="0"/>
    </xf>
    <xf numFmtId="0" fontId="15" fillId="0" borderId="24" xfId="0" applyNumberFormat="1" applyFont="1" applyBorder="1" applyAlignment="1" applyProtection="1">
      <alignment horizontal="left" vertical="top" wrapText="1"/>
      <protection locked="0"/>
    </xf>
    <xf numFmtId="164" fontId="50" fillId="0" borderId="0" xfId="0" applyFont="1" applyAlignment="1" applyProtection="1">
      <alignment horizontal="center" vertical="top"/>
    </xf>
    <xf numFmtId="164" fontId="19" fillId="0" borderId="24" xfId="0" applyFont="1" applyBorder="1" applyAlignment="1" applyProtection="1">
      <alignment horizontal="center" vertical="top" wrapText="1"/>
      <protection locked="0"/>
    </xf>
    <xf numFmtId="164" fontId="66" fillId="0" borderId="8" xfId="34" applyFont="1" applyBorder="1" applyAlignment="1">
      <alignment horizontal="left" vertical="top"/>
    </xf>
    <xf numFmtId="164" fontId="8" fillId="0" borderId="21" xfId="0" applyFont="1" applyFill="1" applyBorder="1" applyAlignment="1" applyProtection="1">
      <alignment horizontal="center" wrapText="1"/>
      <protection locked="0"/>
    </xf>
    <xf numFmtId="164" fontId="7" fillId="0" borderId="0" xfId="0" applyFont="1" applyAlignment="1" applyProtection="1">
      <alignment horizontal="right" vertical="top" wrapText="1"/>
    </xf>
    <xf numFmtId="164" fontId="7" fillId="0" borderId="0" xfId="0" quotePrefix="1" applyFont="1" applyAlignment="1" applyProtection="1">
      <alignment horizontal="right"/>
    </xf>
    <xf numFmtId="164" fontId="7" fillId="0" borderId="0" xfId="0" applyFont="1" applyAlignment="1" applyProtection="1">
      <alignment horizontal="right" vertical="top"/>
    </xf>
    <xf numFmtId="164" fontId="7" fillId="0" borderId="0" xfId="0" applyFont="1" applyAlignment="1" applyProtection="1">
      <alignment horizontal="right"/>
    </xf>
    <xf numFmtId="164" fontId="7" fillId="0" borderId="0" xfId="0" applyFont="1" applyAlignment="1" applyProtection="1">
      <alignment horizontal="right" vertical="center"/>
    </xf>
    <xf numFmtId="164" fontId="66" fillId="0" borderId="0" xfId="8" applyFont="1" applyFill="1" applyAlignment="1">
      <alignment horizontal="right"/>
    </xf>
    <xf numFmtId="164" fontId="67" fillId="0" borderId="99" xfId="34" applyFont="1" applyBorder="1" applyAlignment="1">
      <alignment vertical="center"/>
    </xf>
    <xf numFmtId="164" fontId="66" fillId="0" borderId="105" xfId="34" applyFont="1" applyBorder="1" applyAlignment="1">
      <alignment horizontal="left" vertical="top"/>
    </xf>
    <xf numFmtId="164" fontId="66" fillId="0" borderId="106" xfId="34" applyFont="1" applyBorder="1" applyAlignment="1">
      <alignment horizontal="left" vertical="top"/>
    </xf>
    <xf numFmtId="164" fontId="66" fillId="0" borderId="107" xfId="34" applyFont="1" applyBorder="1" applyAlignment="1">
      <alignment horizontal="left" vertical="top" wrapText="1"/>
    </xf>
    <xf numFmtId="164" fontId="0" fillId="0" borderId="0" xfId="0"/>
    <xf numFmtId="164" fontId="0" fillId="0" borderId="0" xfId="0" applyAlignment="1" applyProtection="1">
      <alignment horizontal="center"/>
    </xf>
    <xf numFmtId="164" fontId="7" fillId="0" borderId="0" xfId="0" applyFont="1" applyBorder="1" applyAlignment="1" applyProtection="1">
      <alignment horizontal="center"/>
    </xf>
    <xf numFmtId="164" fontId="0" fillId="5" borderId="0" xfId="0" applyFill="1" applyBorder="1" applyAlignment="1" applyProtection="1"/>
    <xf numFmtId="164" fontId="9" fillId="0" borderId="0" xfId="0" applyFont="1" applyBorder="1" applyAlignment="1" applyProtection="1">
      <alignment vertical="center" wrapText="1"/>
    </xf>
    <xf numFmtId="164" fontId="9" fillId="0" borderId="0" xfId="0" applyFont="1" applyBorder="1" applyAlignment="1" applyProtection="1">
      <alignment horizontal="left" vertical="top" wrapText="1"/>
    </xf>
    <xf numFmtId="164" fontId="11" fillId="0" borderId="0" xfId="0" applyFont="1" applyBorder="1" applyAlignment="1" applyProtection="1">
      <alignment horizontal="left" vertical="center" wrapText="1"/>
      <protection locked="0"/>
    </xf>
    <xf numFmtId="164" fontId="0" fillId="18" borderId="0" xfId="0" applyFill="1" applyAlignment="1" applyProtection="1"/>
    <xf numFmtId="0" fontId="0" fillId="0" borderId="0" xfId="0" applyNumberFormat="1" applyAlignment="1">
      <alignment wrapText="1"/>
    </xf>
    <xf numFmtId="164" fontId="3" fillId="18" borderId="0" xfId="0" applyFont="1" applyFill="1" applyBorder="1" applyAlignment="1" applyProtection="1">
      <alignment vertical="justify"/>
    </xf>
    <xf numFmtId="0" fontId="3" fillId="18" borderId="0" xfId="0" applyNumberFormat="1" applyFont="1" applyFill="1" applyBorder="1" applyAlignment="1" applyProtection="1">
      <alignment vertical="justify"/>
    </xf>
    <xf numFmtId="0" fontId="16" fillId="0" borderId="5" xfId="0" applyNumberFormat="1" applyFont="1" applyBorder="1" applyAlignment="1" applyProtection="1">
      <alignment vertical="center"/>
    </xf>
    <xf numFmtId="0" fontId="0" fillId="0" borderId="0" xfId="0" applyNumberFormat="1" applyAlignment="1" applyProtection="1">
      <alignment vertical="center"/>
    </xf>
    <xf numFmtId="0" fontId="9" fillId="0" borderId="0" xfId="0" applyNumberFormat="1" applyFont="1" applyAlignment="1" applyProtection="1">
      <alignment vertical="center"/>
    </xf>
    <xf numFmtId="0" fontId="2" fillId="0" borderId="0" xfId="0" applyNumberFormat="1" applyFont="1" applyAlignment="1" applyProtection="1"/>
    <xf numFmtId="0" fontId="24" fillId="0" borderId="0" xfId="0" applyNumberFormat="1" applyFont="1" applyAlignment="1" applyProtection="1"/>
    <xf numFmtId="0" fontId="0" fillId="0" borderId="0" xfId="0" applyNumberFormat="1" applyProtection="1"/>
    <xf numFmtId="0" fontId="6" fillId="0" borderId="0" xfId="0" applyNumberFormat="1" applyFont="1" applyBorder="1" applyAlignment="1" applyProtection="1">
      <alignment vertical="center"/>
    </xf>
    <xf numFmtId="0" fontId="9" fillId="0" borderId="0" xfId="0" applyNumberFormat="1" applyFont="1" applyProtection="1"/>
    <xf numFmtId="0" fontId="9" fillId="0" borderId="0" xfId="0" applyNumberFormat="1" applyFont="1" applyAlignment="1" applyProtection="1">
      <alignment horizontal="center" vertical="top"/>
    </xf>
    <xf numFmtId="0" fontId="0" fillId="0" borderId="5" xfId="0" applyNumberFormat="1" applyBorder="1" applyProtection="1"/>
    <xf numFmtId="0" fontId="47" fillId="5" borderId="0" xfId="0" applyNumberFormat="1" applyFont="1" applyFill="1" applyBorder="1" applyAlignment="1" applyProtection="1">
      <alignment horizontal="left" vertical="justify"/>
      <protection hidden="1"/>
    </xf>
    <xf numFmtId="0" fontId="9" fillId="0" borderId="5" xfId="0" applyNumberFormat="1" applyFont="1" applyBorder="1" applyProtection="1"/>
    <xf numFmtId="164" fontId="3" fillId="0" borderId="0" xfId="0" applyFont="1" applyFill="1" applyBorder="1" applyAlignment="1" applyProtection="1">
      <alignment vertical="justify"/>
    </xf>
    <xf numFmtId="164" fontId="40" fillId="0" borderId="0" xfId="0" applyFont="1" applyFill="1" applyBorder="1" applyAlignment="1" applyProtection="1">
      <alignment horizontal="left" vertical="justify"/>
    </xf>
    <xf numFmtId="164" fontId="0" fillId="0" borderId="0" xfId="0" applyFill="1" applyBorder="1" applyAlignment="1" applyProtection="1">
      <alignment wrapText="1"/>
    </xf>
    <xf numFmtId="164" fontId="9" fillId="0" borderId="0" xfId="0" applyFont="1" applyFill="1" applyBorder="1" applyAlignment="1" applyProtection="1">
      <alignment wrapText="1"/>
    </xf>
    <xf numFmtId="0" fontId="9" fillId="18" borderId="0" xfId="0" applyNumberFormat="1" applyFont="1" applyFill="1" applyProtection="1"/>
    <xf numFmtId="164" fontId="9" fillId="18" borderId="0" xfId="0" applyFont="1" applyFill="1" applyAlignment="1" applyProtection="1"/>
    <xf numFmtId="0" fontId="16" fillId="0" borderId="5" xfId="0" applyNumberFormat="1" applyFont="1" applyBorder="1" applyAlignment="1" applyProtection="1"/>
    <xf numFmtId="164" fontId="18" fillId="0" borderId="5" xfId="0" applyFont="1" applyBorder="1" applyAlignment="1" applyProtection="1">
      <alignment wrapText="1"/>
    </xf>
    <xf numFmtId="164" fontId="15" fillId="0" borderId="0" xfId="0" applyFont="1" applyBorder="1" applyAlignment="1" applyProtection="1"/>
    <xf numFmtId="164" fontId="16" fillId="0" borderId="5" xfId="0" applyFont="1" applyBorder="1" applyAlignment="1" applyProtection="1"/>
    <xf numFmtId="164" fontId="15" fillId="0" borderId="5" xfId="0" applyFont="1" applyBorder="1" applyAlignment="1" applyProtection="1"/>
    <xf numFmtId="164" fontId="46" fillId="0" borderId="0" xfId="0" applyFont="1" applyFill="1" applyBorder="1" applyAlignment="1" applyProtection="1">
      <alignment vertical="justify"/>
    </xf>
    <xf numFmtId="164" fontId="9" fillId="0" borderId="0" xfId="0" applyFont="1" applyFill="1" applyBorder="1" applyAlignment="1" applyProtection="1"/>
    <xf numFmtId="164" fontId="9" fillId="0" borderId="0" xfId="0" applyFont="1" applyBorder="1" applyAlignment="1" applyProtection="1">
      <alignment wrapText="1"/>
    </xf>
    <xf numFmtId="164" fontId="0" fillId="0" borderId="0" xfId="0" applyBorder="1" applyAlignment="1" applyProtection="1">
      <alignment wrapText="1"/>
    </xf>
    <xf numFmtId="0" fontId="9" fillId="0" borderId="0" xfId="0" applyNumberFormat="1" applyFont="1" applyBorder="1" applyAlignment="1" applyProtection="1">
      <alignment horizontal="center" vertical="top"/>
    </xf>
    <xf numFmtId="0" fontId="9" fillId="0" borderId="0" xfId="0" applyNumberFormat="1" applyFont="1" applyBorder="1" applyProtection="1"/>
    <xf numFmtId="0" fontId="9" fillId="0" borderId="0" xfId="0" applyNumberFormat="1" applyFont="1" applyBorder="1" applyAlignment="1" applyProtection="1">
      <alignment horizontal="center"/>
    </xf>
    <xf numFmtId="164" fontId="0" fillId="0" borderId="0" xfId="0" applyBorder="1" applyAlignment="1" applyProtection="1">
      <alignment vertical="center" wrapText="1"/>
    </xf>
    <xf numFmtId="164" fontId="9" fillId="0" borderId="0" xfId="0" applyFont="1" applyBorder="1" applyAlignment="1" applyProtection="1"/>
    <xf numFmtId="0" fontId="6" fillId="0" borderId="0" xfId="0" quotePrefix="1" applyNumberFormat="1" applyFont="1" applyBorder="1" applyAlignment="1" applyProtection="1">
      <alignment vertical="center"/>
    </xf>
    <xf numFmtId="0" fontId="16" fillId="0" borderId="0" xfId="0" applyNumberFormat="1" applyFont="1" applyBorder="1" applyAlignment="1" applyProtection="1">
      <alignment vertical="center"/>
    </xf>
    <xf numFmtId="0" fontId="2" fillId="0" borderId="0" xfId="0" applyNumberFormat="1" applyFont="1" applyBorder="1" applyAlignment="1" applyProtection="1"/>
    <xf numFmtId="0" fontId="9" fillId="0" borderId="0" xfId="0" applyNumberFormat="1" applyFont="1" applyBorder="1" applyAlignment="1" applyProtection="1">
      <alignment vertical="center"/>
    </xf>
    <xf numFmtId="0" fontId="24" fillId="0" borderId="0" xfId="0" applyNumberFormat="1" applyFont="1" applyBorder="1" applyAlignment="1" applyProtection="1"/>
    <xf numFmtId="164" fontId="16" fillId="0" borderId="0" xfId="0" applyFont="1" applyBorder="1" applyAlignment="1" applyProtection="1">
      <alignment vertical="top"/>
    </xf>
    <xf numFmtId="0" fontId="0" fillId="0" borderId="0" xfId="0" applyNumberFormat="1" applyBorder="1" applyProtection="1"/>
    <xf numFmtId="0" fontId="3" fillId="0" borderId="0" xfId="0" applyNumberFormat="1" applyFont="1" applyFill="1" applyBorder="1" applyAlignment="1" applyProtection="1">
      <alignment horizontal="center" vertical="center"/>
    </xf>
    <xf numFmtId="164" fontId="9" fillId="18" borderId="0" xfId="0" applyFont="1" applyFill="1" applyAlignment="1" applyProtection="1">
      <alignment wrapText="1"/>
    </xf>
    <xf numFmtId="164" fontId="9" fillId="0" borderId="0" xfId="0" applyFont="1" applyBorder="1" applyAlignment="1" applyProtection="1">
      <alignment horizontal="center"/>
    </xf>
    <xf numFmtId="164" fontId="11" fillId="0" borderId="1" xfId="0" applyFont="1" applyBorder="1" applyAlignment="1" applyProtection="1">
      <alignment vertical="center" wrapText="1"/>
      <protection locked="0"/>
    </xf>
    <xf numFmtId="0" fontId="9" fillId="0" borderId="112" xfId="0" applyNumberFormat="1" applyFont="1" applyBorder="1" applyProtection="1"/>
    <xf numFmtId="164" fontId="0" fillId="0" borderId="112" xfId="0" applyBorder="1" applyAlignment="1" applyProtection="1"/>
    <xf numFmtId="164" fontId="11" fillId="0" borderId="0" xfId="0" applyFont="1" applyBorder="1" applyAlignment="1" applyProtection="1">
      <protection locked="0"/>
    </xf>
    <xf numFmtId="0" fontId="9" fillId="0" borderId="0" xfId="0" applyNumberFormat="1" applyFont="1" applyAlignment="1" applyProtection="1"/>
    <xf numFmtId="164" fontId="11" fillId="0" borderId="0" xfId="0" applyFont="1" applyBorder="1" applyAlignment="1" applyProtection="1">
      <alignment horizontal="center"/>
    </xf>
    <xf numFmtId="0" fontId="0" fillId="0" borderId="3" xfId="0" applyNumberFormat="1" applyBorder="1" applyProtection="1"/>
    <xf numFmtId="0" fontId="9" fillId="0" borderId="3" xfId="0" applyNumberFormat="1" applyFont="1" applyBorder="1" applyProtection="1"/>
    <xf numFmtId="164" fontId="0" fillId="0" borderId="0" xfId="0" applyAlignment="1">
      <alignment wrapText="1"/>
    </xf>
    <xf numFmtId="164" fontId="53" fillId="0" borderId="0" xfId="0" applyFont="1" applyAlignment="1" applyProtection="1"/>
    <xf numFmtId="164" fontId="53" fillId="0" borderId="0" xfId="0" quotePrefix="1" applyFont="1" applyAlignment="1" applyProtection="1"/>
    <xf numFmtId="164" fontId="53" fillId="18" borderId="0" xfId="0" applyFont="1" applyFill="1" applyAlignment="1" applyProtection="1"/>
    <xf numFmtId="0" fontId="3" fillId="0" borderId="0" xfId="0" applyNumberFormat="1" applyFont="1" applyFill="1" applyBorder="1" applyAlignment="1" applyProtection="1">
      <alignment vertical="justify"/>
    </xf>
    <xf numFmtId="0" fontId="0" fillId="0" borderId="0" xfId="0" applyNumberFormat="1" applyFill="1" applyBorder="1" applyProtection="1"/>
    <xf numFmtId="164" fontId="60" fillId="0" borderId="0" xfId="0" applyFont="1" applyFill="1" applyBorder="1" applyAlignment="1" applyProtection="1">
      <alignment horizontal="left" vertical="justify"/>
    </xf>
    <xf numFmtId="164" fontId="46" fillId="0" borderId="0" xfId="0" applyFont="1" applyFill="1" applyBorder="1" applyAlignment="1" applyProtection="1">
      <alignment horizontal="left" vertical="justify"/>
    </xf>
    <xf numFmtId="0" fontId="23" fillId="5" borderId="0" xfId="0" applyNumberFormat="1" applyFont="1" applyFill="1" applyBorder="1" applyAlignment="1" applyProtection="1">
      <alignment horizontal="left" vertical="justify"/>
      <protection hidden="1"/>
    </xf>
    <xf numFmtId="0" fontId="0" fillId="0" borderId="0" xfId="0" applyNumberFormat="1" applyBorder="1" applyAlignment="1" applyProtection="1">
      <alignment vertical="center"/>
    </xf>
    <xf numFmtId="164" fontId="11" fillId="0" borderId="0" xfId="0" applyFont="1" applyBorder="1" applyAlignment="1" applyProtection="1">
      <alignment vertical="top" wrapText="1"/>
      <protection locked="0"/>
    </xf>
    <xf numFmtId="164" fontId="16" fillId="0" borderId="0" xfId="0" quotePrefix="1" applyFont="1" applyBorder="1" applyAlignment="1" applyProtection="1">
      <alignment horizontal="center" vertical="center"/>
    </xf>
    <xf numFmtId="164" fontId="16" fillId="0" borderId="0" xfId="0" applyFont="1" applyFill="1" applyBorder="1" applyAlignment="1" applyProtection="1">
      <alignment horizontal="center" vertical="center"/>
      <protection locked="0"/>
    </xf>
    <xf numFmtId="0" fontId="25" fillId="5" borderId="0" xfId="0" applyNumberFormat="1" applyFont="1" applyFill="1" applyBorder="1" applyAlignment="1" applyProtection="1">
      <alignment horizontal="left" vertical="justify"/>
      <protection hidden="1"/>
    </xf>
    <xf numFmtId="164" fontId="40" fillId="0" borderId="0" xfId="0" quotePrefix="1" applyFont="1" applyBorder="1" applyAlignment="1" applyProtection="1"/>
    <xf numFmtId="164" fontId="40" fillId="0" borderId="0" xfId="0" applyFont="1" applyBorder="1" applyAlignment="1" applyProtection="1"/>
    <xf numFmtId="164" fontId="0" fillId="0" borderId="0" xfId="0" quotePrefix="1" applyBorder="1" applyAlignment="1" applyProtection="1"/>
    <xf numFmtId="164" fontId="11" fillId="0" borderId="14" xfId="0" applyFont="1" applyBorder="1" applyAlignment="1" applyProtection="1">
      <alignment vertical="center"/>
      <protection locked="0"/>
    </xf>
    <xf numFmtId="164" fontId="11" fillId="0" borderId="10" xfId="0" applyFont="1" applyBorder="1" applyAlignment="1" applyProtection="1">
      <alignment vertical="center"/>
      <protection locked="0"/>
    </xf>
    <xf numFmtId="164" fontId="11" fillId="0" borderId="8" xfId="0" applyFont="1" applyBorder="1" applyAlignment="1" applyProtection="1">
      <alignment vertical="center"/>
      <protection locked="0"/>
    </xf>
    <xf numFmtId="164" fontId="11" fillId="0" borderId="11" xfId="0" applyFont="1" applyBorder="1" applyAlignment="1" applyProtection="1">
      <alignment vertical="center"/>
      <protection locked="0"/>
    </xf>
    <xf numFmtId="164" fontId="11" fillId="0" borderId="13" xfId="0" applyFont="1" applyBorder="1" applyAlignment="1" applyProtection="1">
      <alignment vertical="center"/>
      <protection locked="0"/>
    </xf>
    <xf numFmtId="164" fontId="11" fillId="0" borderId="12" xfId="0" applyFont="1" applyBorder="1" applyAlignment="1" applyProtection="1">
      <alignment vertical="center"/>
      <protection locked="0"/>
    </xf>
    <xf numFmtId="164" fontId="0" fillId="0" borderId="0" xfId="0" applyBorder="1" applyAlignment="1">
      <alignment horizontal="left" wrapText="1"/>
    </xf>
    <xf numFmtId="164" fontId="0" fillId="0" borderId="0" xfId="0" applyAlignment="1" applyProtection="1">
      <alignment horizontal="center"/>
    </xf>
    <xf numFmtId="164" fontId="0" fillId="0" borderId="0" xfId="0" applyBorder="1" applyAlignment="1" applyProtection="1">
      <alignment horizontal="center"/>
    </xf>
    <xf numFmtId="164" fontId="11" fillId="0" borderId="0" xfId="0" applyFont="1" applyBorder="1" applyAlignment="1" applyProtection="1">
      <alignment horizontal="center" vertical="center"/>
      <protection locked="0"/>
    </xf>
    <xf numFmtId="164" fontId="11" fillId="0" borderId="0" xfId="0" applyFont="1" applyBorder="1" applyAlignment="1" applyProtection="1">
      <alignment horizontal="center"/>
      <protection locked="0"/>
    </xf>
    <xf numFmtId="164" fontId="11" fillId="0" borderId="20" xfId="0" applyFont="1" applyBorder="1" applyAlignment="1" applyProtection="1">
      <alignment horizontal="center" vertical="center" wrapText="1"/>
      <protection locked="0"/>
    </xf>
    <xf numFmtId="164" fontId="0" fillId="0" borderId="16" xfId="0" applyBorder="1" applyAlignment="1">
      <alignment horizontal="center" vertical="center" wrapText="1"/>
    </xf>
    <xf numFmtId="164" fontId="0" fillId="0" borderId="21" xfId="0" applyBorder="1" applyAlignment="1">
      <alignment horizontal="center" vertical="center" wrapText="1"/>
    </xf>
    <xf numFmtId="164" fontId="11" fillId="0" borderId="14" xfId="0" applyFont="1" applyBorder="1" applyAlignment="1" applyProtection="1">
      <alignment horizontal="center" vertical="center"/>
      <protection locked="0"/>
    </xf>
    <xf numFmtId="164" fontId="11" fillId="0" borderId="9" xfId="0" applyFont="1" applyBorder="1" applyAlignment="1" applyProtection="1">
      <alignment horizontal="center" vertical="center"/>
      <protection locked="0"/>
    </xf>
    <xf numFmtId="164" fontId="11" fillId="0" borderId="8" xfId="0" applyFont="1" applyBorder="1" applyAlignment="1" applyProtection="1">
      <alignment horizontal="center" vertical="center"/>
      <protection locked="0"/>
    </xf>
    <xf numFmtId="164" fontId="11" fillId="0" borderId="13" xfId="0" applyFont="1" applyBorder="1" applyAlignment="1" applyProtection="1">
      <alignment horizontal="center" vertical="center"/>
      <protection locked="0"/>
    </xf>
    <xf numFmtId="164" fontId="11" fillId="0" borderId="3" xfId="0" applyFont="1" applyBorder="1" applyAlignment="1" applyProtection="1">
      <alignment horizontal="center" vertical="center"/>
      <protection locked="0"/>
    </xf>
    <xf numFmtId="164" fontId="11" fillId="0" borderId="14" xfId="0" applyFont="1" applyBorder="1" applyAlignment="1" applyProtection="1">
      <alignment horizontal="center"/>
      <protection locked="0"/>
    </xf>
    <xf numFmtId="164" fontId="11" fillId="0" borderId="10" xfId="0" applyFont="1" applyBorder="1" applyAlignment="1" applyProtection="1">
      <alignment horizontal="center"/>
      <protection locked="0"/>
    </xf>
    <xf numFmtId="164" fontId="11" fillId="0" borderId="8" xfId="0" applyFont="1" applyBorder="1" applyAlignment="1" applyProtection="1">
      <alignment horizontal="center"/>
      <protection locked="0"/>
    </xf>
    <xf numFmtId="164" fontId="11" fillId="0" borderId="11" xfId="0" applyFont="1" applyBorder="1" applyAlignment="1" applyProtection="1">
      <alignment horizontal="center"/>
      <protection locked="0"/>
    </xf>
    <xf numFmtId="164" fontId="11" fillId="0" borderId="13" xfId="0" applyFont="1" applyBorder="1" applyAlignment="1" applyProtection="1">
      <alignment horizontal="center"/>
      <protection locked="0"/>
    </xf>
    <xf numFmtId="164" fontId="11" fillId="0" borderId="12" xfId="0" applyFont="1" applyBorder="1" applyAlignment="1" applyProtection="1">
      <alignment horizontal="center"/>
      <protection locked="0"/>
    </xf>
    <xf numFmtId="164" fontId="11" fillId="0" borderId="20" xfId="0" applyFont="1" applyBorder="1" applyAlignment="1" applyProtection="1">
      <alignment horizontal="center" vertical="center"/>
      <protection locked="0"/>
    </xf>
    <xf numFmtId="164" fontId="11" fillId="0" borderId="16" xfId="0" applyFont="1" applyBorder="1" applyAlignment="1" applyProtection="1">
      <alignment horizontal="center" vertical="center"/>
      <protection locked="0"/>
    </xf>
    <xf numFmtId="164" fontId="11" fillId="0" borderId="21" xfId="0" applyFont="1" applyBorder="1" applyAlignment="1" applyProtection="1">
      <alignment horizontal="center" vertical="center"/>
      <protection locked="0"/>
    </xf>
    <xf numFmtId="164" fontId="0" fillId="0" borderId="0" xfId="0" applyAlignment="1">
      <alignment horizontal="center" wrapText="1"/>
    </xf>
    <xf numFmtId="164" fontId="0" fillId="0" borderId="11" xfId="0" applyBorder="1" applyAlignment="1">
      <alignment horizontal="center" wrapText="1"/>
    </xf>
    <xf numFmtId="164" fontId="11" fillId="0" borderId="9" xfId="0" applyFont="1" applyBorder="1" applyAlignment="1" applyProtection="1">
      <alignment horizontal="center"/>
      <protection locked="0"/>
    </xf>
    <xf numFmtId="164" fontId="11" fillId="0" borderId="3" xfId="0" applyFont="1" applyBorder="1" applyAlignment="1" applyProtection="1">
      <alignment horizontal="center"/>
      <protection locked="0"/>
    </xf>
    <xf numFmtId="164" fontId="0" fillId="0" borderId="0" xfId="0" applyAlignment="1">
      <alignment wrapText="1"/>
    </xf>
    <xf numFmtId="164" fontId="11" fillId="0" borderId="6" xfId="0" applyFont="1" applyBorder="1" applyAlignment="1" applyProtection="1">
      <alignment wrapText="1"/>
      <protection locked="0"/>
    </xf>
    <xf numFmtId="164" fontId="11" fillId="0" borderId="6" xfId="0" applyFont="1" applyBorder="1" applyAlignment="1" applyProtection="1">
      <alignment vertical="center" wrapText="1"/>
      <protection locked="0"/>
    </xf>
    <xf numFmtId="164" fontId="11" fillId="0" borderId="0" xfId="0" applyFont="1" applyBorder="1" applyAlignment="1" applyProtection="1">
      <alignment wrapText="1"/>
      <protection locked="0"/>
    </xf>
    <xf numFmtId="164" fontId="11" fillId="0" borderId="0" xfId="0" applyFont="1" applyBorder="1" applyAlignment="1" applyProtection="1">
      <alignment vertical="center" wrapText="1"/>
      <protection locked="0"/>
    </xf>
    <xf numFmtId="164" fontId="0" fillId="0" borderId="17" xfId="0" applyBorder="1" applyAlignment="1" applyProtection="1"/>
    <xf numFmtId="164" fontId="9" fillId="0" borderId="0" xfId="0" applyFont="1" applyBorder="1" applyAlignment="1" applyProtection="1">
      <alignment vertical="top" wrapText="1"/>
    </xf>
    <xf numFmtId="0" fontId="0" fillId="0" borderId="0" xfId="0" applyNumberFormat="1" applyFill="1" applyAlignment="1">
      <alignment horizontal="center" wrapText="1"/>
    </xf>
    <xf numFmtId="164" fontId="0" fillId="0" borderId="0" xfId="0" applyAlignment="1">
      <alignment wrapText="1"/>
    </xf>
    <xf numFmtId="164" fontId="0" fillId="0" borderId="0" xfId="0" applyAlignment="1">
      <alignment wrapText="1"/>
    </xf>
    <xf numFmtId="164" fontId="0" fillId="0" borderId="0" xfId="0" applyAlignment="1">
      <alignment wrapText="1"/>
    </xf>
    <xf numFmtId="0" fontId="0" fillId="0" borderId="0" xfId="0" applyNumberFormat="1" applyAlignment="1">
      <alignment horizontal="right" wrapText="1"/>
    </xf>
    <xf numFmtId="164" fontId="0" fillId="0" borderId="0" xfId="0" applyAlignment="1">
      <alignment wrapText="1"/>
    </xf>
    <xf numFmtId="164" fontId="0" fillId="0" borderId="0" xfId="0" applyAlignment="1">
      <alignment wrapText="1"/>
    </xf>
    <xf numFmtId="164" fontId="108" fillId="18" borderId="0" xfId="0" applyFont="1" applyFill="1" applyBorder="1" applyAlignment="1" applyProtection="1">
      <alignment horizontal="center" vertical="top"/>
    </xf>
    <xf numFmtId="164" fontId="108" fillId="18" borderId="0" xfId="0" applyFont="1" applyFill="1" applyBorder="1" applyAlignment="1" applyProtection="1">
      <alignment horizontal="center" vertical="center"/>
    </xf>
    <xf numFmtId="164" fontId="109" fillId="18" borderId="0" xfId="0" applyFont="1" applyFill="1" applyBorder="1" applyProtection="1"/>
    <xf numFmtId="164" fontId="109" fillId="0" borderId="0" xfId="0" applyFont="1"/>
    <xf numFmtId="0" fontId="113" fillId="18" borderId="0" xfId="0" applyNumberFormat="1" applyFont="1" applyFill="1" applyBorder="1" applyProtection="1"/>
    <xf numFmtId="164" fontId="109" fillId="18" borderId="0" xfId="0" applyFont="1" applyFill="1" applyBorder="1" applyAlignment="1" applyProtection="1"/>
    <xf numFmtId="164" fontId="109" fillId="18" borderId="0" xfId="0" applyFont="1" applyFill="1" applyBorder="1" applyAlignment="1" applyProtection="1">
      <alignment horizontal="center"/>
    </xf>
    <xf numFmtId="164" fontId="109" fillId="18" borderId="0" xfId="0" applyFont="1" applyFill="1" applyBorder="1" applyAlignment="1" applyProtection="1">
      <alignment vertical="center"/>
    </xf>
    <xf numFmtId="164" fontId="114" fillId="18" borderId="0" xfId="0" applyFont="1" applyFill="1" applyBorder="1" applyAlignment="1" applyProtection="1">
      <alignment vertical="top"/>
    </xf>
    <xf numFmtId="164" fontId="115" fillId="18" borderId="0" xfId="0" applyFont="1" applyFill="1" applyBorder="1" applyAlignment="1" applyProtection="1">
      <alignment vertical="center" wrapText="1"/>
      <protection locked="0"/>
    </xf>
    <xf numFmtId="164" fontId="115" fillId="18" borderId="0" xfId="0" applyFont="1" applyFill="1" applyBorder="1" applyAlignment="1" applyProtection="1">
      <alignment horizontal="left"/>
    </xf>
    <xf numFmtId="164" fontId="115" fillId="18" borderId="0" xfId="0" applyFont="1" applyFill="1" applyBorder="1" applyAlignment="1" applyProtection="1">
      <alignment vertical="center"/>
      <protection locked="0"/>
    </xf>
    <xf numFmtId="164" fontId="113" fillId="18" borderId="0" xfId="0" applyFont="1" applyFill="1" applyBorder="1" applyAlignment="1" applyProtection="1"/>
    <xf numFmtId="164" fontId="109" fillId="18" borderId="0" xfId="0" applyFont="1" applyFill="1" applyBorder="1" applyAlignment="1">
      <alignment vertical="center" wrapText="1"/>
    </xf>
    <xf numFmtId="164" fontId="109" fillId="18" borderId="0" xfId="0" applyFont="1" applyFill="1" applyBorder="1" applyAlignment="1" applyProtection="1">
      <alignment vertical="top"/>
    </xf>
    <xf numFmtId="164" fontId="109" fillId="18" borderId="0" xfId="0" applyFont="1" applyFill="1" applyBorder="1" applyAlignment="1" applyProtection="1">
      <alignment horizontal="center" vertical="top"/>
    </xf>
    <xf numFmtId="0" fontId="109" fillId="18" borderId="0" xfId="0" applyNumberFormat="1" applyFont="1" applyFill="1" applyBorder="1" applyProtection="1"/>
    <xf numFmtId="164" fontId="116" fillId="18" borderId="0" xfId="0" applyFont="1" applyFill="1" applyBorder="1" applyAlignment="1" applyProtection="1">
      <alignment horizontal="center" vertical="center" wrapText="1"/>
    </xf>
    <xf numFmtId="164" fontId="115" fillId="18" borderId="0" xfId="0" applyFont="1" applyFill="1" applyBorder="1" applyAlignment="1" applyProtection="1">
      <alignment horizontal="center"/>
      <protection locked="0"/>
    </xf>
    <xf numFmtId="0" fontId="113" fillId="18" borderId="0" xfId="0" applyNumberFormat="1" applyFont="1" applyFill="1" applyBorder="1" applyAlignment="1" applyProtection="1">
      <alignment vertical="top"/>
    </xf>
    <xf numFmtId="0" fontId="113" fillId="18" borderId="0" xfId="0" applyNumberFormat="1" applyFont="1" applyFill="1" applyBorder="1" applyAlignment="1" applyProtection="1">
      <alignment horizontal="left" vertical="top"/>
    </xf>
    <xf numFmtId="164" fontId="117" fillId="18" borderId="0" xfId="0" applyFont="1" applyFill="1" applyBorder="1" applyAlignment="1" applyProtection="1">
      <alignment horizontal="center" vertical="center" wrapText="1"/>
    </xf>
    <xf numFmtId="164" fontId="115" fillId="18" borderId="0" xfId="0" applyFont="1" applyFill="1" applyBorder="1" applyAlignment="1" applyProtection="1">
      <alignment vertical="top"/>
      <protection locked="0"/>
    </xf>
    <xf numFmtId="164" fontId="109" fillId="18" borderId="0" xfId="0" applyFont="1" applyFill="1" applyBorder="1" applyAlignment="1" applyProtection="1">
      <alignment wrapText="1"/>
    </xf>
    <xf numFmtId="164" fontId="109" fillId="18" borderId="0" xfId="0" applyFont="1" applyFill="1" applyBorder="1" applyAlignment="1">
      <alignment wrapText="1"/>
    </xf>
    <xf numFmtId="164" fontId="115" fillId="18" borderId="0" xfId="0" applyFont="1" applyFill="1" applyBorder="1" applyAlignment="1" applyProtection="1">
      <protection locked="0"/>
    </xf>
    <xf numFmtId="164" fontId="109" fillId="0" borderId="0" xfId="0" applyFont="1" applyAlignment="1" applyProtection="1">
      <alignment horizontal="center"/>
    </xf>
    <xf numFmtId="164" fontId="109" fillId="0" borderId="0" xfId="0" applyFont="1" applyAlignment="1" applyProtection="1"/>
    <xf numFmtId="164" fontId="113" fillId="0" borderId="0" xfId="0" applyFont="1" applyAlignment="1" applyProtection="1"/>
    <xf numFmtId="0" fontId="109" fillId="0" borderId="0" xfId="0" applyNumberFormat="1" applyFont="1" applyProtection="1"/>
    <xf numFmtId="164" fontId="109" fillId="0" borderId="0" xfId="0" applyFont="1" applyProtection="1"/>
    <xf numFmtId="164" fontId="109" fillId="0" borderId="0" xfId="0" applyFont="1" applyBorder="1" applyProtection="1"/>
    <xf numFmtId="164" fontId="113" fillId="0" borderId="0" xfId="0" applyFont="1" applyProtection="1"/>
    <xf numFmtId="164" fontId="108" fillId="18" borderId="0" xfId="0" applyFont="1" applyFill="1" applyBorder="1" applyAlignment="1" applyProtection="1">
      <alignment horizontal="right" vertical="center"/>
    </xf>
    <xf numFmtId="0" fontId="26" fillId="18" borderId="0" xfId="0" applyNumberFormat="1" applyFont="1" applyFill="1" applyBorder="1" applyAlignment="1" applyProtection="1">
      <alignment horizontal="center" vertical="top"/>
    </xf>
    <xf numFmtId="164" fontId="26" fillId="18" borderId="0" xfId="0" applyFont="1" applyFill="1" applyBorder="1" applyAlignment="1" applyProtection="1">
      <alignment horizontal="left" vertical="center"/>
      <protection locked="0"/>
    </xf>
    <xf numFmtId="0" fontId="118" fillId="18" borderId="0" xfId="0" applyNumberFormat="1" applyFont="1" applyFill="1" applyBorder="1" applyAlignment="1" applyProtection="1">
      <alignment horizontal="center" vertical="center"/>
    </xf>
    <xf numFmtId="164" fontId="109" fillId="0" borderId="0" xfId="0" applyFont="1" applyFill="1" applyBorder="1" applyAlignment="1" applyProtection="1"/>
    <xf numFmtId="164" fontId="115" fillId="33" borderId="8" xfId="0" applyFont="1" applyFill="1" applyBorder="1" applyAlignment="1" applyProtection="1">
      <alignment vertical="top"/>
    </xf>
    <xf numFmtId="164" fontId="0" fillId="0" borderId="0" xfId="0" applyAlignment="1">
      <alignment wrapText="1"/>
    </xf>
    <xf numFmtId="164" fontId="109" fillId="18" borderId="14" xfId="0" applyFont="1" applyFill="1" applyBorder="1" applyProtection="1"/>
    <xf numFmtId="0" fontId="110" fillId="18" borderId="9" xfId="0" applyNumberFormat="1" applyFont="1" applyFill="1" applyBorder="1" applyAlignment="1" applyProtection="1">
      <alignment vertical="justify"/>
    </xf>
    <xf numFmtId="164" fontId="110" fillId="18" borderId="9" xfId="0" applyFont="1" applyFill="1" applyBorder="1" applyAlignment="1" applyProtection="1">
      <alignment vertical="justify"/>
    </xf>
    <xf numFmtId="164" fontId="110" fillId="18" borderId="9" xfId="0" applyFont="1" applyFill="1" applyBorder="1" applyAlignment="1" applyProtection="1">
      <alignment horizontal="center" vertical="justify"/>
    </xf>
    <xf numFmtId="164" fontId="110" fillId="18" borderId="10" xfId="0" applyFont="1" applyFill="1" applyBorder="1" applyAlignment="1" applyProtection="1">
      <alignment vertical="justify"/>
    </xf>
    <xf numFmtId="164" fontId="109" fillId="18" borderId="8" xfId="0" applyFont="1" applyFill="1" applyBorder="1" applyProtection="1"/>
    <xf numFmtId="164" fontId="110" fillId="18" borderId="11" xfId="0" applyFont="1" applyFill="1" applyBorder="1" applyAlignment="1" applyProtection="1">
      <alignment vertical="justify"/>
    </xf>
    <xf numFmtId="164" fontId="109" fillId="18" borderId="11" xfId="0" applyFont="1" applyFill="1" applyBorder="1" applyProtection="1"/>
    <xf numFmtId="164" fontId="109" fillId="18" borderId="8" xfId="0" applyFont="1" applyFill="1" applyBorder="1" applyAlignment="1" applyProtection="1"/>
    <xf numFmtId="164" fontId="109" fillId="18" borderId="11" xfId="0" applyFont="1" applyFill="1" applyBorder="1" applyAlignment="1" applyProtection="1"/>
    <xf numFmtId="164" fontId="109" fillId="18" borderId="13" xfId="0" applyFont="1" applyFill="1" applyBorder="1" applyProtection="1"/>
    <xf numFmtId="0" fontId="109" fillId="18" borderId="3" xfId="0" applyNumberFormat="1" applyFont="1" applyFill="1" applyBorder="1" applyProtection="1"/>
    <xf numFmtId="164" fontId="109" fillId="18" borderId="3" xfId="0" applyFont="1" applyFill="1" applyBorder="1" applyAlignment="1">
      <alignment vertical="center" wrapText="1"/>
    </xf>
    <xf numFmtId="164" fontId="115" fillId="18" borderId="3" xfId="0" applyFont="1" applyFill="1" applyBorder="1" applyAlignment="1" applyProtection="1">
      <protection locked="0"/>
    </xf>
    <xf numFmtId="164" fontId="115" fillId="18" borderId="3" xfId="0" applyFont="1" applyFill="1" applyBorder="1" applyAlignment="1" applyProtection="1">
      <alignment horizontal="center"/>
      <protection locked="0"/>
    </xf>
    <xf numFmtId="164" fontId="115" fillId="18" borderId="3" xfId="0" applyFont="1" applyFill="1" applyBorder="1" applyAlignment="1" applyProtection="1">
      <alignment horizontal="left"/>
    </xf>
    <xf numFmtId="164" fontId="115" fillId="18" borderId="3" xfId="0" applyFont="1" applyFill="1" applyBorder="1" applyAlignment="1" applyProtection="1">
      <alignment vertical="center"/>
      <protection locked="0"/>
    </xf>
    <xf numFmtId="164" fontId="113" fillId="18" borderId="3" xfId="0" applyFont="1" applyFill="1" applyBorder="1" applyAlignment="1" applyProtection="1"/>
    <xf numFmtId="164" fontId="114" fillId="18" borderId="3" xfId="0" applyFont="1" applyFill="1" applyBorder="1" applyAlignment="1" applyProtection="1">
      <alignment vertical="top"/>
    </xf>
    <xf numFmtId="164" fontId="109" fillId="18" borderId="12" xfId="0" applyFont="1" applyFill="1" applyBorder="1" applyProtection="1"/>
    <xf numFmtId="164" fontId="109" fillId="0" borderId="0" xfId="0" applyFont="1" applyFill="1" applyBorder="1" applyAlignment="1" applyProtection="1">
      <alignment vertical="center"/>
    </xf>
    <xf numFmtId="164" fontId="115" fillId="0" borderId="0" xfId="0" applyFont="1" applyFill="1" applyBorder="1" applyAlignment="1" applyProtection="1">
      <alignment vertical="center" wrapText="1"/>
      <protection locked="0"/>
    </xf>
    <xf numFmtId="164" fontId="115" fillId="0" borderId="0" xfId="0" applyFont="1" applyFill="1" applyBorder="1" applyAlignment="1" applyProtection="1">
      <alignment vertical="center"/>
      <protection locked="0"/>
    </xf>
    <xf numFmtId="164" fontId="109" fillId="0" borderId="0" xfId="0" applyFont="1" applyFill="1" applyBorder="1" applyAlignment="1">
      <alignment vertical="center" wrapText="1"/>
    </xf>
    <xf numFmtId="164" fontId="116" fillId="0" borderId="0" xfId="0" applyFont="1" applyFill="1" applyBorder="1" applyAlignment="1" applyProtection="1">
      <alignment horizontal="center" vertical="center" wrapText="1"/>
    </xf>
    <xf numFmtId="164" fontId="117" fillId="0" borderId="0" xfId="0" applyFont="1" applyFill="1" applyBorder="1" applyAlignment="1" applyProtection="1">
      <alignment horizontal="center" vertical="center" wrapText="1"/>
    </xf>
    <xf numFmtId="164" fontId="108" fillId="0" borderId="0" xfId="0" applyFont="1" applyFill="1" applyBorder="1" applyAlignment="1" applyProtection="1">
      <alignment horizontal="center" vertical="center"/>
    </xf>
    <xf numFmtId="164" fontId="108" fillId="0" borderId="0" xfId="0" applyFont="1" applyFill="1" applyBorder="1" applyAlignment="1" applyProtection="1">
      <alignment horizontal="right" vertical="center"/>
    </xf>
    <xf numFmtId="164" fontId="26" fillId="0" borderId="0" xfId="0" applyFont="1" applyFill="1" applyBorder="1" applyAlignment="1" applyProtection="1">
      <alignment horizontal="left" vertical="center"/>
      <protection locked="0"/>
    </xf>
    <xf numFmtId="0" fontId="26" fillId="0" borderId="0" xfId="0" applyNumberFormat="1" applyFont="1" applyFill="1" applyBorder="1" applyAlignment="1" applyProtection="1">
      <alignment vertical="center"/>
    </xf>
    <xf numFmtId="164" fontId="26" fillId="0" borderId="0" xfId="0" applyFont="1" applyFill="1" applyBorder="1" applyAlignment="1" applyProtection="1">
      <alignment vertical="center"/>
      <protection locked="0"/>
    </xf>
    <xf numFmtId="0" fontId="113" fillId="0" borderId="0" xfId="0" applyNumberFormat="1" applyFont="1" applyFill="1" applyBorder="1" applyAlignment="1" applyProtection="1">
      <alignment vertical="center"/>
    </xf>
    <xf numFmtId="164" fontId="109" fillId="0" borderId="0" xfId="0" applyFont="1" applyFill="1" applyBorder="1" applyAlignment="1" applyProtection="1">
      <alignment horizontal="center" vertical="center"/>
    </xf>
    <xf numFmtId="164" fontId="119" fillId="0" borderId="0" xfId="0" applyFont="1" applyFill="1" applyBorder="1" applyAlignment="1" applyProtection="1">
      <alignment vertical="center"/>
    </xf>
    <xf numFmtId="164" fontId="114" fillId="0" borderId="0" xfId="0" applyFont="1" applyFill="1" applyBorder="1" applyAlignment="1" applyProtection="1">
      <alignment vertical="center"/>
    </xf>
    <xf numFmtId="164" fontId="115" fillId="0" borderId="0" xfId="0"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164" fontId="120" fillId="0" borderId="0" xfId="0" applyFont="1" applyFill="1" applyBorder="1" applyAlignment="1" applyProtection="1">
      <alignment vertical="center"/>
    </xf>
    <xf numFmtId="0" fontId="109" fillId="0" borderId="0" xfId="0" applyNumberFormat="1" applyFont="1" applyFill="1" applyBorder="1" applyAlignment="1" applyProtection="1">
      <alignment vertical="center"/>
    </xf>
    <xf numFmtId="164" fontId="115" fillId="0" borderId="0" xfId="0" applyFont="1" applyFill="1" applyBorder="1" applyAlignment="1" applyProtection="1">
      <alignment horizontal="center" vertical="center"/>
      <protection locked="0"/>
    </xf>
    <xf numFmtId="164" fontId="109" fillId="0" borderId="0" xfId="0" applyFont="1" applyFill="1" applyBorder="1" applyAlignment="1" applyProtection="1">
      <alignment vertical="center" wrapText="1"/>
    </xf>
    <xf numFmtId="0" fontId="26" fillId="0" borderId="0" xfId="0" applyNumberFormat="1" applyFont="1" applyFill="1" applyBorder="1" applyAlignment="1" applyProtection="1">
      <alignment horizontal="center" vertical="center"/>
    </xf>
    <xf numFmtId="164" fontId="9" fillId="0" borderId="0" xfId="0" applyFont="1" applyFill="1" applyBorder="1" applyAlignment="1" applyProtection="1">
      <alignment vertical="center"/>
    </xf>
    <xf numFmtId="0" fontId="6" fillId="0" borderId="0" xfId="0" applyNumberFormat="1" applyFont="1" applyFill="1" applyBorder="1" applyAlignment="1" applyProtection="1">
      <alignment vertical="center"/>
    </xf>
    <xf numFmtId="164" fontId="36" fillId="0" borderId="0" xfId="8" applyBorder="1" applyAlignment="1">
      <alignment vertical="center"/>
    </xf>
    <xf numFmtId="164" fontId="0" fillId="34" borderId="0" xfId="0" applyFill="1" applyAlignment="1">
      <alignment wrapText="1"/>
    </xf>
    <xf numFmtId="0" fontId="6" fillId="0" borderId="0" xfId="0" applyNumberFormat="1" applyFont="1" applyFill="1" applyBorder="1" applyAlignment="1" applyProtection="1">
      <alignment horizontal="left" vertical="center" wrapText="1"/>
    </xf>
    <xf numFmtId="164" fontId="36" fillId="0" borderId="0" xfId="8" applyBorder="1" applyAlignment="1">
      <alignment vertical="center" wrapText="1"/>
    </xf>
    <xf numFmtId="164" fontId="121" fillId="0" borderId="0" xfId="8" applyFont="1" applyBorder="1" applyAlignment="1">
      <alignment vertical="center"/>
    </xf>
    <xf numFmtId="164" fontId="122" fillId="0" borderId="0" xfId="8" applyFont="1" applyBorder="1" applyAlignment="1">
      <alignment vertical="center"/>
    </xf>
    <xf numFmtId="164" fontId="0" fillId="0" borderId="0" xfId="0" applyAlignment="1">
      <alignment wrapText="1"/>
    </xf>
    <xf numFmtId="164" fontId="109" fillId="18" borderId="0" xfId="0" applyFont="1" applyFill="1" applyBorder="1" applyAlignment="1" applyProtection="1">
      <alignment vertical="top" wrapText="1"/>
    </xf>
    <xf numFmtId="164" fontId="0" fillId="0" borderId="0" xfId="0" applyAlignment="1">
      <alignment wrapText="1"/>
    </xf>
    <xf numFmtId="164" fontId="72" fillId="0" borderId="0" xfId="39" applyAlignment="1" applyProtection="1"/>
    <xf numFmtId="164" fontId="0" fillId="0" borderId="0" xfId="0" applyAlignment="1">
      <alignment wrapText="1"/>
    </xf>
    <xf numFmtId="164" fontId="7" fillId="0" borderId="0" xfId="0" applyFont="1" applyFill="1" applyBorder="1" applyAlignment="1" applyProtection="1">
      <alignment horizontal="center"/>
    </xf>
    <xf numFmtId="0" fontId="0" fillId="0" borderId="0" xfId="0" applyNumberFormat="1" applyAlignment="1">
      <alignment horizontal="left" vertical="top" wrapText="1"/>
    </xf>
    <xf numFmtId="14" fontId="0" fillId="0" borderId="0" xfId="0" applyNumberFormat="1" applyAlignment="1">
      <alignment vertical="top"/>
    </xf>
    <xf numFmtId="164" fontId="0" fillId="0" borderId="0" xfId="0" applyAlignment="1">
      <alignment vertical="top" wrapText="1"/>
    </xf>
    <xf numFmtId="164" fontId="0" fillId="0" borderId="0" xfId="0" applyAlignment="1">
      <alignment vertical="top"/>
    </xf>
    <xf numFmtId="14" fontId="0" fillId="0" borderId="0" xfId="0" applyNumberFormat="1" applyAlignment="1">
      <alignment horizontal="right" vertical="top"/>
    </xf>
    <xf numFmtId="164" fontId="61" fillId="0" borderId="0" xfId="0" applyFont="1" applyAlignment="1">
      <alignment vertical="top" wrapText="1"/>
    </xf>
    <xf numFmtId="164" fontId="15" fillId="36" borderId="0" xfId="0" applyFont="1" applyFill="1" applyBorder="1" applyAlignment="1" applyProtection="1">
      <alignment horizontal="left" vertical="top" wrapText="1"/>
    </xf>
    <xf numFmtId="166" fontId="100" fillId="35" borderId="1" xfId="0" applyNumberFormat="1" applyFont="1" applyFill="1" applyBorder="1" applyAlignment="1" applyProtection="1">
      <alignment horizontal="left" vertical="top" wrapText="1"/>
      <protection locked="0"/>
    </xf>
    <xf numFmtId="166" fontId="100" fillId="35" borderId="7" xfId="0" applyNumberFormat="1" applyFont="1" applyFill="1" applyBorder="1" applyAlignment="1" applyProtection="1">
      <alignment horizontal="left" vertical="top" wrapText="1"/>
      <protection locked="0"/>
    </xf>
    <xf numFmtId="166" fontId="100" fillId="35" borderId="6" xfId="0" applyNumberFormat="1" applyFont="1" applyFill="1" applyBorder="1" applyAlignment="1" applyProtection="1">
      <alignment horizontal="left" vertical="top" wrapText="1"/>
      <protection locked="0"/>
    </xf>
    <xf numFmtId="166" fontId="100" fillId="35" borderId="24" xfId="0" applyNumberFormat="1" applyFont="1" applyFill="1" applyBorder="1" applyAlignment="1" applyProtection="1">
      <alignment horizontal="left" vertical="top" wrapText="1"/>
      <protection locked="0"/>
    </xf>
    <xf numFmtId="164" fontId="0" fillId="0" borderId="0" xfId="0" applyAlignment="1">
      <alignment wrapText="1"/>
    </xf>
    <xf numFmtId="167" fontId="2" fillId="0" borderId="0" xfId="0" applyNumberFormat="1" applyFont="1" applyAlignment="1">
      <alignment horizontal="center" vertical="top" wrapText="1"/>
    </xf>
    <xf numFmtId="164" fontId="0" fillId="0" borderId="0" xfId="0" applyAlignment="1">
      <alignment wrapText="1"/>
    </xf>
    <xf numFmtId="168" fontId="17" fillId="0" borderId="0" xfId="0" applyNumberFormat="1" applyFont="1" applyAlignment="1" applyProtection="1">
      <alignment horizontal="center"/>
    </xf>
    <xf numFmtId="164" fontId="0" fillId="0" borderId="0" xfId="0" applyAlignment="1">
      <alignment wrapText="1"/>
    </xf>
    <xf numFmtId="164" fontId="0" fillId="0" borderId="0" xfId="0" applyAlignment="1">
      <alignment wrapText="1"/>
    </xf>
    <xf numFmtId="164" fontId="124" fillId="0" borderId="0" xfId="0" applyFont="1" applyAlignment="1">
      <alignment horizontal="left" vertical="center" readingOrder="2"/>
    </xf>
    <xf numFmtId="164" fontId="126" fillId="0" borderId="0" xfId="39" applyFont="1" applyAlignment="1" applyProtection="1">
      <alignment horizontal="left" vertical="center" readingOrder="2"/>
    </xf>
    <xf numFmtId="164" fontId="126" fillId="0" borderId="0" xfId="39" applyFont="1" applyAlignment="1" applyProtection="1">
      <alignment wrapText="1"/>
    </xf>
    <xf numFmtId="164" fontId="0" fillId="0" borderId="0" xfId="0" applyAlignment="1">
      <alignment wrapText="1"/>
    </xf>
    <xf numFmtId="164" fontId="0" fillId="0" borderId="0" xfId="0" applyAlignment="1">
      <alignment wrapText="1"/>
    </xf>
    <xf numFmtId="164" fontId="0" fillId="0" borderId="0" xfId="0" applyAlignment="1">
      <alignment wrapText="1"/>
    </xf>
    <xf numFmtId="164" fontId="0" fillId="0" borderId="0" xfId="0" applyAlignment="1">
      <alignment wrapText="1"/>
    </xf>
    <xf numFmtId="164" fontId="7" fillId="0" borderId="0" xfId="0" applyFont="1" applyBorder="1" applyAlignment="1" applyProtection="1">
      <alignment vertical="center" wrapText="1"/>
    </xf>
    <xf numFmtId="164" fontId="6" fillId="0" borderId="0" xfId="0" applyFont="1" applyAlignment="1" applyProtection="1"/>
    <xf numFmtId="164" fontId="0" fillId="0" borderId="0" xfId="0" applyAlignment="1">
      <alignment wrapText="1"/>
    </xf>
    <xf numFmtId="0" fontId="0" fillId="0" borderId="0" xfId="0" applyNumberFormat="1" applyAlignment="1">
      <alignment horizontal="left" wrapText="1"/>
    </xf>
    <xf numFmtId="164" fontId="50" fillId="0" borderId="0" xfId="0" applyFont="1" applyAlignment="1" applyProtection="1">
      <alignment horizontal="center" wrapText="1"/>
    </xf>
    <xf numFmtId="164" fontId="66" fillId="0" borderId="0" xfId="34" applyFont="1" applyAlignment="1">
      <alignment wrapText="1"/>
    </xf>
    <xf numFmtId="164" fontId="66" fillId="0" borderId="0" xfId="8" applyFont="1" applyAlignment="1">
      <alignment wrapText="1"/>
    </xf>
    <xf numFmtId="164" fontId="66" fillId="0" borderId="0" xfId="34" applyFont="1" applyAlignment="1">
      <alignment horizontal="left"/>
    </xf>
    <xf numFmtId="164" fontId="66" fillId="0" borderId="0" xfId="34" applyFont="1" applyAlignment="1">
      <alignment horizontal="center" vertical="top"/>
    </xf>
    <xf numFmtId="0" fontId="7" fillId="0" borderId="0" xfId="0" applyNumberFormat="1" applyFont="1" applyFill="1" applyBorder="1" applyAlignment="1" applyProtection="1">
      <alignment horizontal="center" wrapText="1"/>
    </xf>
    <xf numFmtId="0" fontId="7" fillId="0" borderId="5" xfId="0" applyNumberFormat="1" applyFont="1" applyFill="1" applyBorder="1" applyAlignment="1" applyProtection="1">
      <alignment horizontal="center" vertical="top" wrapText="1"/>
    </xf>
    <xf numFmtId="164" fontId="66" fillId="0" borderId="0" xfId="8" applyFont="1" applyBorder="1" applyAlignment="1">
      <alignment horizontal="center" vertical="top"/>
    </xf>
    <xf numFmtId="164" fontId="66" fillId="0" borderId="0" xfId="8" applyFont="1" applyBorder="1" applyAlignment="1">
      <alignment horizontal="center" vertical="top" wrapText="1"/>
    </xf>
    <xf numFmtId="164" fontId="66" fillId="0" borderId="0" xfId="34" applyFont="1" applyAlignment="1"/>
    <xf numFmtId="164" fontId="66" fillId="0" borderId="57" xfId="35" applyFont="1" applyFill="1" applyBorder="1" applyAlignment="1">
      <alignment horizontal="center"/>
    </xf>
    <xf numFmtId="164" fontId="66" fillId="0" borderId="57" xfId="35" applyFont="1" applyFill="1" applyBorder="1" applyAlignment="1">
      <alignment vertical="top" wrapText="1"/>
    </xf>
    <xf numFmtId="164" fontId="132" fillId="0" borderId="6" xfId="0" applyFont="1" applyBorder="1" applyAlignment="1" applyProtection="1">
      <alignment horizontal="center" vertical="top" wrapText="1"/>
      <protection locked="0"/>
    </xf>
    <xf numFmtId="164" fontId="0" fillId="0" borderId="0" xfId="0" applyNumberFormat="1" applyFill="1" applyAlignment="1">
      <alignment wrapText="1"/>
    </xf>
    <xf numFmtId="164" fontId="132" fillId="0" borderId="15" xfId="0" applyFont="1" applyBorder="1" applyAlignment="1" applyProtection="1">
      <alignment horizontal="center" vertical="top" wrapText="1"/>
      <protection locked="0"/>
    </xf>
    <xf numFmtId="164" fontId="58" fillId="0" borderId="0" xfId="0" applyNumberFormat="1" applyFont="1" applyFill="1" applyAlignment="1">
      <alignment wrapText="1"/>
    </xf>
    <xf numFmtId="0" fontId="7" fillId="0" borderId="6" xfId="0" applyNumberFormat="1" applyFont="1" applyFill="1" applyBorder="1" applyAlignment="1" applyProtection="1">
      <alignment horizontal="center" vertical="top" wrapText="1"/>
    </xf>
    <xf numFmtId="164" fontId="0" fillId="0" borderId="0" xfId="0"/>
    <xf numFmtId="164" fontId="9" fillId="0" borderId="0" xfId="8" applyFont="1" applyFill="1" applyBorder="1"/>
    <xf numFmtId="164" fontId="9" fillId="0" borderId="0" xfId="8" applyFont="1"/>
    <xf numFmtId="164" fontId="9" fillId="0" borderId="0" xfId="8" applyFont="1" applyBorder="1"/>
    <xf numFmtId="164" fontId="8" fillId="0" borderId="0" xfId="33" applyFont="1" applyFill="1" applyBorder="1"/>
    <xf numFmtId="164" fontId="59" fillId="0" borderId="0" xfId="0" applyFont="1" applyBorder="1" applyAlignment="1">
      <alignment wrapText="1"/>
    </xf>
    <xf numFmtId="164" fontId="0" fillId="0" borderId="0" xfId="0" applyAlignment="1">
      <alignment wrapText="1"/>
    </xf>
    <xf numFmtId="164" fontId="53" fillId="0" borderId="0" xfId="0" applyFont="1"/>
    <xf numFmtId="49" fontId="53" fillId="0" borderId="0" xfId="0" applyNumberFormat="1" applyFont="1" applyFill="1"/>
    <xf numFmtId="164" fontId="0" fillId="26" borderId="0" xfId="0" applyFill="1" applyBorder="1" applyProtection="1">
      <protection hidden="1"/>
    </xf>
    <xf numFmtId="164" fontId="41" fillId="26" borderId="0" xfId="0" applyFont="1" applyFill="1" applyBorder="1" applyProtection="1">
      <protection hidden="1"/>
    </xf>
    <xf numFmtId="49" fontId="21" fillId="26" borderId="0" xfId="0" quotePrefix="1" applyNumberFormat="1" applyFont="1" applyFill="1" applyBorder="1" applyAlignment="1" applyProtection="1">
      <alignment horizontal="center"/>
      <protection locked="0"/>
    </xf>
    <xf numFmtId="164" fontId="0" fillId="38" borderId="0" xfId="0" applyFill="1"/>
    <xf numFmtId="164" fontId="40" fillId="0" borderId="0" xfId="0" applyFont="1"/>
    <xf numFmtId="164" fontId="125" fillId="0" borderId="0" xfId="0" applyFont="1"/>
    <xf numFmtId="164" fontId="134" fillId="0" borderId="0" xfId="0" applyFont="1" applyFill="1"/>
    <xf numFmtId="164" fontId="53" fillId="0" borderId="0" xfId="0" applyFont="1" applyFill="1"/>
    <xf numFmtId="164" fontId="135" fillId="0" borderId="0" xfId="0" applyFont="1" applyFill="1"/>
    <xf numFmtId="164" fontId="133" fillId="0" borderId="0" xfId="39" applyFont="1" applyAlignment="1" applyProtection="1"/>
    <xf numFmtId="164" fontId="53" fillId="0" borderId="0" xfId="0" applyFont="1" applyFill="1" applyAlignment="1">
      <alignment horizontal="left"/>
    </xf>
    <xf numFmtId="164" fontId="133" fillId="0" borderId="0" xfId="39" applyFont="1" applyFill="1" applyAlignment="1" applyProtection="1"/>
    <xf numFmtId="164" fontId="0" fillId="0" borderId="0" xfId="0" applyAlignment="1">
      <alignment wrapText="1"/>
    </xf>
    <xf numFmtId="164" fontId="0" fillId="0" borderId="0" xfId="0" applyFont="1" applyFill="1" applyAlignment="1">
      <alignment wrapText="1"/>
    </xf>
    <xf numFmtId="164" fontId="1" fillId="0" borderId="0" xfId="0" applyFont="1" applyFill="1" applyAlignment="1">
      <alignment wrapText="1"/>
    </xf>
    <xf numFmtId="164" fontId="0" fillId="0" borderId="0" xfId="0" applyFill="1" applyAlignment="1">
      <alignment wrapText="1"/>
    </xf>
    <xf numFmtId="164" fontId="0" fillId="0" borderId="0" xfId="0" applyNumberFormat="1" applyFill="1" applyAlignment="1">
      <alignment horizontal="left" wrapText="1"/>
    </xf>
    <xf numFmtId="164" fontId="0" fillId="0" borderId="0" xfId="0" applyFill="1" applyAlignment="1">
      <alignment horizontal="left" wrapText="1"/>
    </xf>
    <xf numFmtId="164" fontId="0" fillId="0" borderId="0" xfId="0" applyFill="1" applyAlignment="1">
      <alignment vertical="center" wrapText="1"/>
    </xf>
    <xf numFmtId="164" fontId="56" fillId="0" borderId="0" xfId="0" applyNumberFormat="1" applyFont="1" applyFill="1" applyAlignment="1">
      <alignment readingOrder="1"/>
    </xf>
    <xf numFmtId="164" fontId="127" fillId="0" borderId="0" xfId="0" applyNumberFormat="1" applyFont="1" applyFill="1" applyAlignment="1">
      <alignment wrapText="1" readingOrder="1"/>
    </xf>
    <xf numFmtId="164" fontId="127" fillId="0" borderId="0" xfId="0" applyNumberFormat="1" applyFont="1" applyFill="1" applyAlignment="1">
      <alignment readingOrder="1"/>
    </xf>
    <xf numFmtId="164" fontId="56" fillId="0" borderId="0" xfId="0" applyNumberFormat="1" applyFont="1" applyFill="1" applyAlignment="1">
      <alignment wrapText="1" readingOrder="1"/>
    </xf>
    <xf numFmtId="164" fontId="56" fillId="0" borderId="0" xfId="0" applyNumberFormat="1" applyFont="1" applyFill="1" applyAlignment="1">
      <alignment wrapText="1"/>
    </xf>
    <xf numFmtId="164" fontId="56" fillId="0" borderId="0" xfId="0" applyNumberFormat="1" applyFont="1" applyFill="1"/>
    <xf numFmtId="164" fontId="53" fillId="0" borderId="0" xfId="0" applyNumberFormat="1" applyFont="1" applyFill="1" applyAlignment="1">
      <alignment wrapText="1"/>
    </xf>
    <xf numFmtId="164" fontId="0" fillId="0" borderId="0" xfId="0" applyNumberFormat="1" applyFill="1" applyAlignment="1">
      <alignment horizontal="center" wrapText="1"/>
    </xf>
    <xf numFmtId="164" fontId="51" fillId="0" borderId="0" xfId="0" applyNumberFormat="1" applyFont="1" applyFill="1" applyProtection="1"/>
    <xf numFmtId="164" fontId="51" fillId="0" borderId="0" xfId="0" applyNumberFormat="1" applyFont="1" applyFill="1"/>
    <xf numFmtId="164" fontId="0" fillId="0" borderId="0" xfId="0" applyFont="1" applyFill="1"/>
    <xf numFmtId="164" fontId="55" fillId="0" borderId="0" xfId="0" applyNumberFormat="1" applyFont="1" applyFill="1" applyAlignment="1">
      <alignment wrapText="1"/>
    </xf>
    <xf numFmtId="164" fontId="0" fillId="0" borderId="0" xfId="0" applyNumberFormat="1" applyFill="1"/>
    <xf numFmtId="0" fontId="0" fillId="0" borderId="0" xfId="0" applyNumberFormat="1" applyFill="1" applyAlignment="1">
      <alignment horizontal="left" wrapText="1"/>
    </xf>
    <xf numFmtId="164" fontId="0" fillId="0" borderId="0" xfId="0" applyFill="1" applyAlignment="1"/>
    <xf numFmtId="164" fontId="0" fillId="0" borderId="0" xfId="0" quotePrefix="1" applyNumberFormat="1" applyFill="1" applyAlignment="1">
      <alignment wrapText="1"/>
    </xf>
    <xf numFmtId="164" fontId="2" fillId="0" borderId="0" xfId="0" applyNumberFormat="1" applyFont="1" applyFill="1" applyAlignment="1">
      <alignment wrapText="1"/>
    </xf>
    <xf numFmtId="164" fontId="126" fillId="0" borderId="0" xfId="39" applyFont="1" applyFill="1" applyAlignment="1" applyProtection="1">
      <alignment wrapText="1"/>
    </xf>
    <xf numFmtId="164" fontId="0" fillId="0" borderId="0" xfId="0" applyFill="1" applyAlignment="1">
      <alignment vertical="top" wrapText="1"/>
    </xf>
    <xf numFmtId="164" fontId="0" fillId="39" borderId="0" xfId="0" applyFill="1" applyAlignment="1">
      <alignment wrapText="1"/>
    </xf>
    <xf numFmtId="164" fontId="56" fillId="37" borderId="0" xfId="0" applyFont="1" applyFill="1"/>
    <xf numFmtId="164" fontId="136" fillId="0" borderId="0" xfId="0" applyFont="1"/>
    <xf numFmtId="164" fontId="0" fillId="40" borderId="0" xfId="0" applyFill="1" applyAlignment="1">
      <alignment wrapText="1"/>
    </xf>
    <xf numFmtId="164" fontId="0" fillId="41" borderId="0" xfId="0" applyFill="1" applyAlignment="1">
      <alignment wrapText="1"/>
    </xf>
    <xf numFmtId="164" fontId="0" fillId="42" borderId="0" xfId="0" applyFill="1" applyAlignment="1">
      <alignment wrapText="1"/>
    </xf>
    <xf numFmtId="164" fontId="2" fillId="42" borderId="0" xfId="0" applyFont="1" applyFill="1" applyAlignment="1">
      <alignment wrapText="1"/>
    </xf>
    <xf numFmtId="164" fontId="0" fillId="0" borderId="0" xfId="0" applyAlignment="1">
      <alignment wrapText="1"/>
    </xf>
    <xf numFmtId="0" fontId="0" fillId="0" borderId="0" xfId="0" applyNumberFormat="1" applyAlignment="1">
      <alignment horizontal="left" wrapText="1"/>
    </xf>
    <xf numFmtId="164" fontId="66" fillId="0" borderId="0" xfId="34" applyFont="1" applyAlignment="1">
      <alignment vertical="center"/>
    </xf>
    <xf numFmtId="164" fontId="0" fillId="39" borderId="0" xfId="0" applyFont="1" applyFill="1" applyAlignment="1">
      <alignment wrapText="1"/>
    </xf>
    <xf numFmtId="164" fontId="0" fillId="0" borderId="0" xfId="0" applyAlignment="1">
      <alignment wrapText="1"/>
    </xf>
    <xf numFmtId="164" fontId="0" fillId="0" borderId="0" xfId="0" applyAlignment="1">
      <alignment wrapText="1"/>
    </xf>
    <xf numFmtId="164" fontId="0" fillId="43" borderId="0" xfId="0" applyFill="1" applyAlignment="1">
      <alignment wrapText="1"/>
    </xf>
    <xf numFmtId="164" fontId="0" fillId="0" borderId="0" xfId="0" applyAlignment="1">
      <alignment wrapText="1"/>
    </xf>
    <xf numFmtId="164" fontId="0" fillId="43" borderId="0" xfId="0" quotePrefix="1" applyFill="1" applyAlignment="1">
      <alignment wrapText="1"/>
    </xf>
    <xf numFmtId="164" fontId="138" fillId="0" borderId="0" xfId="0" applyFont="1" applyFill="1" applyBorder="1" applyAlignment="1" applyProtection="1">
      <alignment horizontal="center"/>
    </xf>
    <xf numFmtId="164" fontId="7" fillId="0" borderId="0" xfId="0" quotePrefix="1" applyFont="1" applyAlignment="1" applyProtection="1">
      <alignment horizontal="center" vertical="top" wrapText="1"/>
    </xf>
    <xf numFmtId="164" fontId="50" fillId="0" borderId="3" xfId="0" applyFont="1" applyBorder="1" applyAlignment="1" applyProtection="1">
      <alignment horizontal="center" vertical="center"/>
    </xf>
    <xf numFmtId="14" fontId="0" fillId="0" borderId="0" xfId="0" applyNumberFormat="1" applyAlignment="1">
      <alignment vertical="top" wrapText="1"/>
    </xf>
    <xf numFmtId="164" fontId="132" fillId="0" borderId="24" xfId="0" applyFont="1" applyBorder="1" applyAlignment="1" applyProtection="1">
      <alignment horizontal="center" vertical="top" wrapText="1"/>
      <protection locked="0"/>
    </xf>
    <xf numFmtId="164" fontId="0" fillId="0" borderId="0" xfId="0" applyFont="1" applyAlignment="1">
      <alignment vertical="top" wrapText="1"/>
    </xf>
    <xf numFmtId="164" fontId="0" fillId="0" borderId="0" xfId="0" applyFont="1" applyAlignment="1">
      <alignment vertical="top"/>
    </xf>
    <xf numFmtId="14" fontId="0" fillId="0" borderId="0" xfId="0" applyNumberFormat="1" applyFont="1" applyAlignment="1">
      <alignment vertical="top" wrapText="1"/>
    </xf>
    <xf numFmtId="164" fontId="0" fillId="0" borderId="0" xfId="0" applyAlignment="1">
      <alignment wrapText="1"/>
    </xf>
    <xf numFmtId="164" fontId="0" fillId="0" borderId="0" xfId="0" applyAlignment="1">
      <alignment wrapText="1"/>
    </xf>
    <xf numFmtId="0" fontId="0" fillId="0" borderId="0" xfId="0" applyNumberFormat="1" applyAlignment="1">
      <alignment horizontal="left" wrapText="1"/>
    </xf>
    <xf numFmtId="164" fontId="14" fillId="0" borderId="0" xfId="0" applyFont="1" applyFill="1" applyBorder="1" applyAlignment="1" applyProtection="1">
      <alignment vertical="center" wrapText="1"/>
      <protection locked="0"/>
    </xf>
    <xf numFmtId="164" fontId="53" fillId="0" borderId="0" xfId="0" applyFont="1" applyFill="1" applyBorder="1" applyAlignment="1" applyProtection="1">
      <alignment vertical="center" wrapText="1"/>
      <protection locked="0"/>
    </xf>
    <xf numFmtId="164" fontId="0" fillId="37" borderId="0" xfId="0" applyFont="1" applyFill="1" applyAlignment="1">
      <alignment wrapText="1"/>
    </xf>
    <xf numFmtId="164" fontId="0" fillId="0" borderId="0" xfId="0" applyFont="1" applyAlignment="1">
      <alignment horizontal="left" wrapText="1" indent="1"/>
    </xf>
    <xf numFmtId="164" fontId="0" fillId="0" borderId="0" xfId="0" applyFont="1" applyAlignment="1">
      <alignment horizontal="left" wrapText="1" indent="2"/>
    </xf>
    <xf numFmtId="164" fontId="53" fillId="0" borderId="18" xfId="0" applyFont="1" applyFill="1" applyBorder="1" applyAlignment="1" applyProtection="1">
      <alignment vertical="center" wrapText="1"/>
      <protection locked="0"/>
    </xf>
    <xf numFmtId="164" fontId="0" fillId="0" borderId="0" xfId="0" applyFont="1" applyAlignment="1"/>
    <xf numFmtId="164" fontId="0" fillId="37" borderId="0" xfId="0" applyFill="1" applyAlignment="1">
      <alignment wrapText="1"/>
    </xf>
    <xf numFmtId="164" fontId="53" fillId="0" borderId="0" xfId="0" applyFont="1" applyFill="1" applyBorder="1" applyAlignment="1" applyProtection="1">
      <alignment wrapText="1"/>
      <protection locked="0"/>
    </xf>
    <xf numFmtId="164" fontId="0" fillId="0" borderId="0" xfId="0" applyFont="1" applyAlignment="1">
      <alignment horizontal="left" wrapText="1" indent="3"/>
    </xf>
    <xf numFmtId="164" fontId="66" fillId="0" borderId="0" xfId="34" applyFont="1" applyAlignment="1">
      <alignment horizontal="left" wrapText="1" indent="1"/>
    </xf>
    <xf numFmtId="164" fontId="66" fillId="0" borderId="0" xfId="34" applyFont="1" applyAlignment="1">
      <alignment horizontal="left" indent="1"/>
    </xf>
    <xf numFmtId="164" fontId="66" fillId="0" borderId="0" xfId="35" applyFont="1" applyBorder="1" applyAlignment="1">
      <alignment horizontal="left" vertical="center" indent="1"/>
    </xf>
    <xf numFmtId="164" fontId="75" fillId="0" borderId="0" xfId="0" applyFont="1" applyBorder="1" applyAlignment="1">
      <alignment vertical="center" wrapText="1"/>
    </xf>
    <xf numFmtId="164" fontId="51" fillId="0" borderId="0" xfId="0" applyFont="1" applyFill="1" applyProtection="1"/>
    <xf numFmtId="164" fontId="0" fillId="0" borderId="0" xfId="0" applyAlignment="1">
      <alignment wrapText="1"/>
    </xf>
    <xf numFmtId="164" fontId="53" fillId="0" borderId="0" xfId="0" applyFont="1" applyAlignment="1">
      <alignment horizontal="left" wrapText="1" indent="2"/>
    </xf>
    <xf numFmtId="164" fontId="66" fillId="0" borderId="0" xfId="8" applyFont="1" applyAlignment="1">
      <alignment horizontal="left" indent="1"/>
    </xf>
    <xf numFmtId="164" fontId="66" fillId="0" borderId="0" xfId="35" applyFont="1" applyAlignment="1">
      <alignment horizontal="left" indent="1"/>
    </xf>
    <xf numFmtId="164" fontId="67" fillId="0" borderId="0" xfId="35" applyFont="1" applyFill="1"/>
    <xf numFmtId="164" fontId="0" fillId="0" borderId="0" xfId="0" applyAlignment="1">
      <alignment wrapText="1"/>
    </xf>
    <xf numFmtId="164" fontId="76" fillId="0" borderId="0" xfId="0" applyFont="1"/>
    <xf numFmtId="164" fontId="56" fillId="0" borderId="0" xfId="0" applyFont="1" applyFill="1"/>
    <xf numFmtId="164" fontId="76" fillId="0" borderId="0" xfId="0" applyFont="1" applyAlignment="1">
      <alignment wrapText="1"/>
    </xf>
    <xf numFmtId="164" fontId="56" fillId="0" borderId="0" xfId="0" applyFont="1" applyFill="1" applyAlignment="1">
      <alignment horizontal="left" wrapText="1"/>
    </xf>
    <xf numFmtId="164" fontId="56" fillId="0" borderId="0" xfId="0" applyFont="1" applyAlignment="1">
      <alignment horizontal="left"/>
    </xf>
    <xf numFmtId="164" fontId="0" fillId="0" borderId="0" xfId="0" quotePrefix="1" applyFont="1" applyAlignment="1"/>
    <xf numFmtId="0" fontId="68" fillId="0" borderId="0" xfId="8" applyNumberFormat="1" applyFont="1" applyFill="1" applyAlignment="1">
      <alignment vertical="top" wrapText="1"/>
    </xf>
    <xf numFmtId="164" fontId="7" fillId="0" borderId="11" xfId="0" applyFont="1" applyBorder="1" applyAlignment="1" applyProtection="1">
      <alignment horizontal="right" wrapText="1"/>
    </xf>
    <xf numFmtId="164" fontId="7" fillId="0" borderId="0" xfId="0" applyFont="1" applyFill="1" applyAlignment="1" applyProtection="1">
      <alignment vertical="center" wrapText="1"/>
    </xf>
    <xf numFmtId="164" fontId="66" fillId="0" borderId="0" xfId="34" applyFont="1" applyAlignment="1">
      <alignment horizontal="center"/>
    </xf>
    <xf numFmtId="164" fontId="0" fillId="0" borderId="0" xfId="0" applyAlignment="1">
      <alignment wrapText="1"/>
    </xf>
    <xf numFmtId="164" fontId="46" fillId="7" borderId="0" xfId="0" applyFont="1" applyFill="1" applyBorder="1"/>
    <xf numFmtId="164" fontId="74" fillId="44" borderId="40" xfId="0" applyFont="1" applyFill="1" applyBorder="1" applyAlignment="1" applyProtection="1">
      <alignment horizontal="centerContinuous" vertical="center"/>
    </xf>
    <xf numFmtId="164" fontId="87" fillId="44" borderId="34" xfId="0" applyFont="1" applyFill="1" applyBorder="1" applyAlignment="1" applyProtection="1">
      <alignment horizontal="centerContinuous" vertical="center"/>
    </xf>
    <xf numFmtId="164" fontId="74" fillId="44" borderId="34" xfId="0" applyFont="1" applyFill="1" applyBorder="1" applyAlignment="1" applyProtection="1">
      <alignment horizontal="centerContinuous" vertical="center"/>
    </xf>
    <xf numFmtId="164" fontId="74" fillId="44" borderId="41" xfId="0" applyFont="1" applyFill="1" applyBorder="1" applyAlignment="1" applyProtection="1">
      <alignment horizontal="centerContinuous" vertical="center"/>
    </xf>
    <xf numFmtId="164" fontId="36" fillId="26" borderId="0" xfId="8" applyFill="1"/>
    <xf numFmtId="164" fontId="74" fillId="26" borderId="0" xfId="0" applyFont="1" applyFill="1" applyBorder="1" applyAlignment="1" applyProtection="1">
      <alignment horizontal="centerContinuous" vertical="center"/>
    </xf>
    <xf numFmtId="164" fontId="65" fillId="26" borderId="0" xfId="33" applyFill="1"/>
    <xf numFmtId="164" fontId="67" fillId="26" borderId="0" xfId="35" applyFill="1"/>
    <xf numFmtId="164" fontId="87" fillId="26" borderId="0" xfId="0" applyFont="1" applyFill="1" applyBorder="1" applyAlignment="1" applyProtection="1">
      <alignment horizontal="center" vertical="center"/>
    </xf>
    <xf numFmtId="164" fontId="68" fillId="26" borderId="0" xfId="8" applyFont="1" applyFill="1" applyBorder="1"/>
    <xf numFmtId="164" fontId="6" fillId="45" borderId="0" xfId="33" applyFont="1" applyFill="1" applyBorder="1" applyAlignment="1">
      <alignment horizontal="centerContinuous" vertical="center"/>
    </xf>
    <xf numFmtId="164" fontId="6" fillId="45" borderId="0" xfId="33" applyFont="1" applyFill="1" applyBorder="1" applyAlignment="1">
      <alignment horizontal="centerContinuous"/>
    </xf>
    <xf numFmtId="164" fontId="67" fillId="26" borderId="0" xfId="34" applyFont="1" applyFill="1" applyBorder="1" applyAlignment="1">
      <alignment horizontal="center"/>
    </xf>
    <xf numFmtId="164" fontId="66" fillId="26" borderId="0" xfId="34" applyFont="1" applyFill="1" applyBorder="1" applyAlignment="1">
      <alignment horizontal="center"/>
    </xf>
    <xf numFmtId="164" fontId="66" fillId="26" borderId="0" xfId="34" applyFill="1" applyBorder="1" applyAlignment="1">
      <alignment horizontal="center"/>
    </xf>
    <xf numFmtId="164" fontId="36" fillId="26" borderId="0" xfId="8" applyFill="1" applyBorder="1"/>
    <xf numFmtId="164" fontId="67" fillId="26" borderId="0" xfId="35" applyFill="1" applyBorder="1"/>
    <xf numFmtId="164" fontId="72" fillId="39" borderId="0" xfId="39" applyFill="1" applyAlignment="1" applyProtection="1">
      <alignment horizontal="center" wrapText="1"/>
    </xf>
    <xf numFmtId="164" fontId="66" fillId="0" borderId="0" xfId="8" applyFont="1" applyFill="1" applyBorder="1" applyAlignment="1">
      <alignment horizontal="left"/>
    </xf>
    <xf numFmtId="164" fontId="66" fillId="0" borderId="0" xfId="8" applyFont="1" applyFill="1" applyBorder="1" applyAlignment="1"/>
    <xf numFmtId="164" fontId="66" fillId="0" borderId="0" xfId="8" applyFont="1" applyFill="1" applyBorder="1" applyAlignment="1">
      <alignment wrapText="1"/>
    </xf>
    <xf numFmtId="0" fontId="36" fillId="0" borderId="0" xfId="8" applyNumberFormat="1" applyFill="1" applyBorder="1" applyAlignment="1">
      <alignment wrapText="1"/>
    </xf>
    <xf numFmtId="164" fontId="68" fillId="0" borderId="0" xfId="8" applyFont="1" applyFill="1" applyBorder="1" applyAlignment="1">
      <alignment horizontal="center"/>
    </xf>
    <xf numFmtId="0" fontId="68" fillId="0" borderId="0" xfId="8" applyNumberFormat="1" applyFont="1" applyFill="1" applyBorder="1" applyAlignment="1">
      <alignment vertical="top" wrapText="1"/>
    </xf>
    <xf numFmtId="0" fontId="68" fillId="0" borderId="0" xfId="8" applyNumberFormat="1" applyFont="1" applyFill="1" applyBorder="1"/>
    <xf numFmtId="0" fontId="68" fillId="0" borderId="0" xfId="8" applyNumberFormat="1" applyFont="1" applyFill="1" applyBorder="1" applyAlignment="1">
      <alignment horizontal="left" wrapText="1"/>
    </xf>
    <xf numFmtId="0" fontId="36" fillId="0" borderId="0" xfId="8" applyNumberFormat="1" applyFill="1" applyBorder="1" applyAlignment="1">
      <alignment vertical="top" wrapText="1"/>
    </xf>
    <xf numFmtId="164" fontId="22" fillId="0" borderId="0" xfId="33" applyFont="1" applyFill="1" applyBorder="1" applyAlignment="1">
      <alignment horizontal="centerContinuous" vertical="center"/>
    </xf>
    <xf numFmtId="164" fontId="66" fillId="0" borderId="0" xfId="35" applyFont="1" applyFill="1" applyBorder="1"/>
    <xf numFmtId="164" fontId="66" fillId="0" borderId="0" xfId="8" applyFont="1" applyFill="1" applyBorder="1" applyAlignment="1">
      <alignment horizontal="left" wrapText="1"/>
    </xf>
    <xf numFmtId="164" fontId="6" fillId="0" borderId="0" xfId="35" applyFont="1" applyAlignment="1">
      <alignment vertical="top"/>
    </xf>
    <xf numFmtId="164" fontId="68" fillId="0" borderId="0" xfId="8" applyFont="1" applyFill="1" applyBorder="1" applyAlignment="1">
      <alignment wrapText="1"/>
    </xf>
    <xf numFmtId="164" fontId="36" fillId="18" borderId="0" xfId="8" applyFill="1" applyBorder="1"/>
    <xf numFmtId="164" fontId="68" fillId="18" borderId="0" xfId="8" applyFont="1" applyFill="1" applyBorder="1" applyAlignment="1">
      <alignment horizontal="center"/>
    </xf>
    <xf numFmtId="164" fontId="68" fillId="18" borderId="0" xfId="8" applyFont="1" applyFill="1" applyBorder="1" applyAlignment="1">
      <alignment wrapText="1"/>
    </xf>
    <xf numFmtId="14" fontId="0" fillId="0" borderId="0" xfId="0" applyNumberFormat="1" applyFont="1" applyAlignment="1">
      <alignment horizontal="left" vertical="top"/>
    </xf>
    <xf numFmtId="164" fontId="0" fillId="0" borderId="0" xfId="0" applyFont="1" applyAlignment="1">
      <alignment horizontal="left" vertical="top" wrapText="1"/>
    </xf>
    <xf numFmtId="164" fontId="0" fillId="0" borderId="0" xfId="0" applyAlignment="1">
      <alignment horizontal="left" vertical="top" wrapText="1"/>
    </xf>
    <xf numFmtId="0" fontId="0" fillId="0" borderId="0" xfId="0" applyNumberFormat="1" applyAlignment="1">
      <alignment horizontal="left" wrapText="1"/>
    </xf>
    <xf numFmtId="164" fontId="1" fillId="0" borderId="0" xfId="0" applyFont="1" applyAlignment="1">
      <alignment horizontal="left" wrapText="1"/>
    </xf>
    <xf numFmtId="164" fontId="72" fillId="0" borderId="0" xfId="39" applyAlignment="1" applyProtection="1">
      <alignment horizontal="left" wrapText="1"/>
    </xf>
    <xf numFmtId="164" fontId="72" fillId="22" borderId="0" xfId="39" applyFill="1" applyAlignment="1" applyProtection="1">
      <alignment horizontal="left" wrapText="1"/>
    </xf>
    <xf numFmtId="164" fontId="140" fillId="0" borderId="0" xfId="0" applyFont="1" applyAlignment="1">
      <alignment horizontal="left" wrapText="1"/>
    </xf>
    <xf numFmtId="164" fontId="0" fillId="21" borderId="0" xfId="0" applyFill="1" applyAlignment="1">
      <alignment horizontal="left" wrapText="1"/>
    </xf>
    <xf numFmtId="164" fontId="56" fillId="0" borderId="0" xfId="0" applyFont="1" applyAlignment="1">
      <alignment horizontal="left" readingOrder="1"/>
    </xf>
    <xf numFmtId="164" fontId="0" fillId="22" borderId="0" xfId="0" applyFill="1" applyAlignment="1">
      <alignment horizontal="left" wrapText="1"/>
    </xf>
    <xf numFmtId="164" fontId="0" fillId="10" borderId="0" xfId="0" applyFill="1" applyAlignment="1">
      <alignment horizontal="left" wrapText="1"/>
    </xf>
    <xf numFmtId="164" fontId="51" fillId="0" borderId="0" xfId="0" applyFont="1" applyAlignment="1">
      <alignment horizontal="left"/>
    </xf>
    <xf numFmtId="164" fontId="58" fillId="0" borderId="0" xfId="0" applyFont="1" applyAlignment="1">
      <alignment horizontal="left" wrapText="1"/>
    </xf>
    <xf numFmtId="164" fontId="55" fillId="0" borderId="0" xfId="0" applyFont="1" applyAlignment="1">
      <alignment horizontal="left" wrapText="1"/>
    </xf>
    <xf numFmtId="164" fontId="0" fillId="34" borderId="0" xfId="0" applyFill="1" applyAlignment="1">
      <alignment horizontal="left" wrapText="1"/>
    </xf>
    <xf numFmtId="164" fontId="0" fillId="16" borderId="0" xfId="0" applyFill="1" applyAlignment="1">
      <alignment horizontal="left"/>
    </xf>
    <xf numFmtId="164" fontId="142" fillId="0" borderId="0" xfId="0" applyFont="1" applyAlignment="1">
      <alignment horizontal="left" vertical="center" indent="5"/>
    </xf>
    <xf numFmtId="164" fontId="0" fillId="12" borderId="0" xfId="0" applyFill="1" applyAlignment="1">
      <alignment horizontal="left"/>
    </xf>
    <xf numFmtId="164" fontId="0" fillId="0" borderId="0" xfId="0" quotePrefix="1" applyAlignment="1">
      <alignment horizontal="left" wrapText="1"/>
    </xf>
    <xf numFmtId="164" fontId="0" fillId="17" borderId="0" xfId="0" applyFill="1" applyAlignment="1">
      <alignment horizontal="left"/>
    </xf>
    <xf numFmtId="164" fontId="2" fillId="0" borderId="0" xfId="0" applyFont="1" applyAlignment="1">
      <alignment horizontal="left" wrapText="1"/>
    </xf>
    <xf numFmtId="164" fontId="0" fillId="28" borderId="0" xfId="0" applyFill="1" applyAlignment="1">
      <alignment horizontal="left" wrapText="1"/>
    </xf>
    <xf numFmtId="164" fontId="126" fillId="0" borderId="0" xfId="39" applyFont="1" applyAlignment="1" applyProtection="1">
      <alignment horizontal="left" wrapText="1"/>
    </xf>
    <xf numFmtId="168" fontId="55" fillId="0" borderId="1" xfId="0" applyNumberFormat="1" applyFont="1" applyFill="1" applyBorder="1" applyAlignment="1" applyProtection="1">
      <alignment horizontal="center" vertical="top" wrapText="1"/>
    </xf>
    <xf numFmtId="0" fontId="11" fillId="0" borderId="6" xfId="0" applyNumberFormat="1" applyFont="1" applyBorder="1" applyAlignment="1" applyProtection="1">
      <alignment horizontal="left" vertical="top" wrapText="1"/>
      <protection locked="0"/>
    </xf>
    <xf numFmtId="0" fontId="11" fillId="0" borderId="109" xfId="0" applyNumberFormat="1" applyFont="1" applyBorder="1" applyAlignment="1" applyProtection="1">
      <alignment horizontal="left" vertical="top" wrapText="1"/>
      <protection locked="0"/>
    </xf>
    <xf numFmtId="0" fontId="11" fillId="0" borderId="110" xfId="0" applyNumberFormat="1" applyFont="1" applyBorder="1" applyAlignment="1" applyProtection="1">
      <alignment horizontal="left" vertical="top" wrapText="1"/>
      <protection locked="0"/>
    </xf>
    <xf numFmtId="0" fontId="11" fillId="0" borderId="111" xfId="0" applyNumberFormat="1" applyFont="1" applyBorder="1" applyAlignment="1" applyProtection="1">
      <alignment horizontal="left" vertical="top" wrapText="1"/>
      <protection locked="0"/>
    </xf>
    <xf numFmtId="0" fontId="15" fillId="0" borderId="0" xfId="0" applyNumberFormat="1" applyFont="1" applyAlignment="1" applyProtection="1">
      <alignment vertical="top"/>
    </xf>
    <xf numFmtId="0" fontId="15" fillId="0" borderId="5" xfId="0" applyNumberFormat="1" applyFont="1" applyBorder="1" applyAlignment="1" applyProtection="1">
      <alignment horizontal="left" vertical="top" wrapText="1"/>
      <protection locked="0"/>
    </xf>
    <xf numFmtId="0" fontId="15" fillId="0" borderId="0" xfId="0" applyNumberFormat="1" applyFont="1" applyBorder="1" applyAlignment="1" applyProtection="1">
      <alignment horizontal="left" vertical="top" wrapText="1"/>
      <protection locked="0"/>
    </xf>
    <xf numFmtId="0" fontId="15" fillId="0" borderId="0" xfId="0" applyNumberFormat="1" applyFont="1" applyAlignment="1" applyProtection="1">
      <alignment vertical="center"/>
    </xf>
    <xf numFmtId="0" fontId="100" fillId="0" borderId="6" xfId="0" applyNumberFormat="1" applyFont="1" applyBorder="1" applyAlignment="1" applyProtection="1">
      <alignment horizontal="left" vertical="top" wrapText="1"/>
      <protection locked="0"/>
    </xf>
    <xf numFmtId="0" fontId="15" fillId="0" borderId="0" xfId="0" applyNumberFormat="1" applyFont="1" applyAlignment="1" applyProtection="1">
      <alignment horizontal="left" vertical="top"/>
    </xf>
    <xf numFmtId="0" fontId="100" fillId="0" borderId="7" xfId="0" applyNumberFormat="1" applyFont="1" applyBorder="1" applyAlignment="1" applyProtection="1">
      <alignment horizontal="left" vertical="top" wrapText="1"/>
      <protection locked="0"/>
    </xf>
    <xf numFmtId="0" fontId="100" fillId="35" borderId="6" xfId="0" applyNumberFormat="1" applyFont="1" applyFill="1" applyBorder="1" applyAlignment="1" applyProtection="1">
      <alignment horizontal="left" vertical="top" wrapText="1"/>
      <protection locked="0"/>
    </xf>
    <xf numFmtId="0" fontId="15" fillId="36" borderId="0" xfId="0" applyNumberFormat="1" applyFont="1" applyFill="1" applyAlignment="1" applyProtection="1">
      <alignment horizontal="left" vertical="top"/>
    </xf>
    <xf numFmtId="0" fontId="100" fillId="0" borderId="6" xfId="0" quotePrefix="1" applyNumberFormat="1" applyFont="1" applyBorder="1" applyAlignment="1" applyProtection="1">
      <alignment horizontal="left" vertical="top" wrapText="1"/>
      <protection locked="0"/>
    </xf>
    <xf numFmtId="0" fontId="100" fillId="0" borderId="1" xfId="0" applyNumberFormat="1" applyFont="1" applyBorder="1" applyAlignment="1" applyProtection="1">
      <alignment horizontal="left" vertical="top" wrapText="1"/>
      <protection locked="0"/>
    </xf>
    <xf numFmtId="0" fontId="100" fillId="0" borderId="4" xfId="0" applyNumberFormat="1" applyFont="1" applyBorder="1" applyAlignment="1" applyProtection="1">
      <alignment horizontal="left" vertical="top" wrapText="1"/>
      <protection locked="0"/>
    </xf>
    <xf numFmtId="0" fontId="100" fillId="0" borderId="0" xfId="0" applyNumberFormat="1" applyFont="1" applyBorder="1" applyAlignment="1" applyProtection="1">
      <alignment horizontal="left" vertical="top" wrapText="1"/>
      <protection locked="0"/>
    </xf>
    <xf numFmtId="0" fontId="100" fillId="35" borderId="7" xfId="0" applyNumberFormat="1" applyFont="1" applyFill="1" applyBorder="1" applyAlignment="1" applyProtection="1">
      <alignment horizontal="left" vertical="top" wrapText="1"/>
      <protection locked="0"/>
    </xf>
    <xf numFmtId="0" fontId="100" fillId="35" borderId="24" xfId="0" applyNumberFormat="1" applyFont="1" applyFill="1" applyBorder="1" applyAlignment="1" applyProtection="1">
      <alignment horizontal="left" vertical="top" wrapText="1"/>
      <protection locked="0"/>
    </xf>
    <xf numFmtId="0" fontId="100" fillId="0" borderId="30" xfId="0" applyNumberFormat="1" applyFont="1" applyBorder="1" applyAlignment="1" applyProtection="1">
      <alignment horizontal="left" vertical="top" wrapText="1"/>
      <protection locked="0"/>
    </xf>
    <xf numFmtId="0" fontId="2" fillId="0" borderId="20" xfId="0" applyNumberFormat="1" applyFont="1" applyBorder="1" applyAlignment="1" applyProtection="1">
      <alignment horizontal="left" vertical="top" wrapText="1"/>
      <protection locked="0"/>
    </xf>
    <xf numFmtId="0" fontId="103" fillId="0" borderId="16" xfId="0" applyNumberFormat="1" applyFont="1" applyBorder="1" applyAlignment="1" applyProtection="1">
      <alignment horizontal="left" vertical="top"/>
      <protection locked="0"/>
    </xf>
    <xf numFmtId="0" fontId="11" fillId="0" borderId="0" xfId="0" applyNumberFormat="1" applyFont="1" applyFill="1" applyBorder="1" applyAlignment="1" applyProtection="1">
      <alignment vertical="top" wrapText="1"/>
      <protection locked="0"/>
    </xf>
    <xf numFmtId="0" fontId="7" fillId="0" borderId="0" xfId="0" applyNumberFormat="1" applyFont="1" applyBorder="1" applyAlignment="1" applyProtection="1"/>
    <xf numFmtId="0" fontId="7" fillId="0" borderId="0" xfId="0" applyNumberFormat="1" applyFont="1" applyBorder="1" applyAlignment="1" applyProtection="1">
      <alignment vertical="center"/>
    </xf>
    <xf numFmtId="0" fontId="100" fillId="0" borderId="0" xfId="0" applyNumberFormat="1" applyFont="1" applyBorder="1" applyAlignment="1" applyProtection="1">
      <alignment horizontal="center" wrapText="1"/>
      <protection locked="0"/>
    </xf>
    <xf numFmtId="0" fontId="100" fillId="0" borderId="0" xfId="0" applyNumberFormat="1" applyFont="1" applyBorder="1" applyAlignment="1" applyProtection="1">
      <alignment horizontal="left" wrapText="1"/>
      <protection locked="0"/>
    </xf>
    <xf numFmtId="0" fontId="100" fillId="0" borderId="0" xfId="0" applyNumberFormat="1" applyFont="1" applyBorder="1" applyAlignment="1" applyProtection="1">
      <alignment vertical="top" wrapText="1"/>
      <protection locked="0"/>
    </xf>
    <xf numFmtId="0" fontId="100" fillId="0" borderId="0" xfId="0" applyNumberFormat="1" applyFont="1" applyBorder="1" applyAlignment="1" applyProtection="1">
      <alignment wrapText="1"/>
      <protection locked="0"/>
    </xf>
    <xf numFmtId="0" fontId="15" fillId="0" borderId="121" xfId="0" applyNumberFormat="1" applyFont="1" applyBorder="1" applyAlignment="1" applyProtection="1">
      <alignment horizontal="left" vertical="top" wrapText="1"/>
      <protection locked="0"/>
    </xf>
    <xf numFmtId="0" fontId="15" fillId="0" borderId="56" xfId="0" applyNumberFormat="1" applyFont="1" applyBorder="1" applyAlignment="1" applyProtection="1">
      <alignment horizontal="left" vertical="top" wrapText="1"/>
      <protection locked="0"/>
    </xf>
    <xf numFmtId="0" fontId="55" fillId="0" borderId="91" xfId="0" applyNumberFormat="1" applyFont="1" applyBorder="1" applyAlignment="1">
      <alignment wrapText="1"/>
    </xf>
    <xf numFmtId="0" fontId="55" fillId="0" borderId="15" xfId="0" applyNumberFormat="1" applyFont="1" applyBorder="1" applyAlignment="1">
      <alignment wrapText="1"/>
    </xf>
    <xf numFmtId="0" fontId="7" fillId="0" borderId="0" xfId="0" applyNumberFormat="1" applyFont="1" applyAlignment="1" applyProtection="1">
      <alignment horizontal="left"/>
    </xf>
    <xf numFmtId="164" fontId="7" fillId="0" borderId="0" xfId="0" applyFont="1" applyAlignment="1" applyProtection="1">
      <alignment horizontal="center"/>
    </xf>
    <xf numFmtId="164" fontId="7" fillId="0" borderId="0" xfId="0" applyFont="1" applyAlignment="1" applyProtection="1">
      <alignment horizontal="center" vertical="center"/>
    </xf>
    <xf numFmtId="0" fontId="11" fillId="0" borderId="1" xfId="0" applyNumberFormat="1" applyFont="1" applyBorder="1" applyAlignment="1" applyProtection="1">
      <alignment horizontal="left" vertical="top" wrapText="1"/>
      <protection locked="0"/>
    </xf>
    <xf numFmtId="164" fontId="7" fillId="0" borderId="0" xfId="0" applyFont="1" applyAlignment="1" applyProtection="1">
      <alignment horizontal="center" vertical="top" wrapText="1"/>
    </xf>
    <xf numFmtId="164" fontId="7" fillId="0" borderId="0" xfId="0" applyFont="1" applyAlignment="1" applyProtection="1">
      <alignment horizontal="center" vertical="center" wrapText="1"/>
    </xf>
    <xf numFmtId="164" fontId="7" fillId="0" borderId="0" xfId="0" applyFont="1" applyAlignment="1" applyProtection="1">
      <alignment horizontal="center" vertical="top"/>
    </xf>
    <xf numFmtId="164" fontId="7" fillId="0" borderId="0" xfId="0" applyFont="1" applyAlignment="1" applyProtection="1">
      <alignment horizontal="center" wrapText="1"/>
    </xf>
    <xf numFmtId="0" fontId="11" fillId="0" borderId="24" xfId="0" applyNumberFormat="1" applyFont="1" applyBorder="1" applyAlignment="1" applyProtection="1">
      <alignment horizontal="left" vertical="top" wrapText="1"/>
      <protection locked="0"/>
    </xf>
    <xf numFmtId="164" fontId="7" fillId="0" borderId="0" xfId="0" applyFont="1" applyBorder="1" applyAlignment="1" applyProtection="1">
      <alignment horizontal="center" vertical="center" wrapText="1"/>
    </xf>
    <xf numFmtId="164" fontId="66" fillId="0" borderId="0" xfId="8" applyFont="1" applyAlignment="1">
      <alignment horizontal="center" wrapText="1"/>
    </xf>
    <xf numFmtId="164" fontId="66" fillId="0" borderId="0" xfId="8" applyFont="1" applyAlignment="1">
      <alignment horizontal="left" wrapText="1"/>
    </xf>
    <xf numFmtId="164" fontId="66" fillId="0" borderId="0" xfId="34" applyFont="1" applyAlignment="1">
      <alignment horizontal="center"/>
    </xf>
    <xf numFmtId="164" fontId="7" fillId="0" borderId="0" xfId="0" applyFont="1" applyBorder="1" applyAlignment="1" applyProtection="1">
      <alignment horizontal="center" vertical="top" wrapText="1"/>
    </xf>
    <xf numFmtId="0" fontId="100" fillId="0" borderId="21" xfId="0" applyNumberFormat="1" applyFont="1" applyBorder="1" applyAlignment="1" applyProtection="1">
      <alignment horizontal="left" vertical="top" wrapText="1"/>
      <protection locked="0"/>
    </xf>
    <xf numFmtId="0" fontId="100" fillId="0" borderId="16" xfId="0" applyNumberFormat="1" applyFont="1" applyBorder="1" applyAlignment="1" applyProtection="1">
      <alignment horizontal="left" vertical="top" wrapText="1"/>
      <protection locked="0"/>
    </xf>
    <xf numFmtId="0" fontId="100" fillId="0" borderId="6" xfId="0" applyNumberFormat="1" applyFont="1" applyBorder="1" applyAlignment="1" applyProtection="1">
      <alignment horizontal="left" wrapText="1"/>
      <protection locked="0"/>
    </xf>
    <xf numFmtId="164" fontId="7" fillId="0" borderId="11" xfId="0" applyFont="1" applyFill="1" applyBorder="1" applyAlignment="1" applyProtection="1">
      <alignment horizontal="right" vertical="top" wrapText="1"/>
    </xf>
    <xf numFmtId="164" fontId="66" fillId="0" borderId="0" xfId="8" applyFont="1" applyAlignment="1">
      <alignment horizontal="center"/>
    </xf>
    <xf numFmtId="164" fontId="66" fillId="0" borderId="8" xfId="34" applyFont="1" applyBorder="1" applyAlignment="1">
      <alignment horizontal="left" vertical="top" wrapText="1"/>
    </xf>
    <xf numFmtId="164" fontId="66" fillId="0" borderId="102" xfId="34" applyFont="1" applyBorder="1" applyAlignment="1">
      <alignment horizontal="left" vertical="top" wrapText="1"/>
    </xf>
    <xf numFmtId="164" fontId="66" fillId="0" borderId="101" xfId="34" applyFont="1" applyBorder="1" applyAlignment="1">
      <alignment horizontal="left" vertical="top" wrapText="1"/>
    </xf>
    <xf numFmtId="164" fontId="66" fillId="0" borderId="0" xfId="34" applyFont="1" applyAlignment="1">
      <alignment horizontal="left" vertical="top" wrapText="1"/>
    </xf>
    <xf numFmtId="164" fontId="50" fillId="0" borderId="0" xfId="0" applyFont="1" applyBorder="1" applyAlignment="1">
      <alignment horizontal="center" wrapText="1"/>
    </xf>
    <xf numFmtId="164" fontId="66" fillId="0" borderId="0" xfId="8" applyFont="1" applyBorder="1" applyAlignment="1">
      <alignment wrapText="1"/>
    </xf>
    <xf numFmtId="164" fontId="59" fillId="0" borderId="0" xfId="0" applyFont="1" applyBorder="1" applyAlignment="1">
      <alignment horizontal="center"/>
    </xf>
    <xf numFmtId="0" fontId="51" fillId="0" borderId="0" xfId="0" applyNumberFormat="1" applyFont="1" applyAlignment="1">
      <alignment horizontal="center"/>
    </xf>
    <xf numFmtId="0" fontId="59" fillId="0" borderId="0" xfId="0" applyNumberFormat="1" applyFont="1" applyBorder="1" applyAlignment="1">
      <alignment horizontal="center"/>
    </xf>
    <xf numFmtId="164" fontId="66" fillId="0" borderId="0" xfId="34" applyFont="1" applyBorder="1" applyAlignment="1">
      <alignment horizontal="center"/>
    </xf>
    <xf numFmtId="164" fontId="66" fillId="0" borderId="0" xfId="34" applyFont="1" applyAlignment="1">
      <alignment horizontal="left" wrapText="1"/>
    </xf>
    <xf numFmtId="164" fontId="66" fillId="0" borderId="0" xfId="8" applyFont="1" applyBorder="1" applyAlignment="1">
      <alignment horizontal="center"/>
    </xf>
    <xf numFmtId="164" fontId="7" fillId="0" borderId="0" xfId="0" applyFont="1" applyFill="1" applyBorder="1" applyAlignment="1" applyProtection="1">
      <alignment horizontal="center" vertical="center" wrapText="1"/>
    </xf>
    <xf numFmtId="164" fontId="66" fillId="0" borderId="0" xfId="34" applyFont="1" applyAlignment="1">
      <alignment horizontal="center" wrapText="1"/>
    </xf>
    <xf numFmtId="164" fontId="130" fillId="46" borderId="0" xfId="0" applyFont="1" applyFill="1" applyBorder="1" applyAlignment="1" applyProtection="1">
      <alignment horizontal="center"/>
    </xf>
    <xf numFmtId="164" fontId="5" fillId="46" borderId="0" xfId="0" applyFont="1" applyFill="1" applyBorder="1" applyAlignment="1" applyProtection="1"/>
    <xf numFmtId="164" fontId="4" fillId="46" borderId="0" xfId="0" applyFont="1" applyFill="1" applyBorder="1" applyAlignment="1" applyProtection="1"/>
    <xf numFmtId="164" fontId="79" fillId="46" borderId="0" xfId="0" applyFont="1" applyFill="1" applyBorder="1" applyAlignment="1" applyProtection="1">
      <alignment vertical="center"/>
    </xf>
    <xf numFmtId="164" fontId="74" fillId="45" borderId="0" xfId="0" applyFont="1" applyFill="1" applyBorder="1" applyAlignment="1" applyProtection="1">
      <alignment vertical="center"/>
    </xf>
    <xf numFmtId="164" fontId="139" fillId="45" borderId="0" xfId="0" applyFont="1" applyFill="1" applyBorder="1" applyAlignment="1" applyProtection="1">
      <alignment horizontal="centerContinuous" vertical="center"/>
    </xf>
    <xf numFmtId="164" fontId="74" fillId="45" borderId="0" xfId="0" applyFont="1" applyFill="1" applyBorder="1" applyAlignment="1" applyProtection="1">
      <alignment horizontal="centerContinuous" vertical="center"/>
    </xf>
    <xf numFmtId="164" fontId="6" fillId="53" borderId="78" xfId="0" applyFont="1" applyFill="1" applyBorder="1" applyAlignment="1" applyProtection="1">
      <alignment horizontal="center"/>
    </xf>
    <xf numFmtId="164" fontId="6" fillId="53" borderId="44" xfId="0" applyFont="1" applyFill="1" applyBorder="1" applyAlignment="1" applyProtection="1">
      <alignment horizontal="centerContinuous"/>
    </xf>
    <xf numFmtId="164" fontId="6" fillId="52" borderId="38" xfId="0" applyFont="1" applyFill="1" applyBorder="1" applyAlignment="1" applyProtection="1">
      <alignment horizontal="centerContinuous"/>
    </xf>
    <xf numFmtId="164" fontId="11" fillId="26" borderId="0" xfId="0" applyFont="1" applyFill="1" applyBorder="1" applyAlignment="1" applyProtection="1">
      <alignment vertical="top" wrapText="1"/>
      <protection locked="0"/>
    </xf>
    <xf numFmtId="164" fontId="4" fillId="45" borderId="0" xfId="0" applyFont="1" applyFill="1" applyBorder="1" applyAlignment="1" applyProtection="1">
      <alignment horizontal="centerContinuous"/>
    </xf>
    <xf numFmtId="164" fontId="4" fillId="51" borderId="0" xfId="0" applyFont="1" applyFill="1" applyBorder="1" applyAlignment="1" applyProtection="1">
      <alignment horizontal="centerContinuous"/>
    </xf>
    <xf numFmtId="164" fontId="6" fillId="52" borderId="122" xfId="0" applyFont="1" applyFill="1" applyBorder="1" applyAlignment="1" applyProtection="1">
      <alignment horizontal="centerContinuous" vertical="center"/>
    </xf>
    <xf numFmtId="164" fontId="63" fillId="52" borderId="122" xfId="0" applyFont="1" applyFill="1" applyBorder="1" applyAlignment="1" applyProtection="1">
      <alignment horizontal="centerContinuous" vertical="center"/>
    </xf>
    <xf numFmtId="164" fontId="63" fillId="52" borderId="123" xfId="0" applyFont="1" applyFill="1" applyBorder="1" applyAlignment="1" applyProtection="1">
      <alignment horizontal="centerContinuous" vertical="center"/>
    </xf>
    <xf numFmtId="164" fontId="63" fillId="52" borderId="124" xfId="0" applyFont="1" applyFill="1" applyBorder="1" applyAlignment="1" applyProtection="1">
      <alignment horizontal="center" vertical="center"/>
    </xf>
    <xf numFmtId="164" fontId="78" fillId="51" borderId="0" xfId="0" applyFont="1" applyFill="1" applyBorder="1" applyAlignment="1" applyProtection="1"/>
    <xf numFmtId="164" fontId="78" fillId="51" borderId="0" xfId="0" applyFont="1" applyFill="1" applyBorder="1" applyAlignment="1" applyProtection="1">
      <alignment horizontal="centerContinuous"/>
    </xf>
    <xf numFmtId="164" fontId="139" fillId="26" borderId="0" xfId="0" applyFont="1" applyFill="1" applyBorder="1" applyAlignment="1" applyProtection="1">
      <alignment horizontal="centerContinuous" vertical="center"/>
    </xf>
    <xf numFmtId="164" fontId="6" fillId="52" borderId="0" xfId="0" applyFont="1" applyFill="1" applyBorder="1" applyAlignment="1" applyProtection="1">
      <alignment horizontal="centerContinuous" vertical="center"/>
    </xf>
    <xf numFmtId="164" fontId="6" fillId="52" borderId="0" xfId="0" applyFont="1" applyFill="1" applyAlignment="1" applyProtection="1">
      <alignment horizontal="centerContinuous" vertical="center"/>
    </xf>
    <xf numFmtId="164" fontId="8" fillId="53" borderId="44" xfId="0" applyFont="1" applyFill="1" applyBorder="1" applyAlignment="1" applyProtection="1">
      <alignment horizontal="center"/>
    </xf>
    <xf numFmtId="164" fontId="8" fillId="53" borderId="77" xfId="0" applyFont="1" applyFill="1" applyBorder="1" applyAlignment="1" applyProtection="1">
      <alignment horizontal="center" wrapText="1"/>
    </xf>
    <xf numFmtId="164" fontId="8" fillId="53" borderId="78" xfId="0" applyFont="1" applyFill="1" applyBorder="1" applyAlignment="1" applyProtection="1">
      <alignment horizontal="center" wrapText="1"/>
    </xf>
    <xf numFmtId="164" fontId="8" fillId="53" borderId="78" xfId="0" applyFont="1" applyFill="1" applyBorder="1" applyAlignment="1" applyProtection="1">
      <alignment horizontal="center"/>
    </xf>
    <xf numFmtId="164" fontId="8" fillId="53" borderId="44" xfId="0" applyFont="1" applyFill="1" applyBorder="1" applyAlignment="1" applyProtection="1">
      <alignment horizontal="center" wrapText="1"/>
    </xf>
    <xf numFmtId="164" fontId="6" fillId="52" borderId="0" xfId="0" applyFont="1" applyFill="1" applyBorder="1" applyAlignment="1" applyProtection="1">
      <alignment horizontal="centerContinuous"/>
    </xf>
    <xf numFmtId="164" fontId="66" fillId="26" borderId="0" xfId="8" applyFont="1" applyFill="1"/>
    <xf numFmtId="164" fontId="66" fillId="26" borderId="0" xfId="34" applyFont="1" applyFill="1"/>
    <xf numFmtId="164" fontId="67" fillId="26" borderId="0" xfId="34" applyFont="1" applyFill="1" applyAlignment="1">
      <alignment horizontal="center"/>
    </xf>
    <xf numFmtId="164" fontId="47" fillId="26" borderId="0" xfId="0" applyFont="1" applyFill="1" applyBorder="1" applyAlignment="1" applyProtection="1">
      <alignment horizontal="center"/>
    </xf>
    <xf numFmtId="164" fontId="80" fillId="51" borderId="0" xfId="33" applyFont="1" applyFill="1" applyBorder="1" applyAlignment="1">
      <alignment horizontal="centerContinuous" vertical="center"/>
    </xf>
    <xf numFmtId="164" fontId="80" fillId="51" borderId="0" xfId="33" applyFont="1" applyFill="1" applyBorder="1" applyAlignment="1">
      <alignment horizontal="centerContinuous"/>
    </xf>
    <xf numFmtId="164" fontId="6" fillId="52" borderId="0" xfId="33" applyFont="1" applyFill="1" applyBorder="1" applyAlignment="1">
      <alignment horizontal="center" vertical="center"/>
    </xf>
    <xf numFmtId="164" fontId="6" fillId="52" borderId="0" xfId="33" applyFont="1" applyFill="1" applyBorder="1" applyAlignment="1">
      <alignment horizontal="centerContinuous" vertical="center"/>
    </xf>
    <xf numFmtId="164" fontId="6" fillId="52" borderId="0" xfId="33" applyFont="1" applyFill="1" applyBorder="1" applyAlignment="1">
      <alignment horizontal="centerContinuous"/>
    </xf>
    <xf numFmtId="164" fontId="6" fillId="52" borderId="0" xfId="33" applyFont="1" applyFill="1" applyBorder="1" applyAlignment="1">
      <alignment horizontal="center"/>
    </xf>
    <xf numFmtId="164" fontId="53" fillId="19" borderId="45" xfId="0" applyFont="1" applyFill="1" applyBorder="1" applyProtection="1">
      <protection hidden="1"/>
    </xf>
    <xf numFmtId="164" fontId="53" fillId="19" borderId="52" xfId="0" applyFont="1" applyFill="1" applyBorder="1" applyProtection="1">
      <protection hidden="1"/>
    </xf>
    <xf numFmtId="164" fontId="53" fillId="19" borderId="0" xfId="0" applyFont="1" applyFill="1" applyBorder="1" applyProtection="1">
      <protection hidden="1"/>
    </xf>
    <xf numFmtId="164" fontId="53" fillId="19" borderId="46" xfId="0" applyFont="1" applyFill="1" applyBorder="1" applyProtection="1">
      <protection hidden="1"/>
    </xf>
    <xf numFmtId="164" fontId="53" fillId="19" borderId="0" xfId="0" applyFont="1" applyFill="1" applyProtection="1">
      <protection hidden="1"/>
    </xf>
    <xf numFmtId="164" fontId="133" fillId="19" borderId="46" xfId="39" applyFont="1" applyFill="1" applyBorder="1" applyAlignment="1" applyProtection="1">
      <protection hidden="1"/>
    </xf>
    <xf numFmtId="164" fontId="9" fillId="19" borderId="0" xfId="0" applyFont="1" applyFill="1"/>
    <xf numFmtId="164" fontId="133" fillId="19" borderId="46" xfId="39" applyFont="1" applyFill="1" applyBorder="1" applyAlignment="1" applyProtection="1"/>
    <xf numFmtId="164" fontId="53" fillId="19" borderId="0" xfId="0" applyFont="1" applyFill="1"/>
    <xf numFmtId="164" fontId="53" fillId="19" borderId="46" xfId="0" applyFont="1" applyFill="1" applyBorder="1"/>
    <xf numFmtId="164" fontId="17" fillId="19" borderId="47" xfId="0" applyFont="1" applyFill="1" applyBorder="1" applyAlignment="1">
      <alignment horizontal="center"/>
    </xf>
    <xf numFmtId="164" fontId="9" fillId="19" borderId="47" xfId="0" applyFont="1" applyFill="1" applyBorder="1"/>
    <xf numFmtId="164" fontId="53" fillId="19" borderId="47" xfId="0" applyFont="1" applyFill="1" applyBorder="1"/>
    <xf numFmtId="164" fontId="53" fillId="19" borderId="53" xfId="0" applyFont="1" applyFill="1" applyBorder="1"/>
    <xf numFmtId="164" fontId="53" fillId="19" borderId="48" xfId="0" applyFont="1" applyFill="1" applyBorder="1" applyProtection="1">
      <protection hidden="1"/>
    </xf>
    <xf numFmtId="164" fontId="53" fillId="19" borderId="49" xfId="0" applyFont="1" applyFill="1" applyBorder="1" applyProtection="1">
      <protection hidden="1"/>
    </xf>
    <xf numFmtId="164" fontId="53" fillId="19" borderId="49" xfId="0" applyFont="1" applyFill="1" applyBorder="1"/>
    <xf numFmtId="164" fontId="53" fillId="19" borderId="50" xfId="0" applyFont="1" applyFill="1" applyBorder="1"/>
    <xf numFmtId="164" fontId="54" fillId="26" borderId="0" xfId="0" applyFont="1" applyFill="1" applyProtection="1">
      <protection hidden="1"/>
    </xf>
    <xf numFmtId="164" fontId="53" fillId="26" borderId="0" xfId="0" applyFont="1" applyFill="1" applyProtection="1">
      <protection hidden="1"/>
    </xf>
    <xf numFmtId="164" fontId="53" fillId="26" borderId="0" xfId="0" applyFont="1" applyFill="1"/>
    <xf numFmtId="164" fontId="143" fillId="19" borderId="0" xfId="0" applyFont="1" applyFill="1" applyAlignment="1">
      <alignment horizontal="center"/>
    </xf>
    <xf numFmtId="164" fontId="13" fillId="0" borderId="0" xfId="0" applyFont="1" applyFill="1" applyBorder="1" applyAlignment="1" applyProtection="1">
      <alignment horizontal="left" vertical="justify"/>
    </xf>
    <xf numFmtId="164" fontId="7" fillId="0" borderId="0" xfId="0" applyFont="1" applyFill="1" applyBorder="1" applyAlignment="1" applyProtection="1">
      <alignment wrapText="1"/>
    </xf>
    <xf numFmtId="164" fontId="144" fillId="0" borderId="0" xfId="0" applyFont="1" applyFill="1" applyBorder="1" applyAlignment="1" applyProtection="1">
      <alignment horizontal="center" vertical="center"/>
    </xf>
    <xf numFmtId="164" fontId="144" fillId="0" borderId="0" xfId="0" applyFont="1" applyFill="1" applyBorder="1" applyAlignment="1" applyProtection="1">
      <alignment horizontal="centerContinuous" vertical="center"/>
    </xf>
    <xf numFmtId="164" fontId="144" fillId="0" borderId="0" xfId="0" applyFont="1" applyFill="1" applyBorder="1" applyAlignment="1" applyProtection="1">
      <alignment horizontal="left" vertical="center"/>
    </xf>
    <xf numFmtId="164" fontId="80" fillId="49" borderId="0" xfId="0" applyFont="1" applyFill="1" applyBorder="1" applyAlignment="1" applyProtection="1">
      <alignment horizontal="center" vertical="center"/>
    </xf>
    <xf numFmtId="164" fontId="80" fillId="48" borderId="0" xfId="0" applyFont="1" applyFill="1" applyBorder="1" applyAlignment="1" applyProtection="1">
      <alignment horizontal="centerContinuous" vertical="center"/>
    </xf>
    <xf numFmtId="164" fontId="80" fillId="48" borderId="0" xfId="0" applyFont="1" applyFill="1" applyBorder="1" applyAlignment="1" applyProtection="1">
      <alignment horizontal="centerContinuous"/>
    </xf>
    <xf numFmtId="164" fontId="52" fillId="48" borderId="0" xfId="0" applyFont="1" applyFill="1" applyBorder="1" applyAlignment="1" applyProtection="1">
      <alignment horizontal="centerContinuous" vertical="center"/>
    </xf>
    <xf numFmtId="164" fontId="6" fillId="53" borderId="0" xfId="0" applyFont="1" applyFill="1" applyBorder="1" applyAlignment="1" applyProtection="1">
      <alignment horizontal="centerContinuous" vertical="center"/>
    </xf>
    <xf numFmtId="164" fontId="77" fillId="0" borderId="0" xfId="0" applyFont="1" applyBorder="1" applyAlignment="1" applyProtection="1">
      <alignment horizontal="center"/>
    </xf>
    <xf numFmtId="164" fontId="6" fillId="53" borderId="0" xfId="0" applyFont="1" applyFill="1" applyBorder="1" applyAlignment="1" applyProtection="1">
      <alignment horizontal="center" vertical="top"/>
    </xf>
    <xf numFmtId="164" fontId="6" fillId="53" borderId="0" xfId="0" applyFont="1" applyFill="1" applyBorder="1" applyAlignment="1" applyProtection="1">
      <alignment horizontal="center"/>
    </xf>
    <xf numFmtId="164" fontId="119" fillId="0" borderId="0" xfId="0" applyFont="1" applyFill="1" applyBorder="1" applyProtection="1"/>
    <xf numFmtId="164" fontId="119" fillId="0" borderId="0" xfId="0" applyFont="1" applyFill="1" applyBorder="1" applyAlignment="1" applyProtection="1">
      <alignment horizontal="center"/>
    </xf>
    <xf numFmtId="164" fontId="145" fillId="0" borderId="0" xfId="0" applyFont="1" applyFill="1" applyBorder="1" applyAlignment="1">
      <alignment vertical="center"/>
    </xf>
    <xf numFmtId="164" fontId="119" fillId="0" borderId="0" xfId="0" applyFont="1" applyFill="1" applyBorder="1"/>
    <xf numFmtId="164" fontId="146" fillId="0" borderId="0" xfId="0" applyFont="1" applyFill="1" applyBorder="1" applyAlignment="1" applyProtection="1">
      <alignment horizontal="center" vertical="top"/>
    </xf>
    <xf numFmtId="164" fontId="119" fillId="0" borderId="0" xfId="0" applyFont="1" applyFill="1" applyBorder="1" applyAlignment="1" applyProtection="1">
      <alignment horizontal="center" vertical="center"/>
    </xf>
    <xf numFmtId="164" fontId="147" fillId="0" borderId="0" xfId="0" applyFont="1" applyFill="1" applyBorder="1" applyAlignment="1">
      <alignment vertical="center"/>
    </xf>
    <xf numFmtId="164" fontId="119" fillId="0" borderId="0" xfId="0" applyFont="1" applyBorder="1"/>
    <xf numFmtId="164" fontId="119" fillId="0" borderId="0" xfId="0" applyFont="1" applyBorder="1" applyProtection="1"/>
    <xf numFmtId="164" fontId="119" fillId="0" borderId="0" xfId="0" applyFont="1" applyFill="1" applyBorder="1" applyAlignment="1" applyProtection="1"/>
    <xf numFmtId="164" fontId="119" fillId="0" borderId="0" xfId="0" applyFont="1" applyFill="1" applyBorder="1" applyAlignment="1" applyProtection="1">
      <alignment horizontal="left" vertical="justify"/>
    </xf>
    <xf numFmtId="164" fontId="119" fillId="0" borderId="0" xfId="0" applyFont="1" applyFill="1" applyProtection="1"/>
    <xf numFmtId="164" fontId="119" fillId="0" borderId="0" xfId="0" applyFont="1" applyFill="1"/>
    <xf numFmtId="164" fontId="80" fillId="0" borderId="0" xfId="0" applyFont="1" applyFill="1" applyBorder="1" applyAlignment="1" applyProtection="1"/>
    <xf numFmtId="164" fontId="22" fillId="0" borderId="0" xfId="0" applyFont="1" applyFill="1" applyBorder="1" applyAlignment="1"/>
    <xf numFmtId="164" fontId="26" fillId="0" borderId="0" xfId="0" applyFont="1" applyFill="1" applyBorder="1"/>
    <xf numFmtId="164" fontId="148" fillId="0" borderId="0" xfId="0" applyFont="1" applyBorder="1" applyProtection="1"/>
    <xf numFmtId="164" fontId="119" fillId="53" borderId="0" xfId="0" applyFont="1" applyFill="1" applyBorder="1" applyAlignment="1" applyProtection="1">
      <alignment horizontal="centerContinuous" vertical="center"/>
    </xf>
    <xf numFmtId="164" fontId="119" fillId="0" borderId="0" xfId="0" applyFont="1" applyFill="1" applyAlignment="1" applyProtection="1"/>
    <xf numFmtId="164" fontId="119" fillId="0" borderId="0" xfId="0" applyFont="1"/>
    <xf numFmtId="164" fontId="119" fillId="0" borderId="0" xfId="0" applyFont="1" applyProtection="1"/>
    <xf numFmtId="164" fontId="148" fillId="0" borderId="0" xfId="0" applyFont="1" applyProtection="1"/>
    <xf numFmtId="164" fontId="16" fillId="0" borderId="0" xfId="0" applyFont="1" applyFill="1" applyBorder="1" applyAlignment="1"/>
    <xf numFmtId="164" fontId="119" fillId="0" borderId="0" xfId="0" applyFont="1" applyBorder="1" applyAlignment="1" applyProtection="1"/>
    <xf numFmtId="164" fontId="8" fillId="0" borderId="0" xfId="0" applyFont="1" applyFill="1" applyBorder="1" applyAlignment="1">
      <alignment horizontal="center"/>
    </xf>
    <xf numFmtId="164" fontId="119" fillId="0" borderId="0" xfId="0" applyFont="1" applyAlignment="1" applyProtection="1">
      <alignment vertical="center"/>
    </xf>
    <xf numFmtId="164" fontId="66" fillId="0" borderId="0" xfId="36" applyFont="1" applyFill="1" applyBorder="1" applyAlignment="1">
      <alignment horizontal="right"/>
    </xf>
    <xf numFmtId="164" fontId="151" fillId="0" borderId="0" xfId="36" applyFont="1" applyFill="1" applyBorder="1" applyAlignment="1">
      <alignment horizontal="center"/>
    </xf>
    <xf numFmtId="164" fontId="66" fillId="0" borderId="0" xfId="36" applyFont="1" applyFill="1" applyBorder="1">
      <alignment horizontal="left"/>
    </xf>
    <xf numFmtId="164" fontId="119" fillId="0" borderId="0" xfId="0" applyFont="1" applyFill="1" applyBorder="1" applyAlignment="1">
      <alignment wrapText="1"/>
    </xf>
    <xf numFmtId="164" fontId="119" fillId="52" borderId="0" xfId="0" applyFont="1" applyFill="1" applyBorder="1" applyAlignment="1" applyProtection="1">
      <alignment horizontal="centerContinuous" vertical="center"/>
    </xf>
    <xf numFmtId="164" fontId="119" fillId="0" borderId="37" xfId="0" applyFont="1" applyBorder="1" applyAlignment="1" applyProtection="1"/>
    <xf numFmtId="164" fontId="119" fillId="0" borderId="35" xfId="0" applyFont="1" applyBorder="1" applyAlignment="1" applyProtection="1"/>
    <xf numFmtId="164" fontId="119" fillId="0" borderId="5" xfId="0" applyFont="1" applyBorder="1" applyAlignment="1" applyProtection="1"/>
    <xf numFmtId="164" fontId="106" fillId="53" borderId="0" xfId="0" applyFont="1" applyFill="1" applyBorder="1" applyAlignment="1" applyProtection="1">
      <alignment horizontal="center"/>
    </xf>
    <xf numFmtId="164" fontId="119" fillId="3" borderId="0" xfId="0" applyFont="1" applyFill="1" applyBorder="1" applyAlignment="1" applyProtection="1"/>
    <xf numFmtId="164" fontId="119" fillId="53" borderId="0" xfId="0" applyFont="1" applyFill="1" applyBorder="1" applyAlignment="1" applyProtection="1">
      <alignment horizontal="center"/>
    </xf>
    <xf numFmtId="164" fontId="119" fillId="0" borderId="0" xfId="0" applyFont="1" applyAlignment="1" applyProtection="1">
      <alignment horizontal="right"/>
    </xf>
    <xf numFmtId="164" fontId="119" fillId="0" borderId="0" xfId="0" applyFont="1" applyAlignment="1" applyProtection="1">
      <alignment horizontal="center"/>
    </xf>
    <xf numFmtId="164" fontId="22" fillId="19" borderId="20" xfId="0" applyFont="1" applyFill="1" applyBorder="1" applyAlignment="1" applyProtection="1">
      <alignment horizontal="center" vertical="top" wrapText="1"/>
      <protection locked="0"/>
    </xf>
    <xf numFmtId="164" fontId="22" fillId="0" borderId="21" xfId="0" applyFont="1" applyFill="1" applyBorder="1" applyAlignment="1" applyProtection="1">
      <alignment horizontal="center" vertical="top" wrapText="1"/>
      <protection locked="0"/>
    </xf>
    <xf numFmtId="0" fontId="119" fillId="0" borderId="0" xfId="0" applyNumberFormat="1" applyFont="1" applyProtection="1"/>
    <xf numFmtId="0" fontId="152" fillId="0" borderId="21" xfId="0" applyNumberFormat="1" applyFont="1" applyBorder="1" applyAlignment="1">
      <alignment horizontal="left" vertical="top" wrapText="1"/>
    </xf>
    <xf numFmtId="0" fontId="119" fillId="0" borderId="0" xfId="0" applyNumberFormat="1" applyFont="1" applyFill="1" applyProtection="1"/>
    <xf numFmtId="164" fontId="119" fillId="0" borderId="0" xfId="0" applyFont="1" applyAlignment="1" applyProtection="1"/>
    <xf numFmtId="164" fontId="119" fillId="0" borderId="0" xfId="0" applyFont="1" applyFill="1" applyBorder="1" applyAlignment="1" applyProtection="1">
      <alignment horizontal="center" wrapText="1"/>
    </xf>
    <xf numFmtId="164" fontId="119" fillId="0" borderId="0" xfId="0" applyFont="1" applyAlignment="1" applyProtection="1">
      <alignment wrapText="1"/>
    </xf>
    <xf numFmtId="164" fontId="50" fillId="53" borderId="0" xfId="0" applyFont="1" applyFill="1" applyBorder="1" applyAlignment="1" applyProtection="1">
      <alignment horizontal="right" vertical="center"/>
    </xf>
    <xf numFmtId="164" fontId="51" fillId="53" borderId="0" xfId="0" applyFont="1" applyFill="1" applyBorder="1" applyAlignment="1" applyProtection="1">
      <alignment horizontal="center"/>
    </xf>
    <xf numFmtId="164" fontId="153" fillId="0" borderId="0" xfId="0" applyFont="1" applyFill="1" applyBorder="1" applyAlignment="1" applyProtection="1">
      <alignment horizontal="centerContinuous" vertical="center"/>
    </xf>
    <xf numFmtId="164" fontId="47" fillId="0" borderId="0" xfId="0" applyFont="1" applyFill="1" applyBorder="1" applyAlignment="1" applyProtection="1">
      <alignment horizontal="center"/>
    </xf>
    <xf numFmtId="164" fontId="66" fillId="0" borderId="0" xfId="8" applyFont="1" applyFill="1"/>
    <xf numFmtId="164" fontId="66" fillId="53" borderId="0" xfId="34" applyFont="1" applyFill="1"/>
    <xf numFmtId="164" fontId="66" fillId="53" borderId="10" xfId="34" applyFont="1" applyFill="1" applyBorder="1" applyAlignment="1">
      <alignment horizontal="center"/>
    </xf>
    <xf numFmtId="164" fontId="7" fillId="53" borderId="13" xfId="34" applyFont="1" applyFill="1" applyBorder="1" applyAlignment="1">
      <alignment horizontal="center" vertical="center"/>
    </xf>
    <xf numFmtId="164" fontId="67" fillId="53" borderId="12" xfId="34" applyFont="1" applyFill="1" applyBorder="1" applyAlignment="1">
      <alignment horizontal="center"/>
    </xf>
    <xf numFmtId="164" fontId="7" fillId="53" borderId="101" xfId="34" applyFont="1" applyFill="1" applyBorder="1" applyAlignment="1">
      <alignment horizontal="center" vertical="center"/>
    </xf>
    <xf numFmtId="164" fontId="6" fillId="53" borderId="0" xfId="33" applyFont="1" applyFill="1" applyBorder="1" applyAlignment="1">
      <alignment horizontal="centerContinuous"/>
    </xf>
    <xf numFmtId="164" fontId="6" fillId="53" borderId="0" xfId="33" applyFont="1" applyFill="1" applyBorder="1" applyAlignment="1">
      <alignment horizontal="centerContinuous" vertical="center"/>
    </xf>
    <xf numFmtId="164" fontId="47" fillId="0" borderId="0" xfId="0" applyFont="1" applyFill="1" applyBorder="1" applyAlignment="1" applyProtection="1">
      <alignment horizontal="left" vertical="justify"/>
      <protection hidden="1"/>
    </xf>
    <xf numFmtId="164" fontId="154" fillId="0" borderId="0" xfId="0" applyFont="1" applyFill="1" applyBorder="1" applyAlignment="1" applyProtection="1">
      <alignment horizontal="center" vertical="top"/>
    </xf>
    <xf numFmtId="164" fontId="155" fillId="0" borderId="0" xfId="0" applyFont="1" applyFill="1" applyBorder="1" applyAlignment="1" applyProtection="1">
      <alignment horizontal="center" vertical="top"/>
    </xf>
    <xf numFmtId="164" fontId="53" fillId="47" borderId="0" xfId="0" applyFont="1" applyFill="1" applyBorder="1" applyProtection="1">
      <protection hidden="1"/>
    </xf>
    <xf numFmtId="164" fontId="52" fillId="47" borderId="0" xfId="0" applyFont="1" applyFill="1" applyBorder="1" applyAlignment="1" applyProtection="1">
      <alignment horizontal="right"/>
      <protection hidden="1"/>
    </xf>
    <xf numFmtId="164" fontId="6" fillId="47" borderId="0" xfId="0" applyFont="1" applyFill="1" applyBorder="1" applyAlignment="1" applyProtection="1">
      <alignment horizontal="right"/>
      <protection hidden="1"/>
    </xf>
    <xf numFmtId="49" fontId="2" fillId="47" borderId="0" xfId="0" applyNumberFormat="1" applyFont="1" applyFill="1" applyBorder="1" applyAlignment="1" applyProtection="1">
      <protection locked="0"/>
    </xf>
    <xf numFmtId="164" fontId="53" fillId="0" borderId="0" xfId="0" applyFont="1" applyBorder="1"/>
    <xf numFmtId="49" fontId="2" fillId="0" borderId="0" xfId="0" applyNumberFormat="1" applyFont="1" applyFill="1" applyBorder="1" applyAlignment="1" applyProtection="1">
      <protection locked="0"/>
    </xf>
    <xf numFmtId="49" fontId="2" fillId="0" borderId="0" xfId="0" quotePrefix="1" applyNumberFormat="1" applyFont="1" applyFill="1" applyBorder="1" applyAlignment="1" applyProtection="1">
      <protection locked="0"/>
    </xf>
    <xf numFmtId="164" fontId="28" fillId="0" borderId="0" xfId="0" applyFont="1" applyFill="1" applyBorder="1" applyAlignment="1">
      <alignment horizontal="left" vertical="justify"/>
    </xf>
    <xf numFmtId="164" fontId="12" fillId="0" borderId="0" xfId="0"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64" fontId="24" fillId="0" borderId="0" xfId="0" applyFont="1" applyFill="1" applyBorder="1" applyAlignment="1" applyProtection="1">
      <alignment vertical="top" wrapText="1"/>
    </xf>
    <xf numFmtId="164" fontId="132" fillId="0" borderId="91" xfId="0" applyFont="1" applyBorder="1" applyAlignment="1" applyProtection="1">
      <alignment horizontal="center" vertical="top" wrapText="1"/>
      <protection locked="0"/>
    </xf>
    <xf numFmtId="0" fontId="50" fillId="0" borderId="0" xfId="0" applyNumberFormat="1" applyFont="1" applyBorder="1" applyAlignment="1" applyProtection="1">
      <alignment wrapText="1"/>
    </xf>
    <xf numFmtId="164" fontId="50" fillId="0" borderId="0" xfId="0" applyFont="1" applyFill="1" applyAlignment="1" applyProtection="1">
      <alignment horizontal="center"/>
    </xf>
    <xf numFmtId="164" fontId="50" fillId="0" borderId="0" xfId="0" applyFont="1" applyFill="1" applyAlignment="1" applyProtection="1">
      <alignment vertical="center"/>
    </xf>
    <xf numFmtId="164" fontId="15" fillId="0" borderId="0" xfId="0" applyFont="1" applyFill="1" applyBorder="1" applyProtection="1">
      <protection locked="0"/>
    </xf>
    <xf numFmtId="164" fontId="55" fillId="0" borderId="0" xfId="0" applyFont="1" applyFill="1" applyAlignment="1">
      <alignment vertical="top" wrapText="1"/>
    </xf>
    <xf numFmtId="164" fontId="15" fillId="0" borderId="0" xfId="0" applyFont="1" applyFill="1" applyBorder="1" applyAlignment="1" applyProtection="1">
      <alignment vertical="top" wrapText="1"/>
      <protection locked="0"/>
    </xf>
    <xf numFmtId="0" fontId="15" fillId="0" borderId="4" xfId="0" applyNumberFormat="1" applyFont="1" applyBorder="1" applyAlignment="1" applyProtection="1">
      <alignment horizontal="left" vertical="top" wrapText="1"/>
      <protection locked="0"/>
    </xf>
    <xf numFmtId="0" fontId="15" fillId="0" borderId="126" xfId="0" applyNumberFormat="1" applyFont="1" applyBorder="1" applyAlignment="1" applyProtection="1">
      <alignment horizontal="left" vertical="top" wrapText="1"/>
      <protection locked="0"/>
    </xf>
    <xf numFmtId="0" fontId="7" fillId="0" borderId="0" xfId="0" applyNumberFormat="1" applyFont="1" applyFill="1" applyBorder="1" applyAlignment="1" applyProtection="1">
      <alignment horizontal="center" vertical="top" wrapText="1"/>
    </xf>
    <xf numFmtId="0" fontId="6" fillId="0" borderId="0" xfId="0" applyNumberFormat="1" applyFont="1" applyBorder="1" applyAlignment="1" applyProtection="1">
      <alignment horizontal="center" vertical="top" wrapText="1"/>
      <protection locked="0"/>
    </xf>
    <xf numFmtId="168" fontId="55" fillId="0" borderId="4" xfId="0" applyNumberFormat="1" applyFont="1" applyFill="1" applyBorder="1" applyAlignment="1" applyProtection="1">
      <alignment horizontal="center" vertical="top" wrapText="1"/>
    </xf>
    <xf numFmtId="164" fontId="16" fillId="55" borderId="0" xfId="0" applyFont="1" applyFill="1" applyBorder="1" applyAlignment="1" applyProtection="1">
      <alignment horizontal="center" vertical="center"/>
    </xf>
    <xf numFmtId="164" fontId="63" fillId="52" borderId="0" xfId="0" applyFont="1" applyFill="1" applyBorder="1" applyAlignment="1" applyProtection="1"/>
    <xf numFmtId="164" fontId="63" fillId="52" borderId="0" xfId="0" applyFont="1" applyFill="1" applyBorder="1" applyAlignment="1" applyProtection="1">
      <alignment horizontal="center"/>
    </xf>
    <xf numFmtId="164" fontId="6" fillId="52" borderId="0" xfId="0" applyFont="1" applyFill="1" applyBorder="1" applyAlignment="1" applyProtection="1"/>
    <xf numFmtId="164" fontId="6" fillId="52" borderId="0" xfId="0" applyFont="1" applyFill="1" applyBorder="1" applyAlignment="1" applyProtection="1">
      <alignment horizontal="center"/>
    </xf>
    <xf numFmtId="164" fontId="6" fillId="52" borderId="0" xfId="0" applyFont="1" applyFill="1" applyBorder="1" applyAlignment="1" applyProtection="1">
      <alignment horizontal="center" vertical="center"/>
    </xf>
    <xf numFmtId="164" fontId="6" fillId="52" borderId="127" xfId="0" applyFont="1" applyFill="1" applyBorder="1" applyAlignment="1" applyProtection="1">
      <alignment horizontal="center" vertical="center"/>
    </xf>
    <xf numFmtId="0" fontId="63" fillId="52" borderId="0" xfId="0" applyNumberFormat="1" applyFont="1" applyFill="1" applyBorder="1" applyAlignment="1" applyProtection="1">
      <alignment horizontal="center" vertical="center"/>
    </xf>
    <xf numFmtId="0" fontId="63" fillId="52" borderId="9"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left" wrapText="1"/>
    </xf>
    <xf numFmtId="164" fontId="63" fillId="52" borderId="0" xfId="0" applyFont="1" applyFill="1" applyBorder="1" applyAlignment="1" applyProtection="1">
      <alignment horizontal="left"/>
    </xf>
    <xf numFmtId="0" fontId="7" fillId="0" borderId="0" xfId="0" applyNumberFormat="1" applyFont="1" applyBorder="1" applyAlignment="1" applyProtection="1">
      <alignment wrapText="1"/>
    </xf>
    <xf numFmtId="0" fontId="63" fillId="52" borderId="0" xfId="0" applyNumberFormat="1" applyFont="1" applyFill="1" applyBorder="1" applyAlignment="1" applyProtection="1">
      <alignment horizontal="left"/>
    </xf>
    <xf numFmtId="164" fontId="47" fillId="0" borderId="0" xfId="0" applyFont="1" applyFill="1" applyBorder="1" applyAlignment="1">
      <alignment horizontal="left" vertical="justify"/>
    </xf>
    <xf numFmtId="164" fontId="139" fillId="0" borderId="0" xfId="0" applyFont="1" applyFill="1" applyBorder="1" applyAlignment="1" applyProtection="1">
      <alignment horizontal="centerContinuous" vertical="center"/>
    </xf>
    <xf numFmtId="164" fontId="9" fillId="0" borderId="0" xfId="8" applyFont="1" applyFill="1"/>
    <xf numFmtId="164" fontId="66" fillId="0" borderId="0" xfId="34" applyFont="1" applyBorder="1" applyAlignment="1"/>
    <xf numFmtId="164" fontId="22" fillId="55" borderId="0" xfId="33" applyFont="1" applyFill="1" applyBorder="1" applyAlignment="1">
      <alignment horizontal="centerContinuous" vertical="center"/>
    </xf>
    <xf numFmtId="164" fontId="22" fillId="55" borderId="0" xfId="33" applyFont="1" applyFill="1" applyBorder="1" applyAlignment="1">
      <alignment horizontal="centerContinuous"/>
    </xf>
    <xf numFmtId="0" fontId="6" fillId="52" borderId="0" xfId="33" applyNumberFormat="1" applyFont="1" applyFill="1" applyBorder="1" applyAlignment="1">
      <alignment horizontal="center"/>
    </xf>
    <xf numFmtId="0" fontId="59" fillId="0" borderId="0" xfId="0" applyNumberFormat="1" applyFont="1" applyBorder="1" applyAlignment="1"/>
    <xf numFmtId="164" fontId="22" fillId="55" borderId="36" xfId="33" applyFont="1" applyFill="1" applyBorder="1" applyAlignment="1">
      <alignment horizontal="centerContinuous" vertical="center"/>
    </xf>
    <xf numFmtId="164" fontId="12" fillId="0" borderId="0" xfId="0" applyFont="1" applyFill="1" applyBorder="1" applyAlignment="1" applyProtection="1">
      <alignment horizontal="centerContinuous" vertical="center"/>
    </xf>
    <xf numFmtId="164" fontId="130" fillId="0" borderId="0" xfId="0" applyFont="1" applyFill="1" applyBorder="1" applyAlignment="1"/>
    <xf numFmtId="164" fontId="16" fillId="0" borderId="0" xfId="0" applyFont="1" applyFill="1" applyBorder="1" applyAlignment="1" applyProtection="1"/>
    <xf numFmtId="164" fontId="14" fillId="0" borderId="0" xfId="0" applyFont="1" applyFill="1" applyBorder="1" applyAlignment="1" applyProtection="1"/>
    <xf numFmtId="164" fontId="15" fillId="0" borderId="0" xfId="0" applyFont="1" applyFill="1" applyAlignment="1">
      <alignment vertical="top"/>
    </xf>
    <xf numFmtId="164" fontId="15" fillId="0" borderId="0" xfId="0" applyFont="1" applyFill="1" applyAlignment="1" applyProtection="1">
      <alignment vertical="top"/>
      <protection locked="0"/>
    </xf>
    <xf numFmtId="164" fontId="15" fillId="0" borderId="0" xfId="0" applyFont="1" applyFill="1" applyBorder="1" applyAlignment="1">
      <alignment vertical="top"/>
    </xf>
    <xf numFmtId="164" fontId="16" fillId="50" borderId="0" xfId="0" applyFont="1" applyFill="1" applyBorder="1" applyAlignment="1" applyProtection="1">
      <alignment horizontal="center" vertical="center"/>
    </xf>
    <xf numFmtId="164" fontId="63" fillId="52" borderId="0" xfId="0" applyFont="1" applyFill="1" applyBorder="1" applyAlignment="1" applyProtection="1">
      <alignment horizontal="center" vertical="center"/>
    </xf>
    <xf numFmtId="164" fontId="6" fillId="52" borderId="127" xfId="0" applyFont="1" applyFill="1" applyBorder="1" applyAlignment="1" applyProtection="1">
      <alignment vertical="center"/>
    </xf>
    <xf numFmtId="164" fontId="131" fillId="53" borderId="0" xfId="0" applyFont="1" applyFill="1" applyBorder="1" applyAlignment="1" applyProtection="1">
      <alignment horizontal="center" wrapText="1"/>
    </xf>
    <xf numFmtId="164" fontId="6" fillId="53" borderId="0" xfId="0" applyFont="1" applyFill="1" applyBorder="1" applyAlignment="1" applyProtection="1">
      <alignment horizontal="center" wrapText="1"/>
    </xf>
    <xf numFmtId="164" fontId="14" fillId="0" borderId="0" xfId="0" applyFont="1" applyFill="1" applyBorder="1" applyProtection="1"/>
    <xf numFmtId="164" fontId="14" fillId="0" borderId="0" xfId="0" applyFont="1" applyFill="1" applyBorder="1" applyAlignment="1" applyProtection="1">
      <alignment horizontal="center"/>
    </xf>
    <xf numFmtId="164" fontId="14" fillId="0" borderId="0" xfId="0" applyFont="1" applyFill="1" applyBorder="1"/>
    <xf numFmtId="164" fontId="16" fillId="0" borderId="0" xfId="0" applyFont="1" applyFill="1" applyBorder="1" applyAlignment="1" applyProtection="1">
      <alignment horizontal="center" vertical="top"/>
    </xf>
    <xf numFmtId="164" fontId="119" fillId="0" borderId="0" xfId="0" applyFont="1" applyFill="1" applyBorder="1" applyAlignment="1"/>
    <xf numFmtId="164" fontId="119" fillId="0" borderId="0" xfId="0" applyFont="1" applyAlignment="1">
      <alignment vertical="center"/>
    </xf>
    <xf numFmtId="164" fontId="119" fillId="0" borderId="0" xfId="0" applyFont="1" applyFill="1" applyAlignment="1">
      <alignment horizontal="left"/>
    </xf>
    <xf numFmtId="164" fontId="149" fillId="0" borderId="0" xfId="33" applyFont="1" applyFill="1" applyBorder="1"/>
    <xf numFmtId="164" fontId="149" fillId="0" borderId="0" xfId="33" applyFont="1" applyFill="1"/>
    <xf numFmtId="164" fontId="149" fillId="0" borderId="0" xfId="33" applyFont="1"/>
    <xf numFmtId="164" fontId="22" fillId="0" borderId="0" xfId="33" applyFont="1" applyFill="1"/>
    <xf numFmtId="164" fontId="22" fillId="0" borderId="0" xfId="33" applyFont="1" applyFill="1" applyBorder="1"/>
    <xf numFmtId="164" fontId="22" fillId="0" borderId="0" xfId="33" applyFont="1"/>
    <xf numFmtId="0" fontId="66" fillId="0" borderId="0" xfId="8" applyNumberFormat="1" applyFont="1" applyFill="1" applyAlignment="1">
      <alignment wrapText="1"/>
    </xf>
    <xf numFmtId="0" fontId="66" fillId="0" borderId="0" xfId="8" applyNumberFormat="1" applyFont="1" applyFill="1"/>
    <xf numFmtId="0" fontId="66" fillId="0" borderId="0" xfId="8" applyNumberFormat="1" applyFont="1" applyFill="1" applyAlignment="1">
      <alignment horizontal="left" vertical="top" wrapText="1"/>
    </xf>
    <xf numFmtId="164" fontId="66" fillId="0" borderId="0" xfId="34" applyFont="1" applyFill="1" applyBorder="1" applyAlignment="1"/>
    <xf numFmtId="0" fontId="119" fillId="0" borderId="0" xfId="0" applyNumberFormat="1" applyFont="1" applyAlignment="1"/>
    <xf numFmtId="0" fontId="119" fillId="0" borderId="0" xfId="0" applyNumberFormat="1" applyFont="1" applyFill="1" applyBorder="1" applyProtection="1"/>
    <xf numFmtId="0" fontId="119" fillId="0" borderId="0" xfId="0" applyNumberFormat="1" applyFont="1" applyFill="1" applyBorder="1" applyAlignment="1" applyProtection="1">
      <alignment horizontal="center"/>
    </xf>
    <xf numFmtId="164" fontId="14" fillId="0" borderId="0" xfId="0" applyFont="1" applyFill="1" applyBorder="1" applyAlignment="1">
      <alignment horizontal="center" vertical="center"/>
    </xf>
    <xf numFmtId="0" fontId="14" fillId="0" borderId="0" xfId="0" applyNumberFormat="1" applyFont="1" applyFill="1" applyBorder="1" applyAlignment="1" applyProtection="1"/>
    <xf numFmtId="0" fontId="14" fillId="0" borderId="0" xfId="0" applyNumberFormat="1" applyFont="1" applyFill="1" applyBorder="1" applyAlignment="1">
      <alignment horizontal="center"/>
    </xf>
    <xf numFmtId="164" fontId="119" fillId="0" borderId="0" xfId="0" applyFont="1" applyFill="1" applyBorder="1" applyAlignment="1">
      <alignment horizontal="left" vertical="justify"/>
    </xf>
    <xf numFmtId="0" fontId="119" fillId="0" borderId="0" xfId="0" applyNumberFormat="1" applyFont="1" applyFill="1" applyBorder="1" applyAlignment="1">
      <alignment horizontal="left" vertical="justify"/>
    </xf>
    <xf numFmtId="0" fontId="119" fillId="0" borderId="0" xfId="0" applyNumberFormat="1" applyFont="1" applyFill="1" applyBorder="1" applyAlignment="1" applyProtection="1"/>
    <xf numFmtId="0" fontId="119" fillId="0" borderId="0" xfId="0" applyNumberFormat="1" applyFont="1" applyFill="1" applyBorder="1" applyAlignment="1">
      <alignment horizontal="center"/>
    </xf>
    <xf numFmtId="164" fontId="119" fillId="0" borderId="0" xfId="0" applyFont="1" applyFill="1" applyBorder="1" applyAlignment="1">
      <alignment horizontal="center" vertical="justify"/>
    </xf>
    <xf numFmtId="164" fontId="14" fillId="55" borderId="0" xfId="0" applyFont="1" applyFill="1" applyBorder="1" applyAlignment="1" applyProtection="1">
      <alignment horizontal="center" vertical="center"/>
    </xf>
    <xf numFmtId="0" fontId="14" fillId="55" borderId="0" xfId="0" applyNumberFormat="1" applyFont="1" applyFill="1" applyBorder="1" applyAlignment="1" applyProtection="1">
      <alignment horizontal="center" vertical="center"/>
    </xf>
    <xf numFmtId="0" fontId="119" fillId="0" borderId="0" xfId="0" applyNumberFormat="1" applyFont="1" applyAlignment="1">
      <alignment horizontal="center"/>
    </xf>
    <xf numFmtId="164" fontId="14" fillId="52" borderId="0" xfId="0" applyFont="1" applyFill="1" applyBorder="1" applyAlignment="1" applyProtection="1"/>
    <xf numFmtId="0" fontId="14" fillId="52" borderId="0" xfId="0" applyNumberFormat="1" applyFont="1" applyFill="1" applyBorder="1" applyAlignment="1" applyProtection="1"/>
    <xf numFmtId="164" fontId="119" fillId="52" borderId="0" xfId="0" applyFont="1" applyFill="1" applyBorder="1" applyAlignment="1" applyProtection="1"/>
    <xf numFmtId="0" fontId="119" fillId="52" borderId="0" xfId="0" applyNumberFormat="1" applyFont="1" applyFill="1" applyBorder="1" applyAlignment="1" applyProtection="1"/>
    <xf numFmtId="164" fontId="119" fillId="0" borderId="0" xfId="0" applyFont="1" applyFill="1" applyBorder="1" applyAlignment="1" applyProtection="1">
      <alignment horizontal="left" vertical="center"/>
    </xf>
    <xf numFmtId="0" fontId="119" fillId="0" borderId="0" xfId="0" applyNumberFormat="1" applyFont="1" applyAlignment="1" applyProtection="1"/>
    <xf numFmtId="0" fontId="119" fillId="0" borderId="0" xfId="0" applyNumberFormat="1" applyFont="1"/>
    <xf numFmtId="164" fontId="119" fillId="52" borderId="0" xfId="0" applyFont="1" applyFill="1" applyBorder="1" applyAlignment="1" applyProtection="1">
      <alignment horizontal="center"/>
    </xf>
    <xf numFmtId="0" fontId="119" fillId="52" borderId="0" xfId="0" applyNumberFormat="1" applyFont="1" applyFill="1" applyBorder="1" applyAlignment="1" applyProtection="1">
      <alignment horizontal="center"/>
    </xf>
    <xf numFmtId="0" fontId="119" fillId="0" borderId="57" xfId="0" applyNumberFormat="1" applyFont="1" applyBorder="1" applyAlignment="1" applyProtection="1"/>
    <xf numFmtId="164" fontId="119" fillId="0" borderId="18" xfId="0" applyFont="1" applyBorder="1" applyAlignment="1" applyProtection="1">
      <alignment horizontal="center"/>
    </xf>
    <xf numFmtId="168" fontId="119" fillId="0" borderId="18" xfId="0" applyNumberFormat="1" applyFont="1" applyBorder="1" applyAlignment="1" applyProtection="1">
      <alignment horizontal="center"/>
    </xf>
    <xf numFmtId="0" fontId="156" fillId="0" borderId="0" xfId="39" applyNumberFormat="1" applyFont="1" applyAlignment="1" applyProtection="1"/>
    <xf numFmtId="164" fontId="16" fillId="53" borderId="128" xfId="0" applyFont="1" applyFill="1" applyBorder="1" applyAlignment="1" applyProtection="1">
      <alignment horizontal="center"/>
    </xf>
    <xf numFmtId="164" fontId="16" fillId="53" borderId="5" xfId="0" applyFont="1" applyFill="1" applyBorder="1" applyAlignment="1" applyProtection="1">
      <alignment horizontal="center"/>
    </xf>
    <xf numFmtId="164" fontId="119" fillId="0" borderId="0" xfId="0" applyFont="1" applyAlignment="1"/>
    <xf numFmtId="164" fontId="156" fillId="0" borderId="0" xfId="39" applyFont="1" applyAlignment="1" applyProtection="1"/>
    <xf numFmtId="164" fontId="119" fillId="0" borderId="0" xfId="0" applyFont="1" applyFill="1" applyBorder="1" applyAlignment="1" applyProtection="1">
      <alignment horizontal="center" vertical="top" wrapText="1"/>
    </xf>
    <xf numFmtId="164" fontId="157" fillId="0" borderId="0" xfId="0" applyFont="1" applyAlignment="1"/>
    <xf numFmtId="164" fontId="119" fillId="0" borderId="62" xfId="0" applyFont="1" applyBorder="1"/>
    <xf numFmtId="164" fontId="157" fillId="0" borderId="0" xfId="0" applyFont="1" applyAlignment="1">
      <alignment vertical="top"/>
    </xf>
    <xf numFmtId="164" fontId="119" fillId="0" borderId="0" xfId="0" applyFont="1" applyBorder="1" applyAlignment="1"/>
    <xf numFmtId="164" fontId="119" fillId="0" borderId="3" xfId="0" applyFont="1" applyBorder="1" applyAlignment="1" applyProtection="1">
      <alignment vertical="top" wrapText="1"/>
    </xf>
    <xf numFmtId="0" fontId="119" fillId="0" borderId="3" xfId="0" applyNumberFormat="1" applyFont="1" applyBorder="1" applyAlignment="1" applyProtection="1">
      <alignment vertical="top" wrapText="1"/>
    </xf>
    <xf numFmtId="164" fontId="156" fillId="0" borderId="3" xfId="0" applyFont="1" applyBorder="1" applyAlignment="1" applyProtection="1">
      <alignment vertical="top" wrapText="1"/>
    </xf>
    <xf numFmtId="0" fontId="119" fillId="0" borderId="0" xfId="0" applyNumberFormat="1" applyFont="1" applyAlignment="1" applyProtection="1">
      <alignment horizontal="center"/>
    </xf>
    <xf numFmtId="0" fontId="119" fillId="0" borderId="0" xfId="0" applyNumberFormat="1" applyFont="1" applyFill="1" applyAlignment="1" applyProtection="1"/>
    <xf numFmtId="164" fontId="119" fillId="0" borderId="0" xfId="0" applyFont="1" applyFill="1" applyAlignment="1"/>
    <xf numFmtId="0" fontId="119" fillId="0" borderId="0" xfId="0" applyNumberFormat="1" applyFont="1" applyFill="1" applyAlignment="1">
      <alignment horizontal="center"/>
    </xf>
    <xf numFmtId="164" fontId="51" fillId="0" borderId="0" xfId="8" applyFont="1" applyFill="1"/>
    <xf numFmtId="164" fontId="51" fillId="0" borderId="0" xfId="8" applyFont="1" applyFill="1" applyBorder="1"/>
    <xf numFmtId="0" fontId="66" fillId="0" borderId="0" xfId="8" applyNumberFormat="1" applyFont="1" applyAlignment="1">
      <alignment horizontal="center"/>
    </xf>
    <xf numFmtId="0" fontId="66" fillId="0" borderId="0" xfId="8" applyNumberFormat="1" applyFont="1" applyAlignment="1">
      <alignment horizontal="center" wrapText="1"/>
    </xf>
    <xf numFmtId="0" fontId="66" fillId="0" borderId="0" xfId="8" applyNumberFormat="1" applyFont="1" applyFill="1" applyAlignment="1">
      <alignment horizontal="center"/>
    </xf>
    <xf numFmtId="0" fontId="66" fillId="0" borderId="0" xfId="8" applyNumberFormat="1" applyFont="1"/>
    <xf numFmtId="164" fontId="9" fillId="0" borderId="0" xfId="8" applyFont="1" applyAlignment="1">
      <alignment horizontal="center"/>
    </xf>
    <xf numFmtId="164" fontId="67" fillId="0" borderId="108" xfId="35" applyFont="1" applyBorder="1"/>
    <xf numFmtId="164" fontId="67" fillId="0" borderId="100" xfId="35" applyFont="1" applyBorder="1"/>
    <xf numFmtId="164" fontId="16" fillId="53" borderId="14" xfId="8" applyFont="1" applyFill="1" applyBorder="1" applyAlignment="1">
      <alignment horizontal="center"/>
    </xf>
    <xf numFmtId="164" fontId="16" fillId="53" borderId="99" xfId="8" applyFont="1" applyFill="1" applyBorder="1" applyAlignment="1">
      <alignment horizontal="center"/>
    </xf>
    <xf numFmtId="164" fontId="22" fillId="0" borderId="103" xfId="33" applyFont="1" applyBorder="1"/>
    <xf numFmtId="164" fontId="9" fillId="0" borderId="0" xfId="8" applyFont="1" applyFill="1" applyAlignment="1">
      <alignment vertical="top"/>
    </xf>
    <xf numFmtId="164" fontId="9" fillId="0" borderId="0" xfId="8" applyFont="1" applyFill="1" applyBorder="1" applyAlignment="1">
      <alignment vertical="top"/>
    </xf>
    <xf numFmtId="164" fontId="9" fillId="0" borderId="0" xfId="8" applyFont="1" applyAlignment="1">
      <alignment vertical="top"/>
    </xf>
    <xf numFmtId="164" fontId="9" fillId="0" borderId="0" xfId="8" applyFont="1" applyFill="1" applyAlignment="1">
      <alignment horizontal="left" vertical="top"/>
    </xf>
    <xf numFmtId="164" fontId="9" fillId="0" borderId="0" xfId="8" applyFont="1" applyFill="1" applyBorder="1" applyAlignment="1">
      <alignment horizontal="left" vertical="top"/>
    </xf>
    <xf numFmtId="164" fontId="9" fillId="0" borderId="0" xfId="8" applyFont="1" applyAlignment="1">
      <alignment horizontal="left" vertical="top"/>
    </xf>
    <xf numFmtId="164" fontId="9" fillId="0" borderId="0" xfId="8" applyFont="1" applyBorder="1" applyAlignment="1">
      <alignment horizontal="left" vertical="top"/>
    </xf>
    <xf numFmtId="164" fontId="9" fillId="0" borderId="14" xfId="8" applyFont="1" applyBorder="1" applyAlignment="1">
      <alignment horizontal="left" vertical="top"/>
    </xf>
    <xf numFmtId="164" fontId="9" fillId="0" borderId="99" xfId="8" applyFont="1" applyBorder="1" applyAlignment="1">
      <alignment horizontal="left" vertical="top"/>
    </xf>
    <xf numFmtId="164" fontId="9" fillId="0" borderId="8" xfId="8" applyFont="1" applyBorder="1" applyAlignment="1">
      <alignment horizontal="left" vertical="top"/>
    </xf>
    <xf numFmtId="164" fontId="9" fillId="0" borderId="11" xfId="8" applyFont="1" applyBorder="1" applyAlignment="1">
      <alignment horizontal="left" vertical="top"/>
    </xf>
    <xf numFmtId="164" fontId="9" fillId="0" borderId="102" xfId="8" applyFont="1" applyBorder="1" applyAlignment="1">
      <alignment horizontal="left" vertical="top"/>
    </xf>
    <xf numFmtId="164" fontId="67" fillId="0" borderId="0" xfId="8" applyFont="1" applyAlignment="1">
      <alignment horizontal="center" vertical="top"/>
    </xf>
    <xf numFmtId="164" fontId="9" fillId="0" borderId="0" xfId="8" applyFont="1" applyAlignment="1">
      <alignment horizontal="right"/>
    </xf>
    <xf numFmtId="164" fontId="119" fillId="26" borderId="0" xfId="0" applyFont="1" applyFill="1" applyProtection="1"/>
    <xf numFmtId="164" fontId="119" fillId="26" borderId="0" xfId="0" applyFont="1" applyFill="1" applyAlignment="1" applyProtection="1"/>
    <xf numFmtId="164" fontId="119" fillId="26" borderId="0" xfId="0" applyFont="1" applyFill="1" applyBorder="1" applyAlignment="1" applyProtection="1"/>
    <xf numFmtId="164" fontId="146" fillId="26" borderId="0" xfId="0" applyFont="1" applyFill="1" applyBorder="1" applyAlignment="1" applyProtection="1">
      <alignment horizontal="center" vertical="top"/>
    </xf>
    <xf numFmtId="164" fontId="119" fillId="46" borderId="0" xfId="0" applyFont="1" applyFill="1" applyBorder="1" applyAlignment="1" applyProtection="1"/>
    <xf numFmtId="164" fontId="158" fillId="0" borderId="0" xfId="0" applyFont="1" applyProtection="1"/>
    <xf numFmtId="164" fontId="119" fillId="0" borderId="0" xfId="0" applyFont="1" applyAlignment="1" applyProtection="1">
      <alignment vertical="top"/>
    </xf>
    <xf numFmtId="164" fontId="119" fillId="26" borderId="0" xfId="0" applyFont="1" applyFill="1" applyBorder="1" applyProtection="1"/>
    <xf numFmtId="164" fontId="158" fillId="0" borderId="0" xfId="0" applyFont="1" applyFill="1" applyAlignment="1" applyProtection="1">
      <alignment horizontal="right"/>
    </xf>
    <xf numFmtId="164" fontId="158" fillId="0" borderId="0" xfId="0" applyFont="1" applyFill="1" applyBorder="1" applyProtection="1"/>
    <xf numFmtId="164" fontId="158" fillId="0" borderId="0" xfId="0" applyFont="1" applyFill="1" applyProtection="1"/>
    <xf numFmtId="164" fontId="9" fillId="26" borderId="0" xfId="8" applyFont="1" applyFill="1"/>
    <xf numFmtId="164" fontId="9" fillId="51" borderId="0" xfId="8" applyFont="1" applyFill="1" applyBorder="1" applyAlignment="1">
      <alignment horizontal="centerContinuous"/>
    </xf>
    <xf numFmtId="164" fontId="149" fillId="26" borderId="0" xfId="33" applyFont="1" applyFill="1"/>
    <xf numFmtId="164" fontId="22" fillId="26" borderId="0" xfId="33" applyFont="1" applyFill="1"/>
    <xf numFmtId="164" fontId="67" fillId="26" borderId="0" xfId="35" applyFont="1" applyFill="1"/>
    <xf numFmtId="164" fontId="66" fillId="26" borderId="0" xfId="34" applyFont="1" applyFill="1" applyAlignment="1">
      <alignment horizontal="center"/>
    </xf>
    <xf numFmtId="164" fontId="159" fillId="0" borderId="0" xfId="8" applyFont="1" applyFill="1"/>
    <xf numFmtId="164" fontId="159" fillId="0" borderId="0" xfId="8" applyFont="1" applyFill="1" applyBorder="1"/>
    <xf numFmtId="164" fontId="67" fillId="0" borderId="57" xfId="35" applyFont="1" applyBorder="1"/>
    <xf numFmtId="164" fontId="9" fillId="0" borderId="57" xfId="8" applyFont="1" applyBorder="1"/>
    <xf numFmtId="0" fontId="9" fillId="0" borderId="0" xfId="8" applyNumberFormat="1" applyFont="1" applyFill="1" applyAlignment="1">
      <alignment wrapText="1"/>
    </xf>
    <xf numFmtId="164" fontId="80" fillId="50" borderId="0" xfId="33" applyFont="1" applyFill="1" applyBorder="1" applyAlignment="1">
      <alignment horizontal="centerContinuous"/>
    </xf>
    <xf numFmtId="164" fontId="80" fillId="50" borderId="0" xfId="33" applyFont="1" applyFill="1" applyBorder="1" applyAlignment="1">
      <alignment horizontal="centerContinuous" vertical="center"/>
    </xf>
    <xf numFmtId="164" fontId="6" fillId="52" borderId="0" xfId="33" applyFont="1" applyFill="1" applyBorder="1" applyAlignment="1">
      <alignment vertical="center"/>
    </xf>
    <xf numFmtId="164" fontId="6" fillId="52" borderId="0" xfId="33" applyFont="1" applyFill="1" applyBorder="1" applyAlignment="1">
      <alignment horizontal="right" vertical="center"/>
    </xf>
    <xf numFmtId="164" fontId="7" fillId="0" borderId="0" xfId="0" applyFont="1" applyAlignment="1" applyProtection="1">
      <alignment horizontal="center"/>
    </xf>
    <xf numFmtId="164" fontId="7" fillId="0" borderId="0" xfId="0" applyFont="1" applyAlignment="1" applyProtection="1">
      <alignment horizontal="center" vertical="center"/>
    </xf>
    <xf numFmtId="164" fontId="7" fillId="0" borderId="0" xfId="0" applyFont="1" applyBorder="1" applyAlignment="1" applyProtection="1">
      <alignment horizontal="center" vertical="center" wrapText="1"/>
    </xf>
    <xf numFmtId="164" fontId="66" fillId="0" borderId="0" xfId="34" applyFont="1" applyAlignment="1">
      <alignment horizontal="center"/>
    </xf>
    <xf numFmtId="164" fontId="66" fillId="0" borderId="0" xfId="8" applyFont="1" applyAlignment="1">
      <alignment horizontal="center"/>
    </xf>
    <xf numFmtId="164" fontId="66" fillId="0" borderId="0" xfId="8" applyFont="1" applyBorder="1" applyAlignment="1">
      <alignment wrapText="1"/>
    </xf>
    <xf numFmtId="164" fontId="66" fillId="0" borderId="0" xfId="8" applyFont="1" applyBorder="1" applyAlignment="1">
      <alignment horizontal="left" wrapText="1"/>
    </xf>
    <xf numFmtId="164" fontId="66" fillId="0" borderId="0" xfId="8" applyFont="1" applyBorder="1" applyAlignment="1">
      <alignment horizontal="center"/>
    </xf>
    <xf numFmtId="0" fontId="66" fillId="0" borderId="0" xfId="8" applyNumberFormat="1" applyFont="1" applyFill="1" applyAlignment="1">
      <alignment horizontal="left" wrapText="1"/>
    </xf>
    <xf numFmtId="164" fontId="119" fillId="0" borderId="0" xfId="0" applyFont="1" applyFill="1" applyAlignment="1" applyProtection="1"/>
    <xf numFmtId="164" fontId="47" fillId="0" borderId="0" xfId="0" applyFont="1" applyFill="1" applyBorder="1" applyAlignment="1"/>
    <xf numFmtId="164" fontId="46" fillId="0" borderId="0" xfId="0" applyFont="1" applyFill="1" applyBorder="1" applyAlignment="1" applyProtection="1"/>
    <xf numFmtId="164" fontId="160" fillId="0" borderId="0" xfId="0" applyFont="1" applyFill="1" applyBorder="1" applyAlignment="1" applyProtection="1"/>
    <xf numFmtId="164" fontId="63" fillId="53" borderId="0" xfId="0" applyFont="1" applyFill="1" applyBorder="1" applyAlignment="1" applyProtection="1">
      <alignment horizontal="center" vertical="center"/>
    </xf>
    <xf numFmtId="164" fontId="6" fillId="52" borderId="0" xfId="0" applyFont="1" applyFill="1" applyBorder="1" applyAlignment="1" applyProtection="1">
      <alignment vertical="center"/>
    </xf>
    <xf numFmtId="164" fontId="16" fillId="57" borderId="0" xfId="0" applyFont="1" applyFill="1" applyBorder="1" applyAlignment="1" applyProtection="1">
      <alignment horizontal="center" vertical="center"/>
    </xf>
    <xf numFmtId="164" fontId="87" fillId="0" borderId="0" xfId="0" applyFont="1" applyFill="1" applyBorder="1" applyAlignment="1" applyProtection="1">
      <alignment horizontal="center" vertical="center"/>
    </xf>
    <xf numFmtId="164" fontId="22" fillId="57" borderId="0" xfId="33" applyFont="1" applyFill="1" applyBorder="1" applyAlignment="1">
      <alignment horizontal="centerContinuous" vertical="center"/>
    </xf>
    <xf numFmtId="164" fontId="80" fillId="57" borderId="0" xfId="33" applyFont="1" applyFill="1" applyBorder="1" applyAlignment="1">
      <alignment horizontal="centerContinuous"/>
    </xf>
    <xf numFmtId="164" fontId="80" fillId="57" borderId="0" xfId="33" applyFont="1" applyFill="1" applyBorder="1" applyAlignment="1">
      <alignment horizontal="centerContinuous" vertical="center"/>
    </xf>
    <xf numFmtId="164" fontId="160" fillId="0" borderId="0" xfId="0" applyFont="1" applyFill="1" applyBorder="1" applyAlignment="1"/>
    <xf numFmtId="164" fontId="160" fillId="0" borderId="0" xfId="0" applyFont="1" applyFill="1"/>
    <xf numFmtId="0" fontId="9" fillId="0" borderId="0" xfId="8" applyNumberFormat="1" applyFont="1" applyFill="1"/>
    <xf numFmtId="0" fontId="66" fillId="0" borderId="0" xfId="8" applyNumberFormat="1" applyFont="1" applyFill="1" applyAlignment="1">
      <alignment vertical="top" wrapText="1"/>
    </xf>
    <xf numFmtId="0" fontId="9" fillId="0" borderId="0" xfId="8" applyNumberFormat="1" applyFont="1" applyFill="1" applyBorder="1" applyAlignment="1">
      <alignment vertical="top" wrapText="1"/>
    </xf>
    <xf numFmtId="164" fontId="14" fillId="56" borderId="0" xfId="0" applyFont="1" applyFill="1" applyBorder="1" applyAlignment="1" applyProtection="1">
      <alignment horizontal="center" vertical="center"/>
    </xf>
    <xf numFmtId="164" fontId="0" fillId="0" borderId="0" xfId="0" applyAlignment="1">
      <alignment wrapText="1"/>
    </xf>
    <xf numFmtId="0" fontId="100" fillId="0" borderId="20" xfId="0" applyNumberFormat="1" applyFont="1" applyBorder="1" applyAlignment="1" applyProtection="1">
      <alignment horizontal="left" vertical="top" wrapText="1"/>
      <protection locked="0"/>
    </xf>
    <xf numFmtId="0" fontId="100" fillId="0" borderId="28" xfId="0" applyNumberFormat="1" applyFont="1" applyBorder="1" applyAlignment="1" applyProtection="1">
      <alignment horizontal="left" vertical="top" wrapText="1"/>
      <protection locked="0"/>
    </xf>
    <xf numFmtId="0" fontId="119" fillId="0" borderId="28" xfId="0" applyNumberFormat="1" applyFont="1" applyBorder="1" applyAlignment="1">
      <alignment horizontal="left" vertical="top" wrapText="1"/>
    </xf>
    <xf numFmtId="164" fontId="82" fillId="0" borderId="20" xfId="0" applyFont="1" applyFill="1" applyBorder="1" applyAlignment="1" applyProtection="1">
      <alignment horizontal="left" vertical="top"/>
      <protection locked="0"/>
    </xf>
    <xf numFmtId="164" fontId="119" fillId="0" borderId="16" xfId="0" applyFont="1" applyBorder="1" applyAlignment="1">
      <alignment horizontal="left" vertical="top"/>
    </xf>
    <xf numFmtId="164" fontId="119" fillId="0" borderId="21" xfId="0" applyFont="1" applyBorder="1" applyAlignment="1">
      <alignment horizontal="left" vertical="top"/>
    </xf>
    <xf numFmtId="0" fontId="100" fillId="0" borderId="21" xfId="0" applyNumberFormat="1" applyFont="1" applyBorder="1" applyAlignment="1" applyProtection="1">
      <alignment horizontal="left" vertical="top" wrapText="1"/>
      <protection locked="0"/>
    </xf>
    <xf numFmtId="0" fontId="100" fillId="0" borderId="16" xfId="0" applyNumberFormat="1" applyFont="1" applyBorder="1" applyAlignment="1" applyProtection="1">
      <alignment horizontal="left" vertical="top" wrapText="1"/>
      <protection locked="0"/>
    </xf>
    <xf numFmtId="164" fontId="42" fillId="0" borderId="20" xfId="0" applyFont="1" applyBorder="1" applyAlignment="1" applyProtection="1">
      <alignment horizontal="left" vertical="top"/>
    </xf>
    <xf numFmtId="164" fontId="42" fillId="0" borderId="21" xfId="0" applyFont="1" applyBorder="1" applyAlignment="1" applyProtection="1">
      <alignment horizontal="left" vertical="top"/>
    </xf>
    <xf numFmtId="164" fontId="42" fillId="0" borderId="16" xfId="0" applyFont="1" applyBorder="1" applyAlignment="1" applyProtection="1">
      <alignment horizontal="left" vertical="top"/>
    </xf>
    <xf numFmtId="0" fontId="119" fillId="0" borderId="16" xfId="0" applyNumberFormat="1" applyFont="1" applyBorder="1" applyAlignment="1">
      <alignment horizontal="left" vertical="top" wrapText="1"/>
    </xf>
    <xf numFmtId="0" fontId="119" fillId="0" borderId="21" xfId="0" applyNumberFormat="1" applyFont="1" applyBorder="1" applyAlignment="1">
      <alignment horizontal="left" vertical="top" wrapText="1"/>
    </xf>
    <xf numFmtId="164" fontId="42" fillId="0" borderId="21" xfId="0" applyFont="1" applyBorder="1" applyAlignment="1">
      <alignment horizontal="left" vertical="top"/>
    </xf>
    <xf numFmtId="0" fontId="100" fillId="0" borderId="16" xfId="0" applyNumberFormat="1" applyFont="1" applyBorder="1" applyAlignment="1">
      <alignment horizontal="left" vertical="top" wrapText="1"/>
    </xf>
    <xf numFmtId="0" fontId="100" fillId="0" borderId="21" xfId="0" applyNumberFormat="1" applyFont="1" applyBorder="1" applyAlignment="1">
      <alignment horizontal="left" vertical="top" wrapText="1"/>
    </xf>
    <xf numFmtId="0" fontId="100" fillId="0" borderId="20" xfId="0" applyNumberFormat="1" applyFont="1" applyBorder="1" applyAlignment="1">
      <alignment horizontal="left" vertical="top" wrapText="1"/>
    </xf>
    <xf numFmtId="164" fontId="119" fillId="0" borderId="0" xfId="0" applyFont="1" applyFill="1" applyAlignment="1" applyProtection="1"/>
    <xf numFmtId="49" fontId="21" fillId="26" borderId="116" xfId="0" quotePrefix="1" applyNumberFormat="1" applyFont="1" applyFill="1" applyBorder="1" applyAlignment="1" applyProtection="1">
      <alignment horizontal="center"/>
      <protection locked="0"/>
    </xf>
    <xf numFmtId="49" fontId="21" fillId="26" borderId="117" xfId="0" quotePrefix="1" applyNumberFormat="1" applyFont="1" applyFill="1" applyBorder="1" applyAlignment="1" applyProtection="1">
      <alignment horizontal="center"/>
      <protection locked="0"/>
    </xf>
    <xf numFmtId="49" fontId="21" fillId="26" borderId="118" xfId="0" quotePrefix="1" applyNumberFormat="1" applyFont="1" applyFill="1" applyBorder="1" applyAlignment="1" applyProtection="1">
      <alignment horizontal="center"/>
      <protection locked="0"/>
    </xf>
    <xf numFmtId="164" fontId="6" fillId="26" borderId="0" xfId="0" applyFont="1" applyFill="1" applyBorder="1" applyAlignment="1" applyProtection="1">
      <alignment horizontal="right"/>
      <protection hidden="1"/>
    </xf>
    <xf numFmtId="164" fontId="6" fillId="26" borderId="120" xfId="0" applyFont="1" applyFill="1" applyBorder="1" applyAlignment="1" applyProtection="1">
      <alignment horizontal="right"/>
      <protection hidden="1"/>
    </xf>
    <xf numFmtId="0" fontId="125" fillId="0" borderId="0" xfId="0" applyNumberFormat="1" applyFont="1" applyAlignment="1">
      <alignment horizontal="left" vertical="top" wrapText="1"/>
    </xf>
    <xf numFmtId="164" fontId="17" fillId="19" borderId="47" xfId="0" applyFont="1" applyFill="1" applyBorder="1" applyAlignment="1" applyProtection="1">
      <alignment horizontal="right"/>
      <protection hidden="1"/>
    </xf>
    <xf numFmtId="49" fontId="2" fillId="0" borderId="0" xfId="0" quotePrefix="1" applyNumberFormat="1" applyFont="1" applyFill="1" applyBorder="1" applyAlignment="1" applyProtection="1">
      <alignment horizontal="left" vertical="top" wrapText="1"/>
      <protection locked="0"/>
    </xf>
    <xf numFmtId="164" fontId="2" fillId="0" borderId="0" xfId="0" applyFont="1" applyFill="1" applyBorder="1" applyAlignment="1" applyProtection="1">
      <alignment horizontal="left" vertical="top" wrapText="1"/>
      <protection locked="0"/>
    </xf>
    <xf numFmtId="164" fontId="85" fillId="19" borderId="45" xfId="0" applyFont="1" applyFill="1" applyBorder="1" applyAlignment="1" applyProtection="1">
      <alignment horizontal="center" vertical="center" wrapText="1"/>
      <protection hidden="1"/>
    </xf>
    <xf numFmtId="164" fontId="53" fillId="19" borderId="45" xfId="0" applyFont="1" applyFill="1" applyBorder="1" applyAlignment="1">
      <alignment horizontal="center"/>
    </xf>
    <xf numFmtId="164" fontId="53" fillId="19" borderId="0" xfId="0" applyFont="1" applyFill="1" applyAlignment="1">
      <alignment horizontal="center"/>
    </xf>
    <xf numFmtId="164" fontId="53" fillId="19" borderId="47" xfId="0" applyFont="1" applyFill="1" applyBorder="1" applyAlignment="1">
      <alignment horizontal="center"/>
    </xf>
    <xf numFmtId="164" fontId="8" fillId="19" borderId="0" xfId="0" applyFont="1" applyFill="1" applyBorder="1" applyAlignment="1" applyProtection="1">
      <alignment horizontal="center" vertical="top" wrapText="1"/>
      <protection hidden="1"/>
    </xf>
    <xf numFmtId="164" fontId="8" fillId="19" borderId="0" xfId="0" applyFont="1" applyFill="1" applyAlignment="1" applyProtection="1">
      <alignment horizontal="center" vertical="top" wrapText="1"/>
      <protection hidden="1"/>
    </xf>
    <xf numFmtId="164" fontId="6" fillId="53" borderId="44" xfId="0" applyFont="1" applyFill="1" applyBorder="1" applyAlignment="1" applyProtection="1">
      <alignment horizontal="center"/>
    </xf>
    <xf numFmtId="164" fontId="6" fillId="53" borderId="77" xfId="0" applyFont="1" applyFill="1" applyBorder="1" applyAlignment="1" applyProtection="1">
      <alignment horizontal="center"/>
    </xf>
    <xf numFmtId="164" fontId="50" fillId="0" borderId="0" xfId="0" applyFont="1" applyAlignment="1" applyProtection="1">
      <alignment horizontal="center" vertical="center" wrapText="1"/>
    </xf>
    <xf numFmtId="164" fontId="119" fillId="0" borderId="39" xfId="0" applyFont="1" applyBorder="1" applyAlignment="1">
      <alignment horizontal="center" vertical="center" wrapText="1"/>
    </xf>
    <xf numFmtId="164" fontId="7" fillId="0" borderId="0" xfId="0" applyFont="1" applyBorder="1" applyAlignment="1" applyProtection="1">
      <alignment horizontal="center" wrapText="1"/>
    </xf>
    <xf numFmtId="164" fontId="119" fillId="0" borderId="0" xfId="0" applyFont="1" applyBorder="1" applyAlignment="1">
      <alignment horizontal="center" wrapText="1"/>
    </xf>
    <xf numFmtId="164" fontId="7" fillId="0" borderId="0" xfId="0" applyFont="1" applyAlignment="1" applyProtection="1">
      <alignment horizontal="center" wrapText="1"/>
    </xf>
    <xf numFmtId="164" fontId="119" fillId="0" borderId="0" xfId="0" applyFont="1" applyAlignment="1">
      <alignment horizontal="center" wrapText="1"/>
    </xf>
    <xf numFmtId="164" fontId="7" fillId="0" borderId="39" xfId="0" applyFont="1" applyBorder="1" applyAlignment="1" applyProtection="1">
      <alignment horizontal="center" wrapText="1"/>
    </xf>
    <xf numFmtId="164" fontId="119" fillId="0" borderId="39" xfId="0" applyFont="1" applyBorder="1" applyAlignment="1">
      <alignment horizontal="center" wrapText="1"/>
    </xf>
    <xf numFmtId="164" fontId="7" fillId="0" borderId="0" xfId="0" applyFont="1" applyBorder="1" applyAlignment="1" applyProtection="1">
      <alignment horizontal="center" vertical="center" wrapText="1"/>
    </xf>
    <xf numFmtId="164" fontId="119" fillId="0" borderId="0" xfId="0" applyFont="1" applyAlignment="1">
      <alignment horizontal="center" vertical="center" wrapText="1"/>
    </xf>
    <xf numFmtId="164" fontId="119" fillId="0" borderId="0" xfId="0" applyFont="1" applyBorder="1" applyAlignment="1">
      <alignment horizontal="center" vertical="center" wrapText="1"/>
    </xf>
    <xf numFmtId="0" fontId="11" fillId="0" borderId="9" xfId="0" applyNumberFormat="1" applyFont="1" applyBorder="1" applyAlignment="1" applyProtection="1">
      <alignment horizontal="left" vertical="top" wrapText="1"/>
      <protection locked="0"/>
    </xf>
    <xf numFmtId="0" fontId="11" fillId="0" borderId="0" xfId="0" applyNumberFormat="1" applyFont="1" applyBorder="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 xfId="0" applyNumberFormat="1" applyFont="1" applyBorder="1" applyAlignment="1" applyProtection="1">
      <alignment horizontal="left" vertical="top" wrapText="1"/>
      <protection locked="0"/>
    </xf>
    <xf numFmtId="0" fontId="11" fillId="0" borderId="24" xfId="0" applyNumberFormat="1" applyFont="1" applyBorder="1" applyAlignment="1" applyProtection="1">
      <alignment horizontal="left" vertical="top" wrapText="1"/>
      <protection locked="0"/>
    </xf>
    <xf numFmtId="0" fontId="11" fillId="0" borderId="19" xfId="0" applyNumberFormat="1" applyFont="1" applyBorder="1" applyAlignment="1" applyProtection="1">
      <alignment horizontal="left" vertical="top" wrapText="1"/>
      <protection locked="0"/>
    </xf>
    <xf numFmtId="164" fontId="7" fillId="0" borderId="0" xfId="0" applyFont="1" applyAlignment="1" applyProtection="1">
      <alignment horizontal="center"/>
    </xf>
    <xf numFmtId="164" fontId="7" fillId="0" borderId="0" xfId="0" applyFont="1" applyAlignment="1" applyProtection="1">
      <alignment horizontal="center" vertical="top"/>
    </xf>
    <xf numFmtId="164" fontId="7" fillId="0" borderId="0" xfId="0" applyFont="1" applyBorder="1" applyAlignment="1" applyProtection="1">
      <alignment horizontal="center"/>
    </xf>
    <xf numFmtId="164" fontId="119" fillId="0" borderId="0" xfId="0" applyFont="1" applyAlignment="1" applyProtection="1">
      <alignment horizontal="center"/>
    </xf>
    <xf numFmtId="164" fontId="119" fillId="0" borderId="0" xfId="0" applyFont="1" applyAlignment="1" applyProtection="1">
      <alignment horizontal="right"/>
    </xf>
    <xf numFmtId="164" fontId="7" fillId="0" borderId="0" xfId="0" applyFont="1" applyAlignment="1" applyProtection="1">
      <alignment horizontal="center" vertical="center"/>
    </xf>
    <xf numFmtId="164" fontId="104" fillId="0" borderId="20" xfId="0" applyFont="1" applyBorder="1" applyAlignment="1" applyProtection="1">
      <alignment horizontal="left" vertical="top" wrapText="1"/>
    </xf>
    <xf numFmtId="164" fontId="119" fillId="0" borderId="21" xfId="0" applyFont="1" applyBorder="1" applyAlignment="1">
      <alignment vertical="top" wrapText="1"/>
    </xf>
    <xf numFmtId="0" fontId="11" fillId="0" borderId="89" xfId="0" applyNumberFormat="1" applyFont="1" applyBorder="1" applyAlignment="1" applyProtection="1">
      <alignment horizontal="left" vertical="top" wrapText="1"/>
      <protection locked="0"/>
    </xf>
    <xf numFmtId="0" fontId="119" fillId="0" borderId="0" xfId="0" applyNumberFormat="1" applyFont="1" applyAlignment="1">
      <alignment horizontal="left" vertical="top" wrapText="1"/>
    </xf>
    <xf numFmtId="0" fontId="11" fillId="0" borderId="17" xfId="0" applyNumberFormat="1" applyFont="1" applyBorder="1" applyAlignment="1" applyProtection="1">
      <alignment horizontal="left" vertical="top" wrapText="1"/>
      <protection locked="0"/>
    </xf>
    <xf numFmtId="0" fontId="119" fillId="0" borderId="17" xfId="0" applyNumberFormat="1" applyFont="1" applyBorder="1" applyAlignment="1">
      <alignment horizontal="left" vertical="top" wrapText="1"/>
    </xf>
    <xf numFmtId="164" fontId="7" fillId="0" borderId="0" xfId="0" applyFont="1" applyAlignment="1" applyProtection="1">
      <alignment horizontal="center" vertical="top" wrapText="1"/>
    </xf>
    <xf numFmtId="164" fontId="119" fillId="0" borderId="0" xfId="0" applyFont="1" applyAlignment="1">
      <alignment horizontal="center" vertical="top" wrapText="1"/>
    </xf>
    <xf numFmtId="164" fontId="7" fillId="0" borderId="0" xfId="0" applyFont="1" applyAlignment="1" applyProtection="1">
      <alignment horizontal="center" vertical="center" wrapText="1"/>
    </xf>
    <xf numFmtId="0" fontId="11" fillId="26" borderId="19" xfId="0" applyNumberFormat="1" applyFont="1" applyFill="1" applyBorder="1" applyAlignment="1" applyProtection="1">
      <alignment horizontal="left" vertical="top" wrapText="1"/>
      <protection locked="0"/>
    </xf>
    <xf numFmtId="164" fontId="66" fillId="0" borderId="0" xfId="8" applyFont="1" applyAlignment="1">
      <alignment horizontal="left" wrapText="1"/>
    </xf>
    <xf numFmtId="164" fontId="66" fillId="0" borderId="0" xfId="34" applyFont="1" applyAlignment="1">
      <alignment horizontal="center"/>
    </xf>
    <xf numFmtId="164" fontId="80" fillId="51" borderId="0" xfId="33" applyFont="1" applyFill="1" applyBorder="1" applyAlignment="1">
      <alignment horizontal="center" vertical="center"/>
    </xf>
    <xf numFmtId="164" fontId="6" fillId="52" borderId="0" xfId="33" applyFont="1" applyFill="1" applyBorder="1" applyAlignment="1">
      <alignment horizontal="center"/>
    </xf>
    <xf numFmtId="49" fontId="66" fillId="0" borderId="0" xfId="34" applyNumberFormat="1" applyFont="1" applyBorder="1" applyAlignment="1">
      <alignment horizontal="center"/>
    </xf>
    <xf numFmtId="164" fontId="66" fillId="0" borderId="0" xfId="8" applyFont="1" applyBorder="1" applyAlignment="1">
      <alignment horizontal="center" wrapText="1"/>
    </xf>
    <xf numFmtId="164" fontId="66" fillId="0" borderId="0" xfId="8" applyFont="1" applyAlignment="1">
      <alignment horizontal="center" wrapText="1"/>
    </xf>
    <xf numFmtId="164" fontId="7" fillId="0" borderId="0" xfId="0" applyFont="1" applyBorder="1" applyAlignment="1" applyProtection="1">
      <alignment horizontal="center" vertical="top" wrapText="1"/>
    </xf>
    <xf numFmtId="164" fontId="7" fillId="0" borderId="0" xfId="0" applyFont="1" applyBorder="1" applyAlignment="1" applyProtection="1">
      <alignment horizontal="center" wrapText="1"/>
      <protection locked="0"/>
    </xf>
    <xf numFmtId="164" fontId="7" fillId="0" borderId="0" xfId="0" applyFont="1" applyBorder="1" applyAlignment="1" applyProtection="1">
      <alignment horizontal="center" vertical="center" wrapText="1"/>
      <protection locked="0"/>
    </xf>
    <xf numFmtId="164" fontId="6" fillId="53" borderId="0" xfId="0" applyFont="1" applyFill="1" applyBorder="1" applyAlignment="1" applyProtection="1">
      <alignment horizontal="right" vertical="center"/>
    </xf>
    <xf numFmtId="164" fontId="105" fillId="0" borderId="0" xfId="0" applyFont="1" applyAlignment="1" applyProtection="1">
      <alignment horizontal="center"/>
    </xf>
    <xf numFmtId="164" fontId="7" fillId="0" borderId="0" xfId="0" applyFont="1" applyBorder="1" applyAlignment="1" applyProtection="1">
      <alignment horizontal="center" vertical="top"/>
    </xf>
    <xf numFmtId="164" fontId="7" fillId="0" borderId="11" xfId="0" applyFont="1" applyFill="1" applyBorder="1" applyAlignment="1" applyProtection="1">
      <alignment horizontal="right" vertical="top" wrapText="1"/>
    </xf>
    <xf numFmtId="164" fontId="7" fillId="0" borderId="11" xfId="0" applyFont="1" applyBorder="1" applyAlignment="1" applyProtection="1">
      <alignment horizontal="right" vertical="top"/>
    </xf>
    <xf numFmtId="0" fontId="101" fillId="0" borderId="16" xfId="0" applyNumberFormat="1" applyFont="1" applyBorder="1" applyAlignment="1" applyProtection="1">
      <alignment horizontal="center" wrapText="1"/>
    </xf>
    <xf numFmtId="0" fontId="119" fillId="0" borderId="106" xfId="0" applyNumberFormat="1" applyFont="1" applyBorder="1" applyAlignment="1">
      <alignment horizontal="center" wrapText="1"/>
    </xf>
    <xf numFmtId="164" fontId="105" fillId="0" borderId="0" xfId="0" applyFont="1" applyAlignment="1" applyProtection="1">
      <alignment horizontal="center" vertical="top"/>
    </xf>
    <xf numFmtId="164" fontId="7" fillId="0" borderId="0" xfId="0" applyFont="1" applyBorder="1" applyAlignment="1" applyProtection="1">
      <alignment horizontal="center" vertical="center"/>
    </xf>
    <xf numFmtId="164" fontId="119" fillId="0" borderId="0" xfId="0" applyFont="1" applyFill="1" applyBorder="1" applyAlignment="1">
      <alignment horizontal="center"/>
    </xf>
    <xf numFmtId="164" fontId="119" fillId="0" borderId="0" xfId="0" applyFont="1" applyFill="1" applyBorder="1"/>
    <xf numFmtId="164" fontId="149" fillId="0" borderId="0" xfId="0" applyFont="1" applyFill="1" applyBorder="1" applyAlignment="1">
      <alignment horizontal="left" vertical="center" wrapText="1"/>
    </xf>
    <xf numFmtId="164" fontId="22" fillId="0" borderId="0" xfId="0" applyFont="1" applyFill="1" applyBorder="1" applyAlignment="1">
      <alignment horizontal="left" vertical="center"/>
    </xf>
    <xf numFmtId="164" fontId="66" fillId="0" borderId="0" xfId="36" applyFont="1" applyFill="1" applyBorder="1" applyAlignment="1">
      <alignment horizontal="left" vertical="top" wrapText="1"/>
    </xf>
    <xf numFmtId="164" fontId="66" fillId="0" borderId="0" xfId="36" applyFont="1" applyFill="1" applyBorder="1" applyAlignment="1">
      <alignment horizontal="left" vertical="top"/>
    </xf>
    <xf numFmtId="164" fontId="66" fillId="0" borderId="0" xfId="0" applyFont="1" applyFill="1" applyBorder="1" applyAlignment="1">
      <alignment horizontal="left" vertical="top" wrapText="1"/>
    </xf>
    <xf numFmtId="164" fontId="2" fillId="0" borderId="0" xfId="0" applyFont="1" applyFill="1" applyBorder="1" applyAlignment="1">
      <alignment horizontal="left" vertical="top"/>
    </xf>
    <xf numFmtId="164" fontId="119" fillId="0" borderId="0" xfId="0" applyFont="1" applyFill="1" applyBorder="1" applyAlignment="1">
      <alignment horizontal="left" wrapText="1"/>
    </xf>
    <xf numFmtId="164" fontId="119" fillId="0" borderId="0" xfId="0" applyFont="1" applyFill="1" applyBorder="1" applyAlignment="1">
      <alignment horizontal="left"/>
    </xf>
    <xf numFmtId="164" fontId="22" fillId="0" borderId="0" xfId="0" applyFont="1" applyFill="1" applyBorder="1" applyAlignment="1">
      <alignment horizontal="center"/>
    </xf>
    <xf numFmtId="164" fontId="66" fillId="0" borderId="0" xfId="36" applyFont="1" applyFill="1" applyBorder="1" applyAlignment="1">
      <alignment horizontal="center"/>
    </xf>
    <xf numFmtId="164" fontId="2" fillId="0" borderId="0" xfId="0" applyFont="1" applyFill="1" applyBorder="1" applyAlignment="1">
      <alignment horizontal="center"/>
    </xf>
    <xf numFmtId="164" fontId="26" fillId="0" borderId="0" xfId="0" applyFont="1" applyFill="1" applyBorder="1" applyAlignment="1">
      <alignment horizontal="center"/>
    </xf>
    <xf numFmtId="164" fontId="26" fillId="0" borderId="0" xfId="0" applyFont="1" applyFill="1" applyBorder="1"/>
    <xf numFmtId="164" fontId="147" fillId="0" borderId="0" xfId="0" applyFont="1" applyFill="1" applyBorder="1" applyAlignment="1">
      <alignment horizontal="left" vertical="center"/>
    </xf>
    <xf numFmtId="164" fontId="22" fillId="0" borderId="0" xfId="0" applyFont="1" applyFill="1" applyBorder="1" applyAlignment="1">
      <alignment horizontal="left" vertical="center" wrapText="1"/>
    </xf>
    <xf numFmtId="164" fontId="66" fillId="0" borderId="0" xfId="0" applyFont="1" applyFill="1" applyBorder="1" applyAlignment="1">
      <alignment horizontal="left" vertical="top"/>
    </xf>
    <xf numFmtId="164" fontId="144" fillId="0" borderId="0" xfId="0" applyFont="1" applyFill="1" applyBorder="1" applyAlignment="1" applyProtection="1">
      <alignment horizontal="center" vertical="center"/>
    </xf>
    <xf numFmtId="164" fontId="150" fillId="31" borderId="14" xfId="0" applyFont="1" applyFill="1" applyBorder="1" applyAlignment="1" applyProtection="1">
      <alignment horizontal="left" vertical="top"/>
    </xf>
    <xf numFmtId="164" fontId="150" fillId="31" borderId="9" xfId="0" applyFont="1" applyFill="1" applyBorder="1" applyAlignment="1" applyProtection="1">
      <alignment horizontal="left" vertical="top"/>
    </xf>
    <xf numFmtId="164" fontId="150" fillId="31" borderId="10" xfId="0" applyFont="1" applyFill="1" applyBorder="1" applyAlignment="1" applyProtection="1">
      <alignment horizontal="left" vertical="top"/>
    </xf>
    <xf numFmtId="164" fontId="150" fillId="31" borderId="13" xfId="0" applyFont="1" applyFill="1" applyBorder="1" applyAlignment="1" applyProtection="1">
      <alignment horizontal="left" vertical="top"/>
    </xf>
    <xf numFmtId="164" fontId="150" fillId="31" borderId="3" xfId="0" applyFont="1" applyFill="1" applyBorder="1" applyAlignment="1" applyProtection="1">
      <alignment horizontal="left" vertical="top"/>
    </xf>
    <xf numFmtId="164" fontId="150" fillId="31" borderId="12" xfId="0" applyFont="1" applyFill="1" applyBorder="1" applyAlignment="1" applyProtection="1">
      <alignment horizontal="left" vertical="top"/>
    </xf>
    <xf numFmtId="164" fontId="80" fillId="49" borderId="0" xfId="0" applyFont="1" applyFill="1" applyBorder="1" applyAlignment="1" applyProtection="1">
      <alignment horizontal="center" vertical="center"/>
    </xf>
    <xf numFmtId="164" fontId="80" fillId="48" borderId="0" xfId="0" applyFont="1" applyFill="1" applyBorder="1" applyAlignment="1" applyProtection="1">
      <alignment horizontal="center" vertical="center"/>
    </xf>
    <xf numFmtId="164" fontId="50" fillId="0" borderId="43" xfId="0" applyFont="1" applyBorder="1" applyAlignment="1" applyProtection="1">
      <alignment horizontal="left" vertical="center" wrapText="1"/>
    </xf>
    <xf numFmtId="164" fontId="50" fillId="0" borderId="94" xfId="0" applyFont="1" applyBorder="1" applyAlignment="1" applyProtection="1">
      <alignment horizontal="left" vertical="center" wrapText="1"/>
    </xf>
    <xf numFmtId="164" fontId="6" fillId="53" borderId="0" xfId="0" applyFont="1" applyFill="1" applyBorder="1" applyAlignment="1" applyProtection="1">
      <alignment horizontal="center" vertical="center"/>
    </xf>
    <xf numFmtId="0" fontId="100" fillId="0" borderId="6" xfId="0" applyNumberFormat="1" applyFont="1" applyBorder="1" applyAlignment="1" applyProtection="1">
      <alignment horizontal="left" wrapText="1"/>
      <protection locked="0"/>
    </xf>
    <xf numFmtId="0" fontId="100" fillId="0" borderId="1" xfId="0" applyNumberFormat="1" applyFont="1" applyBorder="1" applyAlignment="1" applyProtection="1">
      <alignment horizontal="left" wrapText="1"/>
      <protection locked="0"/>
    </xf>
    <xf numFmtId="164" fontId="60" fillId="54" borderId="0" xfId="0" applyFont="1" applyFill="1" applyBorder="1" applyAlignment="1" applyProtection="1">
      <alignment horizontal="center" vertical="center"/>
    </xf>
    <xf numFmtId="164" fontId="6" fillId="52" borderId="0" xfId="0" applyFont="1" applyFill="1" applyBorder="1" applyAlignment="1" applyProtection="1">
      <alignment horizontal="center" vertical="center"/>
    </xf>
    <xf numFmtId="0" fontId="6" fillId="52"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protection locked="0"/>
    </xf>
    <xf numFmtId="0" fontId="119" fillId="0" borderId="0" xfId="0" applyNumberFormat="1" applyFont="1" applyBorder="1" applyAlignment="1">
      <alignment horizontal="left" vertical="center"/>
    </xf>
    <xf numFmtId="0" fontId="100" fillId="0" borderId="125" xfId="0" applyNumberFormat="1" applyFont="1" applyBorder="1" applyAlignment="1" applyProtection="1">
      <alignment horizontal="left"/>
    </xf>
    <xf numFmtId="0" fontId="100" fillId="0" borderId="12" xfId="0" applyNumberFormat="1" applyFont="1" applyBorder="1" applyAlignment="1" applyProtection="1">
      <alignment horizontal="left"/>
    </xf>
    <xf numFmtId="0" fontId="101" fillId="0" borderId="20" xfId="0" applyNumberFormat="1" applyFont="1" applyBorder="1" applyAlignment="1" applyProtection="1">
      <alignment horizontal="center" wrapText="1"/>
    </xf>
    <xf numFmtId="164" fontId="7" fillId="0" borderId="0" xfId="0" applyFont="1" applyBorder="1" applyAlignment="1" applyProtection="1">
      <alignment horizontal="center" vertical="top" wrapText="1"/>
      <protection locked="0"/>
    </xf>
    <xf numFmtId="164" fontId="6" fillId="52" borderId="0" xfId="0" applyFont="1" applyFill="1" applyBorder="1" applyAlignment="1" applyProtection="1">
      <alignment horizontal="center" vertical="center" wrapText="1"/>
    </xf>
    <xf numFmtId="164" fontId="8" fillId="0" borderId="95" xfId="8" applyFont="1" applyFill="1" applyBorder="1" applyAlignment="1">
      <alignment horizontal="center" vertical="center"/>
    </xf>
    <xf numFmtId="164" fontId="8" fillId="0" borderId="96" xfId="8" applyFont="1" applyFill="1" applyBorder="1" applyAlignment="1">
      <alignment horizontal="center" vertical="center"/>
    </xf>
    <xf numFmtId="164" fontId="8" fillId="0" borderId="97" xfId="8" applyFont="1" applyFill="1" applyBorder="1" applyAlignment="1">
      <alignment horizontal="center" vertical="center"/>
    </xf>
    <xf numFmtId="164" fontId="6" fillId="52" borderId="0" xfId="33" applyFont="1" applyFill="1" applyBorder="1" applyAlignment="1">
      <alignment horizontal="center" vertical="center"/>
    </xf>
    <xf numFmtId="164" fontId="80" fillId="48" borderId="0" xfId="33" applyFont="1" applyFill="1" applyBorder="1" applyAlignment="1">
      <alignment horizontal="center" vertical="center"/>
    </xf>
    <xf numFmtId="164" fontId="66" fillId="0" borderId="0" xfId="8" applyFont="1" applyAlignment="1">
      <alignment horizontal="center" vertical="top" wrapText="1"/>
    </xf>
    <xf numFmtId="164" fontId="153" fillId="0" borderId="0" xfId="0" applyFont="1" applyFill="1" applyBorder="1" applyAlignment="1" applyProtection="1">
      <alignment horizontal="center" vertical="center"/>
    </xf>
    <xf numFmtId="164" fontId="16" fillId="50" borderId="0" xfId="0" applyFont="1" applyFill="1" applyBorder="1" applyAlignment="1">
      <alignment horizontal="center" vertical="center"/>
    </xf>
    <xf numFmtId="164" fontId="66" fillId="0" borderId="0" xfId="34" applyFont="1" applyAlignment="1">
      <alignment horizontal="left" vertical="top" wrapText="1"/>
    </xf>
    <xf numFmtId="0" fontId="66" fillId="0" borderId="0" xfId="8" applyNumberFormat="1" applyFont="1" applyBorder="1" applyAlignment="1">
      <alignment horizontal="center"/>
    </xf>
    <xf numFmtId="0" fontId="66" fillId="0" borderId="0" xfId="8" applyNumberFormat="1" applyFont="1" applyAlignment="1">
      <alignment horizontal="center" wrapText="1"/>
    </xf>
    <xf numFmtId="0" fontId="66" fillId="0" borderId="0" xfId="8" applyNumberFormat="1" applyFont="1" applyAlignment="1">
      <alignment horizontal="center"/>
    </xf>
    <xf numFmtId="0" fontId="66" fillId="0" borderId="5" xfId="8" applyNumberFormat="1" applyFont="1" applyBorder="1" applyAlignment="1">
      <alignment horizontal="center" wrapText="1"/>
    </xf>
    <xf numFmtId="164" fontId="66" fillId="0" borderId="0" xfId="8" applyFont="1" applyAlignment="1">
      <alignment horizontal="center"/>
    </xf>
    <xf numFmtId="164" fontId="9" fillId="0" borderId="0" xfId="8" applyFont="1" applyBorder="1" applyAlignment="1">
      <alignment horizontal="left"/>
    </xf>
    <xf numFmtId="164" fontId="10" fillId="0" borderId="98" xfId="35" applyFont="1" applyBorder="1" applyAlignment="1">
      <alignment horizontal="center" vertical="center" textRotation="90"/>
    </xf>
    <xf numFmtId="164" fontId="10" fillId="0" borderId="100" xfId="35" applyFont="1" applyBorder="1" applyAlignment="1">
      <alignment horizontal="center" vertical="center" textRotation="90"/>
    </xf>
    <xf numFmtId="164" fontId="10" fillId="0" borderId="104" xfId="35" applyFont="1" applyBorder="1" applyAlignment="1">
      <alignment horizontal="center" vertical="center" textRotation="90"/>
    </xf>
    <xf numFmtId="164" fontId="66" fillId="0" borderId="8" xfId="34" applyFont="1" applyBorder="1" applyAlignment="1">
      <alignment horizontal="left" vertical="top" wrapText="1"/>
    </xf>
    <xf numFmtId="164" fontId="66" fillId="0" borderId="13" xfId="34" applyFont="1" applyBorder="1" applyAlignment="1">
      <alignment horizontal="left" vertical="top" wrapText="1"/>
    </xf>
    <xf numFmtId="164" fontId="66" fillId="0" borderId="102" xfId="34" applyFont="1" applyBorder="1" applyAlignment="1">
      <alignment horizontal="left" vertical="top" wrapText="1"/>
    </xf>
    <xf numFmtId="164" fontId="66" fillId="0" borderId="101" xfId="34" applyFont="1" applyBorder="1" applyAlignment="1">
      <alignment horizontal="left" vertical="top" wrapText="1"/>
    </xf>
    <xf numFmtId="164" fontId="102" fillId="0" borderId="98" xfId="0" applyFont="1" applyBorder="1" applyAlignment="1" applyProtection="1">
      <alignment horizontal="center" vertical="center" textRotation="90"/>
    </xf>
    <xf numFmtId="164" fontId="102" fillId="0" borderId="100" xfId="0" applyFont="1" applyBorder="1" applyAlignment="1" applyProtection="1">
      <alignment horizontal="center" vertical="center" textRotation="90"/>
    </xf>
    <xf numFmtId="164" fontId="10" fillId="0" borderId="103" xfId="35" applyFont="1" applyBorder="1" applyAlignment="1">
      <alignment horizontal="center" vertical="center" textRotation="90"/>
    </xf>
    <xf numFmtId="164" fontId="7" fillId="0" borderId="3" xfId="0" applyFont="1" applyBorder="1" applyAlignment="1" applyProtection="1">
      <alignment horizontal="center" vertical="center" wrapText="1"/>
    </xf>
    <xf numFmtId="164" fontId="50" fillId="0" borderId="0" xfId="0" applyFont="1" applyBorder="1" applyAlignment="1">
      <alignment horizontal="center" wrapText="1"/>
    </xf>
    <xf numFmtId="164" fontId="50" fillId="0" borderId="0" xfId="0" applyFont="1" applyAlignment="1" applyProtection="1">
      <alignment horizontal="left" wrapText="1"/>
    </xf>
    <xf numFmtId="164" fontId="50" fillId="0" borderId="0" xfId="0" applyFont="1" applyAlignment="1" applyProtection="1">
      <alignment horizontal="left" vertical="center" wrapText="1" indent="1"/>
    </xf>
    <xf numFmtId="0" fontId="55" fillId="0" borderId="1" xfId="0" applyNumberFormat="1" applyFont="1" applyBorder="1" applyAlignment="1">
      <alignment horizontal="left" vertical="top" wrapText="1"/>
    </xf>
    <xf numFmtId="0" fontId="100" fillId="0" borderId="1" xfId="0" applyNumberFormat="1" applyFont="1" applyBorder="1" applyAlignment="1">
      <alignment horizontal="left" vertical="top" wrapText="1"/>
    </xf>
    <xf numFmtId="164" fontId="50" fillId="0" borderId="0" xfId="0" applyFont="1" applyAlignment="1">
      <alignment horizontal="center"/>
    </xf>
    <xf numFmtId="164" fontId="63" fillId="52" borderId="0" xfId="0" applyFont="1" applyFill="1" applyBorder="1" applyAlignment="1">
      <alignment horizontal="center" vertical="center"/>
    </xf>
    <xf numFmtId="164" fontId="16" fillId="55" borderId="0" xfId="0" applyFont="1" applyFill="1" applyBorder="1" applyAlignment="1">
      <alignment horizontal="center" vertical="center"/>
    </xf>
    <xf numFmtId="0" fontId="100" fillId="0" borderId="17" xfId="0" applyNumberFormat="1" applyFont="1" applyBorder="1" applyAlignment="1">
      <alignment horizontal="left" vertical="top" wrapText="1"/>
    </xf>
    <xf numFmtId="0" fontId="19" fillId="3" borderId="60" xfId="0" quotePrefix="1" applyNumberFormat="1" applyFont="1" applyFill="1" applyBorder="1" applyAlignment="1" applyProtection="1">
      <alignment horizontal="center" wrapText="1"/>
      <protection locked="0"/>
    </xf>
    <xf numFmtId="0" fontId="119" fillId="0" borderId="61" xfId="0" applyNumberFormat="1" applyFont="1" applyBorder="1" applyAlignment="1">
      <alignment horizontal="center" wrapText="1"/>
    </xf>
    <xf numFmtId="164" fontId="150" fillId="31" borderId="11" xfId="0" applyFont="1" applyFill="1" applyBorder="1" applyAlignment="1" applyProtection="1">
      <alignment horizontal="left" vertical="top"/>
    </xf>
    <xf numFmtId="164" fontId="16" fillId="55" borderId="0" xfId="0" applyFont="1" applyFill="1" applyBorder="1" applyAlignment="1" applyProtection="1">
      <alignment horizontal="center" vertical="center"/>
    </xf>
    <xf numFmtId="164" fontId="119" fillId="0" borderId="0" xfId="0" applyFont="1" applyAlignment="1">
      <alignment horizontal="center"/>
    </xf>
    <xf numFmtId="164" fontId="50" fillId="0" borderId="0" xfId="0" applyFont="1" applyBorder="1" applyAlignment="1">
      <alignment horizontal="center"/>
    </xf>
    <xf numFmtId="0" fontId="55" fillId="0" borderId="4" xfId="0" applyNumberFormat="1" applyFont="1" applyBorder="1" applyAlignment="1">
      <alignment horizontal="left" vertical="top" wrapText="1"/>
    </xf>
    <xf numFmtId="164" fontId="12" fillId="0" borderId="0" xfId="0" applyFont="1" applyFill="1" applyBorder="1" applyAlignment="1" applyProtection="1">
      <alignment horizontal="center" vertical="center"/>
    </xf>
    <xf numFmtId="0" fontId="50" fillId="0" borderId="0" xfId="0" applyNumberFormat="1" applyFont="1" applyBorder="1" applyAlignment="1" applyProtection="1">
      <alignment horizontal="center" vertical="center" wrapText="1"/>
    </xf>
    <xf numFmtId="0" fontId="7" fillId="0" borderId="0" xfId="0" applyNumberFormat="1" applyFont="1" applyBorder="1" applyAlignment="1" applyProtection="1">
      <alignment horizontal="left" vertical="center" wrapText="1"/>
    </xf>
    <xf numFmtId="164" fontId="50" fillId="0" borderId="0" xfId="0" applyFont="1" applyBorder="1" applyAlignment="1" applyProtection="1">
      <alignment wrapText="1"/>
    </xf>
    <xf numFmtId="164" fontId="7" fillId="0" borderId="0" xfId="0" applyFont="1" applyBorder="1" applyAlignment="1" applyProtection="1">
      <alignment wrapText="1"/>
    </xf>
    <xf numFmtId="164" fontId="7" fillId="0" borderId="57" xfId="0" applyFont="1" applyBorder="1" applyAlignment="1" applyProtection="1">
      <alignment wrapText="1"/>
    </xf>
    <xf numFmtId="0" fontId="66" fillId="0" borderId="0" xfId="8" applyNumberFormat="1" applyFont="1" applyFill="1" applyAlignment="1">
      <alignment horizontal="left" wrapText="1"/>
    </xf>
    <xf numFmtId="164" fontId="66" fillId="0" borderId="0" xfId="8" applyFont="1" applyBorder="1" applyAlignment="1">
      <alignment horizontal="center"/>
    </xf>
    <xf numFmtId="0" fontId="66" fillId="0" borderId="0" xfId="8" applyNumberFormat="1" applyFont="1" applyFill="1" applyAlignment="1">
      <alignment horizontal="left" vertical="top" wrapText="1"/>
    </xf>
    <xf numFmtId="164" fontId="66" fillId="0" borderId="0" xfId="8" applyFont="1" applyBorder="1" applyAlignment="1">
      <alignment horizontal="left" wrapText="1"/>
    </xf>
    <xf numFmtId="164" fontId="66" fillId="0" borderId="0" xfId="8" applyFont="1" applyBorder="1" applyAlignment="1">
      <alignment horizontal="left" wrapText="1" indent="2"/>
    </xf>
    <xf numFmtId="164" fontId="22" fillId="56" borderId="0" xfId="33" applyFont="1" applyFill="1" applyBorder="1" applyAlignment="1">
      <alignment horizontal="center" vertical="center"/>
    </xf>
    <xf numFmtId="164" fontId="66" fillId="0" borderId="0" xfId="34" applyFont="1" applyBorder="1" applyAlignment="1">
      <alignment horizontal="center"/>
    </xf>
    <xf numFmtId="0" fontId="66" fillId="0" borderId="0" xfId="8" applyNumberFormat="1" applyFont="1" applyFill="1" applyBorder="1" applyAlignment="1">
      <alignment horizontal="left" vertical="top" wrapText="1"/>
    </xf>
    <xf numFmtId="164" fontId="66" fillId="0" borderId="0" xfId="34" applyFont="1" applyAlignment="1">
      <alignment horizontal="left" wrapText="1"/>
    </xf>
    <xf numFmtId="0" fontId="59" fillId="0" borderId="0" xfId="0" applyNumberFormat="1" applyFont="1" applyAlignment="1">
      <alignment horizontal="center"/>
    </xf>
    <xf numFmtId="0" fontId="51" fillId="0" borderId="0" xfId="0" applyNumberFormat="1" applyFont="1" applyAlignment="1">
      <alignment horizontal="center"/>
    </xf>
    <xf numFmtId="0" fontId="59" fillId="0" borderId="0" xfId="0" applyNumberFormat="1" applyFont="1" applyBorder="1" applyAlignment="1">
      <alignment horizontal="center"/>
    </xf>
    <xf numFmtId="164" fontId="66" fillId="0" borderId="0" xfId="8" applyFont="1" applyBorder="1" applyAlignment="1">
      <alignment horizontal="left" vertical="top" wrapText="1" indent="1"/>
    </xf>
    <xf numFmtId="164" fontId="66" fillId="0" borderId="0" xfId="8" applyFont="1" applyBorder="1" applyAlignment="1">
      <alignment wrapText="1"/>
    </xf>
    <xf numFmtId="164" fontId="59" fillId="0" borderId="0" xfId="0" applyFont="1" applyBorder="1" applyAlignment="1">
      <alignment horizontal="center" vertical="top" wrapText="1"/>
    </xf>
    <xf numFmtId="164" fontId="6" fillId="52" borderId="0" xfId="33" applyFont="1" applyFill="1" applyBorder="1" applyAlignment="1">
      <alignment horizontal="right"/>
    </xf>
    <xf numFmtId="164" fontId="59" fillId="0" borderId="0" xfId="0" applyFont="1" applyBorder="1" applyAlignment="1">
      <alignment horizontal="center"/>
    </xf>
    <xf numFmtId="164" fontId="59" fillId="0" borderId="0" xfId="0" applyFont="1" applyBorder="1" applyAlignment="1">
      <alignment horizontal="center" vertical="top"/>
    </xf>
    <xf numFmtId="164" fontId="119" fillId="0" borderId="0" xfId="0" applyFont="1" applyFill="1" applyAlignment="1" applyProtection="1"/>
    <xf numFmtId="164" fontId="6" fillId="53" borderId="0" xfId="0" applyFont="1" applyFill="1" applyBorder="1" applyAlignment="1" applyProtection="1">
      <alignment horizontal="center"/>
    </xf>
    <xf numFmtId="164" fontId="73" fillId="19" borderId="0" xfId="0" applyFont="1" applyFill="1" applyBorder="1" applyAlignment="1" applyProtection="1">
      <alignment horizontal="left" wrapText="1"/>
    </xf>
    <xf numFmtId="164" fontId="7" fillId="0" borderId="0" xfId="0" applyFont="1" applyFill="1" applyBorder="1" applyAlignment="1" applyProtection="1">
      <alignment horizontal="center" wrapText="1"/>
    </xf>
    <xf numFmtId="164" fontId="86" fillId="19" borderId="69" xfId="0" applyFont="1" applyFill="1" applyBorder="1" applyAlignment="1">
      <alignment horizontal="center" vertical="center"/>
    </xf>
    <xf numFmtId="164" fontId="86" fillId="19" borderId="70" xfId="0" applyFont="1" applyFill="1" applyBorder="1" applyAlignment="1">
      <alignment horizontal="center" vertical="center"/>
    </xf>
    <xf numFmtId="164" fontId="86" fillId="19" borderId="71" xfId="0" applyFont="1" applyFill="1" applyBorder="1" applyAlignment="1">
      <alignment horizontal="center" vertical="center"/>
    </xf>
    <xf numFmtId="164" fontId="15" fillId="0" borderId="0" xfId="0" applyFont="1" applyBorder="1" applyAlignment="1">
      <alignment horizontal="justify" vertical="top"/>
    </xf>
    <xf numFmtId="164" fontId="7" fillId="26" borderId="64" xfId="0" applyFont="1" applyFill="1" applyBorder="1" applyAlignment="1" applyProtection="1">
      <alignment horizontal="center" wrapText="1"/>
    </xf>
    <xf numFmtId="164" fontId="7" fillId="26" borderId="0" xfId="0" applyFont="1" applyFill="1" applyBorder="1" applyAlignment="1" applyProtection="1">
      <alignment horizontal="center" wrapText="1"/>
    </xf>
    <xf numFmtId="164" fontId="16" fillId="53" borderId="0" xfId="0" applyFont="1" applyFill="1" applyBorder="1" applyAlignment="1" applyProtection="1">
      <alignment horizontal="center"/>
    </xf>
    <xf numFmtId="164" fontId="71" fillId="0" borderId="0" xfId="0" applyFont="1" applyBorder="1" applyAlignment="1" applyProtection="1">
      <alignment horizontal="center"/>
    </xf>
    <xf numFmtId="0" fontId="15" fillId="0" borderId="72" xfId="0" applyNumberFormat="1" applyFont="1" applyBorder="1" applyAlignment="1" applyProtection="1">
      <alignment vertical="top" wrapText="1"/>
      <protection locked="0"/>
    </xf>
    <xf numFmtId="0" fontId="119" fillId="0" borderId="72" xfId="0" applyNumberFormat="1" applyFont="1" applyBorder="1" applyAlignment="1">
      <alignment vertical="top" wrapText="1"/>
    </xf>
    <xf numFmtId="0" fontId="119" fillId="0" borderId="73" xfId="0" applyNumberFormat="1" applyFont="1" applyBorder="1" applyAlignment="1">
      <alignment vertical="top" wrapText="1"/>
    </xf>
    <xf numFmtId="0" fontId="15" fillId="0" borderId="74" xfId="0" applyNumberFormat="1" applyFont="1" applyBorder="1" applyAlignment="1" applyProtection="1">
      <alignment vertical="top" wrapText="1"/>
      <protection locked="0"/>
    </xf>
    <xf numFmtId="0" fontId="15" fillId="0" borderId="92" xfId="0" applyNumberFormat="1" applyFont="1" applyBorder="1" applyAlignment="1" applyProtection="1">
      <alignment horizontal="left" vertical="top" wrapText="1"/>
      <protection locked="0"/>
    </xf>
    <xf numFmtId="0" fontId="119" fillId="0" borderId="75" xfId="0" applyNumberFormat="1" applyFont="1" applyBorder="1" applyAlignment="1"/>
    <xf numFmtId="0" fontId="119" fillId="0" borderId="76" xfId="0" applyNumberFormat="1" applyFont="1" applyBorder="1" applyAlignment="1"/>
    <xf numFmtId="0" fontId="15" fillId="0" borderId="75" xfId="0" applyNumberFormat="1" applyFont="1" applyBorder="1" applyAlignment="1" applyProtection="1">
      <alignment horizontal="left" vertical="top" wrapText="1"/>
      <protection locked="0"/>
    </xf>
    <xf numFmtId="0" fontId="15" fillId="0" borderId="73" xfId="0" applyNumberFormat="1" applyFont="1" applyBorder="1" applyAlignment="1" applyProtection="1">
      <alignment vertical="top" wrapText="1"/>
      <protection locked="0"/>
    </xf>
    <xf numFmtId="164" fontId="7" fillId="0" borderId="119" xfId="0" applyFont="1" applyBorder="1" applyAlignment="1" applyProtection="1">
      <alignment horizontal="center" vertical="center" wrapText="1"/>
    </xf>
    <xf numFmtId="164" fontId="7" fillId="0" borderId="3" xfId="0" applyFont="1" applyBorder="1" applyAlignment="1" applyProtection="1">
      <alignment horizontal="center" vertical="top" wrapText="1"/>
    </xf>
    <xf numFmtId="0" fontId="101" fillId="0" borderId="14" xfId="0" applyNumberFormat="1" applyFont="1" applyBorder="1" applyAlignment="1" applyProtection="1">
      <alignment horizontal="left" vertical="top" wrapText="1"/>
    </xf>
    <xf numFmtId="0" fontId="101" fillId="0" borderId="9" xfId="0" applyNumberFormat="1" applyFont="1" applyBorder="1" applyAlignment="1" applyProtection="1">
      <alignment horizontal="left" vertical="top" wrapText="1"/>
    </xf>
    <xf numFmtId="0" fontId="101" fillId="0" borderId="10" xfId="0" applyNumberFormat="1" applyFont="1" applyBorder="1" applyAlignment="1" applyProtection="1">
      <alignment horizontal="left" vertical="top" wrapText="1"/>
    </xf>
    <xf numFmtId="0" fontId="101" fillId="0" borderId="8" xfId="0" applyNumberFormat="1" applyFont="1" applyBorder="1" applyAlignment="1" applyProtection="1">
      <alignment horizontal="left" vertical="top" wrapText="1"/>
    </xf>
    <xf numFmtId="0" fontId="101" fillId="0" borderId="0" xfId="0" applyNumberFormat="1" applyFont="1" applyBorder="1" applyAlignment="1" applyProtection="1">
      <alignment horizontal="left" vertical="top" wrapText="1"/>
    </xf>
    <xf numFmtId="0" fontId="101" fillId="0" borderId="11" xfId="0" applyNumberFormat="1" applyFont="1" applyBorder="1" applyAlignment="1" applyProtection="1">
      <alignment horizontal="left" vertical="top" wrapText="1"/>
    </xf>
    <xf numFmtId="0" fontId="15" fillId="0" borderId="93" xfId="0" applyNumberFormat="1" applyFont="1" applyBorder="1" applyAlignment="1" applyProtection="1">
      <alignment horizontal="left" vertical="top" wrapText="1"/>
      <protection locked="0"/>
    </xf>
    <xf numFmtId="0" fontId="119" fillId="0" borderId="62" xfId="0" applyNumberFormat="1" applyFont="1" applyBorder="1" applyAlignment="1"/>
    <xf numFmtId="0" fontId="119" fillId="0" borderId="59" xfId="0" applyNumberFormat="1" applyFont="1" applyBorder="1" applyAlignment="1"/>
    <xf numFmtId="164" fontId="7" fillId="0" borderId="0" xfId="0" applyFont="1" applyFill="1" applyBorder="1" applyAlignment="1" applyProtection="1">
      <alignment horizontal="center" vertical="center" wrapText="1"/>
    </xf>
    <xf numFmtId="164" fontId="73" fillId="19" borderId="0" xfId="0" applyFont="1" applyFill="1" applyBorder="1" applyAlignment="1" applyProtection="1">
      <alignment horizontal="center"/>
    </xf>
    <xf numFmtId="0" fontId="15" fillId="0" borderId="62" xfId="0" applyNumberFormat="1" applyFont="1" applyBorder="1" applyAlignment="1" applyProtection="1">
      <alignment horizontal="left" vertical="top" wrapText="1"/>
      <protection locked="0"/>
    </xf>
    <xf numFmtId="164" fontId="16" fillId="50" borderId="0" xfId="0" applyFont="1" applyFill="1" applyBorder="1" applyAlignment="1" applyProtection="1">
      <alignment horizontal="center" vertical="center"/>
    </xf>
    <xf numFmtId="164" fontId="66" fillId="0" borderId="42" xfId="34" applyFont="1" applyBorder="1" applyAlignment="1">
      <alignment horizontal="center"/>
    </xf>
    <xf numFmtId="0" fontId="66" fillId="0" borderId="0" xfId="8" applyNumberFormat="1" applyFont="1" applyFill="1" applyAlignment="1">
      <alignment horizontal="center" wrapText="1"/>
    </xf>
    <xf numFmtId="0" fontId="66" fillId="0" borderId="0" xfId="8" applyNumberFormat="1" applyFont="1" applyFill="1" applyBorder="1" applyAlignment="1">
      <alignment horizontal="center" wrapText="1"/>
    </xf>
    <xf numFmtId="164" fontId="66" fillId="0" borderId="57" xfId="35" applyFont="1" applyFill="1" applyBorder="1" applyAlignment="1">
      <alignment horizontal="center" wrapText="1"/>
    </xf>
    <xf numFmtId="164" fontId="66" fillId="0" borderId="57" xfId="35" applyFont="1" applyFill="1" applyBorder="1" applyAlignment="1">
      <alignment horizontal="center" vertical="top" wrapText="1"/>
    </xf>
    <xf numFmtId="164" fontId="66" fillId="0" borderId="55" xfId="34" applyFont="1" applyBorder="1" applyAlignment="1">
      <alignment horizontal="center" vertical="center" wrapText="1"/>
    </xf>
    <xf numFmtId="164" fontId="66" fillId="0" borderId="0" xfId="34" applyFont="1" applyAlignment="1">
      <alignment horizontal="center" vertical="center" wrapText="1"/>
    </xf>
    <xf numFmtId="164" fontId="80" fillId="50" borderId="0" xfId="33" applyFont="1" applyFill="1" applyBorder="1" applyAlignment="1">
      <alignment horizontal="center" vertical="center"/>
    </xf>
    <xf numFmtId="164" fontId="66" fillId="0" borderId="0" xfId="34" applyFont="1" applyAlignment="1">
      <alignment horizontal="center" wrapText="1"/>
    </xf>
    <xf numFmtId="164" fontId="66" fillId="0" borderId="0" xfId="34" applyFont="1" applyBorder="1" applyAlignment="1">
      <alignment horizontal="center" wrapText="1"/>
    </xf>
    <xf numFmtId="164" fontId="66" fillId="0" borderId="57" xfId="34" applyFont="1" applyBorder="1" applyAlignment="1">
      <alignment horizontal="center" wrapText="1"/>
    </xf>
    <xf numFmtId="164" fontId="6" fillId="0" borderId="14" xfId="0" applyFont="1" applyBorder="1" applyAlignment="1" applyProtection="1">
      <alignment horizontal="left" vertical="top"/>
    </xf>
    <xf numFmtId="164" fontId="6" fillId="0" borderId="9" xfId="0" applyFont="1" applyBorder="1" applyAlignment="1" applyProtection="1">
      <alignment horizontal="left" vertical="top"/>
    </xf>
    <xf numFmtId="164" fontId="6" fillId="0" borderId="10" xfId="0" applyFont="1" applyBorder="1" applyAlignment="1" applyProtection="1">
      <alignment horizontal="left" vertical="top"/>
    </xf>
    <xf numFmtId="164" fontId="6" fillId="0" borderId="13" xfId="0" applyFont="1" applyBorder="1" applyAlignment="1" applyProtection="1">
      <alignment horizontal="left" vertical="top"/>
    </xf>
    <xf numFmtId="164" fontId="6" fillId="0" borderId="3" xfId="0" applyFont="1" applyBorder="1" applyAlignment="1" applyProtection="1">
      <alignment horizontal="left" vertical="top"/>
    </xf>
    <xf numFmtId="164" fontId="6" fillId="0" borderId="12" xfId="0" applyFont="1" applyBorder="1" applyAlignment="1" applyProtection="1">
      <alignment horizontal="left" vertical="top"/>
    </xf>
    <xf numFmtId="164" fontId="7" fillId="0" borderId="64" xfId="0" applyFont="1" applyFill="1" applyBorder="1" applyAlignment="1" applyProtection="1">
      <alignment horizontal="center" wrapText="1"/>
    </xf>
    <xf numFmtId="164" fontId="16" fillId="57" borderId="0" xfId="0" applyFont="1" applyFill="1" applyBorder="1" applyAlignment="1" applyProtection="1">
      <alignment horizontal="center" vertical="center"/>
    </xf>
    <xf numFmtId="164" fontId="16" fillId="58" borderId="0" xfId="0" applyFont="1" applyFill="1" applyBorder="1" applyAlignment="1">
      <alignment horizontal="center" vertical="center"/>
    </xf>
    <xf numFmtId="164" fontId="22" fillId="57" borderId="0" xfId="33" applyFont="1" applyFill="1" applyBorder="1" applyAlignment="1">
      <alignment horizontal="center" vertical="center"/>
    </xf>
    <xf numFmtId="164" fontId="66" fillId="0" borderId="0" xfId="8" applyFont="1" applyFill="1" applyAlignment="1">
      <alignment horizontal="left" wrapText="1"/>
    </xf>
    <xf numFmtId="164" fontId="66" fillId="0" borderId="55" xfId="34" applyFont="1" applyBorder="1" applyAlignment="1">
      <alignment horizontal="center" wrapText="1"/>
    </xf>
    <xf numFmtId="164" fontId="59" fillId="0" borderId="13" xfId="0" applyFont="1" applyBorder="1" applyAlignment="1">
      <alignment horizontal="left" indent="1"/>
    </xf>
    <xf numFmtId="164" fontId="59" fillId="0" borderId="3" xfId="0" applyFont="1" applyBorder="1" applyAlignment="1">
      <alignment horizontal="left" indent="1"/>
    </xf>
    <xf numFmtId="164" fontId="59" fillId="0" borderId="12" xfId="0" applyFont="1" applyBorder="1" applyAlignment="1">
      <alignment horizontal="left" indent="1"/>
    </xf>
    <xf numFmtId="164" fontId="59" fillId="0" borderId="9" xfId="0" applyFont="1" applyBorder="1" applyAlignment="1">
      <alignment horizontal="left"/>
    </xf>
    <xf numFmtId="164" fontId="59" fillId="0" borderId="10" xfId="0" applyFont="1" applyBorder="1" applyAlignment="1">
      <alignment horizontal="left"/>
    </xf>
    <xf numFmtId="164" fontId="59" fillId="0" borderId="8" xfId="0" applyFont="1" applyBorder="1" applyAlignment="1">
      <alignment horizontal="left" indent="1"/>
    </xf>
    <xf numFmtId="164" fontId="59" fillId="0" borderId="0" xfId="0" applyFont="1" applyBorder="1" applyAlignment="1">
      <alignment horizontal="left" indent="1"/>
    </xf>
    <xf numFmtId="164" fontId="59" fillId="0" borderId="11" xfId="0" applyFont="1" applyBorder="1" applyAlignment="1">
      <alignment horizontal="left" indent="1"/>
    </xf>
    <xf numFmtId="164" fontId="3" fillId="7" borderId="14" xfId="0" applyFont="1" applyFill="1" applyBorder="1" applyAlignment="1" applyProtection="1">
      <alignment horizontal="left" vertical="justify"/>
    </xf>
    <xf numFmtId="164" fontId="3" fillId="7" borderId="9" xfId="0" applyFont="1" applyFill="1" applyBorder="1" applyAlignment="1" applyProtection="1">
      <alignment horizontal="left" vertical="justify"/>
    </xf>
    <xf numFmtId="164" fontId="6" fillId="45" borderId="0" xfId="33" applyFont="1" applyFill="1" applyBorder="1" applyAlignment="1">
      <alignment horizontal="center" vertical="center"/>
    </xf>
    <xf numFmtId="164" fontId="22" fillId="45" borderId="0" xfId="33" applyFont="1" applyFill="1" applyBorder="1" applyAlignment="1">
      <alignment horizontal="center" vertical="center"/>
    </xf>
    <xf numFmtId="164" fontId="66" fillId="26" borderId="0" xfId="34" applyFont="1" applyFill="1" applyBorder="1" applyAlignment="1">
      <alignment horizontal="center"/>
    </xf>
    <xf numFmtId="164" fontId="66" fillId="26" borderId="0" xfId="34" applyFont="1" applyFill="1" applyBorder="1" applyAlignment="1">
      <alignment horizontal="center" wrapText="1"/>
    </xf>
    <xf numFmtId="0" fontId="68" fillId="0" borderId="0" xfId="8" applyNumberFormat="1" applyFont="1" applyFill="1" applyAlignment="1">
      <alignment horizontal="left" vertical="top" wrapText="1"/>
    </xf>
    <xf numFmtId="164" fontId="6" fillId="0" borderId="0" xfId="33" applyFont="1" applyFill="1" applyBorder="1" applyAlignment="1">
      <alignment horizontal="center" vertical="center"/>
    </xf>
    <xf numFmtId="0" fontId="68" fillId="0" borderId="0" xfId="8" applyNumberFormat="1" applyFont="1" applyFill="1" applyBorder="1" applyAlignment="1">
      <alignment horizontal="left" wrapText="1"/>
    </xf>
    <xf numFmtId="0" fontId="68" fillId="0" borderId="0" xfId="8" applyNumberFormat="1" applyFont="1" applyFill="1" applyBorder="1" applyAlignment="1">
      <alignment horizontal="left" vertical="top" wrapText="1"/>
    </xf>
    <xf numFmtId="164" fontId="9" fillId="18" borderId="9" xfId="0" applyFont="1" applyFill="1" applyBorder="1" applyAlignment="1" applyProtection="1">
      <alignment horizontal="center"/>
    </xf>
    <xf numFmtId="164" fontId="26" fillId="18" borderId="0" xfId="0" applyFont="1" applyFill="1" applyBorder="1" applyAlignment="1" applyProtection="1">
      <alignment horizontal="center"/>
      <protection locked="0"/>
    </xf>
    <xf numFmtId="164" fontId="26" fillId="18" borderId="0" xfId="0" applyFont="1" applyFill="1" applyBorder="1" applyAlignment="1" applyProtection="1">
      <alignment horizontal="left"/>
      <protection locked="0"/>
    </xf>
    <xf numFmtId="0" fontId="26" fillId="18" borderId="0" xfId="0" applyNumberFormat="1" applyFont="1" applyFill="1" applyBorder="1" applyAlignment="1" applyProtection="1">
      <alignment horizontal="center" vertical="center"/>
    </xf>
    <xf numFmtId="0" fontId="123" fillId="0" borderId="14" xfId="0" applyNumberFormat="1" applyFont="1" applyFill="1" applyBorder="1" applyAlignment="1" applyProtection="1">
      <alignment horizontal="left" vertical="top"/>
    </xf>
    <xf numFmtId="0" fontId="123" fillId="0" borderId="9" xfId="0" applyNumberFormat="1" applyFont="1" applyFill="1" applyBorder="1" applyAlignment="1" applyProtection="1">
      <alignment horizontal="left" vertical="top"/>
    </xf>
    <xf numFmtId="0" fontId="123" fillId="0" borderId="10" xfId="0" applyNumberFormat="1" applyFont="1" applyFill="1" applyBorder="1" applyAlignment="1" applyProtection="1">
      <alignment horizontal="left" vertical="top"/>
    </xf>
    <xf numFmtId="0" fontId="123" fillId="0" borderId="8" xfId="0" applyNumberFormat="1" applyFont="1" applyFill="1" applyBorder="1" applyAlignment="1" applyProtection="1">
      <alignment horizontal="left" vertical="top"/>
    </xf>
    <xf numFmtId="0" fontId="123" fillId="0" borderId="0" xfId="0" applyNumberFormat="1" applyFont="1" applyFill="1" applyBorder="1" applyAlignment="1" applyProtection="1">
      <alignment horizontal="left" vertical="top"/>
    </xf>
    <xf numFmtId="0" fontId="123" fillId="0" borderId="11" xfId="0" applyNumberFormat="1" applyFont="1" applyFill="1" applyBorder="1" applyAlignment="1" applyProtection="1">
      <alignment horizontal="left" vertical="top"/>
    </xf>
    <xf numFmtId="0" fontId="123" fillId="0" borderId="13" xfId="0" applyNumberFormat="1" applyFont="1" applyFill="1" applyBorder="1" applyAlignment="1" applyProtection="1">
      <alignment horizontal="left" vertical="top"/>
    </xf>
    <xf numFmtId="0" fontId="123" fillId="0" borderId="3" xfId="0" applyNumberFormat="1" applyFont="1" applyFill="1" applyBorder="1" applyAlignment="1" applyProtection="1">
      <alignment horizontal="left" vertical="top"/>
    </xf>
    <xf numFmtId="0" fontId="123" fillId="0" borderId="12" xfId="0" applyNumberFormat="1" applyFont="1" applyFill="1" applyBorder="1" applyAlignment="1" applyProtection="1">
      <alignment horizontal="left" vertical="top"/>
    </xf>
    <xf numFmtId="164" fontId="26" fillId="18" borderId="0" xfId="0" applyFont="1" applyFill="1" applyBorder="1" applyAlignment="1" applyProtection="1">
      <alignment horizontal="center" vertical="center"/>
      <protection locked="0"/>
    </xf>
    <xf numFmtId="164" fontId="123" fillId="0" borderId="14" xfId="0" applyFont="1" applyFill="1" applyBorder="1" applyAlignment="1" applyProtection="1">
      <alignment horizontal="left" vertical="top"/>
    </xf>
    <xf numFmtId="164" fontId="123" fillId="0" borderId="9" xfId="0" applyFont="1" applyFill="1" applyBorder="1" applyAlignment="1" applyProtection="1">
      <alignment horizontal="left" vertical="top"/>
    </xf>
    <xf numFmtId="164" fontId="123" fillId="0" borderId="10" xfId="0" applyFont="1" applyFill="1" applyBorder="1" applyAlignment="1" applyProtection="1">
      <alignment horizontal="left" vertical="top"/>
    </xf>
    <xf numFmtId="164" fontId="123" fillId="0" borderId="8" xfId="0" applyFont="1" applyFill="1" applyBorder="1" applyAlignment="1" applyProtection="1">
      <alignment horizontal="left" vertical="top"/>
    </xf>
    <xf numFmtId="164" fontId="123" fillId="0" borderId="0" xfId="0" applyFont="1" applyFill="1" applyBorder="1" applyAlignment="1" applyProtection="1">
      <alignment horizontal="left" vertical="top"/>
    </xf>
    <xf numFmtId="164" fontId="123" fillId="0" borderId="11" xfId="0" applyFont="1" applyFill="1" applyBorder="1" applyAlignment="1" applyProtection="1">
      <alignment horizontal="left" vertical="top"/>
    </xf>
    <xf numFmtId="164" fontId="123" fillId="0" borderId="13" xfId="0" applyFont="1" applyFill="1" applyBorder="1" applyAlignment="1" applyProtection="1">
      <alignment horizontal="left" vertical="top"/>
    </xf>
    <xf numFmtId="164" fontId="123" fillId="0" borderId="3" xfId="0" applyFont="1" applyFill="1" applyBorder="1" applyAlignment="1" applyProtection="1">
      <alignment horizontal="left" vertical="top"/>
    </xf>
    <xf numFmtId="164" fontId="123" fillId="0" borderId="12" xfId="0" applyFont="1" applyFill="1" applyBorder="1" applyAlignment="1" applyProtection="1">
      <alignment horizontal="left" vertical="top"/>
    </xf>
    <xf numFmtId="0" fontId="74" fillId="32" borderId="31" xfId="0" applyNumberFormat="1" applyFont="1" applyFill="1" applyBorder="1" applyAlignment="1" applyProtection="1">
      <alignment horizontal="center" vertical="center"/>
    </xf>
    <xf numFmtId="0" fontId="74" fillId="32" borderId="33" xfId="0" applyNumberFormat="1" applyFont="1" applyFill="1" applyBorder="1" applyAlignment="1" applyProtection="1">
      <alignment horizontal="center" vertical="center"/>
    </xf>
    <xf numFmtId="0" fontId="111" fillId="18" borderId="9" xfId="0" applyNumberFormat="1" applyFont="1" applyFill="1" applyBorder="1" applyAlignment="1" applyProtection="1">
      <alignment horizontal="center" vertical="justify"/>
      <protection hidden="1"/>
    </xf>
    <xf numFmtId="164" fontId="112" fillId="32" borderId="0" xfId="0" applyFont="1" applyFill="1" applyBorder="1" applyAlignment="1" applyProtection="1">
      <alignment horizontal="center" vertical="center"/>
    </xf>
    <xf numFmtId="164" fontId="119" fillId="0" borderId="14" xfId="0" applyFont="1" applyFill="1" applyBorder="1" applyAlignment="1" applyProtection="1">
      <alignment horizontal="left" vertical="top"/>
    </xf>
    <xf numFmtId="164" fontId="119" fillId="0" borderId="9" xfId="0" applyFont="1" applyFill="1" applyBorder="1" applyAlignment="1" applyProtection="1">
      <alignment horizontal="left" vertical="top"/>
    </xf>
    <xf numFmtId="164" fontId="119" fillId="0" borderId="10" xfId="0" applyFont="1" applyFill="1" applyBorder="1" applyAlignment="1" applyProtection="1">
      <alignment horizontal="left" vertical="top"/>
    </xf>
    <xf numFmtId="164" fontId="119" fillId="0" borderId="8" xfId="0" applyFont="1" applyFill="1" applyBorder="1" applyAlignment="1" applyProtection="1">
      <alignment horizontal="left" vertical="top"/>
    </xf>
    <xf numFmtId="164" fontId="119" fillId="0" borderId="0" xfId="0" applyFont="1" applyFill="1" applyBorder="1" applyAlignment="1" applyProtection="1">
      <alignment horizontal="left" vertical="top"/>
    </xf>
    <xf numFmtId="164" fontId="119" fillId="0" borderId="11" xfId="0" applyFont="1" applyFill="1" applyBorder="1" applyAlignment="1" applyProtection="1">
      <alignment horizontal="left" vertical="top"/>
    </xf>
    <xf numFmtId="164" fontId="119" fillId="0" borderId="13" xfId="0" applyFont="1" applyFill="1" applyBorder="1" applyAlignment="1" applyProtection="1">
      <alignment horizontal="left" vertical="top"/>
    </xf>
    <xf numFmtId="164" fontId="119" fillId="0" borderId="3" xfId="0" applyFont="1" applyFill="1" applyBorder="1" applyAlignment="1" applyProtection="1">
      <alignment horizontal="left" vertical="top"/>
    </xf>
    <xf numFmtId="164" fontId="119" fillId="0" borderId="12" xfId="0" applyFont="1" applyFill="1" applyBorder="1" applyAlignment="1" applyProtection="1">
      <alignment horizontal="left" vertical="top"/>
    </xf>
    <xf numFmtId="0" fontId="14" fillId="0" borderId="14" xfId="0" applyNumberFormat="1" applyFont="1" applyFill="1" applyBorder="1" applyAlignment="1" applyProtection="1">
      <alignment horizontal="left" vertical="top"/>
    </xf>
    <xf numFmtId="0" fontId="14" fillId="0" borderId="9" xfId="0" applyNumberFormat="1" applyFont="1" applyFill="1" applyBorder="1" applyAlignment="1" applyProtection="1">
      <alignment horizontal="left" vertical="top"/>
    </xf>
    <xf numFmtId="0" fontId="14" fillId="0" borderId="10" xfId="0" applyNumberFormat="1" applyFont="1" applyFill="1" applyBorder="1" applyAlignment="1" applyProtection="1">
      <alignment horizontal="left" vertical="top"/>
    </xf>
    <xf numFmtId="0" fontId="14" fillId="0" borderId="8"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0" fontId="14" fillId="0" borderId="11" xfId="0" applyNumberFormat="1" applyFont="1" applyFill="1" applyBorder="1" applyAlignment="1" applyProtection="1">
      <alignment horizontal="left" vertical="top"/>
    </xf>
    <xf numFmtId="0" fontId="14" fillId="0" borderId="13" xfId="0" applyNumberFormat="1" applyFont="1" applyFill="1" applyBorder="1" applyAlignment="1" applyProtection="1">
      <alignment horizontal="left" vertical="top"/>
    </xf>
    <xf numFmtId="0" fontId="14" fillId="0" borderId="3" xfId="0" applyNumberFormat="1" applyFont="1" applyFill="1" applyBorder="1" applyAlignment="1" applyProtection="1">
      <alignment horizontal="left" vertical="top"/>
    </xf>
    <xf numFmtId="0" fontId="14" fillId="0" borderId="12" xfId="0" applyNumberFormat="1" applyFont="1" applyFill="1" applyBorder="1" applyAlignment="1" applyProtection="1">
      <alignment horizontal="left" vertical="top"/>
    </xf>
    <xf numFmtId="164" fontId="120" fillId="0" borderId="14" xfId="0" applyFont="1" applyFill="1" applyBorder="1" applyAlignment="1" applyProtection="1">
      <alignment horizontal="left" vertical="top"/>
    </xf>
    <xf numFmtId="164" fontId="120" fillId="0" borderId="9" xfId="0" applyFont="1" applyFill="1" applyBorder="1" applyAlignment="1" applyProtection="1">
      <alignment horizontal="left" vertical="top"/>
    </xf>
    <xf numFmtId="164" fontId="120" fillId="0" borderId="10" xfId="0" applyFont="1" applyFill="1" applyBorder="1" applyAlignment="1" applyProtection="1">
      <alignment horizontal="left" vertical="top"/>
    </xf>
    <xf numFmtId="164" fontId="120" fillId="0" borderId="8" xfId="0" applyFont="1" applyFill="1" applyBorder="1" applyAlignment="1" applyProtection="1">
      <alignment horizontal="left" vertical="top"/>
    </xf>
    <xf numFmtId="164" fontId="120" fillId="0" borderId="0" xfId="0" applyFont="1" applyFill="1" applyBorder="1" applyAlignment="1" applyProtection="1">
      <alignment horizontal="left" vertical="top"/>
    </xf>
    <xf numFmtId="164" fontId="120" fillId="0" borderId="11" xfId="0" applyFont="1" applyFill="1" applyBorder="1" applyAlignment="1" applyProtection="1">
      <alignment horizontal="left" vertical="top"/>
    </xf>
    <xf numFmtId="164" fontId="120" fillId="0" borderId="13" xfId="0" applyFont="1" applyFill="1" applyBorder="1" applyAlignment="1" applyProtection="1">
      <alignment horizontal="left" vertical="top"/>
    </xf>
    <xf numFmtId="164" fontId="120" fillId="0" borderId="3" xfId="0" applyFont="1" applyFill="1" applyBorder="1" applyAlignment="1" applyProtection="1">
      <alignment horizontal="left" vertical="top"/>
    </xf>
    <xf numFmtId="164" fontId="120" fillId="0" borderId="12" xfId="0" applyFont="1" applyFill="1" applyBorder="1" applyAlignment="1" applyProtection="1">
      <alignment horizontal="left" vertical="top"/>
    </xf>
    <xf numFmtId="164" fontId="11" fillId="0" borderId="0" xfId="0" applyFont="1" applyBorder="1" applyAlignment="1" applyProtection="1">
      <alignment horizontal="left" vertical="center" wrapText="1"/>
      <protection locked="0"/>
    </xf>
    <xf numFmtId="164" fontId="9" fillId="0" borderId="0" xfId="0" applyFont="1" applyBorder="1" applyAlignment="1" applyProtection="1">
      <alignment horizontal="left" vertical="center"/>
    </xf>
    <xf numFmtId="164" fontId="11" fillId="0" borderId="6" xfId="0" applyFont="1" applyBorder="1" applyAlignment="1" applyProtection="1">
      <alignment horizontal="left" vertical="center" wrapText="1"/>
      <protection locked="0"/>
    </xf>
    <xf numFmtId="164" fontId="9" fillId="0" borderId="0" xfId="0" applyFont="1" applyAlignment="1" applyProtection="1">
      <alignment horizontal="left" vertical="center"/>
    </xf>
    <xf numFmtId="0" fontId="9" fillId="0" borderId="0" xfId="0" applyNumberFormat="1" applyFont="1" applyAlignment="1" applyProtection="1">
      <alignment horizontal="center" vertical="top"/>
    </xf>
    <xf numFmtId="164" fontId="11" fillId="0" borderId="6" xfId="0" applyFont="1" applyBorder="1" applyAlignment="1" applyProtection="1">
      <alignment horizontal="left" wrapText="1"/>
      <protection locked="0"/>
    </xf>
    <xf numFmtId="164" fontId="9" fillId="0" borderId="0" xfId="0" applyFont="1" applyBorder="1" applyAlignment="1" applyProtection="1">
      <alignment vertical="center" wrapText="1"/>
    </xf>
    <xf numFmtId="164" fontId="0" fillId="0" borderId="0" xfId="0" applyAlignment="1">
      <alignment wrapText="1"/>
    </xf>
    <xf numFmtId="164" fontId="9" fillId="0" borderId="0" xfId="0" applyFont="1" applyBorder="1" applyAlignment="1" applyProtection="1">
      <alignment horizontal="left" vertical="top" wrapText="1"/>
    </xf>
    <xf numFmtId="0" fontId="9" fillId="0" borderId="0" xfId="0" quotePrefix="1" applyNumberFormat="1" applyFont="1" applyAlignment="1" applyProtection="1">
      <alignment horizontal="center" vertical="top"/>
    </xf>
    <xf numFmtId="164" fontId="0" fillId="0" borderId="0" xfId="0" applyAlignment="1">
      <alignment horizontal="left" vertical="top" wrapText="1"/>
    </xf>
    <xf numFmtId="164" fontId="11" fillId="0" borderId="0" xfId="0" applyFont="1" applyBorder="1" applyAlignment="1" applyProtection="1">
      <alignment horizontal="center" vertical="center"/>
      <protection locked="0"/>
    </xf>
    <xf numFmtId="164" fontId="11" fillId="0" borderId="0" xfId="0" applyFont="1" applyBorder="1" applyAlignment="1" applyProtection="1">
      <alignment horizontal="center"/>
      <protection locked="0"/>
    </xf>
    <xf numFmtId="164" fontId="60" fillId="5" borderId="0" xfId="0" applyFont="1" applyFill="1" applyBorder="1" applyAlignment="1" applyProtection="1">
      <alignment horizontal="left" vertical="justify"/>
    </xf>
    <xf numFmtId="164" fontId="0" fillId="5" borderId="0" xfId="0" applyFill="1" applyBorder="1" applyAlignment="1" applyProtection="1"/>
    <xf numFmtId="164" fontId="46" fillId="5" borderId="0" xfId="0" applyFont="1" applyFill="1" applyBorder="1" applyAlignment="1" applyProtection="1">
      <alignment horizontal="left" vertical="justify"/>
    </xf>
    <xf numFmtId="164" fontId="0" fillId="0" borderId="0" xfId="0" applyBorder="1" applyAlignment="1" applyProtection="1">
      <alignment horizontal="center"/>
    </xf>
    <xf numFmtId="164" fontId="11" fillId="0" borderId="0" xfId="0" applyFont="1" applyBorder="1" applyAlignment="1" applyProtection="1">
      <alignment horizontal="center" vertical="center" textRotation="90" wrapText="1"/>
      <protection locked="0"/>
    </xf>
    <xf numFmtId="49" fontId="11" fillId="0" borderId="0" xfId="0" applyNumberFormat="1" applyFont="1" applyBorder="1" applyAlignment="1" applyProtection="1">
      <alignment horizontal="center" vertical="center" textRotation="90" wrapText="1"/>
      <protection locked="0"/>
    </xf>
    <xf numFmtId="164" fontId="0" fillId="0" borderId="0" xfId="0" applyBorder="1" applyAlignment="1" applyProtection="1">
      <alignment horizontal="center" wrapText="1"/>
    </xf>
    <xf numFmtId="164" fontId="0" fillId="0" borderId="0" xfId="0" applyBorder="1" applyAlignment="1"/>
    <xf numFmtId="0" fontId="9" fillId="0" borderId="0" xfId="0" applyNumberFormat="1" applyFont="1" applyBorder="1" applyAlignment="1" applyProtection="1">
      <alignment horizontal="center" vertical="top"/>
    </xf>
    <xf numFmtId="164" fontId="11" fillId="0" borderId="0" xfId="0" applyFont="1" applyBorder="1" applyAlignment="1" applyProtection="1">
      <alignment horizontal="left" wrapText="1"/>
      <protection locked="0"/>
    </xf>
    <xf numFmtId="164" fontId="0" fillId="0" borderId="0" xfId="0" applyBorder="1" applyAlignment="1" applyProtection="1">
      <alignment wrapText="1"/>
    </xf>
    <xf numFmtId="164" fontId="0" fillId="0" borderId="0" xfId="0" applyBorder="1" applyAlignment="1">
      <alignment horizontal="center" wrapText="1"/>
    </xf>
    <xf numFmtId="164" fontId="3" fillId="5" borderId="0" xfId="0" applyFont="1" applyFill="1" applyBorder="1" applyAlignment="1" applyProtection="1">
      <alignment horizontal="left" vertical="justify"/>
    </xf>
    <xf numFmtId="0" fontId="9" fillId="0" borderId="0" xfId="0" quotePrefix="1" applyNumberFormat="1" applyFont="1" applyBorder="1" applyAlignment="1" applyProtection="1">
      <alignment horizontal="center" vertical="top"/>
    </xf>
    <xf numFmtId="164" fontId="4" fillId="5" borderId="0" xfId="0" applyFont="1" applyFill="1" applyBorder="1" applyAlignment="1" applyProtection="1">
      <alignment horizontal="left" vertical="justify"/>
    </xf>
    <xf numFmtId="0" fontId="3" fillId="32" borderId="32" xfId="0" applyNumberFormat="1" applyFont="1" applyFill="1" applyBorder="1" applyAlignment="1" applyProtection="1">
      <alignment horizontal="center" vertical="center"/>
    </xf>
    <xf numFmtId="0" fontId="3" fillId="32" borderId="31" xfId="0" applyNumberFormat="1" applyFont="1" applyFill="1" applyBorder="1" applyAlignment="1" applyProtection="1">
      <alignment horizontal="center" vertical="center"/>
    </xf>
    <xf numFmtId="0" fontId="3" fillId="32" borderId="33"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164" fontId="106" fillId="18" borderId="9" xfId="0" applyFont="1" applyFill="1" applyBorder="1" applyAlignment="1" applyProtection="1">
      <alignment horizontal="center"/>
    </xf>
    <xf numFmtId="0" fontId="47" fillId="0" borderId="0" xfId="0" applyNumberFormat="1" applyFont="1" applyFill="1" applyBorder="1" applyAlignment="1" applyProtection="1">
      <alignment horizontal="center" vertical="justify"/>
      <protection hidden="1"/>
    </xf>
    <xf numFmtId="164" fontId="80" fillId="32" borderId="0" xfId="0" applyFont="1" applyFill="1" applyBorder="1" applyAlignment="1" applyProtection="1">
      <alignment horizontal="center" vertical="center"/>
    </xf>
    <xf numFmtId="164" fontId="80" fillId="0" borderId="0" xfId="0" applyFont="1" applyFill="1" applyBorder="1" applyAlignment="1" applyProtection="1">
      <alignment horizontal="center" vertical="center"/>
    </xf>
    <xf numFmtId="0" fontId="47" fillId="18" borderId="9" xfId="0" applyNumberFormat="1" applyFont="1" applyFill="1" applyBorder="1" applyAlignment="1" applyProtection="1">
      <alignment horizontal="center" vertical="justify"/>
      <protection hidden="1"/>
    </xf>
    <xf numFmtId="164" fontId="107" fillId="0" borderId="0" xfId="0" applyFont="1" applyBorder="1" applyAlignment="1" applyProtection="1">
      <alignment horizontal="center"/>
    </xf>
    <xf numFmtId="49" fontId="11" fillId="0" borderId="20" xfId="0" applyNumberFormat="1" applyFont="1" applyBorder="1" applyAlignment="1" applyProtection="1">
      <alignment horizontal="center" vertical="center" textRotation="90" wrapText="1"/>
      <protection locked="0"/>
    </xf>
    <xf numFmtId="49" fontId="11" fillId="0" borderId="16" xfId="0" applyNumberFormat="1" applyFont="1" applyBorder="1" applyAlignment="1" applyProtection="1">
      <alignment horizontal="center" vertical="center" textRotation="90" wrapText="1"/>
      <protection locked="0"/>
    </xf>
    <xf numFmtId="49" fontId="11" fillId="0" borderId="21" xfId="0" applyNumberFormat="1" applyFont="1" applyBorder="1" applyAlignment="1" applyProtection="1">
      <alignment horizontal="center" vertical="center" textRotation="90" wrapText="1"/>
      <protection locked="0"/>
    </xf>
    <xf numFmtId="164" fontId="0" fillId="0" borderId="0" xfId="0" applyAlignment="1" applyProtection="1">
      <alignment horizontal="center" wrapText="1"/>
    </xf>
    <xf numFmtId="164" fontId="0" fillId="0" borderId="11" xfId="0" applyBorder="1" applyAlignment="1" applyProtection="1">
      <alignment horizontal="center" wrapText="1"/>
    </xf>
    <xf numFmtId="164" fontId="11" fillId="0" borderId="20" xfId="0" applyFont="1" applyBorder="1" applyAlignment="1" applyProtection="1">
      <alignment horizontal="center" vertical="center" wrapText="1"/>
      <protection locked="0"/>
    </xf>
    <xf numFmtId="164" fontId="0" fillId="0" borderId="16" xfId="0" applyBorder="1" applyAlignment="1">
      <alignment horizontal="center" vertical="center" wrapText="1"/>
    </xf>
    <xf numFmtId="164" fontId="0" fillId="0" borderId="21" xfId="0" applyBorder="1" applyAlignment="1">
      <alignment horizontal="center" vertical="center" wrapText="1"/>
    </xf>
    <xf numFmtId="164" fontId="11" fillId="0" borderId="14" xfId="0" applyFont="1" applyBorder="1" applyAlignment="1" applyProtection="1">
      <alignment horizontal="center" vertical="center"/>
      <protection locked="0"/>
    </xf>
    <xf numFmtId="164" fontId="11" fillId="0" borderId="9" xfId="0" applyFont="1" applyBorder="1" applyAlignment="1" applyProtection="1">
      <alignment horizontal="center" vertical="center"/>
      <protection locked="0"/>
    </xf>
    <xf numFmtId="164" fontId="11" fillId="0" borderId="8" xfId="0" applyFont="1" applyBorder="1" applyAlignment="1" applyProtection="1">
      <alignment horizontal="center" vertical="center"/>
      <protection locked="0"/>
    </xf>
    <xf numFmtId="164" fontId="11" fillId="0" borderId="13" xfId="0" applyFont="1" applyBorder="1" applyAlignment="1" applyProtection="1">
      <alignment horizontal="center" vertical="center"/>
      <protection locked="0"/>
    </xf>
    <xf numFmtId="164" fontId="11" fillId="0" borderId="3" xfId="0" applyFont="1" applyBorder="1" applyAlignment="1" applyProtection="1">
      <alignment horizontal="center" vertical="center"/>
      <protection locked="0"/>
    </xf>
    <xf numFmtId="164" fontId="11" fillId="0" borderId="14" xfId="0" applyFont="1" applyBorder="1" applyAlignment="1" applyProtection="1">
      <alignment horizontal="center"/>
      <protection locked="0"/>
    </xf>
    <xf numFmtId="164" fontId="11" fillId="0" borderId="10" xfId="0" applyFont="1" applyBorder="1" applyAlignment="1" applyProtection="1">
      <alignment horizontal="center"/>
      <protection locked="0"/>
    </xf>
    <xf numFmtId="164" fontId="11" fillId="0" borderId="8" xfId="0" applyFont="1" applyBorder="1" applyAlignment="1" applyProtection="1">
      <alignment horizontal="center"/>
      <protection locked="0"/>
    </xf>
    <xf numFmtId="164" fontId="11" fillId="0" borderId="11" xfId="0" applyFont="1" applyBorder="1" applyAlignment="1" applyProtection="1">
      <alignment horizontal="center"/>
      <protection locked="0"/>
    </xf>
    <xf numFmtId="164" fontId="11" fillId="0" borderId="13" xfId="0" applyFont="1" applyBorder="1" applyAlignment="1" applyProtection="1">
      <alignment horizontal="center"/>
      <protection locked="0"/>
    </xf>
    <xf numFmtId="164" fontId="11" fillId="0" borderId="12" xfId="0" applyFont="1" applyBorder="1" applyAlignment="1" applyProtection="1">
      <alignment horizontal="center"/>
      <protection locked="0"/>
    </xf>
    <xf numFmtId="164" fontId="11" fillId="0" borderId="20" xfId="0" applyFont="1" applyBorder="1" applyAlignment="1" applyProtection="1">
      <alignment horizontal="center" vertical="center"/>
      <protection locked="0"/>
    </xf>
    <xf numFmtId="164" fontId="11" fillId="0" borderId="16" xfId="0" applyFont="1" applyBorder="1" applyAlignment="1" applyProtection="1">
      <alignment horizontal="center" vertical="center"/>
      <protection locked="0"/>
    </xf>
    <xf numFmtId="164" fontId="11" fillId="0" borderId="21" xfId="0" applyFont="1" applyBorder="1" applyAlignment="1" applyProtection="1">
      <alignment horizontal="center" vertical="center"/>
      <protection locked="0"/>
    </xf>
    <xf numFmtId="164" fontId="0" fillId="0" borderId="0" xfId="0" applyAlignment="1">
      <alignment horizontal="center" wrapText="1"/>
    </xf>
    <xf numFmtId="164" fontId="0" fillId="0" borderId="11" xfId="0" applyBorder="1" applyAlignment="1">
      <alignment horizontal="center" wrapText="1"/>
    </xf>
    <xf numFmtId="164" fontId="0" fillId="0" borderId="9" xfId="0" applyBorder="1" applyAlignment="1" applyProtection="1">
      <alignment horizontal="center"/>
    </xf>
    <xf numFmtId="164" fontId="11" fillId="0" borderId="9" xfId="0" applyFont="1" applyBorder="1" applyAlignment="1" applyProtection="1">
      <alignment horizontal="center"/>
      <protection locked="0"/>
    </xf>
    <xf numFmtId="164" fontId="11" fillId="0" borderId="3" xfId="0" applyFont="1" applyBorder="1" applyAlignment="1" applyProtection="1">
      <alignment horizontal="center"/>
      <protection locked="0"/>
    </xf>
    <xf numFmtId="164" fontId="0" fillId="0" borderId="0" xfId="0" applyAlignment="1" applyProtection="1">
      <alignment horizontal="center"/>
    </xf>
    <xf numFmtId="164" fontId="0" fillId="0" borderId="3" xfId="0" applyBorder="1" applyAlignment="1" applyProtection="1">
      <alignment horizontal="center"/>
    </xf>
    <xf numFmtId="164" fontId="0" fillId="0" borderId="8" xfId="0" applyBorder="1" applyAlignment="1" applyProtection="1">
      <alignment horizontal="center"/>
    </xf>
    <xf numFmtId="164" fontId="0" fillId="0" borderId="9" xfId="0" applyBorder="1" applyAlignment="1" applyProtection="1">
      <alignment horizontal="center" vertical="top"/>
    </xf>
    <xf numFmtId="164" fontId="0" fillId="0" borderId="0" xfId="0" applyBorder="1" applyAlignment="1" applyProtection="1">
      <alignment horizontal="center" vertical="top"/>
    </xf>
    <xf numFmtId="164" fontId="11" fillId="0" borderId="9" xfId="0" applyFont="1" applyBorder="1" applyAlignment="1" applyProtection="1">
      <alignment horizontal="left" vertical="center" wrapText="1"/>
      <protection locked="0"/>
    </xf>
    <xf numFmtId="164" fontId="0" fillId="0" borderId="9" xfId="0" applyBorder="1" applyAlignment="1">
      <alignment horizontal="left" vertical="center" wrapText="1"/>
    </xf>
    <xf numFmtId="164" fontId="0" fillId="0" borderId="3" xfId="0" applyBorder="1" applyAlignment="1">
      <alignment horizontal="left" vertical="center" wrapText="1"/>
    </xf>
    <xf numFmtId="164" fontId="11" fillId="0" borderId="3" xfId="0" applyFont="1" applyBorder="1" applyAlignment="1" applyProtection="1">
      <alignment horizontal="left" vertical="center" wrapText="1"/>
      <protection locked="0"/>
    </xf>
    <xf numFmtId="164" fontId="0" fillId="0" borderId="0" xfId="0" applyAlignment="1" applyProtection="1">
      <alignment wrapText="1"/>
    </xf>
    <xf numFmtId="164" fontId="0" fillId="0" borderId="0" xfId="0" applyAlignment="1" applyProtection="1">
      <alignment horizontal="left" vertical="top" wrapText="1"/>
    </xf>
    <xf numFmtId="164" fontId="0" fillId="0" borderId="16" xfId="0" applyBorder="1" applyAlignment="1" applyProtection="1">
      <alignment horizontal="center" vertical="center" textRotation="90" wrapText="1"/>
      <protection locked="0"/>
    </xf>
    <xf numFmtId="164" fontId="0" fillId="0" borderId="21" xfId="0" applyBorder="1" applyAlignment="1" applyProtection="1">
      <alignment horizontal="center" vertical="center" textRotation="90" wrapText="1"/>
      <protection locked="0"/>
    </xf>
    <xf numFmtId="164" fontId="11" fillId="0" borderId="14" xfId="0" applyFont="1" applyBorder="1" applyAlignment="1" applyProtection="1">
      <alignment horizontal="left"/>
      <protection locked="0"/>
    </xf>
    <xf numFmtId="164" fontId="11" fillId="0" borderId="10" xfId="0" applyFont="1" applyBorder="1" applyAlignment="1" applyProtection="1">
      <alignment horizontal="left"/>
      <protection locked="0"/>
    </xf>
    <xf numFmtId="164" fontId="11" fillId="0" borderId="8" xfId="0" applyFont="1" applyBorder="1" applyAlignment="1" applyProtection="1">
      <alignment horizontal="left"/>
      <protection locked="0"/>
    </xf>
    <xf numFmtId="164" fontId="11" fillId="0" borderId="11" xfId="0" applyFont="1" applyBorder="1" applyAlignment="1" applyProtection="1">
      <alignment horizontal="left"/>
      <protection locked="0"/>
    </xf>
    <xf numFmtId="164" fontId="11" fillId="0" borderId="13" xfId="0" applyFont="1" applyBorder="1" applyAlignment="1" applyProtection="1">
      <alignment horizontal="left"/>
      <protection locked="0"/>
    </xf>
    <xf numFmtId="164" fontId="11" fillId="0" borderId="12" xfId="0" applyFont="1" applyBorder="1" applyAlignment="1" applyProtection="1">
      <alignment horizontal="left"/>
      <protection locked="0"/>
    </xf>
    <xf numFmtId="164" fontId="11" fillId="0" borderId="14" xfId="0" applyFont="1" applyBorder="1" applyAlignment="1" applyProtection="1">
      <alignment horizontal="left" vertical="center"/>
      <protection locked="0"/>
    </xf>
    <xf numFmtId="164" fontId="11" fillId="0" borderId="10" xfId="0" applyFont="1" applyBorder="1" applyAlignment="1" applyProtection="1">
      <alignment horizontal="left" vertical="center"/>
      <protection locked="0"/>
    </xf>
    <xf numFmtId="164" fontId="11" fillId="0" borderId="8" xfId="0" applyFont="1" applyBorder="1" applyAlignment="1" applyProtection="1">
      <alignment horizontal="left" vertical="center"/>
      <protection locked="0"/>
    </xf>
    <xf numFmtId="164" fontId="11" fillId="0" borderId="11" xfId="0" applyFont="1" applyBorder="1" applyAlignment="1" applyProtection="1">
      <alignment horizontal="left" vertical="center"/>
      <protection locked="0"/>
    </xf>
    <xf numFmtId="164" fontId="11" fillId="0" borderId="13" xfId="0" applyFont="1" applyBorder="1" applyAlignment="1" applyProtection="1">
      <alignment horizontal="left" vertical="center"/>
      <protection locked="0"/>
    </xf>
    <xf numFmtId="164" fontId="11" fillId="0" borderId="12" xfId="0" applyFont="1" applyBorder="1" applyAlignment="1" applyProtection="1">
      <alignment horizontal="left" vertical="center"/>
      <protection locked="0"/>
    </xf>
    <xf numFmtId="164" fontId="11" fillId="0" borderId="20" xfId="0" applyFont="1" applyBorder="1" applyAlignment="1" applyProtection="1">
      <alignment horizontal="left"/>
      <protection locked="0"/>
    </xf>
    <xf numFmtId="164" fontId="11" fillId="0" borderId="16" xfId="0" applyFont="1" applyBorder="1" applyAlignment="1" applyProtection="1">
      <alignment horizontal="left"/>
      <protection locked="0"/>
    </xf>
    <xf numFmtId="164" fontId="11" fillId="0" borderId="21" xfId="0" applyFont="1" applyBorder="1" applyAlignment="1" applyProtection="1">
      <alignment horizontal="left"/>
      <protection locked="0"/>
    </xf>
    <xf numFmtId="164" fontId="87" fillId="27" borderId="80" xfId="0" applyFont="1" applyFill="1" applyBorder="1" applyAlignment="1" applyProtection="1">
      <alignment horizontal="center" vertical="center"/>
    </xf>
    <xf numFmtId="164" fontId="87" fillId="27" borderId="81" xfId="0" applyFont="1" applyFill="1" applyBorder="1" applyAlignment="1" applyProtection="1">
      <alignment horizontal="center" vertical="center"/>
    </xf>
    <xf numFmtId="164" fontId="87" fillId="27" borderId="82" xfId="0" applyFont="1" applyFill="1" applyBorder="1" applyAlignment="1" applyProtection="1">
      <alignment horizontal="center" vertical="center"/>
    </xf>
    <xf numFmtId="164" fontId="89" fillId="0" borderId="87" xfId="0" applyFont="1" applyBorder="1" applyAlignment="1">
      <alignment horizontal="left" vertical="top" wrapText="1"/>
    </xf>
    <xf numFmtId="164" fontId="89" fillId="0" borderId="88" xfId="0" applyFont="1" applyBorder="1" applyAlignment="1">
      <alignment horizontal="left" vertical="top" wrapText="1"/>
    </xf>
    <xf numFmtId="164" fontId="0" fillId="0" borderId="13" xfId="0" applyBorder="1" applyAlignment="1">
      <alignment horizontal="center" vertical="center" wrapText="1"/>
    </xf>
    <xf numFmtId="164" fontId="0" fillId="0" borderId="12" xfId="0" applyBorder="1" applyAlignment="1">
      <alignment horizontal="center" vertical="center" wrapText="1"/>
    </xf>
    <xf numFmtId="164" fontId="81" fillId="29" borderId="83" xfId="0" applyFont="1" applyFill="1" applyBorder="1" applyAlignment="1">
      <alignment horizontal="center" wrapText="1"/>
    </xf>
    <xf numFmtId="164" fontId="81" fillId="29" borderId="84" xfId="0" applyFont="1" applyFill="1" applyBorder="1" applyAlignment="1">
      <alignment horizontal="center" wrapText="1"/>
    </xf>
    <xf numFmtId="164" fontId="41" fillId="0" borderId="58" xfId="0" applyFont="1" applyBorder="1" applyAlignment="1">
      <alignment horizontal="center" wrapText="1"/>
    </xf>
    <xf numFmtId="164" fontId="41" fillId="0" borderId="62" xfId="0" applyFont="1" applyBorder="1" applyAlignment="1">
      <alignment horizontal="center" wrapText="1"/>
    </xf>
    <xf numFmtId="164" fontId="0" fillId="0" borderId="6" xfId="0" applyBorder="1" applyAlignment="1">
      <alignment horizontal="left" wrapText="1"/>
    </xf>
    <xf numFmtId="164" fontId="90" fillId="0" borderId="0" xfId="0" applyFont="1" applyAlignment="1">
      <alignment horizontal="center"/>
    </xf>
    <xf numFmtId="164" fontId="41" fillId="0" borderId="89" xfId="0" applyFont="1" applyBorder="1" applyAlignment="1">
      <alignment horizontal="center" wrapText="1"/>
    </xf>
    <xf numFmtId="164" fontId="41" fillId="0" borderId="0" xfId="0" applyFont="1" applyAlignment="1">
      <alignment horizontal="center" wrapText="1"/>
    </xf>
    <xf numFmtId="164" fontId="93" fillId="0" borderId="113" xfId="0" applyFont="1" applyBorder="1" applyAlignment="1">
      <alignment horizontal="center" vertical="center"/>
    </xf>
    <xf numFmtId="164" fontId="93" fillId="0" borderId="114" xfId="0" applyFont="1" applyBorder="1" applyAlignment="1">
      <alignment horizontal="center" vertical="center"/>
    </xf>
    <xf numFmtId="164" fontId="93" fillId="0" borderId="115" xfId="0" applyFont="1" applyBorder="1" applyAlignment="1">
      <alignment horizontal="center" vertical="center"/>
    </xf>
    <xf numFmtId="164" fontId="93" fillId="0" borderId="113" xfId="0" applyFont="1" applyBorder="1" applyAlignment="1">
      <alignment horizontal="center" wrapText="1"/>
    </xf>
    <xf numFmtId="164" fontId="93" fillId="0" borderId="114" xfId="0" applyFont="1" applyBorder="1" applyAlignment="1">
      <alignment horizontal="center" wrapText="1"/>
    </xf>
    <xf numFmtId="164" fontId="93" fillId="0" borderId="115" xfId="0" applyFont="1" applyBorder="1" applyAlignment="1">
      <alignment horizontal="center" wrapText="1"/>
    </xf>
    <xf numFmtId="164" fontId="93" fillId="0" borderId="113" xfId="0" applyFont="1" applyBorder="1" applyAlignment="1">
      <alignment horizontal="center"/>
    </xf>
    <xf numFmtId="164" fontId="93" fillId="0" borderId="114" xfId="0" applyFont="1" applyBorder="1" applyAlignment="1">
      <alignment horizontal="center"/>
    </xf>
    <xf numFmtId="164" fontId="93" fillId="0" borderId="115" xfId="0" applyFont="1" applyBorder="1" applyAlignment="1">
      <alignment horizontal="center"/>
    </xf>
    <xf numFmtId="164" fontId="80" fillId="27" borderId="80" xfId="0" applyFont="1" applyFill="1" applyBorder="1" applyAlignment="1" applyProtection="1">
      <alignment horizontal="center" vertical="center"/>
    </xf>
    <xf numFmtId="164" fontId="80" fillId="27" borderId="81" xfId="0" applyFont="1" applyFill="1" applyBorder="1" applyAlignment="1" applyProtection="1">
      <alignment horizontal="center" vertical="center"/>
    </xf>
    <xf numFmtId="164" fontId="80" fillId="27" borderId="82" xfId="0" applyFont="1" applyFill="1" applyBorder="1" applyAlignment="1" applyProtection="1">
      <alignment horizontal="center" vertical="center"/>
    </xf>
    <xf numFmtId="164" fontId="12" fillId="0" borderId="14" xfId="0" applyFont="1" applyFill="1" applyBorder="1" applyAlignment="1" applyProtection="1"/>
    <xf numFmtId="164" fontId="27" fillId="0" borderId="8" xfId="0" applyFont="1" applyFill="1" applyBorder="1" applyAlignment="1" applyProtection="1"/>
    <xf numFmtId="164" fontId="27" fillId="0" borderId="13" xfId="0" applyFont="1" applyFill="1" applyBorder="1" applyAlignment="1" applyProtection="1"/>
    <xf numFmtId="1" fontId="12" fillId="0" borderId="14" xfId="0" applyNumberFormat="1" applyFont="1" applyFill="1" applyBorder="1" applyAlignment="1" applyProtection="1"/>
    <xf numFmtId="1" fontId="27" fillId="0" borderId="8" xfId="0" applyNumberFormat="1" applyFont="1" applyFill="1" applyBorder="1" applyAlignment="1" applyProtection="1"/>
    <xf numFmtId="1" fontId="27" fillId="0" borderId="13" xfId="0" applyNumberFormat="1" applyFont="1" applyFill="1" applyBorder="1" applyAlignment="1" applyProtection="1"/>
    <xf numFmtId="164" fontId="19" fillId="3" borderId="60" xfId="0" applyFont="1" applyFill="1" applyBorder="1" applyAlignment="1" applyProtection="1">
      <alignment horizontal="center" wrapText="1"/>
      <protection locked="0"/>
    </xf>
    <xf numFmtId="164" fontId="0" fillId="0" borderId="61" xfId="0" applyBorder="1" applyAlignment="1">
      <alignment horizontal="center" wrapText="1"/>
    </xf>
    <xf numFmtId="164" fontId="55" fillId="0" borderId="17" xfId="0" applyFont="1" applyBorder="1" applyAlignment="1">
      <alignment horizontal="left" vertical="top" wrapText="1"/>
    </xf>
    <xf numFmtId="164" fontId="55" fillId="0" borderId="1" xfId="0" applyFont="1" applyBorder="1" applyAlignment="1">
      <alignment horizontal="left" vertical="top" wrapText="1"/>
    </xf>
    <xf numFmtId="164" fontId="55" fillId="0" borderId="90" xfId="0" applyFont="1" applyBorder="1" applyAlignment="1">
      <alignment horizontal="left" vertical="top" wrapText="1"/>
    </xf>
    <xf numFmtId="164" fontId="46" fillId="23" borderId="40" xfId="0" applyFont="1" applyFill="1" applyBorder="1" applyAlignment="1" applyProtection="1">
      <alignment horizontal="center" vertical="center"/>
    </xf>
    <xf numFmtId="164" fontId="46" fillId="23" borderId="34" xfId="0" applyFont="1" applyFill="1" applyBorder="1" applyAlignment="1" applyProtection="1">
      <alignment horizontal="center" vertical="center"/>
    </xf>
    <xf numFmtId="164" fontId="46" fillId="23" borderId="41" xfId="0" applyFont="1" applyFill="1" applyBorder="1" applyAlignment="1" applyProtection="1">
      <alignment horizontal="center" vertical="center"/>
    </xf>
    <xf numFmtId="164" fontId="36" fillId="0" borderId="0" xfId="8" applyBorder="1" applyAlignment="1">
      <alignment horizontal="left" vertical="center" wrapText="1"/>
    </xf>
    <xf numFmtId="0" fontId="74" fillId="32" borderId="32" xfId="0" applyNumberFormat="1" applyFont="1" applyFill="1" applyBorder="1" applyAlignment="1" applyProtection="1">
      <alignment horizontal="center" vertical="center"/>
    </xf>
    <xf numFmtId="164" fontId="80" fillId="32" borderId="65" xfId="0" applyFont="1" applyFill="1" applyBorder="1" applyAlignment="1" applyProtection="1">
      <alignment horizontal="center" vertical="center"/>
    </xf>
    <xf numFmtId="164" fontId="80" fillId="32" borderId="66" xfId="0" applyFont="1" applyFill="1" applyBorder="1" applyAlignment="1" applyProtection="1">
      <alignment horizontal="center" vertical="center"/>
    </xf>
    <xf numFmtId="164" fontId="80" fillId="32" borderId="67" xfId="0" applyFont="1" applyFill="1" applyBorder="1" applyAlignment="1" applyProtection="1">
      <alignment horizontal="center" vertical="center"/>
    </xf>
    <xf numFmtId="0" fontId="14" fillId="0" borderId="14" xfId="0" applyNumberFormat="1" applyFont="1" applyFill="1" applyBorder="1" applyAlignment="1" applyProtection="1">
      <alignment horizontal="left" vertical="top" wrapText="1"/>
    </xf>
    <xf numFmtId="0" fontId="14" fillId="0" borderId="9" xfId="0" applyNumberFormat="1" applyFont="1" applyFill="1" applyBorder="1" applyAlignment="1" applyProtection="1">
      <alignment horizontal="left" vertical="top" wrapText="1"/>
    </xf>
    <xf numFmtId="0" fontId="14" fillId="0" borderId="10" xfId="0" applyNumberFormat="1" applyFont="1" applyFill="1" applyBorder="1" applyAlignment="1" applyProtection="1">
      <alignment horizontal="left" vertical="top" wrapText="1"/>
    </xf>
    <xf numFmtId="0" fontId="14" fillId="0" borderId="8"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left" vertical="top" wrapText="1"/>
    </xf>
    <xf numFmtId="0" fontId="14" fillId="0" borderId="11" xfId="0" applyNumberFormat="1" applyFont="1" applyFill="1" applyBorder="1" applyAlignment="1" applyProtection="1">
      <alignment horizontal="left" vertical="top" wrapText="1"/>
    </xf>
    <xf numFmtId="0" fontId="14" fillId="0" borderId="1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4" fillId="0" borderId="12" xfId="0" applyNumberFormat="1" applyFont="1" applyFill="1" applyBorder="1" applyAlignment="1" applyProtection="1">
      <alignment horizontal="left" vertical="top" wrapText="1"/>
    </xf>
    <xf numFmtId="164" fontId="14" fillId="0" borderId="14" xfId="0" applyFont="1" applyFill="1" applyBorder="1" applyAlignment="1" applyProtection="1">
      <alignment horizontal="left" vertical="top" wrapText="1"/>
    </xf>
    <xf numFmtId="164" fontId="14" fillId="0" borderId="9" xfId="0" applyFont="1" applyFill="1" applyBorder="1" applyAlignment="1" applyProtection="1">
      <alignment horizontal="left" vertical="top" wrapText="1"/>
    </xf>
    <xf numFmtId="164" fontId="14" fillId="0" borderId="10" xfId="0" applyFont="1" applyFill="1" applyBorder="1" applyAlignment="1" applyProtection="1">
      <alignment horizontal="left" vertical="top" wrapText="1"/>
    </xf>
    <xf numFmtId="164" fontId="14" fillId="0" borderId="8" xfId="0" applyFont="1" applyFill="1" applyBorder="1" applyAlignment="1" applyProtection="1">
      <alignment horizontal="left" vertical="top" wrapText="1"/>
    </xf>
    <xf numFmtId="164" fontId="14" fillId="0" borderId="0" xfId="0" applyFont="1" applyFill="1" applyBorder="1" applyAlignment="1" applyProtection="1">
      <alignment horizontal="left" vertical="top" wrapText="1"/>
    </xf>
    <xf numFmtId="164" fontId="14" fillId="0" borderId="11" xfId="0" applyFont="1" applyFill="1" applyBorder="1" applyAlignment="1" applyProtection="1">
      <alignment horizontal="left" vertical="top" wrapText="1"/>
    </xf>
    <xf numFmtId="164" fontId="14" fillId="0" borderId="13" xfId="0" applyFont="1" applyFill="1" applyBorder="1" applyAlignment="1" applyProtection="1">
      <alignment horizontal="left" vertical="top" wrapText="1"/>
    </xf>
    <xf numFmtId="164" fontId="14" fillId="0" borderId="3" xfId="0" applyFont="1" applyFill="1" applyBorder="1" applyAlignment="1" applyProtection="1">
      <alignment horizontal="left" vertical="top" wrapText="1"/>
    </xf>
    <xf numFmtId="164" fontId="14" fillId="0" borderId="12" xfId="0" applyFont="1" applyFill="1" applyBorder="1" applyAlignment="1" applyProtection="1">
      <alignment horizontal="left" vertical="top" wrapText="1"/>
    </xf>
    <xf numFmtId="164" fontId="119" fillId="0" borderId="14" xfId="0" applyFont="1" applyFill="1" applyBorder="1" applyAlignment="1" applyProtection="1">
      <alignment horizontal="left" vertical="top" wrapText="1"/>
    </xf>
    <xf numFmtId="164" fontId="119" fillId="0" borderId="9" xfId="0" applyFont="1" applyFill="1" applyBorder="1" applyAlignment="1" applyProtection="1">
      <alignment horizontal="left" vertical="top" wrapText="1"/>
    </xf>
    <xf numFmtId="164" fontId="119" fillId="0" borderId="10" xfId="0" applyFont="1" applyFill="1" applyBorder="1" applyAlignment="1" applyProtection="1">
      <alignment horizontal="left" vertical="top" wrapText="1"/>
    </xf>
    <xf numFmtId="164" fontId="119" fillId="0" borderId="8" xfId="0" applyFont="1" applyFill="1" applyBorder="1" applyAlignment="1" applyProtection="1">
      <alignment horizontal="left" vertical="top" wrapText="1"/>
    </xf>
    <xf numFmtId="164" fontId="119" fillId="0" borderId="0" xfId="0" applyFont="1" applyFill="1" applyBorder="1" applyAlignment="1" applyProtection="1">
      <alignment horizontal="left" vertical="top" wrapText="1"/>
    </xf>
    <xf numFmtId="164" fontId="119" fillId="0" borderId="11" xfId="0" applyFont="1" applyFill="1" applyBorder="1" applyAlignment="1" applyProtection="1">
      <alignment horizontal="left" vertical="top" wrapText="1"/>
    </xf>
    <xf numFmtId="164" fontId="119" fillId="0" borderId="13" xfId="0" applyFont="1" applyFill="1" applyBorder="1" applyAlignment="1" applyProtection="1">
      <alignment horizontal="left" vertical="top" wrapText="1"/>
    </xf>
    <xf numFmtId="164" fontId="119" fillId="0" borderId="3" xfId="0" applyFont="1" applyFill="1" applyBorder="1" applyAlignment="1" applyProtection="1">
      <alignment horizontal="left" vertical="top" wrapText="1"/>
    </xf>
    <xf numFmtId="164" fontId="119" fillId="0" borderId="12" xfId="0"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center" wrapText="1"/>
    </xf>
    <xf numFmtId="164" fontId="121" fillId="0" borderId="0" xfId="8" applyFont="1" applyBorder="1" applyAlignment="1">
      <alignment horizontal="left" vertical="center" wrapText="1"/>
    </xf>
    <xf numFmtId="164" fontId="6" fillId="0" borderId="0" xfId="8" applyFont="1" applyBorder="1" applyAlignment="1">
      <alignment horizontal="left" vertical="center" wrapText="1"/>
    </xf>
    <xf numFmtId="0" fontId="0" fillId="0" borderId="0" xfId="0" applyNumberFormat="1" applyAlignment="1">
      <alignment horizontal="left" vertical="top" wrapText="1"/>
    </xf>
    <xf numFmtId="0" fontId="0" fillId="0" borderId="0" xfId="0" applyNumberFormat="1" applyAlignment="1">
      <alignment horizontal="left" wrapText="1"/>
    </xf>
  </cellXfs>
  <cellStyles count="130">
    <cellStyle name="1." xfId="1" xr:uid="{00000000-0005-0000-0000-000000000000}"/>
    <cellStyle name="1. 10" xfId="99" xr:uid="{00000000-0005-0000-0000-000001000000}"/>
    <cellStyle name="1. 11" xfId="106" xr:uid="{00000000-0005-0000-0000-000002000000}"/>
    <cellStyle name="1. 12" xfId="80" xr:uid="{00000000-0005-0000-0000-000003000000}"/>
    <cellStyle name="1. 2" xfId="16" xr:uid="{00000000-0005-0000-0000-000004000000}"/>
    <cellStyle name="1. 3" xfId="28" xr:uid="{00000000-0005-0000-0000-000005000000}"/>
    <cellStyle name="1. 4" xfId="40" xr:uid="{00000000-0005-0000-0000-000006000000}"/>
    <cellStyle name="1. 5" xfId="48" xr:uid="{00000000-0005-0000-0000-000007000000}"/>
    <cellStyle name="1. 6" xfId="56" xr:uid="{00000000-0005-0000-0000-000008000000}"/>
    <cellStyle name="1. 7" xfId="72" xr:uid="{00000000-0005-0000-0000-000009000000}"/>
    <cellStyle name="1. 8" xfId="74" xr:uid="{00000000-0005-0000-0000-00000A000000}"/>
    <cellStyle name="1. 9" xfId="81" xr:uid="{00000000-0005-0000-0000-00000B000000}"/>
    <cellStyle name="1.1" xfId="2" xr:uid="{00000000-0005-0000-0000-00000C000000}"/>
    <cellStyle name="1.1 10" xfId="98" xr:uid="{00000000-0005-0000-0000-00000D000000}"/>
    <cellStyle name="1.1 11" xfId="101" xr:uid="{00000000-0005-0000-0000-00000E000000}"/>
    <cellStyle name="1.1 12" xfId="109" xr:uid="{00000000-0005-0000-0000-00000F000000}"/>
    <cellStyle name="1.1 2" xfId="17" xr:uid="{00000000-0005-0000-0000-000010000000}"/>
    <cellStyle name="1.1 3" xfId="27" xr:uid="{00000000-0005-0000-0000-000011000000}"/>
    <cellStyle name="1.1 4" xfId="41" xr:uid="{00000000-0005-0000-0000-000012000000}"/>
    <cellStyle name="1.1 5" xfId="49" xr:uid="{00000000-0005-0000-0000-000013000000}"/>
    <cellStyle name="1.1 6" xfId="57" xr:uid="{00000000-0005-0000-0000-000014000000}"/>
    <cellStyle name="1.1 7" xfId="73" xr:uid="{00000000-0005-0000-0000-000015000000}"/>
    <cellStyle name="1.1 8" xfId="62" xr:uid="{00000000-0005-0000-0000-000016000000}"/>
    <cellStyle name="1.1 9" xfId="82" xr:uid="{00000000-0005-0000-0000-000017000000}"/>
    <cellStyle name="1.1.1" xfId="3" xr:uid="{00000000-0005-0000-0000-000018000000}"/>
    <cellStyle name="1.1.1 10" xfId="91" xr:uid="{00000000-0005-0000-0000-000019000000}"/>
    <cellStyle name="1.1.1 11" xfId="94" xr:uid="{00000000-0005-0000-0000-00001A000000}"/>
    <cellStyle name="1.1.1 12" xfId="105" xr:uid="{00000000-0005-0000-0000-00001B000000}"/>
    <cellStyle name="1.1.1 2" xfId="18" xr:uid="{00000000-0005-0000-0000-00001C000000}"/>
    <cellStyle name="1.1.1 3" xfId="25" xr:uid="{00000000-0005-0000-0000-00001D000000}"/>
    <cellStyle name="1.1.1 4" xfId="42" xr:uid="{00000000-0005-0000-0000-00001E000000}"/>
    <cellStyle name="1.1.1 5" xfId="50" xr:uid="{00000000-0005-0000-0000-00001F000000}"/>
    <cellStyle name="1.1.1 6" xfId="58" xr:uid="{00000000-0005-0000-0000-000020000000}"/>
    <cellStyle name="1.1.1 7" xfId="71" xr:uid="{00000000-0005-0000-0000-000021000000}"/>
    <cellStyle name="1.1.1 8" xfId="79" xr:uid="{00000000-0005-0000-0000-000022000000}"/>
    <cellStyle name="1.1.1 9" xfId="83" xr:uid="{00000000-0005-0000-0000-000023000000}"/>
    <cellStyle name="1.1.1.1" xfId="4" xr:uid="{00000000-0005-0000-0000-000024000000}"/>
    <cellStyle name="1.1.1.1 10" xfId="107" xr:uid="{00000000-0005-0000-0000-000025000000}"/>
    <cellStyle name="1.1.1.1 11" xfId="100" xr:uid="{00000000-0005-0000-0000-000026000000}"/>
    <cellStyle name="1.1.1.1 12" xfId="103" xr:uid="{00000000-0005-0000-0000-000027000000}"/>
    <cellStyle name="1.1.1.1 2" xfId="19" xr:uid="{00000000-0005-0000-0000-000028000000}"/>
    <cellStyle name="1.1.1.1 3" xfId="24" xr:uid="{00000000-0005-0000-0000-000029000000}"/>
    <cellStyle name="1.1.1.1 4" xfId="43" xr:uid="{00000000-0005-0000-0000-00002A000000}"/>
    <cellStyle name="1.1.1.1 5" xfId="51" xr:uid="{00000000-0005-0000-0000-00002B000000}"/>
    <cellStyle name="1.1.1.1 6" xfId="59" xr:uid="{00000000-0005-0000-0000-00002C000000}"/>
    <cellStyle name="1.1.1.1 7" xfId="66" xr:uid="{00000000-0005-0000-0000-00002D000000}"/>
    <cellStyle name="1.1.1.1 8" xfId="67" xr:uid="{00000000-0005-0000-0000-00002E000000}"/>
    <cellStyle name="1.1.1.1 9" xfId="84" xr:uid="{00000000-0005-0000-0000-00002F000000}"/>
    <cellStyle name="cost-dollars" xfId="5" xr:uid="{00000000-0005-0000-0000-000030000000}"/>
    <cellStyle name="cost-dollars 10" xfId="104" xr:uid="{00000000-0005-0000-0000-000031000000}"/>
    <cellStyle name="cost-dollars 11" xfId="110" xr:uid="{00000000-0005-0000-0000-000032000000}"/>
    <cellStyle name="cost-dollars 12" xfId="111" xr:uid="{00000000-0005-0000-0000-000033000000}"/>
    <cellStyle name="cost-dollars 2" xfId="20" xr:uid="{00000000-0005-0000-0000-000034000000}"/>
    <cellStyle name="cost-dollars 3" xfId="23" xr:uid="{00000000-0005-0000-0000-000035000000}"/>
    <cellStyle name="cost-dollars 4" xfId="44" xr:uid="{00000000-0005-0000-0000-000036000000}"/>
    <cellStyle name="cost-dollars 5" xfId="52" xr:uid="{00000000-0005-0000-0000-000037000000}"/>
    <cellStyle name="cost-dollars 6" xfId="60" xr:uid="{00000000-0005-0000-0000-000038000000}"/>
    <cellStyle name="cost-dollars 7" xfId="78" xr:uid="{00000000-0005-0000-0000-000039000000}"/>
    <cellStyle name="cost-dollars 8" xfId="68" xr:uid="{00000000-0005-0000-0000-00003A000000}"/>
    <cellStyle name="cost-dollars 9" xfId="85" xr:uid="{00000000-0005-0000-0000-00003B000000}"/>
    <cellStyle name="Head01" xfId="6" xr:uid="{00000000-0005-0000-0000-00003C000000}"/>
    <cellStyle name="Head01 10" xfId="97" xr:uid="{00000000-0005-0000-0000-00003D000000}"/>
    <cellStyle name="Head01 11" xfId="108" xr:uid="{00000000-0005-0000-0000-00003E000000}"/>
    <cellStyle name="Head01 12" xfId="87" xr:uid="{00000000-0005-0000-0000-00003F000000}"/>
    <cellStyle name="Head01 2" xfId="21" xr:uid="{00000000-0005-0000-0000-000040000000}"/>
    <cellStyle name="Head01 3" xfId="22" xr:uid="{00000000-0005-0000-0000-000041000000}"/>
    <cellStyle name="Head01 4" xfId="45" xr:uid="{00000000-0005-0000-0000-000042000000}"/>
    <cellStyle name="Head01 5" xfId="53" xr:uid="{00000000-0005-0000-0000-000043000000}"/>
    <cellStyle name="Head01 6" xfId="61" xr:uid="{00000000-0005-0000-0000-000044000000}"/>
    <cellStyle name="Head01 7" xfId="77" xr:uid="{00000000-0005-0000-0000-000045000000}"/>
    <cellStyle name="Head01 8" xfId="75" xr:uid="{00000000-0005-0000-0000-000046000000}"/>
    <cellStyle name="Head01 9" xfId="86" xr:uid="{00000000-0005-0000-0000-000047000000}"/>
    <cellStyle name="Head02" xfId="32" xr:uid="{00000000-0005-0000-0000-000048000000}"/>
    <cellStyle name="Head02 2" xfId="112" xr:uid="{00000000-0005-0000-0000-000049000000}"/>
    <cellStyle name="Head02 3" xfId="118" xr:uid="{00000000-0005-0000-0000-00004A000000}"/>
    <cellStyle name="Head02 4" xfId="124" xr:uid="{00000000-0005-0000-0000-00004B000000}"/>
    <cellStyle name="Head03" xfId="37" xr:uid="{00000000-0005-0000-0000-00004C000000}"/>
    <cellStyle name="Head03 2" xfId="113" xr:uid="{00000000-0005-0000-0000-00004D000000}"/>
    <cellStyle name="Head03 3" xfId="119" xr:uid="{00000000-0005-0000-0000-00004E000000}"/>
    <cellStyle name="Head03 4" xfId="125" xr:uid="{00000000-0005-0000-0000-00004F000000}"/>
    <cellStyle name="Hyperlink" xfId="39" builtinId="8"/>
    <cellStyle name="Normal" xfId="0" builtinId="0"/>
    <cellStyle name="Normal 2" xfId="7" xr:uid="{00000000-0005-0000-0000-000052000000}"/>
    <cellStyle name="Normal 3" xfId="8" xr:uid="{00000000-0005-0000-0000-000053000000}"/>
    <cellStyle name="Normal 4" xfId="9" xr:uid="{00000000-0005-0000-0000-000054000000}"/>
    <cellStyle name="oldtext01" xfId="38" xr:uid="{00000000-0005-0000-0000-000055000000}"/>
    <cellStyle name="oldtext01 2" xfId="114" xr:uid="{00000000-0005-0000-0000-000056000000}"/>
    <cellStyle name="oldtext01 3" xfId="120" xr:uid="{00000000-0005-0000-0000-000057000000}"/>
    <cellStyle name="oldtext01 4" xfId="126" xr:uid="{00000000-0005-0000-0000-000058000000}"/>
    <cellStyle name="Questions" xfId="10" xr:uid="{00000000-0005-0000-0000-000059000000}"/>
    <cellStyle name="Subhead01" xfId="11" xr:uid="{00000000-0005-0000-0000-00005A000000}"/>
    <cellStyle name="Subhead01 10" xfId="89" xr:uid="{00000000-0005-0000-0000-00005B000000}"/>
    <cellStyle name="Subhead01 11" xfId="96" xr:uid="{00000000-0005-0000-0000-00005C000000}"/>
    <cellStyle name="Subhead01 12" xfId="92" xr:uid="{00000000-0005-0000-0000-00005D000000}"/>
    <cellStyle name="Subhead01 13" xfId="102" xr:uid="{00000000-0005-0000-0000-00005E000000}"/>
    <cellStyle name="Subhead01 2" xfId="12" xr:uid="{00000000-0005-0000-0000-00005F000000}"/>
    <cellStyle name="Subhead01 3" xfId="26" xr:uid="{00000000-0005-0000-0000-000060000000}"/>
    <cellStyle name="Subhead01 4" xfId="30" xr:uid="{00000000-0005-0000-0000-000061000000}"/>
    <cellStyle name="Subhead01 5" xfId="46" xr:uid="{00000000-0005-0000-0000-000062000000}"/>
    <cellStyle name="Subhead01 6" xfId="54" xr:uid="{00000000-0005-0000-0000-000063000000}"/>
    <cellStyle name="Subhead01 7" xfId="63" xr:uid="{00000000-0005-0000-0000-000064000000}"/>
    <cellStyle name="Subhead01 8" xfId="76" xr:uid="{00000000-0005-0000-0000-000065000000}"/>
    <cellStyle name="Subhead01 9" xfId="69" xr:uid="{00000000-0005-0000-0000-000066000000}"/>
    <cellStyle name="Subhead02" xfId="13" xr:uid="{00000000-0005-0000-0000-000067000000}"/>
    <cellStyle name="Text" xfId="14" xr:uid="{00000000-0005-0000-0000-000068000000}"/>
    <cellStyle name="Text 10" xfId="88" xr:uid="{00000000-0005-0000-0000-000069000000}"/>
    <cellStyle name="Text 11" xfId="95" xr:uid="{00000000-0005-0000-0000-00006A000000}"/>
    <cellStyle name="Text 12" xfId="93" xr:uid="{00000000-0005-0000-0000-00006B000000}"/>
    <cellStyle name="Text 2" xfId="29" xr:uid="{00000000-0005-0000-0000-00006C000000}"/>
    <cellStyle name="Text 3" xfId="31" xr:uid="{00000000-0005-0000-0000-00006D000000}"/>
    <cellStyle name="Text 4" xfId="47" xr:uid="{00000000-0005-0000-0000-00006E000000}"/>
    <cellStyle name="Text 5" xfId="55" xr:uid="{00000000-0005-0000-0000-00006F000000}"/>
    <cellStyle name="Text 6" xfId="65" xr:uid="{00000000-0005-0000-0000-000070000000}"/>
    <cellStyle name="Text 7" xfId="64" xr:uid="{00000000-0005-0000-0000-000071000000}"/>
    <cellStyle name="Text 8" xfId="70" xr:uid="{00000000-0005-0000-0000-000072000000}"/>
    <cellStyle name="Text 9" xfId="90" xr:uid="{00000000-0005-0000-0000-000073000000}"/>
    <cellStyle name="text01" xfId="15" xr:uid="{00000000-0005-0000-0000-000074000000}"/>
    <cellStyle name="Text01 2" xfId="33" xr:uid="{00000000-0005-0000-0000-000075000000}"/>
    <cellStyle name="Text01 3" xfId="115" xr:uid="{00000000-0005-0000-0000-000076000000}"/>
    <cellStyle name="Text01 4" xfId="121" xr:uid="{00000000-0005-0000-0000-000077000000}"/>
    <cellStyle name="Text01 5" xfId="127" xr:uid="{00000000-0005-0000-0000-000078000000}"/>
    <cellStyle name="Text01_KT PA.xls" xfId="36" xr:uid="{00000000-0005-0000-0000-000079000000}"/>
    <cellStyle name="Text02" xfId="35" xr:uid="{00000000-0005-0000-0000-00007A000000}"/>
    <cellStyle name="Text02 2" xfId="116" xr:uid="{00000000-0005-0000-0000-00007B000000}"/>
    <cellStyle name="Text02 3" xfId="122" xr:uid="{00000000-0005-0000-0000-00007C000000}"/>
    <cellStyle name="Text02 4" xfId="128" xr:uid="{00000000-0005-0000-0000-00007D000000}"/>
    <cellStyle name="Text03" xfId="34" xr:uid="{00000000-0005-0000-0000-00007E000000}"/>
    <cellStyle name="Text03 2" xfId="117" xr:uid="{00000000-0005-0000-0000-00007F000000}"/>
    <cellStyle name="Text03 3" xfId="123" xr:uid="{00000000-0005-0000-0000-000080000000}"/>
    <cellStyle name="Text03 4" xfId="129" xr:uid="{00000000-0005-0000-0000-000081000000}"/>
  </cellStyles>
  <dxfs count="589">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bgColor rgb="FF008000"/>
        </patternFill>
      </fill>
    </dxf>
    <dxf>
      <font>
        <color theme="0"/>
      </font>
    </dxf>
    <dxf>
      <font>
        <color theme="0"/>
      </font>
    </dxf>
    <dxf>
      <font>
        <color theme="0"/>
      </font>
    </dxf>
    <dxf>
      <font>
        <b/>
        <i val="0"/>
        <color theme="0"/>
      </font>
      <fill>
        <patternFill>
          <bgColor rgb="FF008000"/>
        </patternFill>
      </fill>
    </dxf>
    <dxf>
      <font>
        <b/>
        <i val="0"/>
        <color theme="0"/>
      </font>
      <fill>
        <patternFill>
          <bgColor rgb="FFFF0000"/>
        </patternFill>
      </fill>
    </dxf>
    <dxf>
      <font>
        <condense val="0"/>
        <extend val="0"/>
        <color indexed="10"/>
      </font>
    </dxf>
    <dxf>
      <font>
        <condense val="0"/>
        <extend val="0"/>
        <color indexed="17"/>
      </font>
    </dxf>
    <dxf>
      <font>
        <condense val="0"/>
        <extend val="0"/>
        <color indexed="10"/>
      </font>
    </dxf>
    <dxf>
      <font>
        <condense val="0"/>
        <extend val="0"/>
        <color auto="1"/>
      </font>
    </dxf>
    <dxf>
      <font>
        <color theme="0"/>
      </font>
    </dxf>
    <dxf>
      <font>
        <color theme="0"/>
      </font>
    </dxf>
    <dxf>
      <font>
        <color theme="0"/>
      </font>
    </dxf>
    <dxf>
      <font>
        <color theme="0"/>
      </font>
    </dxf>
    <dxf>
      <font>
        <color theme="0"/>
      </font>
    </dxf>
    <dxf>
      <font>
        <color theme="0"/>
      </font>
    </dxf>
    <dxf>
      <font>
        <b/>
        <i val="0"/>
        <color theme="0"/>
      </font>
      <fill>
        <patternFill>
          <bgColor theme="6" tint="-0.24994659260841701"/>
        </patternFill>
      </fill>
    </dxf>
    <dxf>
      <font>
        <b/>
        <i val="0"/>
        <color theme="0"/>
      </font>
      <fill>
        <patternFill>
          <bgColor rgb="FFC0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ont>
        <condense val="0"/>
        <extend val="0"/>
        <color indexed="10"/>
      </font>
    </dxf>
    <dxf>
      <font>
        <condense val="0"/>
        <extend val="0"/>
        <color auto="1"/>
      </font>
    </dxf>
    <dxf>
      <font>
        <b/>
        <i val="0"/>
        <color rgb="FF0000FF"/>
      </font>
    </dxf>
    <dxf>
      <font>
        <condense val="0"/>
        <extend val="0"/>
        <color indexed="10"/>
      </font>
    </dxf>
    <dxf>
      <font>
        <condense val="0"/>
        <extend val="0"/>
        <color auto="1"/>
      </font>
    </dxf>
    <dxf>
      <font>
        <b/>
        <i val="0"/>
        <color rgb="FF0000FF"/>
      </font>
    </dxf>
    <dxf>
      <font>
        <condense val="0"/>
        <extend val="0"/>
        <color indexed="10"/>
      </font>
    </dxf>
    <dxf>
      <font>
        <condense val="0"/>
        <extend val="0"/>
        <color auto="1"/>
      </font>
    </dxf>
    <dxf>
      <font>
        <b/>
        <i val="0"/>
        <color rgb="FF0000FF"/>
      </font>
    </dxf>
    <dxf>
      <font>
        <condense val="0"/>
        <extend val="0"/>
        <color indexed="10"/>
      </font>
    </dxf>
    <dxf>
      <font>
        <condense val="0"/>
        <extend val="0"/>
        <color auto="1"/>
      </font>
    </dxf>
    <dxf>
      <font>
        <b/>
        <i val="0"/>
        <color rgb="FF0000FF"/>
      </font>
    </dxf>
    <dxf>
      <font>
        <condense val="0"/>
        <extend val="0"/>
        <color indexed="10"/>
      </font>
    </dxf>
    <dxf>
      <font>
        <condense val="0"/>
        <extend val="0"/>
        <color auto="1"/>
      </font>
    </dxf>
    <dxf>
      <font>
        <b/>
        <i val="0"/>
        <color rgb="FF0000FF"/>
      </font>
    </dxf>
    <dxf>
      <font>
        <condense val="0"/>
        <extend val="0"/>
        <color indexed="17"/>
      </font>
    </dxf>
    <dxf>
      <font>
        <condense val="0"/>
        <extend val="0"/>
        <color indexed="10"/>
      </font>
    </dxf>
    <dxf>
      <font>
        <b/>
        <i val="0"/>
        <color indexed="10"/>
      </font>
    </dxf>
    <dxf>
      <font>
        <b/>
        <i val="0"/>
        <color indexed="17"/>
      </font>
    </dxf>
    <dxf>
      <font>
        <color rgb="FF0000FF"/>
      </font>
    </dxf>
    <dxf>
      <font>
        <b/>
        <i val="0"/>
        <color rgb="FF008000"/>
      </font>
    </dxf>
    <dxf>
      <font>
        <b/>
        <i val="0"/>
        <color rgb="FFFF0000"/>
      </font>
    </dxf>
    <dxf>
      <font>
        <condense val="0"/>
        <extend val="0"/>
        <color indexed="10"/>
      </font>
    </dxf>
    <dxf>
      <font>
        <condense val="0"/>
        <extend val="0"/>
        <color indexed="17"/>
      </font>
    </dxf>
    <dxf>
      <font>
        <color rgb="FF0000FF"/>
      </font>
    </dxf>
    <dxf>
      <font>
        <b/>
        <i val="0"/>
        <color indexed="10"/>
      </font>
    </dxf>
    <dxf>
      <font>
        <b/>
        <i val="0"/>
        <color indexed="17"/>
      </font>
    </dxf>
    <dxf>
      <font>
        <color rgb="FF0000FF"/>
      </font>
    </dxf>
    <dxf>
      <font>
        <b/>
        <i val="0"/>
        <color rgb="FF008000"/>
      </font>
    </dxf>
    <dxf>
      <font>
        <b/>
        <i val="0"/>
        <color rgb="FFFF0000"/>
      </font>
    </dxf>
    <dxf>
      <font>
        <b/>
        <i val="0"/>
        <color rgb="FF008000"/>
      </font>
    </dxf>
    <dxf>
      <font>
        <b/>
        <i val="0"/>
        <color rgb="FFFF0000"/>
      </font>
    </dxf>
    <dxf>
      <font>
        <condense val="0"/>
        <extend val="0"/>
        <color indexed="10"/>
      </font>
    </dxf>
    <dxf>
      <font>
        <b/>
        <i val="0"/>
        <color indexed="17"/>
      </font>
    </dxf>
    <dxf>
      <font>
        <b/>
        <i val="0"/>
        <color rgb="FF0000FF"/>
      </font>
    </dxf>
    <dxf>
      <font>
        <condense val="0"/>
        <extend val="0"/>
        <color indexed="17"/>
      </font>
    </dxf>
    <dxf>
      <font>
        <condense val="0"/>
        <extend val="0"/>
        <color indexed="10"/>
      </font>
    </dxf>
    <dxf>
      <font>
        <b/>
        <i val="0"/>
        <color indexed="10"/>
      </font>
    </dxf>
    <dxf>
      <font>
        <b/>
        <i val="0"/>
        <color indexed="17"/>
      </font>
    </dxf>
    <dxf>
      <font>
        <color rgb="FF0000FF"/>
      </font>
    </dxf>
    <dxf>
      <font>
        <b/>
        <i val="0"/>
        <color rgb="FF008000"/>
      </font>
    </dxf>
    <dxf>
      <font>
        <b/>
        <i val="0"/>
        <color rgb="FFFF0000"/>
      </font>
    </dxf>
    <dxf>
      <font>
        <condense val="0"/>
        <extend val="0"/>
        <color indexed="10"/>
      </font>
    </dxf>
    <dxf>
      <font>
        <condense val="0"/>
        <extend val="0"/>
        <color indexed="17"/>
      </font>
    </dxf>
    <dxf>
      <font>
        <color rgb="FF0000FF"/>
      </font>
    </dxf>
    <dxf>
      <font>
        <b/>
        <i val="0"/>
        <color indexed="10"/>
      </font>
    </dxf>
    <dxf>
      <font>
        <b/>
        <i val="0"/>
        <color indexed="17"/>
      </font>
    </dxf>
    <dxf>
      <font>
        <color rgb="FF0000FF"/>
      </font>
    </dxf>
    <dxf>
      <font>
        <b/>
        <i val="0"/>
        <color rgb="FF008000"/>
      </font>
    </dxf>
    <dxf>
      <font>
        <b/>
        <i val="0"/>
        <color rgb="FFFF0000"/>
      </font>
    </dxf>
    <dxf>
      <font>
        <b/>
        <i val="0"/>
        <color rgb="FF008000"/>
      </font>
    </dxf>
    <dxf>
      <font>
        <b/>
        <i val="0"/>
        <color rgb="FFFF0000"/>
      </font>
    </dxf>
    <dxf>
      <font>
        <condense val="0"/>
        <extend val="0"/>
        <color indexed="10"/>
      </font>
    </dxf>
    <dxf>
      <font>
        <b/>
        <i val="0"/>
        <color indexed="17"/>
      </font>
    </dxf>
    <dxf>
      <font>
        <b/>
        <i val="0"/>
        <color rgb="FF0000FF"/>
      </font>
    </dxf>
    <dxf>
      <font>
        <condense val="0"/>
        <extend val="0"/>
        <color indexed="17"/>
      </font>
    </dxf>
    <dxf>
      <font>
        <condense val="0"/>
        <extend val="0"/>
        <color indexed="10"/>
      </font>
    </dxf>
    <dxf>
      <font>
        <b/>
        <i val="0"/>
        <color indexed="10"/>
      </font>
    </dxf>
    <dxf>
      <font>
        <b/>
        <i val="0"/>
        <color indexed="17"/>
      </font>
    </dxf>
    <dxf>
      <font>
        <color rgb="FF0000FF"/>
      </font>
    </dxf>
    <dxf>
      <font>
        <b/>
        <i val="0"/>
        <color rgb="FF008000"/>
      </font>
    </dxf>
    <dxf>
      <font>
        <b/>
        <i val="0"/>
        <color rgb="FFFF0000"/>
      </font>
    </dxf>
    <dxf>
      <font>
        <condense val="0"/>
        <extend val="0"/>
        <color indexed="10"/>
      </font>
    </dxf>
    <dxf>
      <font>
        <condense val="0"/>
        <extend val="0"/>
        <color indexed="17"/>
      </font>
    </dxf>
    <dxf>
      <font>
        <color rgb="FF0000FF"/>
      </font>
    </dxf>
    <dxf>
      <font>
        <b/>
        <i val="0"/>
        <color indexed="10"/>
      </font>
    </dxf>
    <dxf>
      <font>
        <b/>
        <i val="0"/>
        <color indexed="17"/>
      </font>
    </dxf>
    <dxf>
      <font>
        <color rgb="FF0000FF"/>
      </font>
    </dxf>
    <dxf>
      <font>
        <b/>
        <i val="0"/>
        <color rgb="FF008000"/>
      </font>
    </dxf>
    <dxf>
      <font>
        <b/>
        <i val="0"/>
        <color rgb="FFFF0000"/>
      </font>
    </dxf>
    <dxf>
      <font>
        <b/>
        <i val="0"/>
        <color rgb="FF008000"/>
      </font>
    </dxf>
    <dxf>
      <font>
        <b/>
        <i val="0"/>
        <color rgb="FFFF0000"/>
      </font>
    </dxf>
    <dxf>
      <font>
        <condense val="0"/>
        <extend val="0"/>
        <color indexed="10"/>
      </font>
    </dxf>
    <dxf>
      <font>
        <b/>
        <i val="0"/>
        <color indexed="17"/>
      </font>
    </dxf>
    <dxf>
      <font>
        <b/>
        <i val="0"/>
        <color rgb="FF0000FF"/>
      </font>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b/>
        <i val="0"/>
      </font>
      <fill>
        <patternFill>
          <bgColor rgb="FF92D050"/>
        </patternFill>
      </fill>
    </dxf>
    <dxf>
      <font>
        <b/>
        <i val="0"/>
        <color auto="1"/>
      </font>
      <fill>
        <patternFill>
          <bgColor rgb="FFFF5757"/>
        </patternFill>
      </fill>
    </dxf>
    <dxf>
      <font>
        <b/>
        <i val="0"/>
      </font>
      <fill>
        <patternFill>
          <bgColor rgb="FFFFFF99"/>
        </patternFill>
      </fill>
    </dxf>
    <dxf>
      <font>
        <condense val="0"/>
        <extend val="0"/>
        <color indexed="17"/>
      </font>
    </dxf>
    <dxf>
      <font>
        <condense val="0"/>
        <extend val="0"/>
        <color indexed="10"/>
      </font>
    </dxf>
    <dxf>
      <font>
        <b/>
        <i val="0"/>
        <color indexed="10"/>
      </font>
    </dxf>
    <dxf>
      <font>
        <b/>
        <i val="0"/>
        <color indexed="17"/>
      </font>
    </dxf>
    <dxf>
      <font>
        <color rgb="FF0000FF"/>
      </font>
    </dxf>
    <dxf>
      <font>
        <b/>
        <i val="0"/>
        <color rgb="FF008000"/>
      </font>
    </dxf>
    <dxf>
      <font>
        <b/>
        <i val="0"/>
        <color rgb="FFFF0000"/>
      </font>
    </dxf>
    <dxf>
      <font>
        <condense val="0"/>
        <extend val="0"/>
        <color indexed="10"/>
      </font>
    </dxf>
    <dxf>
      <font>
        <condense val="0"/>
        <extend val="0"/>
        <color indexed="17"/>
      </font>
    </dxf>
    <dxf>
      <font>
        <color rgb="FF0000FF"/>
      </font>
    </dxf>
    <dxf>
      <font>
        <b/>
        <i val="0"/>
        <color indexed="10"/>
      </font>
    </dxf>
    <dxf>
      <font>
        <b/>
        <i val="0"/>
        <color indexed="17"/>
      </font>
    </dxf>
    <dxf>
      <font>
        <color rgb="FF0000FF"/>
      </font>
    </dxf>
    <dxf>
      <font>
        <b/>
        <i val="0"/>
        <color rgb="FF008000"/>
      </font>
    </dxf>
    <dxf>
      <font>
        <b/>
        <i val="0"/>
        <color rgb="FFFF0000"/>
      </font>
    </dxf>
    <dxf>
      <font>
        <b/>
        <i val="0"/>
        <color rgb="FF008000"/>
      </font>
    </dxf>
    <dxf>
      <font>
        <b/>
        <i val="0"/>
        <color rgb="FFFF0000"/>
      </font>
    </dxf>
    <dxf>
      <font>
        <condense val="0"/>
        <extend val="0"/>
        <color indexed="10"/>
      </font>
    </dxf>
    <dxf>
      <font>
        <b/>
        <i val="0"/>
        <color indexed="17"/>
      </font>
    </dxf>
    <dxf>
      <font>
        <b/>
        <i val="0"/>
        <color rgb="FF0000FF"/>
      </font>
    </dxf>
    <dxf>
      <font>
        <condense val="0"/>
        <extend val="0"/>
        <color indexed="17"/>
      </font>
    </dxf>
    <dxf>
      <font>
        <condense val="0"/>
        <extend val="0"/>
        <color indexed="10"/>
      </font>
    </dxf>
    <dxf>
      <font>
        <b/>
        <i val="0"/>
        <color indexed="10"/>
      </font>
    </dxf>
    <dxf>
      <font>
        <b/>
        <i val="0"/>
        <color indexed="17"/>
      </font>
    </dxf>
    <dxf>
      <font>
        <color rgb="FF0000FF"/>
      </font>
    </dxf>
    <dxf>
      <font>
        <b/>
        <i val="0"/>
        <color rgb="FF008000"/>
      </font>
    </dxf>
    <dxf>
      <font>
        <b/>
        <i val="0"/>
        <color rgb="FFFF0000"/>
      </font>
    </dxf>
    <dxf>
      <font>
        <b/>
        <i val="0"/>
        <color rgb="FF008000"/>
      </font>
    </dxf>
    <dxf>
      <font>
        <b/>
        <i val="0"/>
        <color rgb="FFFF0000"/>
      </font>
    </dxf>
    <dxf>
      <font>
        <condense val="0"/>
        <extend val="0"/>
        <color indexed="17"/>
      </font>
    </dxf>
    <dxf>
      <font>
        <condense val="0"/>
        <extend val="0"/>
        <color indexed="10"/>
      </font>
    </dxf>
    <dxf>
      <font>
        <condense val="0"/>
        <extend val="0"/>
        <color indexed="10"/>
      </font>
    </dxf>
    <dxf>
      <font>
        <b/>
        <i val="0"/>
        <color indexed="17"/>
      </font>
    </dxf>
    <dxf>
      <font>
        <b/>
        <i val="0"/>
        <color rgb="FF0000FF"/>
      </font>
    </dxf>
    <dxf>
      <font>
        <b/>
        <i val="0"/>
        <color indexed="10"/>
      </font>
    </dxf>
    <dxf>
      <font>
        <b/>
        <i val="0"/>
        <color indexed="17"/>
      </font>
    </dxf>
    <dxf>
      <font>
        <color rgb="FF0000FF"/>
      </font>
    </dxf>
    <dxf>
      <font>
        <b/>
        <i val="0"/>
        <color rgb="FF008000"/>
      </font>
    </dxf>
    <dxf>
      <font>
        <b/>
        <i val="0"/>
        <color rgb="FFFF0000"/>
      </font>
    </dxf>
    <dxf>
      <font>
        <b/>
        <i val="0"/>
      </font>
      <fill>
        <patternFill>
          <bgColor rgb="FF92D050"/>
        </patternFill>
      </fill>
    </dxf>
    <dxf>
      <font>
        <b/>
        <i val="0"/>
        <color auto="1"/>
      </font>
      <fill>
        <patternFill>
          <bgColor rgb="FFFF5757"/>
        </patternFill>
      </fill>
    </dxf>
    <dxf>
      <font>
        <b/>
        <i val="0"/>
      </font>
      <fill>
        <patternFill>
          <bgColor rgb="FFFFFF99"/>
        </patternFill>
      </fill>
    </dxf>
    <dxf>
      <font>
        <condense val="0"/>
        <extend val="0"/>
        <color indexed="10"/>
      </font>
    </dxf>
    <dxf>
      <font>
        <condense val="0"/>
        <extend val="0"/>
        <color indexed="17"/>
      </font>
    </dxf>
    <dxf>
      <font>
        <color rgb="FF0000FF"/>
      </font>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ill>
        <patternFill>
          <bgColor rgb="FFFF0000"/>
        </patternFill>
      </fill>
    </dxf>
    <dxf>
      <font>
        <color theme="0"/>
      </font>
      <fill>
        <patternFill>
          <bgColor rgb="FF008000"/>
        </patternFill>
      </fill>
    </dxf>
    <dxf>
      <font>
        <b/>
        <i val="0"/>
        <color indexed="10"/>
      </font>
    </dxf>
    <dxf>
      <font>
        <b/>
        <i val="0"/>
        <color indexed="17"/>
      </font>
    </dxf>
    <dxf>
      <font>
        <color rgb="FF0000FF"/>
      </font>
    </dxf>
    <dxf>
      <font>
        <b/>
        <i val="0"/>
        <color rgb="FF008000"/>
      </font>
    </dxf>
    <dxf>
      <font>
        <b/>
        <i val="0"/>
        <color rgb="FFFF0000"/>
      </font>
    </dxf>
    <dxf>
      <fill>
        <patternFill>
          <bgColor rgb="FFFF0000"/>
        </patternFill>
      </fill>
    </dxf>
    <dxf>
      <font>
        <color theme="0"/>
      </font>
      <fill>
        <patternFill>
          <bgColor rgb="FF008000"/>
        </patternFill>
      </fill>
    </dxf>
    <dxf>
      <font>
        <b/>
        <i val="0"/>
        <color theme="0"/>
      </font>
      <fill>
        <patternFill>
          <bgColor rgb="FF008000"/>
        </patternFill>
      </fill>
    </dxf>
    <dxf>
      <font>
        <b/>
        <i val="0"/>
        <color theme="0"/>
      </font>
      <fill>
        <patternFill>
          <bgColor rgb="FFFF0000"/>
        </patternFill>
      </fill>
    </dxf>
    <dxf>
      <fill>
        <patternFill>
          <bgColor rgb="FFFF0000"/>
        </patternFill>
      </fill>
    </dxf>
    <dxf>
      <font>
        <color theme="0"/>
      </font>
      <fill>
        <patternFill>
          <bgColor rgb="FF008000"/>
        </patternFill>
      </fill>
    </dxf>
    <dxf>
      <font>
        <b/>
        <i val="0"/>
        <color rgb="FF008000"/>
      </font>
    </dxf>
    <dxf>
      <font>
        <b/>
        <i val="0"/>
        <color rgb="FFFF0000"/>
      </font>
    </dxf>
    <dxf>
      <font>
        <condense val="0"/>
        <extend val="0"/>
        <color indexed="10"/>
      </font>
    </dxf>
    <dxf>
      <font>
        <b/>
        <i val="0"/>
        <color indexed="17"/>
      </font>
    </dxf>
    <dxf>
      <font>
        <b/>
        <i val="0"/>
        <color rgb="FF0000FF"/>
      </font>
    </dxf>
    <dxf>
      <font>
        <condense val="0"/>
        <extend val="0"/>
        <color indexed="10"/>
      </font>
    </dxf>
    <dxf>
      <font>
        <condense val="0"/>
        <extend val="0"/>
        <color auto="1"/>
      </font>
    </dxf>
    <dxf>
      <font>
        <b/>
        <i val="0"/>
        <color rgb="FF0000FF"/>
      </font>
    </dxf>
    <dxf>
      <font>
        <color theme="0"/>
      </font>
    </dxf>
    <dxf>
      <font>
        <color theme="0"/>
      </font>
    </dxf>
    <dxf>
      <font>
        <condense val="0"/>
        <extend val="0"/>
        <color indexed="12"/>
      </font>
    </dxf>
    <dxf>
      <font>
        <condense val="0"/>
        <extend val="0"/>
        <color indexed="10"/>
      </font>
    </dxf>
    <dxf>
      <fill>
        <patternFill>
          <bgColor rgb="FF92D050"/>
        </patternFill>
      </fill>
    </dxf>
    <dxf>
      <fill>
        <patternFill>
          <bgColor rgb="FF92D050"/>
        </patternFill>
      </fill>
    </dxf>
    <dxf>
      <fill>
        <patternFill>
          <bgColor rgb="FF92D050"/>
        </patternFill>
      </fill>
    </dxf>
    <dxf>
      <fill>
        <patternFill>
          <bgColor rgb="FFC00000"/>
        </patternFill>
      </fill>
    </dxf>
    <dxf>
      <font>
        <color auto="1"/>
      </font>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C00000"/>
        </patternFill>
      </fill>
    </dxf>
    <dxf>
      <fill>
        <patternFill>
          <bgColor rgb="FFFF0000"/>
        </patternFill>
      </fill>
    </dxf>
    <dxf>
      <fill>
        <patternFill>
          <bgColor rgb="FF92D050"/>
        </patternFill>
      </fill>
    </dxf>
    <dxf>
      <fill>
        <patternFill>
          <bgColor rgb="FFC00000"/>
        </patternFill>
      </fill>
    </dxf>
    <dxf>
      <font>
        <color auto="1"/>
      </font>
      <fill>
        <patternFill>
          <bgColor rgb="FFFFFF66"/>
        </patternFill>
      </fill>
    </dxf>
    <dxf>
      <fill>
        <patternFill>
          <bgColor rgb="FFC00000"/>
        </patternFill>
      </fill>
    </dxf>
    <dxf>
      <fill>
        <patternFill>
          <bgColor rgb="FF92D050"/>
        </patternFill>
      </fill>
    </dxf>
    <dxf>
      <fill>
        <patternFill>
          <bgColor rgb="FF92D050"/>
        </patternFill>
      </fill>
    </dxf>
    <dxf>
      <fill>
        <patternFill>
          <bgColor rgb="FFC00000"/>
        </patternFill>
      </fill>
    </dxf>
    <dxf>
      <font>
        <color auto="1"/>
      </font>
      <fill>
        <patternFill>
          <bgColor rgb="FFFFFF66"/>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ont>
        <b/>
        <i val="0"/>
        <color theme="0"/>
      </font>
      <fill>
        <patternFill>
          <bgColor rgb="FF275E83"/>
        </patternFill>
      </fill>
    </dxf>
    <dxf>
      <font>
        <b/>
        <i val="0"/>
        <color theme="0"/>
      </font>
      <fill>
        <patternFill>
          <bgColor rgb="FFD53737"/>
        </patternFill>
      </fill>
    </dxf>
    <dxf>
      <font>
        <b/>
        <i val="0"/>
        <color theme="0"/>
      </font>
      <fill>
        <patternFill>
          <bgColor rgb="FF389441"/>
        </patternFill>
      </fill>
    </dxf>
    <dxf>
      <font>
        <b/>
        <i val="0"/>
        <color theme="0"/>
      </font>
      <fill>
        <patternFill>
          <bgColor rgb="FFE28D26"/>
        </patternFill>
      </fill>
    </dxf>
    <dxf>
      <font>
        <b/>
        <i val="0"/>
        <color auto="1"/>
      </font>
      <fill>
        <patternFill>
          <bgColor rgb="FFF2E212"/>
        </patternFill>
      </fill>
    </dxf>
    <dxf>
      <font>
        <b/>
        <i val="0"/>
        <color auto="1"/>
      </font>
      <fill>
        <patternFill>
          <bgColor theme="0" tint="-0.14996795556505021"/>
        </patternFill>
      </fill>
    </dxf>
    <dxf>
      <font>
        <b/>
        <i val="0"/>
      </font>
      <fill>
        <patternFill>
          <bgColor rgb="FF92D050"/>
        </patternFill>
      </fill>
    </dxf>
    <dxf>
      <font>
        <b/>
        <i val="0"/>
        <color theme="3"/>
      </font>
      <fill>
        <patternFill>
          <bgColor rgb="FFFF5757"/>
        </patternFill>
      </fill>
    </dxf>
    <dxf>
      <font>
        <b/>
        <i val="0"/>
      </font>
      <fill>
        <patternFill>
          <bgColor rgb="FFFFFF99"/>
        </patternFill>
      </fill>
    </dxf>
  </dxfs>
  <tableStyles count="0" defaultTableStyle="TableStyleMedium9" defaultPivotStyle="PivotStyleLight16"/>
  <colors>
    <mruColors>
      <color rgb="FFA4D65E"/>
      <color rgb="FFF4E501"/>
      <color rgb="FFD1D3D4"/>
      <color rgb="FFF68D2E"/>
      <color rgb="FFE03C31"/>
      <color rgb="FF0057B7"/>
      <color rgb="FF002C5B"/>
      <color rgb="FF009CDE"/>
      <color rgb="FF007DC5"/>
      <color rgb="FFBAE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0182609-9DF9-4C8E-8B0C-FB9732B89928}" type="doc">
      <dgm:prSet loTypeId="urn:microsoft.com/office/officeart/2005/8/layout/rings+Icon" loCatId="officeonline" qsTypeId="urn:microsoft.com/office/officeart/2005/8/quickstyle/simple1" qsCatId="simple" csTypeId="urn:microsoft.com/office/officeart/2005/8/colors/accent1_2" csCatId="accent1" phldr="1"/>
      <dgm:spPr/>
    </dgm:pt>
    <dgm:pt modelId="{0290FB53-0AA1-4A71-A924-D478189A834A}">
      <dgm:prSet phldrT="[Text]"/>
      <dgm:spPr>
        <a:solidFill>
          <a:schemeClr val="tx1">
            <a:alpha val="50000"/>
          </a:schemeClr>
        </a:solidFill>
        <a:ln>
          <a:solidFill>
            <a:schemeClr val="tx1"/>
          </a:solidFill>
        </a:ln>
      </dgm:spPr>
      <dgm:t>
        <a:bodyPr/>
        <a:lstStyle/>
        <a:p>
          <a:endParaRPr lang="en-US"/>
        </a:p>
      </dgm:t>
    </dgm:pt>
    <dgm:pt modelId="{61E71970-C3F4-49E6-BE33-0EEA7AC3EE35}" type="parTrans" cxnId="{A23C5238-09D2-46C4-8493-8D27CD9EB8EE}">
      <dgm:prSet/>
      <dgm:spPr/>
      <dgm:t>
        <a:bodyPr/>
        <a:lstStyle/>
        <a:p>
          <a:endParaRPr lang="en-US"/>
        </a:p>
      </dgm:t>
    </dgm:pt>
    <dgm:pt modelId="{C96C9496-84BE-4028-856C-EC10C0270ABC}" type="sibTrans" cxnId="{A23C5238-09D2-46C4-8493-8D27CD9EB8EE}">
      <dgm:prSet/>
      <dgm:spPr/>
      <dgm:t>
        <a:bodyPr/>
        <a:lstStyle/>
        <a:p>
          <a:endParaRPr lang="en-US"/>
        </a:p>
      </dgm:t>
    </dgm:pt>
    <dgm:pt modelId="{D448E137-4ED5-40B6-9FCA-4D2BF8506ADD}">
      <dgm:prSet phldrT="[Text]"/>
      <dgm:spPr>
        <a:noFill/>
        <a:ln>
          <a:solidFill>
            <a:schemeClr val="tx1"/>
          </a:solidFill>
        </a:ln>
      </dgm:spPr>
      <dgm:t>
        <a:bodyPr/>
        <a:lstStyle/>
        <a:p>
          <a:endParaRPr lang="en-US"/>
        </a:p>
      </dgm:t>
    </dgm:pt>
    <dgm:pt modelId="{9FE0789E-C760-4A8A-8020-551370ACB15F}" type="parTrans" cxnId="{189DBCBB-8952-47FE-BC0E-4E8CF9D2F5F3}">
      <dgm:prSet/>
      <dgm:spPr/>
      <dgm:t>
        <a:bodyPr/>
        <a:lstStyle/>
        <a:p>
          <a:endParaRPr lang="en-US"/>
        </a:p>
      </dgm:t>
    </dgm:pt>
    <dgm:pt modelId="{7625F978-1A4D-4ED4-9F68-C9EFA589A108}" type="sibTrans" cxnId="{189DBCBB-8952-47FE-BC0E-4E8CF9D2F5F3}">
      <dgm:prSet/>
      <dgm:spPr/>
      <dgm:t>
        <a:bodyPr/>
        <a:lstStyle/>
        <a:p>
          <a:endParaRPr lang="en-US"/>
        </a:p>
      </dgm:t>
    </dgm:pt>
    <dgm:pt modelId="{70A8266A-001F-4FF4-A813-41728AD660C2}">
      <dgm:prSet phldrT="[Text]"/>
      <dgm:spPr>
        <a:solidFill>
          <a:schemeClr val="bg1">
            <a:alpha val="50000"/>
          </a:schemeClr>
        </a:solidFill>
        <a:ln>
          <a:solidFill>
            <a:schemeClr val="tx1"/>
          </a:solidFill>
        </a:ln>
      </dgm:spPr>
      <dgm:t>
        <a:bodyPr/>
        <a:lstStyle/>
        <a:p>
          <a:endParaRPr lang="en-US"/>
        </a:p>
      </dgm:t>
    </dgm:pt>
    <dgm:pt modelId="{A3EF1244-EF9B-4A6F-B9F1-AD9C741A5739}" type="parTrans" cxnId="{044194F1-D967-42A8-A48D-E90EEE72C561}">
      <dgm:prSet/>
      <dgm:spPr/>
      <dgm:t>
        <a:bodyPr/>
        <a:lstStyle/>
        <a:p>
          <a:endParaRPr lang="en-US"/>
        </a:p>
      </dgm:t>
    </dgm:pt>
    <dgm:pt modelId="{D188CB01-21EC-4DCF-BBFB-BF6D841FCEDB}" type="sibTrans" cxnId="{044194F1-D967-42A8-A48D-E90EEE72C561}">
      <dgm:prSet/>
      <dgm:spPr/>
      <dgm:t>
        <a:bodyPr/>
        <a:lstStyle/>
        <a:p>
          <a:endParaRPr lang="en-US"/>
        </a:p>
      </dgm:t>
    </dgm:pt>
    <dgm:pt modelId="{9F437E4A-60E6-4044-9A4E-A793F8BF7055}" type="pres">
      <dgm:prSet presAssocID="{40182609-9DF9-4C8E-8B0C-FB9732B89928}" presName="Name0" presStyleCnt="0">
        <dgm:presLayoutVars>
          <dgm:chMax val="7"/>
          <dgm:dir/>
          <dgm:resizeHandles val="exact"/>
        </dgm:presLayoutVars>
      </dgm:prSet>
      <dgm:spPr/>
    </dgm:pt>
    <dgm:pt modelId="{CEC2889B-9579-4799-BEFB-EB8386322104}" type="pres">
      <dgm:prSet presAssocID="{40182609-9DF9-4C8E-8B0C-FB9732B89928}" presName="ellipse1" presStyleLbl="vennNode1" presStyleIdx="0" presStyleCnt="3" custLinFactNeighborX="16219" custLinFactNeighborY="6307">
        <dgm:presLayoutVars>
          <dgm:bulletEnabled val="1"/>
        </dgm:presLayoutVars>
      </dgm:prSet>
      <dgm:spPr/>
    </dgm:pt>
    <dgm:pt modelId="{16B18237-B694-4B16-9A8F-D08D528CA262}" type="pres">
      <dgm:prSet presAssocID="{40182609-9DF9-4C8E-8B0C-FB9732B89928}" presName="ellipse2" presStyleLbl="vennNode1" presStyleIdx="1" presStyleCnt="3" custLinFactNeighborY="13516">
        <dgm:presLayoutVars>
          <dgm:bulletEnabled val="1"/>
        </dgm:presLayoutVars>
      </dgm:prSet>
      <dgm:spPr/>
    </dgm:pt>
    <dgm:pt modelId="{1BB81593-66C4-4387-85A5-8902F06079F9}" type="pres">
      <dgm:prSet presAssocID="{40182609-9DF9-4C8E-8B0C-FB9732B89928}" presName="ellipse3" presStyleLbl="vennNode1" presStyleIdx="2" presStyleCnt="3" custLinFactNeighborX="-20604" custLinFactNeighborY="5423">
        <dgm:presLayoutVars>
          <dgm:bulletEnabled val="1"/>
        </dgm:presLayoutVars>
      </dgm:prSet>
      <dgm:spPr/>
    </dgm:pt>
  </dgm:ptLst>
  <dgm:cxnLst>
    <dgm:cxn modelId="{7AE5481A-A0F9-4538-B2D4-9CF82159FC8A}" type="presOf" srcId="{40182609-9DF9-4C8E-8B0C-FB9732B89928}" destId="{9F437E4A-60E6-4044-9A4E-A793F8BF7055}" srcOrd="0" destOrd="0" presId="urn:microsoft.com/office/officeart/2005/8/layout/rings+Icon"/>
    <dgm:cxn modelId="{A23C5238-09D2-46C4-8493-8D27CD9EB8EE}" srcId="{40182609-9DF9-4C8E-8B0C-FB9732B89928}" destId="{0290FB53-0AA1-4A71-A924-D478189A834A}" srcOrd="0" destOrd="0" parTransId="{61E71970-C3F4-49E6-BE33-0EEA7AC3EE35}" sibTransId="{C96C9496-84BE-4028-856C-EC10C0270ABC}"/>
    <dgm:cxn modelId="{C9525969-A28B-47E5-ACBD-DFD86C3FD4F6}" type="presOf" srcId="{D448E137-4ED5-40B6-9FCA-4D2BF8506ADD}" destId="{16B18237-B694-4B16-9A8F-D08D528CA262}" srcOrd="0" destOrd="0" presId="urn:microsoft.com/office/officeart/2005/8/layout/rings+Icon"/>
    <dgm:cxn modelId="{189DBCBB-8952-47FE-BC0E-4E8CF9D2F5F3}" srcId="{40182609-9DF9-4C8E-8B0C-FB9732B89928}" destId="{D448E137-4ED5-40B6-9FCA-4D2BF8506ADD}" srcOrd="1" destOrd="0" parTransId="{9FE0789E-C760-4A8A-8020-551370ACB15F}" sibTransId="{7625F978-1A4D-4ED4-9F68-C9EFA589A108}"/>
    <dgm:cxn modelId="{868401CC-9C8E-40DF-84A1-70C39B4E7392}" type="presOf" srcId="{0290FB53-0AA1-4A71-A924-D478189A834A}" destId="{CEC2889B-9579-4799-BEFB-EB8386322104}" srcOrd="0" destOrd="0" presId="urn:microsoft.com/office/officeart/2005/8/layout/rings+Icon"/>
    <dgm:cxn modelId="{044194F1-D967-42A8-A48D-E90EEE72C561}" srcId="{40182609-9DF9-4C8E-8B0C-FB9732B89928}" destId="{70A8266A-001F-4FF4-A813-41728AD660C2}" srcOrd="2" destOrd="0" parTransId="{A3EF1244-EF9B-4A6F-B9F1-AD9C741A5739}" sibTransId="{D188CB01-21EC-4DCF-BBFB-BF6D841FCEDB}"/>
    <dgm:cxn modelId="{1F3B6BFD-42D0-4930-A34C-194266AB3DCC}" type="presOf" srcId="{70A8266A-001F-4FF4-A813-41728AD660C2}" destId="{1BB81593-66C4-4387-85A5-8902F06079F9}" srcOrd="0" destOrd="0" presId="urn:microsoft.com/office/officeart/2005/8/layout/rings+Icon"/>
    <dgm:cxn modelId="{5CF12A8A-AF26-4CC2-92A4-79A3F5B989DE}" type="presParOf" srcId="{9F437E4A-60E6-4044-9A4E-A793F8BF7055}" destId="{CEC2889B-9579-4799-BEFB-EB8386322104}" srcOrd="0" destOrd="0" presId="urn:microsoft.com/office/officeart/2005/8/layout/rings+Icon"/>
    <dgm:cxn modelId="{943B1340-C3F2-41EE-ADA7-263607609873}" type="presParOf" srcId="{9F437E4A-60E6-4044-9A4E-A793F8BF7055}" destId="{16B18237-B694-4B16-9A8F-D08D528CA262}" srcOrd="1" destOrd="0" presId="urn:microsoft.com/office/officeart/2005/8/layout/rings+Icon"/>
    <dgm:cxn modelId="{1192FE27-5F0F-4BA7-ACAC-430BB3D2A96D}" type="presParOf" srcId="{9F437E4A-60E6-4044-9A4E-A793F8BF7055}" destId="{1BB81593-66C4-4387-85A5-8902F06079F9}" srcOrd="2" destOrd="0" presId="urn:microsoft.com/office/officeart/2005/8/layout/rings+Icon"/>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EC2889B-9579-4799-BEFB-EB8386322104}">
      <dsp:nvSpPr>
        <dsp:cNvPr id="0" name=""/>
        <dsp:cNvSpPr/>
      </dsp:nvSpPr>
      <dsp:spPr>
        <a:xfrm>
          <a:off x="739917" y="43015"/>
          <a:ext cx="682039" cy="682029"/>
        </a:xfrm>
        <a:prstGeom prst="ellipse">
          <a:avLst/>
        </a:prstGeom>
        <a:solidFill>
          <a:schemeClr val="tx1">
            <a:alpha val="50000"/>
          </a:schemeClr>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83820" tIns="83820" rIns="83820" bIns="838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839799" y="142896"/>
        <a:ext cx="482275" cy="482267"/>
      </dsp:txXfrm>
    </dsp:sp>
    <dsp:sp modelId="{16B18237-B694-4B16-9A8F-D08D528CA262}">
      <dsp:nvSpPr>
        <dsp:cNvPr id="0" name=""/>
        <dsp:cNvSpPr/>
      </dsp:nvSpPr>
      <dsp:spPr>
        <a:xfrm>
          <a:off x="980349" y="454876"/>
          <a:ext cx="682039" cy="682029"/>
        </a:xfrm>
        <a:prstGeom prst="ellipse">
          <a:avLst/>
        </a:prstGeom>
        <a:no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83820" tIns="83820" rIns="83820" bIns="838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1080231" y="554757"/>
        <a:ext cx="482275" cy="482267"/>
      </dsp:txXfrm>
    </dsp:sp>
    <dsp:sp modelId="{1BB81593-66C4-4387-85A5-8902F06079F9}">
      <dsp:nvSpPr>
        <dsp:cNvPr id="0" name=""/>
        <dsp:cNvSpPr/>
      </dsp:nvSpPr>
      <dsp:spPr>
        <a:xfrm>
          <a:off x="1190458" y="36986"/>
          <a:ext cx="682039" cy="682029"/>
        </a:xfrm>
        <a:prstGeom prst="ellipse">
          <a:avLst/>
        </a:prstGeom>
        <a:solidFill>
          <a:schemeClr val="bg1">
            <a:alpha val="50000"/>
          </a:schemeClr>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83820" tIns="83820" rIns="83820" bIns="838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1290340" y="136867"/>
        <a:ext cx="482275" cy="482267"/>
      </dsp:txXfrm>
    </dsp:sp>
  </dsp:spTree>
</dsp:drawing>
</file>

<file path=xl/diagrams/layout1.xml><?xml version="1.0" encoding="utf-8"?>
<dgm:layoutDef xmlns:dgm="http://schemas.openxmlformats.org/drawingml/2006/diagram" xmlns:a="http://schemas.openxmlformats.org/drawingml/2006/main" uniqueId="urn:microsoft.com/office/officeart/2005/8/layout/rings+Icon">
  <dgm:title val="Interconnected Rings"/>
  <dgm:desc val="Use to show overlapping or interconnected ideas or concepts. The first seven lines of Level 1 text correspond with a circle. Unused text does not appear, but remains available if you switch layouts.  "/>
  <dgm:catLst>
    <dgm:cat type="relationship" pri="32000"/>
    <dgm:cat type="officeonline" pri="6000"/>
  </dgm:catLst>
  <dgm:sampData useDef="1">
    <dgm:dataModel>
      <dgm:ptLst/>
      <dgm:bg/>
      <dgm:whole/>
    </dgm:dataModel>
  </dgm:sampData>
  <dgm:styleData>
    <dgm:dataModel>
      <dgm:ptLst>
        <dgm:pt modelId="0" type="doc"/>
        <dgm:pt modelId="10"/>
        <dgm:pt modelId="20"/>
      </dgm:ptLst>
      <dgm:cxnLst>
        <dgm:cxn modelId="30" srcId="0" destId="10" srcOrd="0" destOrd="0"/>
        <dgm:cxn modelId="40" srcId="0" destId="20" srcOrd="1" destOrd="0"/>
      </dgm:cxnLst>
      <dgm:bg/>
      <dgm:whole/>
    </dgm:dataModel>
  </dgm:styleData>
  <dgm:clrData>
    <dgm:dataModel>
      <dgm:ptLst>
        <dgm:pt modelId="0" type="doc"/>
        <dgm:pt modelId="10"/>
        <dgm:pt modelId="20"/>
        <dgm:pt modelId="30"/>
        <dgm:pt modelId="40"/>
      </dgm:ptLst>
      <dgm:cxnLst>
        <dgm:cxn modelId="50" srcId="0" destId="10" srcOrd="0" destOrd="0"/>
        <dgm:cxn modelId="60" srcId="0" destId="20" srcOrd="1" destOrd="0"/>
        <dgm:cxn modelId="70" srcId="0" destId="30" srcOrd="2" destOrd="0"/>
        <dgm:cxn modelId="80" srcId="0" destId="40" srcOrd="2" destOrd="0"/>
      </dgm:cxnLst>
      <dgm:bg/>
      <dgm:whole/>
    </dgm:dataModel>
  </dgm:clrData>
  <dgm:layoutNode name="Name0">
    <dgm:varLst>
      <dgm:chMax val="7"/>
      <dgm:dir/>
      <dgm:resizeHandles val="exact"/>
    </dgm:varLst>
    <dgm:choose name="Name1">
      <dgm:if name="Name2" axis="ch" ptType="node" func="cnt" op="lt" val="1">
        <dgm:alg type="composite"/>
        <dgm:shape xmlns:r="http://schemas.openxmlformats.org/officeDocument/2006/relationships" r:blip="">
          <dgm:adjLst/>
        </dgm:shape>
        <dgm:presOf/>
        <dgm:constrLst/>
        <dgm:ruleLst/>
      </dgm:if>
      <dgm:if name="Name3" axis="ch" ptType="node" func="cnt" op="equ" val="1">
        <dgm:alg type="composite">
          <dgm:param type="ar" val="1"/>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dgm:constr type="h" for="ch" forName="ellipse1" refType="h"/>
        </dgm:constrLst>
      </dgm:if>
      <dgm:if name="Name4" axis="ch" ptType="node" func="cnt" op="equ" val="2">
        <dgm:alg type="composite">
          <dgm:param type="ar" val="0.9086"/>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6602"/>
          <dgm:constr type="h" for="ch" forName="ellipse1" refType="h" fact="0.5999"/>
          <dgm:constr type="l" for="ch" forName="ellipse2" refType="w" fact="0.3398"/>
          <dgm:constr type="t" for="ch" forName="ellipse2" refType="h" fact="0.4001"/>
          <dgm:constr type="w" for="ch" forName="ellipse2" refType="w" fact="0.6602"/>
          <dgm:constr type="h" for="ch" forName="ellipse2" refType="h" fact="0.5999"/>
        </dgm:constrLst>
      </dgm:if>
      <dgm:if name="Name5" axis="ch" ptType="node" func="cnt" op="equ" val="3">
        <dgm:alg type="composite">
          <dgm:param type="ar" val="1.2171"/>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4929"/>
          <dgm:constr type="h" for="ch" forName="ellipse1" refType="h" fact="0.5999"/>
          <dgm:constr type="l" for="ch" forName="ellipse2" refType="w" fact="0.2537"/>
          <dgm:constr type="t" for="ch" forName="ellipse2" refType="h" fact="0.4001"/>
          <dgm:constr type="w" for="ch" forName="ellipse2" refType="w" fact="0.4929"/>
          <dgm:constr type="h" for="ch" forName="ellipse2" refType="h" fact="0.5999"/>
          <dgm:constr type="l" for="ch" forName="ellipse3" refType="w" fact="0.5071"/>
          <dgm:constr type="t" for="ch" forName="ellipse3" refType="h" fact="0"/>
          <dgm:constr type="w" for="ch" forName="ellipse3" refType="w" fact="0.4929"/>
          <dgm:constr type="h" for="ch" forName="ellipse3" refType="h" fact="0.5999"/>
        </dgm:constrLst>
      </dgm:if>
      <dgm:if name="Name6" axis="ch" ptType="node" func="cnt" op="equ" val="4">
        <dgm:alg type="composite">
          <dgm:param type="ar" val="1.5255"/>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3932"/>
          <dgm:constr type="h" for="ch" forName="ellipse1" refType="h" fact="0.5999"/>
          <dgm:constr type="l" for="ch" forName="ellipse2" refType="w" fact="0.2023"/>
          <dgm:constr type="t" for="ch" forName="ellipse2" refType="h" fact="0.4001"/>
          <dgm:constr type="w" for="ch" forName="ellipse2" refType="w" fact="0.3932"/>
          <dgm:constr type="h" for="ch" forName="ellipse2" refType="h" fact="0.5999"/>
          <dgm:constr type="l" for="ch" forName="ellipse3" refType="w" fact="0.4045"/>
          <dgm:constr type="t" for="ch" forName="ellipse3" refType="h" fact="0"/>
          <dgm:constr type="w" for="ch" forName="ellipse3" refType="w" fact="0.3932"/>
          <dgm:constr type="h" for="ch" forName="ellipse3" refType="h" fact="0.5999"/>
          <dgm:constr type="l" for="ch" forName="ellipse4" refType="w" fact="0.6068"/>
          <dgm:constr type="t" for="ch" forName="ellipse4" refType="h" fact="0.4001"/>
          <dgm:constr type="w" for="ch" forName="ellipse4" refType="w" fact="0.3932"/>
          <dgm:constr type="h" for="ch" forName="ellipse4" refType="h" fact="0.5999"/>
        </dgm:constrLst>
      </dgm:if>
      <dgm:if name="Name7" axis="ch" ptType="node" func="cnt" op="equ" val="5">
        <dgm:alg type="composite">
          <dgm:param type="ar" val="1.834"/>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3271"/>
          <dgm:constr type="h" for="ch" forName="ellipse1" refType="h" fact="0.5999"/>
          <dgm:constr type="l" for="ch" forName="ellipse2" refType="w" fact="0.1682"/>
          <dgm:constr type="t" for="ch" forName="ellipse2" refType="h" fact="0.4001"/>
          <dgm:constr type="w" for="ch" forName="ellipse2" refType="w" fact="0.3271"/>
          <dgm:constr type="h" for="ch" forName="ellipse2" refType="h" fact="0.5999"/>
          <dgm:constr type="l" for="ch" forName="ellipse3" refType="w" fact="0.3365"/>
          <dgm:constr type="t" for="ch" forName="ellipse3" refType="h" fact="0"/>
          <dgm:constr type="w" for="ch" forName="ellipse3" refType="w" fact="0.3271"/>
          <dgm:constr type="h" for="ch" forName="ellipse3" refType="h" fact="0.5999"/>
          <dgm:constr type="l" for="ch" forName="ellipse4" refType="w" fact="0.5047"/>
          <dgm:constr type="t" for="ch" forName="ellipse4" refType="h" fact="0.4001"/>
          <dgm:constr type="w" for="ch" forName="ellipse4" refType="w" fact="0.3271"/>
          <dgm:constr type="h" for="ch" forName="ellipse4" refType="h" fact="0.5999"/>
          <dgm:constr type="l" for="ch" forName="ellipse5" refType="w" fact="0.6729"/>
          <dgm:constr type="t" for="ch" forName="ellipse5" refType="h" fact="0"/>
          <dgm:constr type="w" for="ch" forName="ellipse5" refType="w" fact="0.3271"/>
          <dgm:constr type="h" for="ch" forName="ellipse5" refType="h" fact="0.5999"/>
        </dgm:constrLst>
      </dgm:if>
      <dgm:if name="Name8" axis="ch" ptType="node" func="cnt" op="equ" val="6">
        <dgm:alg type="composite">
          <dgm:param type="ar" val="2.1873"/>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278"/>
          <dgm:constr type="h" for="ch" forName="ellipse1" refType="h" fact="0.6081"/>
          <dgm:constr type="l" for="ch" forName="ellipse2" refType="w" fact="0.1444"/>
          <dgm:constr type="t" for="ch" forName="ellipse2" refType="h" fact="0.3919"/>
          <dgm:constr type="w" for="ch" forName="ellipse2" refType="w" fact="0.278"/>
          <dgm:constr type="h" for="ch" forName="ellipse2" refType="h" fact="0.6081"/>
          <dgm:constr type="l" for="ch" forName="ellipse3" refType="w" fact="0.2888"/>
          <dgm:constr type="t" for="ch" forName="ellipse3" refType="h" fact="0"/>
          <dgm:constr type="w" for="ch" forName="ellipse3" refType="w" fact="0.278"/>
          <dgm:constr type="h" for="ch" forName="ellipse3" refType="h" fact="0.6081"/>
          <dgm:constr type="l" for="ch" forName="ellipse4" refType="w" fact="0.4332"/>
          <dgm:constr type="t" for="ch" forName="ellipse4" refType="h" fact="0.3919"/>
          <dgm:constr type="w" for="ch" forName="ellipse4" refType="w" fact="0.278"/>
          <dgm:constr type="h" for="ch" forName="ellipse4" refType="h" fact="0.6081"/>
          <dgm:constr type="l" for="ch" forName="ellipse5" refType="w" fact="0.5776"/>
          <dgm:constr type="t" for="ch" forName="ellipse5" refType="h" fact="0"/>
          <dgm:constr type="w" for="ch" forName="ellipse5" refType="w" fact="0.278"/>
          <dgm:constr type="h" for="ch" forName="ellipse5" refType="h" fact="0.6081"/>
          <dgm:constr type="l" for="ch" forName="ellipse6" refType="w" fact="0.722"/>
          <dgm:constr type="t" for="ch" forName="ellipse6" refType="h" fact="0.3919"/>
          <dgm:constr type="w" for="ch" forName="ellipse6" refType="w" fact="0.278"/>
          <dgm:constr type="h" for="ch" forName="ellipse6" refType="h" fact="0.6081"/>
        </dgm:constrLst>
      </dgm:if>
      <dgm:else name="Name9">
        <dgm:alg type="composite">
          <dgm:param type="ar" val="2.3466"/>
        </dgm:alg>
        <dgm:shape xmlns:r="http://schemas.openxmlformats.org/officeDocument/2006/relationships" r:blip="">
          <dgm:adjLst/>
        </dgm:shape>
        <dgm:presOf/>
        <dgm:constrLst>
          <dgm:constr type="primFontSz" for="des" ptType="node" op="equ" val="65"/>
          <dgm:constr type="l" for="ch" forName="ellipse1" refType="w" fact="0"/>
          <dgm:constr type="t" for="ch" forName="ellipse1" refType="h" fact="0"/>
          <dgm:constr type="w" for="ch" forName="ellipse1" refType="w" fact="0.2455"/>
          <dgm:constr type="h" for="ch" forName="ellipse1" refType="h" fact="0.5761"/>
          <dgm:constr type="l" for="ch" forName="ellipse2" refType="w" fact="0.1257"/>
          <dgm:constr type="t" for="ch" forName="ellipse2" refType="h" fact="0.4239"/>
          <dgm:constr type="w" for="ch" forName="ellipse2" refType="w" fact="0.2455"/>
          <dgm:constr type="h" for="ch" forName="ellipse2" refType="h" fact="0.5761"/>
          <dgm:constr type="l" for="ch" forName="ellipse3" refType="w" fact="0.2515"/>
          <dgm:constr type="t" for="ch" forName="ellipse3" refType="h" fact="0"/>
          <dgm:constr type="w" for="ch" forName="ellipse3" refType="w" fact="0.2455"/>
          <dgm:constr type="h" for="ch" forName="ellipse3" refType="h" fact="0.5761"/>
          <dgm:constr type="l" for="ch" forName="ellipse4" refType="w" fact="0.3772"/>
          <dgm:constr type="t" for="ch" forName="ellipse4" refType="h" fact="0.4239"/>
          <dgm:constr type="w" for="ch" forName="ellipse4" refType="w" fact="0.2455"/>
          <dgm:constr type="h" for="ch" forName="ellipse4" refType="h" fact="0.5761"/>
          <dgm:constr type="l" for="ch" forName="ellipse5" refType="w" fact="0.503"/>
          <dgm:constr type="t" for="ch" forName="ellipse5" refType="h" fact="0"/>
          <dgm:constr type="w" for="ch" forName="ellipse5" refType="w" fact="0.2455"/>
          <dgm:constr type="h" for="ch" forName="ellipse5" refType="h" fact="0.5761"/>
          <dgm:constr type="l" for="ch" forName="ellipse6" refType="w" fact="0.6287"/>
          <dgm:constr type="t" for="ch" forName="ellipse6" refType="h" fact="0.4239"/>
          <dgm:constr type="w" for="ch" forName="ellipse6" refType="w" fact="0.2455"/>
          <dgm:constr type="h" for="ch" forName="ellipse6" refType="h" fact="0.5761"/>
          <dgm:constr type="l" for="ch" forName="ellipse7" refType="w" fact="0.7545"/>
          <dgm:constr type="t" for="ch" forName="ellipse7" refType="h" fact="0"/>
          <dgm:constr type="w" for="ch" forName="ellipse7" refType="w" fact="0.2455"/>
          <dgm:constr type="h" for="ch" forName="ellipse7" refType="h" fact="0.5761"/>
        </dgm:constrLst>
      </dgm:else>
    </dgm:choose>
    <dgm:choose name="Name10">
      <dgm:if name="Name11" axis="ch" ptType="node" func="cnt" op="gte" val="1">
        <dgm:layoutNode name="ellipse1" styleLbl="vennNode1">
          <dgm:varLst>
            <dgm:bulletEnabled val="1"/>
          </dgm:varLst>
          <dgm:alg type="tx"/>
          <dgm:shape xmlns:r="http://schemas.openxmlformats.org/officeDocument/2006/relationships" type="ellipse" r:blip="">
            <dgm:adjLst/>
          </dgm:shape>
          <dgm:choose name="Name12">
            <dgm:if name="Name13" func="var" arg="dir" op="equ" val="norm">
              <dgm:presOf axis="ch desOrSelf" ptType="node node" st="1 1" cnt="1 0"/>
            </dgm:if>
            <dgm:else name="Name14">
              <dgm:choose name="Name15">
                <dgm:if name="Name16" axis="ch" ptType="node" func="cnt" op="equ" val="1">
                  <dgm:presOf axis="ch desOrSelf" ptType="node node" st="1 1" cnt="1 0"/>
                </dgm:if>
                <dgm:if name="Name17" axis="ch" ptType="node" func="cnt" op="equ" val="2">
                  <dgm:presOf axis="ch desOrSelf" ptType="node node" st="2 1" cnt="1 0"/>
                </dgm:if>
                <dgm:if name="Name18" axis="ch" ptType="node" func="cnt" op="equ" val="3">
                  <dgm:presOf axis="ch desOrSelf" ptType="node node" st="3 1" cnt="1 0"/>
                </dgm:if>
                <dgm:if name="Name19" axis="ch" ptType="node" func="cnt" op="equ" val="4">
                  <dgm:presOf axis="ch desOrSelf" ptType="node node" st="4 1" cnt="1 0"/>
                </dgm:if>
                <dgm:if name="Name20" axis="ch" ptType="node" func="cnt" op="equ" val="5">
                  <dgm:presOf axis="ch desOrSelf" ptType="node node" st="5 1" cnt="1 0"/>
                </dgm:if>
                <dgm:if name="Name21" axis="ch" ptType="node" func="cnt" op="equ" val="6">
                  <dgm:presOf axis="ch desOrSelf" ptType="node node" st="6 1" cnt="1 0"/>
                </dgm:if>
                <dgm:if name="Name22" axis="ch" ptType="node" func="cnt" op="gte" val="7">
                  <dgm:presOf axis="ch desOrSelf" ptType="node node" st="7 1" cnt="1 0"/>
                </dgm:if>
                <dgm:else name="Name23"/>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24"/>
    </dgm:choose>
    <dgm:choose name="Name25">
      <dgm:if name="Name26" axis="ch" ptType="node" func="cnt" op="gte" val="2">
        <dgm:layoutNode name="ellipse2" styleLbl="vennNode1">
          <dgm:varLst>
            <dgm:bulletEnabled val="1"/>
          </dgm:varLst>
          <dgm:alg type="tx"/>
          <dgm:choose name="Name27">
            <dgm:if name="Name28" func="var" arg="dir" op="equ" val="norm">
              <dgm:shape xmlns:r="http://schemas.openxmlformats.org/officeDocument/2006/relationships" type="ellipse" r:blip="">
                <dgm:adjLst/>
              </dgm:shape>
              <dgm:presOf axis="ch desOrSelf" ptType="node node" st="2 1" cnt="1 0"/>
            </dgm:if>
            <dgm:else name="Name29">
              <dgm:shape xmlns:r="http://schemas.openxmlformats.org/officeDocument/2006/relationships" type="ellipse" r:blip="" zOrderOff="-2">
                <dgm:adjLst/>
              </dgm:shape>
              <dgm:choose name="Name30">
                <dgm:if name="Name31" axis="ch" ptType="node" func="cnt" op="equ" val="2">
                  <dgm:presOf axis="ch desOrSelf" ptType="node node" st="1 1" cnt="1 0"/>
                </dgm:if>
                <dgm:if name="Name32" axis="ch" ptType="node" func="cnt" op="equ" val="3">
                  <dgm:presOf axis="ch desOrSelf" ptType="node node" st="2 1" cnt="1 0"/>
                </dgm:if>
                <dgm:if name="Name33" axis="ch" ptType="node" func="cnt" op="equ" val="4">
                  <dgm:presOf axis="ch desOrSelf" ptType="node node" st="3 1" cnt="1 0"/>
                </dgm:if>
                <dgm:if name="Name34" axis="ch" ptType="node" func="cnt" op="equ" val="5">
                  <dgm:presOf axis="ch desOrSelf" ptType="node node" st="4 1" cnt="1 0"/>
                </dgm:if>
                <dgm:if name="Name35" axis="ch" ptType="node" func="cnt" op="equ" val="6">
                  <dgm:presOf axis="ch desOrSelf" ptType="node node" st="5 1" cnt="1 0"/>
                </dgm:if>
                <dgm:if name="Name36" axis="ch" ptType="node" func="cnt" op="gte" val="7">
                  <dgm:presOf axis="ch desOrSelf" ptType="node node" st="6 1" cnt="1 0"/>
                </dgm:if>
                <dgm:else name="Name37"/>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38"/>
    </dgm:choose>
    <dgm:choose name="Name39">
      <dgm:if name="Name40" axis="ch" ptType="node" func="cnt" op="gte" val="3">
        <dgm:layoutNode name="ellipse3" styleLbl="vennNode1">
          <dgm:varLst>
            <dgm:bulletEnabled val="1"/>
          </dgm:varLst>
          <dgm:alg type="tx"/>
          <dgm:shape xmlns:r="http://schemas.openxmlformats.org/officeDocument/2006/relationships" type="ellipse" r:blip="">
            <dgm:adjLst/>
          </dgm:shape>
          <dgm:choose name="Name41">
            <dgm:if name="Name42" func="var" arg="dir" op="equ" val="norm">
              <dgm:shape xmlns:r="http://schemas.openxmlformats.org/officeDocument/2006/relationships" type="ellipse" r:blip="">
                <dgm:adjLst/>
              </dgm:shape>
              <dgm:presOf axis="ch desOrSelf" ptType="node node" st="3 1" cnt="1 0"/>
            </dgm:if>
            <dgm:else name="Name43">
              <dgm:shape xmlns:r="http://schemas.openxmlformats.org/officeDocument/2006/relationships" type="ellipse" r:blip="" zOrderOff="-4">
                <dgm:adjLst/>
              </dgm:shape>
              <dgm:choose name="Name44">
                <dgm:if name="Name45" axis="ch" ptType="node" func="cnt" op="equ" val="3">
                  <dgm:presOf axis="ch desOrSelf" ptType="node node" st="1 1" cnt="1 0"/>
                </dgm:if>
                <dgm:if name="Name46" axis="ch" ptType="node" func="cnt" op="equ" val="4">
                  <dgm:presOf axis="ch desOrSelf" ptType="node node" st="2 1" cnt="1 0"/>
                </dgm:if>
                <dgm:if name="Name47" axis="ch" ptType="node" func="cnt" op="equ" val="5">
                  <dgm:presOf axis="ch desOrSelf" ptType="node node" st="3 1" cnt="1 0"/>
                </dgm:if>
                <dgm:if name="Name48" axis="ch" ptType="node" func="cnt" op="equ" val="6">
                  <dgm:presOf axis="ch desOrSelf" ptType="node node" st="4 1" cnt="1 0"/>
                </dgm:if>
                <dgm:if name="Name49" axis="ch" ptType="node" func="cnt" op="gte" val="7">
                  <dgm:presOf axis="ch desOrSelf" ptType="node node" st="5 1" cnt="1 0"/>
                </dgm:if>
                <dgm:else name="Name50"/>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1"/>
    </dgm:choose>
    <dgm:choose name="Name52">
      <dgm:if name="Name53" axis="ch" ptType="node" func="cnt" op="gte" val="4">
        <dgm:layoutNode name="ellipse4" styleLbl="vennNode1">
          <dgm:varLst>
            <dgm:bulletEnabled val="1"/>
          </dgm:varLst>
          <dgm:alg type="tx"/>
          <dgm:choose name="Name54">
            <dgm:if name="Name55" func="var" arg="dir" op="equ" val="norm">
              <dgm:shape xmlns:r="http://schemas.openxmlformats.org/officeDocument/2006/relationships" type="ellipse" r:blip="">
                <dgm:adjLst/>
              </dgm:shape>
              <dgm:presOf axis="ch desOrSelf" ptType="node node" st="4 1" cnt="1 0"/>
            </dgm:if>
            <dgm:else name="Name56">
              <dgm:shape xmlns:r="http://schemas.openxmlformats.org/officeDocument/2006/relationships" type="ellipse" r:blip="" zOrderOff="-6">
                <dgm:adjLst/>
              </dgm:shape>
              <dgm:choose name="Name57">
                <dgm:if name="Name58" axis="ch" ptType="node" func="cnt" op="equ" val="4">
                  <dgm:presOf axis="ch desOrSelf" ptType="node node" st="1 1" cnt="1 0"/>
                </dgm:if>
                <dgm:if name="Name59" axis="ch" ptType="node" func="cnt" op="equ" val="5">
                  <dgm:presOf axis="ch desOrSelf" ptType="node node" st="2 1" cnt="1 0"/>
                </dgm:if>
                <dgm:if name="Name60" axis="ch" ptType="node" func="cnt" op="equ" val="6">
                  <dgm:presOf axis="ch desOrSelf" ptType="node node" st="3 1" cnt="1 0"/>
                </dgm:if>
                <dgm:if name="Name61" axis="ch" ptType="node" func="cnt" op="gte" val="7">
                  <dgm:presOf axis="ch desOrSelf" ptType="node node" st="4 1" cnt="1 0"/>
                </dgm:if>
                <dgm:else name="Name62"/>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3"/>
    </dgm:choose>
    <dgm:choose name="Name64">
      <dgm:if name="Name65" axis="ch" ptType="node" func="cnt" op="gte" val="5">
        <dgm:layoutNode name="ellipse5" styleLbl="vennNode1">
          <dgm:varLst>
            <dgm:bulletEnabled val="1"/>
          </dgm:varLst>
          <dgm:alg type="tx"/>
          <dgm:choose name="Name66">
            <dgm:if name="Name67" func="var" arg="dir" op="equ" val="norm">
              <dgm:shape xmlns:r="http://schemas.openxmlformats.org/officeDocument/2006/relationships" type="ellipse" r:blip="">
                <dgm:adjLst/>
              </dgm:shape>
              <dgm:presOf axis="ch desOrSelf" ptType="node node" st="5 1" cnt="1 0"/>
            </dgm:if>
            <dgm:else name="Name68">
              <dgm:shape xmlns:r="http://schemas.openxmlformats.org/officeDocument/2006/relationships" type="ellipse" r:blip="" zOrderOff="-8">
                <dgm:adjLst/>
              </dgm:shape>
              <dgm:choose name="Name69">
                <dgm:if name="Name70" axis="ch" ptType="node" func="cnt" op="equ" val="5">
                  <dgm:presOf axis="ch desOrSelf" ptType="node node" st="1 1" cnt="1 0"/>
                </dgm:if>
                <dgm:if name="Name71" axis="ch" ptType="node" func="cnt" op="equ" val="6">
                  <dgm:presOf axis="ch desOrSelf" ptType="node node" st="2 1" cnt="1 0"/>
                </dgm:if>
                <dgm:if name="Name72" axis="ch" ptType="node" func="cnt" op="gte" val="7">
                  <dgm:presOf axis="ch desOrSelf" ptType="node node" st="3 1" cnt="1 0"/>
                </dgm:if>
                <dgm:else name="Name73"/>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4"/>
    </dgm:choose>
    <dgm:choose name="Name75">
      <dgm:if name="Name76" axis="ch" ptType="node" func="cnt" op="gte" val="6">
        <dgm:layoutNode name="ellipse6" styleLbl="vennNode1">
          <dgm:varLst>
            <dgm:bulletEnabled val="1"/>
          </dgm:varLst>
          <dgm:alg type="tx"/>
          <dgm:choose name="Name77">
            <dgm:if name="Name78" func="var" arg="dir" op="equ" val="norm">
              <dgm:shape xmlns:r="http://schemas.openxmlformats.org/officeDocument/2006/relationships" type="ellipse" r:blip="">
                <dgm:adjLst/>
              </dgm:shape>
              <dgm:presOf axis="ch desOrSelf" ptType="node node" st="6 1" cnt="1 0"/>
            </dgm:if>
            <dgm:else name="Name79">
              <dgm:shape xmlns:r="http://schemas.openxmlformats.org/officeDocument/2006/relationships" type="ellipse" r:blip="" zOrderOff="-10">
                <dgm:adjLst/>
              </dgm:shape>
              <dgm:choose name="Name80">
                <dgm:if name="Name81" axis="ch" ptType="node" func="cnt" op="equ" val="6">
                  <dgm:presOf axis="ch desOrSelf" ptType="node node" st="1 1" cnt="1 0"/>
                </dgm:if>
                <dgm:if name="Name82" axis="ch" ptType="node" func="cnt" op="gte" val="7">
                  <dgm:presOf axis="ch desOrSelf" ptType="node node" st="2 1" cnt="1 0"/>
                </dgm:if>
                <dgm:else name="Name83"/>
              </dgm:choose>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choose name="Name85">
      <dgm:if name="Name86" axis="ch" ptType="node" func="cnt" op="gte" val="7">
        <dgm:layoutNode name="ellipse7" styleLbl="vennNode1">
          <dgm:varLst>
            <dgm:bulletEnabled val="1"/>
          </dgm:varLst>
          <dgm:alg type="tx"/>
          <dgm:choose name="Name87">
            <dgm:if name="Name88" func="var" arg="dir" op="equ" val="norm">
              <dgm:shape xmlns:r="http://schemas.openxmlformats.org/officeDocument/2006/relationships" type="ellipse" r:blip="">
                <dgm:adjLst/>
              </dgm:shape>
              <dgm:presOf axis="ch desOrSelf" ptType="node node" st="7 1" cnt="1 0"/>
            </dgm:if>
            <dgm:else name="Name89">
              <dgm:shape xmlns:r="http://schemas.openxmlformats.org/officeDocument/2006/relationships" type="ellipse" r:blip="" zOrderOff="-12">
                <dgm:adjLst/>
              </dgm:shape>
              <dgm:presOf axis="ch desOrSelf" ptType="node node" st="1 1" cnt="1 0"/>
            </dgm:else>
          </dgm:choos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hyperlink" Target="#Home!A1"/></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8.png"/><Relationship Id="rId1" Type="http://schemas.openxmlformats.org/officeDocument/2006/relationships/hyperlink" Target="#PPA!A1"/><Relationship Id="rId6" Type="http://schemas.openxmlformats.org/officeDocument/2006/relationships/image" Target="../media/image20.png"/><Relationship Id="rId5" Type="http://schemas.openxmlformats.org/officeDocument/2006/relationships/hyperlink" Target="#Home!A1"/><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svg"/><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hyperlink" Target="#'POA QU'!A1"/><Relationship Id="rId6" Type="http://schemas.openxmlformats.org/officeDocument/2006/relationships/image" Target="../media/image26.png"/><Relationship Id="rId5" Type="http://schemas.openxmlformats.org/officeDocument/2006/relationships/image" Target="../media/image20.png"/><Relationship Id="rId4" Type="http://schemas.openxmlformats.org/officeDocument/2006/relationships/hyperlink" Target="#Home!A1"/></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SA!A1"/><Relationship Id="rId7" Type="http://schemas.openxmlformats.org/officeDocument/2006/relationships/image" Target="../media/image26.png"/><Relationship Id="rId2" Type="http://schemas.openxmlformats.org/officeDocument/2006/relationships/image" Target="../media/image17.jpeg"/><Relationship Id="rId1" Type="http://schemas.openxmlformats.org/officeDocument/2006/relationships/hyperlink" Target="#Home!A1"/><Relationship Id="rId6" Type="http://schemas.openxmlformats.org/officeDocument/2006/relationships/image" Target="../media/image20.png"/><Relationship Id="rId5" Type="http://schemas.openxmlformats.org/officeDocument/2006/relationships/hyperlink" Target="#POA!A1"/><Relationship Id="rId4"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M QU'!A1"/><Relationship Id="rId1" Type="http://schemas.openxmlformats.org/officeDocument/2006/relationships/image" Target="../media/image30.png"/><Relationship Id="rId6" Type="http://schemas.openxmlformats.org/officeDocument/2006/relationships/image" Target="../media/image20.png"/><Relationship Id="rId5" Type="http://schemas.openxmlformats.org/officeDocument/2006/relationships/hyperlink" Target="#Home!A1"/><Relationship Id="rId4" Type="http://schemas.openxmlformats.org/officeDocument/2006/relationships/image" Target="../media/image11.sv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M!A1"/><Relationship Id="rId1" Type="http://schemas.openxmlformats.org/officeDocument/2006/relationships/image" Target="../media/image31.png"/><Relationship Id="rId5" Type="http://schemas.openxmlformats.org/officeDocument/2006/relationships/image" Target="../media/image20.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32.png"/><Relationship Id="rId1" Type="http://schemas.openxmlformats.org/officeDocument/2006/relationships/hyperlink" Target="#'SPRCFb QU'!A1"/><Relationship Id="rId4" Type="http://schemas.openxmlformats.org/officeDocument/2006/relationships/image" Target="../media/image17.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Home!A1"/><Relationship Id="rId1" Type="http://schemas.openxmlformats.org/officeDocument/2006/relationships/image" Target="../media/image32.png"/><Relationship Id="rId4" Type="http://schemas.openxmlformats.org/officeDocument/2006/relationships/hyperlink" Target="#'PS QU'!A1"/></Relationships>
</file>

<file path=xl/drawings/_rels/drawing18.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Home!A1"/><Relationship Id="rId1" Type="http://schemas.openxmlformats.org/officeDocument/2006/relationships/image" Target="../media/image32.png"/><Relationship Id="rId4" Type="http://schemas.openxmlformats.org/officeDocument/2006/relationships/hyperlink" Target="#'PS QU'!A1"/></Relationships>
</file>

<file path=xl/drawings/_rels/drawing19.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5.png"/><Relationship Id="rId7" Type="http://schemas.openxmlformats.org/officeDocument/2006/relationships/image" Target="../media/image17.jpe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hyperlink" Target="#Home!A1"/><Relationship Id="rId5" Type="http://schemas.openxmlformats.org/officeDocument/2006/relationships/hyperlink" Target="#'MI QU'!A1"/><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s>
</file>

<file path=xl/drawings/_rels/drawing2.xml.rels><?xml version="1.0" encoding="UTF-8" standalone="yes"?>
<Relationships xmlns="http://schemas.openxmlformats.org/package/2006/relationships"><Relationship Id="rId8" Type="http://schemas.openxmlformats.org/officeDocument/2006/relationships/hyperlink" Target="#PA!A1"/><Relationship Id="rId13" Type="http://schemas.openxmlformats.org/officeDocument/2006/relationships/image" Target="../media/image6.png"/><Relationship Id="rId3" Type="http://schemas.openxmlformats.org/officeDocument/2006/relationships/hyperlink" Target="#SA!A1"/><Relationship Id="rId7" Type="http://schemas.openxmlformats.org/officeDocument/2006/relationships/hyperlink" Target="#POA!A1"/><Relationship Id="rId12" Type="http://schemas.openxmlformats.org/officeDocument/2006/relationships/hyperlink" Target="#IM!A1"/><Relationship Id="rId2" Type="http://schemas.openxmlformats.org/officeDocument/2006/relationships/hyperlink" Target="#License!A1"/><Relationship Id="rId16" Type="http://schemas.openxmlformats.org/officeDocument/2006/relationships/image" Target="../media/image9.png"/><Relationship Id="rId1" Type="http://schemas.openxmlformats.org/officeDocument/2006/relationships/image" Target="../media/image1.jpg"/><Relationship Id="rId6" Type="http://schemas.openxmlformats.org/officeDocument/2006/relationships/hyperlink" Target="#PPA!A1"/><Relationship Id="rId11" Type="http://schemas.openxmlformats.org/officeDocument/2006/relationships/image" Target="../media/image5.png"/><Relationship Id="rId5" Type="http://schemas.openxmlformats.org/officeDocument/2006/relationships/image" Target="../media/image3.jpeg"/><Relationship Id="rId15" Type="http://schemas.openxmlformats.org/officeDocument/2006/relationships/image" Target="../media/image8.png"/><Relationship Id="rId10" Type="http://schemas.openxmlformats.org/officeDocument/2006/relationships/image" Target="../media/image4.png"/><Relationship Id="rId4" Type="http://schemas.openxmlformats.org/officeDocument/2006/relationships/image" Target="../media/image2.png"/><Relationship Id="rId9" Type="http://schemas.openxmlformats.org/officeDocument/2006/relationships/hyperlink" Target="#DA!A1"/><Relationship Id="rId14" Type="http://schemas.openxmlformats.org/officeDocument/2006/relationships/image" Target="../media/image7.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hyperlink" Target="http://www.kepner-tregoe.com/" TargetMode="External"/></Relationships>
</file>

<file path=xl/drawings/_rels/drawing21.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hyperlink" Target="#DA!K2"/><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PS Analysis'!A1"/><Relationship Id="rId1" Type="http://schemas.openxmlformats.org/officeDocument/2006/relationships/image" Target="../media/image32.png"/><Relationship Id="rId5" Type="http://schemas.openxmlformats.org/officeDocument/2006/relationships/image" Target="../media/image17.jpeg"/><Relationship Id="rId4"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SPRCFb!A1"/><Relationship Id="rId1" Type="http://schemas.openxmlformats.org/officeDocument/2006/relationships/image" Target="../media/image32.png"/><Relationship Id="rId5" Type="http://schemas.openxmlformats.org/officeDocument/2006/relationships/image" Target="../media/image17.jpeg"/><Relationship Id="rId4"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MI!A1"/><Relationship Id="rId1" Type="http://schemas.openxmlformats.org/officeDocument/2006/relationships/image" Target="../media/image32.png"/><Relationship Id="rId6" Type="http://schemas.openxmlformats.org/officeDocument/2006/relationships/image" Target="../media/image38.png"/><Relationship Id="rId5" Type="http://schemas.openxmlformats.org/officeDocument/2006/relationships/image" Target="../media/image17.jpeg"/><Relationship Id="rId4"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media/image43.jpeg"/><Relationship Id="rId1" Type="http://schemas.openxmlformats.org/officeDocument/2006/relationships/image" Target="../media/image4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1.svg"/><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hyperlink" Target="#'SA QU'!A1"/><Relationship Id="rId6" Type="http://schemas.openxmlformats.org/officeDocument/2006/relationships/hyperlink" Target="#Home!A1"/><Relationship Id="rId5" Type="http://schemas.openxmlformats.org/officeDocument/2006/relationships/image" Target="../media/image13.svg"/><Relationship Id="rId4" Type="http://schemas.openxmlformats.org/officeDocument/2006/relationships/image" Target="../media/image12.png"/><Relationship Id="rId9"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SA!A1"/><Relationship Id="rId7" Type="http://schemas.openxmlformats.org/officeDocument/2006/relationships/image" Target="../media/image19.png"/><Relationship Id="rId2" Type="http://schemas.openxmlformats.org/officeDocument/2006/relationships/image" Target="../media/image17.jpeg"/><Relationship Id="rId1" Type="http://schemas.openxmlformats.org/officeDocument/2006/relationships/hyperlink" Target="#Home!A1"/><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11.svg"/><Relationship Id="rId2" Type="http://schemas.openxmlformats.org/officeDocument/2006/relationships/image" Target="../media/image20.png"/><Relationship Id="rId1" Type="http://schemas.openxmlformats.org/officeDocument/2006/relationships/hyperlink" Target="#Home!A1"/><Relationship Id="rId6" Type="http://schemas.openxmlformats.org/officeDocument/2006/relationships/image" Target="../media/image10.png"/><Relationship Id="rId5" Type="http://schemas.openxmlformats.org/officeDocument/2006/relationships/hyperlink" Target="#'PA QU'!A1"/><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1.png"/><Relationship Id="rId3" Type="http://schemas.openxmlformats.org/officeDocument/2006/relationships/diagramQuickStyle" Target="../diagrams/quickStyle1.xml"/><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A!A1"/><Relationship Id="rId11" Type="http://schemas.openxmlformats.org/officeDocument/2006/relationships/hyperlink" Target="#Home!A1"/><Relationship Id="rId5" Type="http://schemas.microsoft.com/office/2007/relationships/diagramDrawing" Target="../diagrams/drawing1.xml"/><Relationship Id="rId10" Type="http://schemas.openxmlformats.org/officeDocument/2006/relationships/hyperlink" Target="#'PA QU'!E63"/><Relationship Id="rId4" Type="http://schemas.openxmlformats.org/officeDocument/2006/relationships/diagramColors" Target="../diagrams/colors1.xml"/><Relationship Id="rId9" Type="http://schemas.openxmlformats.org/officeDocument/2006/relationships/hyperlink" Target="#'PA QU'!A1"/><Relationship Id="rId1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svg"/><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hyperlink" Target="#'DA QU'!A1"/><Relationship Id="rId6" Type="http://schemas.openxmlformats.org/officeDocument/2006/relationships/image" Target="../media/image20.png"/><Relationship Id="rId5" Type="http://schemas.openxmlformats.org/officeDocument/2006/relationships/hyperlink" Target="#Home!A1"/><Relationship Id="rId4" Type="http://schemas.openxmlformats.org/officeDocument/2006/relationships/image" Target="../media/image2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8.png"/><Relationship Id="rId1" Type="http://schemas.openxmlformats.org/officeDocument/2006/relationships/hyperlink" Target="#DA!A1"/><Relationship Id="rId6" Type="http://schemas.openxmlformats.org/officeDocument/2006/relationships/image" Target="../media/image20.png"/><Relationship Id="rId5" Type="http://schemas.openxmlformats.org/officeDocument/2006/relationships/hyperlink" Target="#Home!A1"/><Relationship Id="rId4" Type="http://schemas.openxmlformats.org/officeDocument/2006/relationships/image" Target="../media/image2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svg"/><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hyperlink" Target="#'PPA QU'!A1"/><Relationship Id="rId6" Type="http://schemas.openxmlformats.org/officeDocument/2006/relationships/image" Target="../media/image25.png"/><Relationship Id="rId5" Type="http://schemas.openxmlformats.org/officeDocument/2006/relationships/image" Target="../media/image20.png"/><Relationship Id="rId4"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7</xdr:col>
      <xdr:colOff>251114</xdr:colOff>
      <xdr:row>5</xdr:row>
      <xdr:rowOff>47625</xdr:rowOff>
    </xdr:to>
    <xdr:sp macro="[0]!GotoDA" textlink="AZ5" fLocksText="0">
      <xdr:nvSpPr>
        <xdr:cNvPr id="22" name="Rectangle 21">
          <a:hlinkClick xmlns:r="http://schemas.openxmlformats.org/officeDocument/2006/relationships" r:id="rId1"/>
          <a:extLst>
            <a:ext uri="{FF2B5EF4-FFF2-40B4-BE49-F238E27FC236}">
              <a16:creationId xmlns:a16="http://schemas.microsoft.com/office/drawing/2014/main" id="{00000000-0008-0000-0000-000016000000}"/>
            </a:ext>
          </a:extLst>
        </xdr:cNvPr>
        <xdr:cNvSpPr>
          <a:spLocks noChangeArrowheads="1"/>
        </xdr:cNvSpPr>
      </xdr:nvSpPr>
      <xdr:spPr bwMode="auto">
        <a:xfrm>
          <a:off x="2199409" y="389659"/>
          <a:ext cx="2069523" cy="645102"/>
        </a:xfrm>
        <a:prstGeom prst="rect">
          <a:avLst/>
        </a:prstGeom>
        <a:solidFill>
          <a:schemeClr val="accent1">
            <a:lumMod val="40000"/>
            <a:lumOff val="60000"/>
          </a:schemeClr>
        </a:solidFill>
        <a:ln w="9525">
          <a:noFill/>
          <a:miter lim="800000"/>
          <a:headEnd/>
          <a:tailEnd/>
        </a:ln>
        <a:effectLst>
          <a:outerShdw blurRad="50800" dist="38100" dir="2700000" algn="tl" rotWithShape="0">
            <a:prstClr val="black">
              <a:alpha val="40000"/>
            </a:prstClr>
          </a:outerShdw>
        </a:effectLst>
        <a:scene3d>
          <a:camera prst="orthographicFront"/>
          <a:lightRig rig="threePt" dir="t"/>
        </a:scene3d>
        <a:sp3d>
          <a:bevelT/>
        </a:sp3d>
      </xdr:spPr>
      <xdr:txBody>
        <a:bodyPr vertOverflow="clip" wrap="square" lIns="27432" tIns="22860" rIns="27432" bIns="0" anchor="ctr" upright="1">
          <a:sp3d extrusionH="57150">
            <a:bevelT w="38100" h="38100"/>
          </a:sp3d>
        </a:bodyPr>
        <a:lstStyle/>
        <a:p>
          <a:pPr marL="0" marR="0" lvl="0" indent="0" algn="ctr" defTabSz="914400" rtl="1" eaLnBrk="1" fontAlgn="auto" latinLnBrk="0" hangingPunct="1">
            <a:lnSpc>
              <a:spcPct val="100000"/>
            </a:lnSpc>
            <a:spcBef>
              <a:spcPts val="0"/>
            </a:spcBef>
            <a:spcAft>
              <a:spcPts val="0"/>
            </a:spcAft>
            <a:buClrTx/>
            <a:buSzTx/>
            <a:buFontTx/>
            <a:buNone/>
            <a:tabLst/>
            <a:defRPr sz="1000"/>
          </a:pPr>
          <a:fld id="{0A166AEB-FA40-4817-BE54-2AD9E0FEA976}" type="TxLink">
            <a:rPr kumimoji="0" lang="en-US" altLang="ja-JP" sz="1100" b="0" i="0" u="none" strike="noStrike" kern="0" cap="none" spc="0" normalizeH="0" baseline="0" noProof="0">
              <a:ln>
                <a:noFill/>
              </a:ln>
              <a:solidFill>
                <a:sysClr val="windowText" lastClr="000000"/>
              </a:solidFill>
              <a:effectLst>
                <a:outerShdw blurRad="50800" dist="38100" dir="2700000" algn="tl" rotWithShape="0">
                  <a:prstClr val="black">
                    <a:alpha val="40000"/>
                  </a:prstClr>
                </a:outerShdw>
              </a:effectLst>
              <a:uLnTx/>
              <a:uFillTx/>
              <a:latin typeface="Arial" panose="020B0604020202020204" pitchFamily="34" charset="0"/>
              <a:ea typeface="Arial Unicode MS"/>
              <a:cs typeface="Arial" panose="020B0604020202020204" pitchFamily="34" charset="0"/>
            </a:rPr>
            <a:pPr marL="0" marR="0" lvl="0" indent="0" algn="ctr" defTabSz="914400" rtl="1" eaLnBrk="1" fontAlgn="auto" latinLnBrk="0" hangingPunct="1">
              <a:lnSpc>
                <a:spcPct val="100000"/>
              </a:lnSpc>
              <a:spcBef>
                <a:spcPts val="0"/>
              </a:spcBef>
              <a:spcAft>
                <a:spcPts val="0"/>
              </a:spcAft>
              <a:buClrTx/>
              <a:buSzTx/>
              <a:buFontTx/>
              <a:buNone/>
              <a:tabLst/>
              <a:defRPr sz="1000"/>
            </a:pPr>
            <a:t>CLICK HERE to accept license and activate worksheet</a:t>
          </a:fld>
          <a:endParaRPr kumimoji="0" lang="en-US" sz="1100" b="1" i="0" u="none" strike="noStrike" kern="0" cap="none" spc="0" normalizeH="0" baseline="0" noProof="0">
            <a:ln>
              <a:noFill/>
            </a:ln>
            <a:solidFill>
              <a:sysClr val="windowText" lastClr="000000"/>
            </a:solidFill>
            <a:effectLst>
              <a:outerShdw blurRad="50800" dist="38100" dir="2700000" algn="tl" rotWithShape="0">
                <a:prstClr val="black">
                  <a:alpha val="40000"/>
                </a:prstClr>
              </a:outerShdw>
            </a:effectLst>
            <a:uLnTx/>
            <a:uFillTx/>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2614332</xdr:colOff>
      <xdr:row>2</xdr:row>
      <xdr:rowOff>47624</xdr:rowOff>
    </xdr:from>
    <xdr:to>
      <xdr:col>2</xdr:col>
      <xdr:colOff>2861220</xdr:colOff>
      <xdr:row>3</xdr:row>
      <xdr:rowOff>237362</xdr:rowOff>
    </xdr:to>
    <xdr:sp macro="" textlink="">
      <xdr:nvSpPr>
        <xdr:cNvPr id="13" name="Oval 12">
          <a:extLst>
            <a:ext uri="{FF2B5EF4-FFF2-40B4-BE49-F238E27FC236}">
              <a16:creationId xmlns:a16="http://schemas.microsoft.com/office/drawing/2014/main" id="{00000000-0008-0000-0900-00000D000000}"/>
            </a:ext>
          </a:extLst>
        </xdr:cNvPr>
        <xdr:cNvSpPr/>
      </xdr:nvSpPr>
      <xdr:spPr bwMode="auto">
        <a:xfrm>
          <a:off x="2985807" y="666749"/>
          <a:ext cx="246888" cy="246888"/>
        </a:xfrm>
        <a:prstGeom prst="ellipse">
          <a:avLst/>
        </a:prstGeom>
        <a:solidFill>
          <a:sysClr val="window" lastClr="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en-US" sz="1400" b="1">
              <a:solidFill>
                <a:sysClr val="windowText" lastClr="000000"/>
              </a:solidFill>
            </a:rPr>
            <a:t>1</a:t>
          </a:r>
          <a:endParaRPr lang="en-US" sz="1100" b="1">
            <a:solidFill>
              <a:sysClr val="windowText" lastClr="000000"/>
            </a:solidFill>
          </a:endParaRPr>
        </a:p>
      </xdr:txBody>
    </xdr:sp>
    <xdr:clientData/>
  </xdr:twoCellAnchor>
  <xdr:twoCellAnchor editAs="oneCell">
    <xdr:from>
      <xdr:col>4</xdr:col>
      <xdr:colOff>3238500</xdr:colOff>
      <xdr:row>1</xdr:row>
      <xdr:rowOff>85725</xdr:rowOff>
    </xdr:from>
    <xdr:to>
      <xdr:col>4</xdr:col>
      <xdr:colOff>3631406</xdr:colOff>
      <xdr:row>1</xdr:row>
      <xdr:rowOff>450057</xdr:rowOff>
    </xdr:to>
    <xdr:pic>
      <xdr:nvPicPr>
        <xdr:cNvPr id="26" name="Picture 25" descr="http://0101.nccdn.net/1_5/0d8/090/050/Return-button.png">
          <a:hlinkClick xmlns:r="http://schemas.openxmlformats.org/officeDocument/2006/relationships" r:id="rId1" tooltip="Return to PPA worksheet"/>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2" cstate="print"/>
        <a:srcRect l="27000" t="4577" r="31750" b="41189"/>
        <a:stretch>
          <a:fillRect/>
        </a:stretch>
      </xdr:blipFill>
      <xdr:spPr bwMode="auto">
        <a:xfrm>
          <a:off x="7679121" y="184259"/>
          <a:ext cx="392906" cy="364332"/>
        </a:xfrm>
        <a:prstGeom prst="rect">
          <a:avLst/>
        </a:prstGeom>
        <a:noFill/>
        <a:effectLst>
          <a:outerShdw blurRad="50800" dist="38100" dir="2700000" algn="tl" rotWithShape="0">
            <a:prstClr val="black">
              <a:alpha val="40000"/>
            </a:prstClr>
          </a:outerShdw>
        </a:effectLst>
      </xdr:spPr>
    </xdr:pic>
    <xdr:clientData/>
  </xdr:twoCellAnchor>
  <xdr:twoCellAnchor>
    <xdr:from>
      <xdr:col>2</xdr:col>
      <xdr:colOff>2572990</xdr:colOff>
      <xdr:row>40</xdr:row>
      <xdr:rowOff>147429</xdr:rowOff>
    </xdr:from>
    <xdr:to>
      <xdr:col>2</xdr:col>
      <xdr:colOff>2819878</xdr:colOff>
      <xdr:row>41</xdr:row>
      <xdr:rowOff>241917</xdr:rowOff>
    </xdr:to>
    <xdr:sp macro="" textlink="">
      <xdr:nvSpPr>
        <xdr:cNvPr id="29" name="Oval 28">
          <a:extLst>
            <a:ext uri="{FF2B5EF4-FFF2-40B4-BE49-F238E27FC236}">
              <a16:creationId xmlns:a16="http://schemas.microsoft.com/office/drawing/2014/main" id="{00000000-0008-0000-0900-00001D000000}"/>
            </a:ext>
          </a:extLst>
        </xdr:cNvPr>
        <xdr:cNvSpPr/>
      </xdr:nvSpPr>
      <xdr:spPr bwMode="auto">
        <a:xfrm>
          <a:off x="2944465" y="6995904"/>
          <a:ext cx="246888" cy="246888"/>
        </a:xfrm>
        <a:prstGeom prst="ellipse">
          <a:avLst/>
        </a:prstGeom>
        <a:solidFill>
          <a:sysClr val="window" lastClr="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en-US" sz="1400" b="1">
              <a:solidFill>
                <a:sysClr val="windowText" lastClr="000000"/>
              </a:solidFill>
            </a:rPr>
            <a:t>2</a:t>
          </a:r>
          <a:endParaRPr lang="en-US" sz="1100" b="1">
            <a:solidFill>
              <a:sysClr val="windowText" lastClr="000000"/>
            </a:solidFill>
          </a:endParaRPr>
        </a:p>
      </xdr:txBody>
    </xdr:sp>
    <xdr:clientData/>
  </xdr:twoCellAnchor>
  <xdr:twoCellAnchor>
    <xdr:from>
      <xdr:col>2</xdr:col>
      <xdr:colOff>2392015</xdr:colOff>
      <xdr:row>49</xdr:row>
      <xdr:rowOff>147429</xdr:rowOff>
    </xdr:from>
    <xdr:to>
      <xdr:col>2</xdr:col>
      <xdr:colOff>2638903</xdr:colOff>
      <xdr:row>50</xdr:row>
      <xdr:rowOff>241917</xdr:rowOff>
    </xdr:to>
    <xdr:sp macro="" textlink="">
      <xdr:nvSpPr>
        <xdr:cNvPr id="31" name="Oval 30">
          <a:extLst>
            <a:ext uri="{FF2B5EF4-FFF2-40B4-BE49-F238E27FC236}">
              <a16:creationId xmlns:a16="http://schemas.microsoft.com/office/drawing/2014/main" id="{00000000-0008-0000-0900-00001F000000}"/>
            </a:ext>
          </a:extLst>
        </xdr:cNvPr>
        <xdr:cNvSpPr/>
      </xdr:nvSpPr>
      <xdr:spPr bwMode="auto">
        <a:xfrm>
          <a:off x="2763490" y="8500854"/>
          <a:ext cx="246888" cy="246888"/>
        </a:xfrm>
        <a:prstGeom prst="ellipse">
          <a:avLst/>
        </a:prstGeom>
        <a:solidFill>
          <a:sysClr val="window" lastClr="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en-US" sz="1400" b="1">
              <a:solidFill>
                <a:sysClr val="windowText" lastClr="000000"/>
              </a:solidFill>
            </a:rPr>
            <a:t>3</a:t>
          </a:r>
          <a:endParaRPr lang="en-US" sz="1100" b="1">
            <a:solidFill>
              <a:sysClr val="windowText" lastClr="000000"/>
            </a:solidFill>
          </a:endParaRPr>
        </a:p>
      </xdr:txBody>
    </xdr:sp>
    <xdr:clientData/>
  </xdr:twoCellAnchor>
  <xdr:twoCellAnchor>
    <xdr:from>
      <xdr:col>2</xdr:col>
      <xdr:colOff>1303216</xdr:colOff>
      <xdr:row>57</xdr:row>
      <xdr:rowOff>147429</xdr:rowOff>
    </xdr:from>
    <xdr:to>
      <xdr:col>2</xdr:col>
      <xdr:colOff>1550104</xdr:colOff>
      <xdr:row>58</xdr:row>
      <xdr:rowOff>241917</xdr:rowOff>
    </xdr:to>
    <xdr:sp macro="" textlink="">
      <xdr:nvSpPr>
        <xdr:cNvPr id="32" name="Oval 31">
          <a:extLst>
            <a:ext uri="{FF2B5EF4-FFF2-40B4-BE49-F238E27FC236}">
              <a16:creationId xmlns:a16="http://schemas.microsoft.com/office/drawing/2014/main" id="{00000000-0008-0000-0900-000020000000}"/>
            </a:ext>
          </a:extLst>
        </xdr:cNvPr>
        <xdr:cNvSpPr/>
      </xdr:nvSpPr>
      <xdr:spPr bwMode="auto">
        <a:xfrm>
          <a:off x="1674691" y="9853404"/>
          <a:ext cx="246888" cy="246888"/>
        </a:xfrm>
        <a:prstGeom prst="ellipse">
          <a:avLst/>
        </a:prstGeom>
        <a:solidFill>
          <a:sysClr val="window" lastClr="FFFFFF"/>
        </a:solidFill>
        <a:ln w="9525" cap="flat" cmpd="sng" algn="ctr">
          <a:no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en-US" sz="1400" b="1">
              <a:solidFill>
                <a:sysClr val="windowText" lastClr="000000"/>
              </a:solidFill>
            </a:rPr>
            <a:t>4</a:t>
          </a:r>
        </a:p>
      </xdr:txBody>
    </xdr:sp>
    <xdr:clientData/>
  </xdr:twoCellAnchor>
  <xdr:twoCellAnchor editAs="oneCell">
    <xdr:from>
      <xdr:col>1</xdr:col>
      <xdr:colOff>38100</xdr:colOff>
      <xdr:row>1</xdr:row>
      <xdr:rowOff>19050</xdr:rowOff>
    </xdr:from>
    <xdr:to>
      <xdr:col>2</xdr:col>
      <xdr:colOff>501205</xdr:colOff>
      <xdr:row>1</xdr:row>
      <xdr:rowOff>428626</xdr:rowOff>
    </xdr:to>
    <xdr:pic>
      <xdr:nvPicPr>
        <xdr:cNvPr id="11" name="Picture 10">
          <a:extLst>
            <a:ext uri="{FF2B5EF4-FFF2-40B4-BE49-F238E27FC236}">
              <a16:creationId xmlns:a16="http://schemas.microsoft.com/office/drawing/2014/main" id="{DEC5A6F0-0C9E-4679-A318-77E1AF6842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694" t="30629" r="12500" b="27436"/>
        <a:stretch/>
      </xdr:blipFill>
      <xdr:spPr>
        <a:xfrm>
          <a:off x="133350" y="114300"/>
          <a:ext cx="739330" cy="409576"/>
        </a:xfrm>
        <a:prstGeom prst="rect">
          <a:avLst/>
        </a:prstGeom>
      </xdr:spPr>
    </xdr:pic>
    <xdr:clientData/>
  </xdr:twoCellAnchor>
  <xdr:twoCellAnchor editAs="oneCell">
    <xdr:from>
      <xdr:col>2</xdr:col>
      <xdr:colOff>1968500</xdr:colOff>
      <xdr:row>1</xdr:row>
      <xdr:rowOff>42333</xdr:rowOff>
    </xdr:from>
    <xdr:to>
      <xdr:col>2</xdr:col>
      <xdr:colOff>2368550</xdr:colOff>
      <xdr:row>1</xdr:row>
      <xdr:rowOff>442383</xdr:rowOff>
    </xdr:to>
    <xdr:pic>
      <xdr:nvPicPr>
        <xdr:cNvPr id="9" name="Graphic 23">
          <a:extLst>
            <a:ext uri="{FF2B5EF4-FFF2-40B4-BE49-F238E27FC236}">
              <a16:creationId xmlns:a16="http://schemas.microsoft.com/office/drawing/2014/main" id="{40311B90-018F-41F8-9E26-C4F6D216F16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338917" y="137583"/>
          <a:ext cx="400050" cy="400050"/>
        </a:xfrm>
        <a:prstGeom prst="rect">
          <a:avLst/>
        </a:prstGeom>
        <a:effectLst/>
      </xdr:spPr>
    </xdr:pic>
    <xdr:clientData/>
  </xdr:twoCellAnchor>
  <xdr:twoCellAnchor editAs="oneCell">
    <xdr:from>
      <xdr:col>4</xdr:col>
      <xdr:colOff>3757083</xdr:colOff>
      <xdr:row>1</xdr:row>
      <xdr:rowOff>74084</xdr:rowOff>
    </xdr:from>
    <xdr:to>
      <xdr:col>5</xdr:col>
      <xdr:colOff>15563</xdr:colOff>
      <xdr:row>1</xdr:row>
      <xdr:rowOff>499908</xdr:rowOff>
    </xdr:to>
    <xdr:pic>
      <xdr:nvPicPr>
        <xdr:cNvPr id="12" name="Picture 11">
          <a:hlinkClick xmlns:r="http://schemas.openxmlformats.org/officeDocument/2006/relationships" r:id="rId5"/>
          <a:extLst>
            <a:ext uri="{FF2B5EF4-FFF2-40B4-BE49-F238E27FC236}">
              <a16:creationId xmlns:a16="http://schemas.microsoft.com/office/drawing/2014/main" id="{D23AE5A1-551E-4024-8914-EBA36470F17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764" t="28431" r="55638" b="40686"/>
        <a:stretch/>
      </xdr:blipFill>
      <xdr:spPr>
        <a:xfrm>
          <a:off x="8318500" y="169334"/>
          <a:ext cx="449480" cy="4258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76200</xdr:colOff>
      <xdr:row>11</xdr:row>
      <xdr:rowOff>104776</xdr:rowOff>
    </xdr:from>
    <xdr:to>
      <xdr:col>3</xdr:col>
      <xdr:colOff>0</xdr:colOff>
      <xdr:row>17</xdr:row>
      <xdr:rowOff>180976</xdr:rowOff>
    </xdr:to>
    <xdr:cxnSp macro="">
      <xdr:nvCxnSpPr>
        <xdr:cNvPr id="17" name="Elbow Connector 16">
          <a:extLst>
            <a:ext uri="{FF2B5EF4-FFF2-40B4-BE49-F238E27FC236}">
              <a16:creationId xmlns:a16="http://schemas.microsoft.com/office/drawing/2014/main" id="{00000000-0008-0000-0A00-000011000000}"/>
            </a:ext>
          </a:extLst>
        </xdr:cNvPr>
        <xdr:cNvCxnSpPr/>
      </xdr:nvCxnSpPr>
      <xdr:spPr bwMode="auto">
        <a:xfrm rot="5400000">
          <a:off x="3681413" y="2919413"/>
          <a:ext cx="1219200" cy="85725"/>
        </a:xfrm>
        <a:prstGeom prst="bentConnector3">
          <a:avLst>
            <a:gd name="adj1" fmla="val -926"/>
          </a:avLst>
        </a:prstGeom>
        <a:solidFill>
          <a:srgbClr val="FFFFFF"/>
        </a:solidFill>
        <a:ln w="28575" cap="flat" cmpd="sng" algn="ctr">
          <a:solidFill>
            <a:schemeClr val="bg1">
              <a:lumMod val="65000"/>
            </a:schemeClr>
          </a:solidFill>
          <a:prstDash val="solid"/>
          <a:round/>
          <a:headEnd type="none" w="med" len="med"/>
          <a:tailEnd type="triangle" w="med" len="med"/>
        </a:ln>
        <a:effectLst/>
      </xdr:spPr>
    </xdr:cxnSp>
    <xdr:clientData/>
  </xdr:twoCellAnchor>
  <xdr:twoCellAnchor editAs="oneCell">
    <xdr:from>
      <xdr:col>5</xdr:col>
      <xdr:colOff>714375</xdr:colOff>
      <xdr:row>1</xdr:row>
      <xdr:rowOff>19050</xdr:rowOff>
    </xdr:from>
    <xdr:to>
      <xdr:col>5</xdr:col>
      <xdr:colOff>1207434</xdr:colOff>
      <xdr:row>1</xdr:row>
      <xdr:rowOff>512109</xdr:rowOff>
    </xdr:to>
    <xdr:pic>
      <xdr:nvPicPr>
        <xdr:cNvPr id="8" name="Graphic 7">
          <a:hlinkClick xmlns:r="http://schemas.openxmlformats.org/officeDocument/2006/relationships" r:id="rId1" tooltip="Go to POA Questions page"/>
          <a:extLst>
            <a:ext uri="{FF2B5EF4-FFF2-40B4-BE49-F238E27FC236}">
              <a16:creationId xmlns:a16="http://schemas.microsoft.com/office/drawing/2014/main" id="{1C7488C7-BE96-45D1-ADCD-73D20B2FB2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372225" y="114300"/>
          <a:ext cx="493059" cy="493059"/>
        </a:xfrm>
        <a:prstGeom prst="rect">
          <a:avLst/>
        </a:prstGeom>
      </xdr:spPr>
    </xdr:pic>
    <xdr:clientData/>
  </xdr:twoCellAnchor>
  <xdr:twoCellAnchor editAs="oneCell">
    <xdr:from>
      <xdr:col>5</xdr:col>
      <xdr:colOff>266700</xdr:colOff>
      <xdr:row>1</xdr:row>
      <xdr:rowOff>57150</xdr:rowOff>
    </xdr:from>
    <xdr:to>
      <xdr:col>5</xdr:col>
      <xdr:colOff>716180</xdr:colOff>
      <xdr:row>1</xdr:row>
      <xdr:rowOff>482974</xdr:rowOff>
    </xdr:to>
    <xdr:pic>
      <xdr:nvPicPr>
        <xdr:cNvPr id="9" name="Picture 8">
          <a:hlinkClick xmlns:r="http://schemas.openxmlformats.org/officeDocument/2006/relationships" r:id="rId4"/>
          <a:extLst>
            <a:ext uri="{FF2B5EF4-FFF2-40B4-BE49-F238E27FC236}">
              <a16:creationId xmlns:a16="http://schemas.microsoft.com/office/drawing/2014/main" id="{E4AD4FF9-EFAF-4CCA-8B53-456DEF9B8CE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764" t="28431" r="55638" b="40686"/>
        <a:stretch/>
      </xdr:blipFill>
      <xdr:spPr>
        <a:xfrm>
          <a:off x="5924550" y="152400"/>
          <a:ext cx="449480" cy="425824"/>
        </a:xfrm>
        <a:prstGeom prst="rect">
          <a:avLst/>
        </a:prstGeom>
      </xdr:spPr>
    </xdr:pic>
    <xdr:clientData/>
  </xdr:twoCellAnchor>
  <xdr:twoCellAnchor editAs="oneCell">
    <xdr:from>
      <xdr:col>1</xdr:col>
      <xdr:colOff>1419225</xdr:colOff>
      <xdr:row>1</xdr:row>
      <xdr:rowOff>66675</xdr:rowOff>
    </xdr:from>
    <xdr:to>
      <xdr:col>1</xdr:col>
      <xdr:colOff>1809750</xdr:colOff>
      <xdr:row>1</xdr:row>
      <xdr:rowOff>457200</xdr:rowOff>
    </xdr:to>
    <xdr:pic>
      <xdr:nvPicPr>
        <xdr:cNvPr id="10" name="Graphic 25">
          <a:extLst>
            <a:ext uri="{FF2B5EF4-FFF2-40B4-BE49-F238E27FC236}">
              <a16:creationId xmlns:a16="http://schemas.microsoft.com/office/drawing/2014/main" id="{7F9DA98D-3DA3-CD4B-B5BE-3F792E10057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533525" y="161925"/>
          <a:ext cx="390525" cy="390525"/>
        </a:xfrm>
        <a:prstGeom prst="rect">
          <a:avLst/>
        </a:prstGeom>
        <a:effectLst/>
      </xdr:spPr>
    </xdr:pic>
    <xdr:clientData/>
  </xdr:twoCellAnchor>
  <xdr:twoCellAnchor editAs="oneCell">
    <xdr:from>
      <xdr:col>11</xdr:col>
      <xdr:colOff>2181225</xdr:colOff>
      <xdr:row>1</xdr:row>
      <xdr:rowOff>66675</xdr:rowOff>
    </xdr:from>
    <xdr:to>
      <xdr:col>11</xdr:col>
      <xdr:colOff>2571750</xdr:colOff>
      <xdr:row>1</xdr:row>
      <xdr:rowOff>457200</xdr:rowOff>
    </xdr:to>
    <xdr:pic>
      <xdr:nvPicPr>
        <xdr:cNvPr id="14" name="Graphic 25">
          <a:extLst>
            <a:ext uri="{FF2B5EF4-FFF2-40B4-BE49-F238E27FC236}">
              <a16:creationId xmlns:a16="http://schemas.microsoft.com/office/drawing/2014/main" id="{CD6A28F0-6338-4F81-A75E-E9B7B45E32B5}"/>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7868900" y="161925"/>
          <a:ext cx="390525" cy="390525"/>
        </a:xfrm>
        <a:prstGeom prst="rect">
          <a:avLst/>
        </a:prstGeom>
        <a:effectLst/>
      </xdr:spPr>
    </xdr:pic>
    <xdr:clientData/>
  </xdr:twoCellAnchor>
  <xdr:twoCellAnchor editAs="oneCell">
    <xdr:from>
      <xdr:col>0</xdr:col>
      <xdr:colOff>95250</xdr:colOff>
      <xdr:row>0</xdr:row>
      <xdr:rowOff>85725</xdr:rowOff>
    </xdr:from>
    <xdr:to>
      <xdr:col>1</xdr:col>
      <xdr:colOff>720280</xdr:colOff>
      <xdr:row>1</xdr:row>
      <xdr:rowOff>400051</xdr:rowOff>
    </xdr:to>
    <xdr:pic>
      <xdr:nvPicPr>
        <xdr:cNvPr id="2" name="Picture 11">
          <a:extLst>
            <a:ext uri="{FF2B5EF4-FFF2-40B4-BE49-F238E27FC236}">
              <a16:creationId xmlns:a16="http://schemas.microsoft.com/office/drawing/2014/main" id="{FA7ED2C5-A301-427E-8AE5-A283C1C89D6C}"/>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694" t="30629" r="12500" b="27436"/>
        <a:stretch/>
      </xdr:blipFill>
      <xdr:spPr>
        <a:xfrm>
          <a:off x="95250" y="85725"/>
          <a:ext cx="739330" cy="4095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3393800</xdr:colOff>
      <xdr:row>1</xdr:row>
      <xdr:rowOff>138978</xdr:rowOff>
    </xdr:from>
    <xdr:to>
      <xdr:col>4</xdr:col>
      <xdr:colOff>3393800</xdr:colOff>
      <xdr:row>1</xdr:row>
      <xdr:rowOff>396153</xdr:rowOff>
    </xdr:to>
    <xdr:pic>
      <xdr:nvPicPr>
        <xdr:cNvPr id="6" name="Picture 5" descr="home.jpg">
          <a:hlinkClick xmlns:r="http://schemas.openxmlformats.org/officeDocument/2006/relationships" r:id="rId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stretch>
          <a:fillRect/>
        </a:stretch>
      </xdr:blipFill>
      <xdr:spPr>
        <a:xfrm>
          <a:off x="7832450" y="234228"/>
          <a:ext cx="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10</xdr:col>
      <xdr:colOff>3393800</xdr:colOff>
      <xdr:row>1</xdr:row>
      <xdr:rowOff>138978</xdr:rowOff>
    </xdr:from>
    <xdr:to>
      <xdr:col>10</xdr:col>
      <xdr:colOff>3393800</xdr:colOff>
      <xdr:row>1</xdr:row>
      <xdr:rowOff>396153</xdr:rowOff>
    </xdr:to>
    <xdr:pic>
      <xdr:nvPicPr>
        <xdr:cNvPr id="11" name="Picture 10" descr="home.jpg">
          <a:hlinkClick xmlns:r="http://schemas.openxmlformats.org/officeDocument/2006/relationships" r:id="rId1"/>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2"/>
        <a:stretch>
          <a:fillRect/>
        </a:stretch>
      </xdr:blipFill>
      <xdr:spPr>
        <a:xfrm>
          <a:off x="15938225" y="234228"/>
          <a:ext cx="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10</xdr:col>
      <xdr:colOff>2939987</xdr:colOff>
      <xdr:row>1</xdr:row>
      <xdr:rowOff>100859</xdr:rowOff>
    </xdr:from>
    <xdr:to>
      <xdr:col>10</xdr:col>
      <xdr:colOff>2942368</xdr:colOff>
      <xdr:row>1</xdr:row>
      <xdr:rowOff>465191</xdr:rowOff>
    </xdr:to>
    <xdr:pic>
      <xdr:nvPicPr>
        <xdr:cNvPr id="12" name="Picture 11" descr="http://0101.nccdn.net/1_5/0d8/090/050/Return-button.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srcRect l="27000" t="4577" r="31750" b="41189"/>
        <a:stretch>
          <a:fillRect/>
        </a:stretch>
      </xdr:blipFill>
      <xdr:spPr bwMode="auto">
        <a:xfrm>
          <a:off x="15484412" y="196109"/>
          <a:ext cx="2381" cy="364332"/>
        </a:xfrm>
        <a:prstGeom prst="rect">
          <a:avLst/>
        </a:prstGeom>
        <a:noFill/>
      </xdr:spPr>
    </xdr:pic>
    <xdr:clientData/>
  </xdr:twoCellAnchor>
  <xdr:twoCellAnchor editAs="oneCell">
    <xdr:from>
      <xdr:col>10</xdr:col>
      <xdr:colOff>3385931</xdr:colOff>
      <xdr:row>1</xdr:row>
      <xdr:rowOff>148917</xdr:rowOff>
    </xdr:from>
    <xdr:to>
      <xdr:col>10</xdr:col>
      <xdr:colOff>3385931</xdr:colOff>
      <xdr:row>1</xdr:row>
      <xdr:rowOff>406092</xdr:rowOff>
    </xdr:to>
    <xdr:pic>
      <xdr:nvPicPr>
        <xdr:cNvPr id="13" name="Picture 12" descr="home.jpg">
          <a:hlinkClick xmlns:r="http://schemas.openxmlformats.org/officeDocument/2006/relationships" r:id="rId1"/>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2"/>
        <a:stretch>
          <a:fillRect/>
        </a:stretch>
      </xdr:blipFill>
      <xdr:spPr>
        <a:xfrm>
          <a:off x="15930356" y="244167"/>
          <a:ext cx="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2</xdr:col>
      <xdr:colOff>2300007</xdr:colOff>
      <xdr:row>2</xdr:row>
      <xdr:rowOff>47624</xdr:rowOff>
    </xdr:from>
    <xdr:to>
      <xdr:col>2</xdr:col>
      <xdr:colOff>2546895</xdr:colOff>
      <xdr:row>3</xdr:row>
      <xdr:rowOff>237362</xdr:rowOff>
    </xdr:to>
    <xdr:sp macro="" textlink="">
      <xdr:nvSpPr>
        <xdr:cNvPr id="14" name="Oval 13">
          <a:extLst>
            <a:ext uri="{FF2B5EF4-FFF2-40B4-BE49-F238E27FC236}">
              <a16:creationId xmlns:a16="http://schemas.microsoft.com/office/drawing/2014/main" id="{00000000-0008-0000-0B00-00000E000000}"/>
            </a:ext>
          </a:extLst>
        </xdr:cNvPr>
        <xdr:cNvSpPr/>
      </xdr:nvSpPr>
      <xdr:spPr bwMode="auto">
        <a:xfrm>
          <a:off x="2671482" y="666749"/>
          <a:ext cx="246888" cy="246888"/>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1</a:t>
          </a:r>
          <a:endParaRPr lang="en-US" sz="1100" b="1">
            <a:solidFill>
              <a:sysClr val="windowText" lastClr="000000"/>
            </a:solidFill>
          </a:endParaRPr>
        </a:p>
      </xdr:txBody>
    </xdr:sp>
    <xdr:clientData/>
  </xdr:twoCellAnchor>
  <xdr:twoCellAnchor editAs="oneCell">
    <xdr:from>
      <xdr:col>4</xdr:col>
      <xdr:colOff>3684444</xdr:colOff>
      <xdr:row>1</xdr:row>
      <xdr:rowOff>124258</xdr:rowOff>
    </xdr:from>
    <xdr:to>
      <xdr:col>4</xdr:col>
      <xdr:colOff>3684444</xdr:colOff>
      <xdr:row>1</xdr:row>
      <xdr:rowOff>381433</xdr:rowOff>
    </xdr:to>
    <xdr:pic>
      <xdr:nvPicPr>
        <xdr:cNvPr id="17" name="Picture 16" descr="home.jpg">
          <a:hlinkClick xmlns:r="http://schemas.openxmlformats.org/officeDocument/2006/relationships" r:id="rId1"/>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2"/>
        <a:stretch>
          <a:fillRect/>
        </a:stretch>
      </xdr:blipFill>
      <xdr:spPr>
        <a:xfrm>
          <a:off x="8123094" y="219508"/>
          <a:ext cx="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4</xdr:col>
      <xdr:colOff>3674919</xdr:colOff>
      <xdr:row>1</xdr:row>
      <xdr:rowOff>143308</xdr:rowOff>
    </xdr:from>
    <xdr:to>
      <xdr:col>4</xdr:col>
      <xdr:colOff>3674919</xdr:colOff>
      <xdr:row>1</xdr:row>
      <xdr:rowOff>400483</xdr:rowOff>
    </xdr:to>
    <xdr:pic>
      <xdr:nvPicPr>
        <xdr:cNvPr id="19" name="Picture 18" descr="home.jpg">
          <a:hlinkClick xmlns:r="http://schemas.openxmlformats.org/officeDocument/2006/relationships" r:id="rId1"/>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2"/>
        <a:stretch>
          <a:fillRect/>
        </a:stretch>
      </xdr:blipFill>
      <xdr:spPr>
        <a:xfrm>
          <a:off x="8113569" y="238558"/>
          <a:ext cx="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4</xdr:col>
      <xdr:colOff>3684444</xdr:colOff>
      <xdr:row>1</xdr:row>
      <xdr:rowOff>133783</xdr:rowOff>
    </xdr:from>
    <xdr:to>
      <xdr:col>4</xdr:col>
      <xdr:colOff>3684444</xdr:colOff>
      <xdr:row>1</xdr:row>
      <xdr:rowOff>390958</xdr:rowOff>
    </xdr:to>
    <xdr:pic>
      <xdr:nvPicPr>
        <xdr:cNvPr id="21" name="Picture 20" descr="home.jpg">
          <a:hlinkClick xmlns:r="http://schemas.openxmlformats.org/officeDocument/2006/relationships" r:id="rId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2"/>
        <a:stretch>
          <a:fillRect/>
        </a:stretch>
      </xdr:blipFill>
      <xdr:spPr>
        <a:xfrm>
          <a:off x="8123094" y="229033"/>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3</xdr:col>
      <xdr:colOff>0</xdr:colOff>
      <xdr:row>36</xdr:row>
      <xdr:rowOff>0</xdr:rowOff>
    </xdr:from>
    <xdr:to>
      <xdr:col>3</xdr:col>
      <xdr:colOff>1588</xdr:colOff>
      <xdr:row>42</xdr:row>
      <xdr:rowOff>60049</xdr:rowOff>
    </xdr:to>
    <xdr:cxnSp macro="">
      <xdr:nvCxnSpPr>
        <xdr:cNvPr id="22" name="Straight Connector 21">
          <a:extLst>
            <a:ext uri="{FF2B5EF4-FFF2-40B4-BE49-F238E27FC236}">
              <a16:creationId xmlns:a16="http://schemas.microsoft.com/office/drawing/2014/main" id="{00000000-0008-0000-0B00-000016000000}"/>
            </a:ext>
          </a:extLst>
        </xdr:cNvPr>
        <xdr:cNvCxnSpPr/>
      </xdr:nvCxnSpPr>
      <xdr:spPr bwMode="auto">
        <a:xfrm rot="5400000">
          <a:off x="3780769" y="6382406"/>
          <a:ext cx="917299" cy="1588"/>
        </a:xfrm>
        <a:prstGeom prst="line">
          <a:avLst/>
        </a:prstGeom>
        <a:ln w="6350">
          <a:solidFill>
            <a:schemeClr val="bg1">
              <a:lumMod val="65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2327941</xdr:colOff>
      <xdr:row>44</xdr:row>
      <xdr:rowOff>4554</xdr:rowOff>
    </xdr:from>
    <xdr:to>
      <xdr:col>2</xdr:col>
      <xdr:colOff>2574829</xdr:colOff>
      <xdr:row>45</xdr:row>
      <xdr:rowOff>3792</xdr:rowOff>
    </xdr:to>
    <xdr:sp macro="" textlink="">
      <xdr:nvSpPr>
        <xdr:cNvPr id="23" name="Oval 22">
          <a:extLst>
            <a:ext uri="{FF2B5EF4-FFF2-40B4-BE49-F238E27FC236}">
              <a16:creationId xmlns:a16="http://schemas.microsoft.com/office/drawing/2014/main" id="{00000000-0008-0000-0B00-000017000000}"/>
            </a:ext>
          </a:extLst>
        </xdr:cNvPr>
        <xdr:cNvSpPr/>
      </xdr:nvSpPr>
      <xdr:spPr bwMode="auto">
        <a:xfrm>
          <a:off x="2699416" y="7262604"/>
          <a:ext cx="246888" cy="246888"/>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2</a:t>
          </a:r>
          <a:endParaRPr lang="en-US" sz="1100" b="1">
            <a:solidFill>
              <a:sysClr val="windowText" lastClr="000000"/>
            </a:solidFill>
          </a:endParaRPr>
        </a:p>
      </xdr:txBody>
    </xdr:sp>
    <xdr:clientData/>
  </xdr:twoCellAnchor>
  <xdr:twoCellAnchor>
    <xdr:from>
      <xdr:col>2</xdr:col>
      <xdr:colOff>2419724</xdr:colOff>
      <xdr:row>53</xdr:row>
      <xdr:rowOff>4554</xdr:rowOff>
    </xdr:from>
    <xdr:to>
      <xdr:col>2</xdr:col>
      <xdr:colOff>2666612</xdr:colOff>
      <xdr:row>54</xdr:row>
      <xdr:rowOff>3792</xdr:rowOff>
    </xdr:to>
    <xdr:sp macro="" textlink="">
      <xdr:nvSpPr>
        <xdr:cNvPr id="24" name="Oval 23">
          <a:extLst>
            <a:ext uri="{FF2B5EF4-FFF2-40B4-BE49-F238E27FC236}">
              <a16:creationId xmlns:a16="http://schemas.microsoft.com/office/drawing/2014/main" id="{00000000-0008-0000-0B00-000018000000}"/>
            </a:ext>
          </a:extLst>
        </xdr:cNvPr>
        <xdr:cNvSpPr/>
      </xdr:nvSpPr>
      <xdr:spPr bwMode="auto">
        <a:xfrm>
          <a:off x="2791199" y="8872329"/>
          <a:ext cx="246888" cy="246888"/>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3</a:t>
          </a:r>
          <a:endParaRPr lang="en-US" sz="1100" b="1">
            <a:solidFill>
              <a:sysClr val="windowText" lastClr="000000"/>
            </a:solidFill>
          </a:endParaRPr>
        </a:p>
      </xdr:txBody>
    </xdr:sp>
    <xdr:clientData/>
  </xdr:twoCellAnchor>
  <xdr:twoCellAnchor>
    <xdr:from>
      <xdr:col>2</xdr:col>
      <xdr:colOff>1636785</xdr:colOff>
      <xdr:row>60</xdr:row>
      <xdr:rowOff>147429</xdr:rowOff>
    </xdr:from>
    <xdr:to>
      <xdr:col>2</xdr:col>
      <xdr:colOff>1883673</xdr:colOff>
      <xdr:row>61</xdr:row>
      <xdr:rowOff>241917</xdr:rowOff>
    </xdr:to>
    <xdr:sp macro="" textlink="">
      <xdr:nvSpPr>
        <xdr:cNvPr id="25" name="Oval 24">
          <a:extLst>
            <a:ext uri="{FF2B5EF4-FFF2-40B4-BE49-F238E27FC236}">
              <a16:creationId xmlns:a16="http://schemas.microsoft.com/office/drawing/2014/main" id="{00000000-0008-0000-0B00-000019000000}"/>
            </a:ext>
          </a:extLst>
        </xdr:cNvPr>
        <xdr:cNvSpPr/>
      </xdr:nvSpPr>
      <xdr:spPr bwMode="auto">
        <a:xfrm>
          <a:off x="2008260" y="10215354"/>
          <a:ext cx="246888" cy="246888"/>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4</a:t>
          </a:r>
        </a:p>
      </xdr:txBody>
    </xdr:sp>
    <xdr:clientData/>
  </xdr:twoCellAnchor>
  <xdr:twoCellAnchor editAs="oneCell">
    <xdr:from>
      <xdr:col>4</xdr:col>
      <xdr:colOff>3171824</xdr:colOff>
      <xdr:row>1</xdr:row>
      <xdr:rowOff>86591</xdr:rowOff>
    </xdr:from>
    <xdr:to>
      <xdr:col>4</xdr:col>
      <xdr:colOff>3564730</xdr:colOff>
      <xdr:row>1</xdr:row>
      <xdr:rowOff>450923</xdr:rowOff>
    </xdr:to>
    <xdr:pic>
      <xdr:nvPicPr>
        <xdr:cNvPr id="29" name="Picture 28" descr="http://0101.nccdn.net/1_5/0d8/090/050/Return-button.png">
          <a:hlinkClick xmlns:r="http://schemas.openxmlformats.org/officeDocument/2006/relationships" r:id="rId5" tooltip="Return to POA worksheet"/>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4" cstate="print"/>
        <a:srcRect l="27000" t="4577" r="31750" b="41189"/>
        <a:stretch>
          <a:fillRect/>
        </a:stretch>
      </xdr:blipFill>
      <xdr:spPr bwMode="auto">
        <a:xfrm>
          <a:off x="7610474" y="181841"/>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xdr:col>
      <xdr:colOff>3648075</xdr:colOff>
      <xdr:row>1</xdr:row>
      <xdr:rowOff>47625</xdr:rowOff>
    </xdr:from>
    <xdr:to>
      <xdr:col>5</xdr:col>
      <xdr:colOff>11330</xdr:colOff>
      <xdr:row>1</xdr:row>
      <xdr:rowOff>473449</xdr:rowOff>
    </xdr:to>
    <xdr:pic>
      <xdr:nvPicPr>
        <xdr:cNvPr id="27" name="Picture 26">
          <a:hlinkClick xmlns:r="http://schemas.openxmlformats.org/officeDocument/2006/relationships" r:id="rId1"/>
          <a:extLst>
            <a:ext uri="{FF2B5EF4-FFF2-40B4-BE49-F238E27FC236}">
              <a16:creationId xmlns:a16="http://schemas.microsoft.com/office/drawing/2014/main" id="{B1EEEFBB-7760-4A0D-98F5-C240F843D24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764" t="28431" r="55638" b="40686"/>
        <a:stretch/>
      </xdr:blipFill>
      <xdr:spPr>
        <a:xfrm>
          <a:off x="8086725" y="142875"/>
          <a:ext cx="449480" cy="425824"/>
        </a:xfrm>
        <a:prstGeom prst="rect">
          <a:avLst/>
        </a:prstGeom>
      </xdr:spPr>
    </xdr:pic>
    <xdr:clientData/>
  </xdr:twoCellAnchor>
  <xdr:twoCellAnchor editAs="oneCell">
    <xdr:from>
      <xdr:col>2</xdr:col>
      <xdr:colOff>1495425</xdr:colOff>
      <xdr:row>1</xdr:row>
      <xdr:rowOff>66675</xdr:rowOff>
    </xdr:from>
    <xdr:to>
      <xdr:col>2</xdr:col>
      <xdr:colOff>1885950</xdr:colOff>
      <xdr:row>1</xdr:row>
      <xdr:rowOff>457200</xdr:rowOff>
    </xdr:to>
    <xdr:pic>
      <xdr:nvPicPr>
        <xdr:cNvPr id="30" name="Graphic 25">
          <a:extLst>
            <a:ext uri="{FF2B5EF4-FFF2-40B4-BE49-F238E27FC236}">
              <a16:creationId xmlns:a16="http://schemas.microsoft.com/office/drawing/2014/main" id="{0127114E-6C2F-4535-BA42-CE691B91E4F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866900" y="161925"/>
          <a:ext cx="390525" cy="390525"/>
        </a:xfrm>
        <a:prstGeom prst="rect">
          <a:avLst/>
        </a:prstGeom>
        <a:effectLst/>
      </xdr:spPr>
    </xdr:pic>
    <xdr:clientData/>
  </xdr:twoCellAnchor>
  <xdr:twoCellAnchor editAs="oneCell">
    <xdr:from>
      <xdr:col>1</xdr:col>
      <xdr:colOff>47625</xdr:colOff>
      <xdr:row>1</xdr:row>
      <xdr:rowOff>66675</xdr:rowOff>
    </xdr:from>
    <xdr:to>
      <xdr:col>2</xdr:col>
      <xdr:colOff>510730</xdr:colOff>
      <xdr:row>1</xdr:row>
      <xdr:rowOff>476251</xdr:rowOff>
    </xdr:to>
    <xdr:pic>
      <xdr:nvPicPr>
        <xdr:cNvPr id="31" name="Picture 11">
          <a:extLst>
            <a:ext uri="{FF2B5EF4-FFF2-40B4-BE49-F238E27FC236}">
              <a16:creationId xmlns:a16="http://schemas.microsoft.com/office/drawing/2014/main" id="{112C454F-5BE2-40E9-9583-0C2A7F16840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694" t="30629" r="12500" b="27436"/>
        <a:stretch/>
      </xdr:blipFill>
      <xdr:spPr>
        <a:xfrm>
          <a:off x="142875" y="161925"/>
          <a:ext cx="739330" cy="4095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1143000</xdr:colOff>
      <xdr:row>151</xdr:row>
      <xdr:rowOff>76200</xdr:rowOff>
    </xdr:from>
    <xdr:ext cx="3617016" cy="264560"/>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479176" y="26959112"/>
          <a:ext cx="3617016"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Did not include 'clock &amp; calendar time' on WS, but did in QS</a:t>
          </a:r>
        </a:p>
      </xdr:txBody>
    </xdr:sp>
    <xdr:clientData/>
  </xdr:oneCellAnchor>
  <xdr:oneCellAnchor>
    <xdr:from>
      <xdr:col>1</xdr:col>
      <xdr:colOff>1609725</xdr:colOff>
      <xdr:row>420</xdr:row>
      <xdr:rowOff>38100</xdr:rowOff>
    </xdr:from>
    <xdr:ext cx="3219450" cy="436786"/>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1704975" y="48939450"/>
          <a:ext cx="3219450" cy="436786"/>
        </a:xfrm>
        <a:prstGeom prst="rect">
          <a:avLst/>
        </a:prstGeom>
        <a:solidFill>
          <a:sysClr val="window" lastClr="FFFFFF"/>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NOTE:</a:t>
          </a:r>
          <a:r>
            <a:rPr lang="en-US" sz="1100" baseline="0"/>
            <a:t> c</a:t>
          </a:r>
          <a:r>
            <a:rPr lang="en-US" sz="1100"/>
            <a:t>hanging cells here </a:t>
          </a:r>
          <a:r>
            <a:rPr lang="en-US" sz="1100" baseline="0"/>
            <a:t>may mess up the conditional formating.  TEST CAREFULLY!</a:t>
          </a:r>
          <a:endParaRPr lang="en-US" sz="1100"/>
        </a:p>
      </xdr:txBody>
    </xdr:sp>
    <xdr:clientData/>
  </xdr:oneCellAnchor>
  <xdr:oneCellAnchor>
    <xdr:from>
      <xdr:col>13</xdr:col>
      <xdr:colOff>0</xdr:colOff>
      <xdr:row>2</xdr:row>
      <xdr:rowOff>0</xdr:rowOff>
    </xdr:from>
    <xdr:ext cx="2362200" cy="953466"/>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40033575" y="419100"/>
          <a:ext cx="2362200" cy="95346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To</a:t>
          </a:r>
          <a:r>
            <a:rPr lang="en-US" sz="1100" baseline="0"/>
            <a:t> set up drop down menus:</a:t>
          </a:r>
        </a:p>
        <a:p>
          <a:r>
            <a:rPr lang="en-US" sz="1100" baseline="0"/>
            <a:t>1) Home, Conditional Formatting (in Styles menu)</a:t>
          </a:r>
        </a:p>
        <a:p>
          <a:r>
            <a:rPr lang="en-US" sz="1100" baseline="0"/>
            <a:t>NOTE:  Must pull from data list on same tab to be able to apply colors</a:t>
          </a:r>
          <a:endParaRPr lang="en-US" sz="1100"/>
        </a:p>
      </xdr:txBody>
    </xdr:sp>
    <xdr:clientData/>
  </xdr:oneCellAnchor>
  <xdr:oneCellAnchor>
    <xdr:from>
      <xdr:col>1</xdr:col>
      <xdr:colOff>2476500</xdr:colOff>
      <xdr:row>8</xdr:row>
      <xdr:rowOff>76199</xdr:rowOff>
    </xdr:from>
    <xdr:ext cx="2552700" cy="609013"/>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2571750" y="685799"/>
          <a:ext cx="2552700" cy="609013"/>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IMPORTANT:  Drop down menu contents 'live'</a:t>
          </a:r>
          <a:r>
            <a:rPr lang="en-US" sz="1100" baseline="0"/>
            <a:t> on each tab and must be changed there.</a:t>
          </a:r>
          <a:endParaRPr lang="en-US" sz="1100"/>
        </a:p>
      </xdr:txBody>
    </xdr:sp>
    <xdr:clientData/>
  </xdr:oneCellAnchor>
  <xdr:oneCellAnchor>
    <xdr:from>
      <xdr:col>4</xdr:col>
      <xdr:colOff>399490</xdr:colOff>
      <xdr:row>0</xdr:row>
      <xdr:rowOff>143996</xdr:rowOff>
    </xdr:from>
    <xdr:ext cx="2645709" cy="1986826"/>
    <xdr:sp macro="" textlink="">
      <xdr:nvSpPr>
        <xdr:cNvPr id="12" name="TextBox 11">
          <a:extLst>
            <a:ext uri="{FF2B5EF4-FFF2-40B4-BE49-F238E27FC236}">
              <a16:creationId xmlns:a16="http://schemas.microsoft.com/office/drawing/2014/main" id="{00000000-0008-0000-0C00-00000C000000}"/>
            </a:ext>
          </a:extLst>
        </xdr:cNvPr>
        <xdr:cNvSpPr txBox="1"/>
      </xdr:nvSpPr>
      <xdr:spPr>
        <a:xfrm>
          <a:off x="14782240" y="143996"/>
          <a:ext cx="2645709" cy="198682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IMPORTANT!!!  Each</a:t>
          </a:r>
          <a:r>
            <a:rPr lang="en-US" sz="1100" baseline="0"/>
            <a:t> of the non-English languages will need to be VERY CAREFULLY checked as the translated terms may no longer line up with the English terms </a:t>
          </a:r>
        </a:p>
        <a:p>
          <a:endParaRPr lang="en-US" sz="1100" baseline="0"/>
        </a:p>
        <a:p>
          <a:r>
            <a:rPr lang="en-US" sz="1100" baseline="0"/>
            <a:t>AND</a:t>
          </a:r>
        </a:p>
        <a:p>
          <a:endParaRPr lang="en-US" sz="1100" baseline="0"/>
        </a:p>
        <a:p>
          <a:r>
            <a:rPr lang="en-US" sz="1100" baseline="0"/>
            <a:t>...because the English terms have been updated</a:t>
          </a:r>
        </a:p>
        <a:p>
          <a:endParaRPr lang="en-US" sz="1100" baseline="0"/>
        </a:p>
        <a:p>
          <a:r>
            <a:rPr lang="en-US" sz="1100" baseline="0"/>
            <a:t>(WS 21Sept12)</a:t>
          </a:r>
          <a:endParaRPr lang="en-US" sz="1100"/>
        </a:p>
      </xdr:txBody>
    </xdr:sp>
    <xdr:clientData/>
  </xdr:oneCellAnchor>
  <xdr:oneCellAnchor>
    <xdr:from>
      <xdr:col>0</xdr:col>
      <xdr:colOff>0</xdr:colOff>
      <xdr:row>37</xdr:row>
      <xdr:rowOff>297050</xdr:rowOff>
    </xdr:from>
    <xdr:ext cx="264560" cy="2830518"/>
    <xdr:sp macro="" textlink="">
      <xdr:nvSpPr>
        <xdr:cNvPr id="7" name="TextBox 6">
          <a:extLst>
            <a:ext uri="{FF2B5EF4-FFF2-40B4-BE49-F238E27FC236}">
              <a16:creationId xmlns:a16="http://schemas.microsoft.com/office/drawing/2014/main" id="{00000000-0008-0000-0C00-000007000000}"/>
            </a:ext>
          </a:extLst>
        </xdr:cNvPr>
        <xdr:cNvSpPr txBox="1"/>
      </xdr:nvSpPr>
      <xdr:spPr>
        <a:xfrm rot="16200000">
          <a:off x="-1282979" y="7866529"/>
          <a:ext cx="2830518" cy="264560"/>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Q = used on question sheet, not on worksheet</a:t>
          </a:r>
        </a:p>
      </xdr:txBody>
    </xdr:sp>
    <xdr:clientData/>
  </xdr:oneCellAnchor>
  <xdr:oneCellAnchor>
    <xdr:from>
      <xdr:col>1</xdr:col>
      <xdr:colOff>725021</xdr:colOff>
      <xdr:row>167</xdr:row>
      <xdr:rowOff>12887</xdr:rowOff>
    </xdr:from>
    <xdr:ext cx="4141583" cy="264560"/>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058396" y="40246487"/>
          <a:ext cx="4141583"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Included 'Confirm/recor'd</a:t>
          </a:r>
          <a:r>
            <a:rPr lang="en-US" sz="1100" baseline="0"/>
            <a:t> statement, but not specific Q's (redundant)</a:t>
          </a:r>
          <a:endParaRPr lang="en-US" sz="1100"/>
        </a:p>
      </xdr:txBody>
    </xdr:sp>
    <xdr:clientData/>
  </xdr:oneCellAnchor>
  <xdr:twoCellAnchor editAs="oneCell">
    <xdr:from>
      <xdr:col>1</xdr:col>
      <xdr:colOff>2219326</xdr:colOff>
      <xdr:row>380</xdr:row>
      <xdr:rowOff>333375</xdr:rowOff>
    </xdr:from>
    <xdr:to>
      <xdr:col>1</xdr:col>
      <xdr:colOff>3924300</xdr:colOff>
      <xdr:row>382</xdr:row>
      <xdr:rowOff>9417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2552701" y="89173050"/>
          <a:ext cx="1704974" cy="1209567"/>
        </a:xfrm>
        <a:prstGeom prst="rect">
          <a:avLst/>
        </a:prstGeom>
      </xdr:spPr>
    </xdr:pic>
    <xdr:clientData/>
  </xdr:twoCellAnchor>
  <xdr:twoCellAnchor editAs="oneCell">
    <xdr:from>
      <xdr:col>4</xdr:col>
      <xdr:colOff>3343276</xdr:colOff>
      <xdr:row>380</xdr:row>
      <xdr:rowOff>66675</xdr:rowOff>
    </xdr:from>
    <xdr:to>
      <xdr:col>4</xdr:col>
      <xdr:colOff>4905376</xdr:colOff>
      <xdr:row>381</xdr:row>
      <xdr:rowOff>1100417</xdr:rowOff>
    </xdr:to>
    <xdr:pic>
      <xdr:nvPicPr>
        <xdr:cNvPr id="24" name="Picture 23">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15376" y="88715850"/>
          <a:ext cx="1562100" cy="1424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3962400</xdr:colOff>
      <xdr:row>381</xdr:row>
      <xdr:rowOff>28575</xdr:rowOff>
    </xdr:from>
    <xdr:to>
      <xdr:col>2</xdr:col>
      <xdr:colOff>171449</xdr:colOff>
      <xdr:row>381</xdr:row>
      <xdr:rowOff>1122470</xdr:rowOff>
    </xdr:to>
    <xdr:pic>
      <xdr:nvPicPr>
        <xdr:cNvPr id="25" name="Picture 2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3" cstate="print"/>
        <a:stretch>
          <a:fillRect/>
        </a:stretch>
      </xdr:blipFill>
      <xdr:spPr>
        <a:xfrm>
          <a:off x="4295775" y="89258775"/>
          <a:ext cx="1257299" cy="1093895"/>
        </a:xfrm>
        <a:prstGeom prst="rect">
          <a:avLst/>
        </a:prstGeom>
      </xdr:spPr>
    </xdr:pic>
    <xdr:clientData/>
  </xdr:twoCellAnchor>
  <xdr:oneCellAnchor>
    <xdr:from>
      <xdr:col>5</xdr:col>
      <xdr:colOff>950595</xdr:colOff>
      <xdr:row>166</xdr:row>
      <xdr:rowOff>277682</xdr:rowOff>
    </xdr:from>
    <xdr:ext cx="4141583" cy="264560"/>
    <xdr:sp macro="" textlink="">
      <xdr:nvSpPr>
        <xdr:cNvPr id="13" name="TextBox 12">
          <a:extLst>
            <a:ext uri="{FF2B5EF4-FFF2-40B4-BE49-F238E27FC236}">
              <a16:creationId xmlns:a16="http://schemas.microsoft.com/office/drawing/2014/main" id="{34B1022F-E8D5-4C39-8185-785A8F44FE95}"/>
            </a:ext>
          </a:extLst>
        </xdr:cNvPr>
        <xdr:cNvSpPr txBox="1"/>
      </xdr:nvSpPr>
      <xdr:spPr>
        <a:xfrm>
          <a:off x="19829145" y="40320782"/>
          <a:ext cx="4141583"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Included 'Confirm/recor'd</a:t>
          </a:r>
          <a:r>
            <a:rPr lang="en-US" sz="1100" baseline="0"/>
            <a:t> statement, but not specific Q's (redundant)</a:t>
          </a:r>
          <a:endParaRPr lang="en-US" sz="1100"/>
        </a:p>
      </xdr:txBody>
    </xdr:sp>
    <xdr:clientData/>
  </xdr:oneCellAnchor>
  <xdr:oneCellAnchor>
    <xdr:from>
      <xdr:col>5</xdr:col>
      <xdr:colOff>1609725</xdr:colOff>
      <xdr:row>420</xdr:row>
      <xdr:rowOff>38100</xdr:rowOff>
    </xdr:from>
    <xdr:ext cx="3219450" cy="436786"/>
    <xdr:sp macro="" textlink="">
      <xdr:nvSpPr>
        <xdr:cNvPr id="14" name="TextBox 13">
          <a:extLst>
            <a:ext uri="{FF2B5EF4-FFF2-40B4-BE49-F238E27FC236}">
              <a16:creationId xmlns:a16="http://schemas.microsoft.com/office/drawing/2014/main" id="{247FCD5C-9EED-4D0F-963F-D0F6C9AB94EB}"/>
            </a:ext>
          </a:extLst>
        </xdr:cNvPr>
        <xdr:cNvSpPr txBox="1"/>
      </xdr:nvSpPr>
      <xdr:spPr>
        <a:xfrm>
          <a:off x="20488275" y="102469950"/>
          <a:ext cx="3219450" cy="436786"/>
        </a:xfrm>
        <a:prstGeom prst="rect">
          <a:avLst/>
        </a:prstGeom>
        <a:solidFill>
          <a:sysClr val="window" lastClr="FFFFFF"/>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NOTE:</a:t>
          </a:r>
          <a:r>
            <a:rPr lang="en-US" sz="1100" baseline="0"/>
            <a:t> c</a:t>
          </a:r>
          <a:r>
            <a:rPr lang="en-US" sz="1100"/>
            <a:t>hanging cells here </a:t>
          </a:r>
          <a:r>
            <a:rPr lang="en-US" sz="1100" baseline="0"/>
            <a:t>may mess up the conditional formating.  TEST CAREFULLY!</a:t>
          </a:r>
          <a:endParaRPr lang="en-US" sz="1100"/>
        </a:p>
      </xdr:txBody>
    </xdr:sp>
    <xdr:clientData/>
  </xdr:oneCellAnchor>
  <xdr:oneCellAnchor>
    <xdr:from>
      <xdr:col>5</xdr:col>
      <xdr:colOff>1609725</xdr:colOff>
      <xdr:row>420</xdr:row>
      <xdr:rowOff>38100</xdr:rowOff>
    </xdr:from>
    <xdr:ext cx="3219450" cy="436786"/>
    <xdr:sp macro="" textlink="">
      <xdr:nvSpPr>
        <xdr:cNvPr id="15" name="TextBox 14">
          <a:extLst>
            <a:ext uri="{FF2B5EF4-FFF2-40B4-BE49-F238E27FC236}">
              <a16:creationId xmlns:a16="http://schemas.microsoft.com/office/drawing/2014/main" id="{8DB4B272-7410-49B0-A0BC-3F65308093A5}"/>
            </a:ext>
          </a:extLst>
        </xdr:cNvPr>
        <xdr:cNvSpPr txBox="1"/>
      </xdr:nvSpPr>
      <xdr:spPr>
        <a:xfrm>
          <a:off x="20488275" y="102469950"/>
          <a:ext cx="3219450" cy="436786"/>
        </a:xfrm>
        <a:prstGeom prst="rect">
          <a:avLst/>
        </a:prstGeom>
        <a:solidFill>
          <a:sysClr val="window" lastClr="FFFFFF"/>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NOTE:</a:t>
          </a:r>
          <a:r>
            <a:rPr lang="en-US" sz="1100" baseline="0"/>
            <a:t> c</a:t>
          </a:r>
          <a:r>
            <a:rPr lang="en-US" sz="1100"/>
            <a:t>hanging cells here </a:t>
          </a:r>
          <a:r>
            <a:rPr lang="en-US" sz="1100" baseline="0"/>
            <a:t>may mess up the conditional formating.  TEST CAREFULLY!</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66675</xdr:colOff>
      <xdr:row>20</xdr:row>
      <xdr:rowOff>19050</xdr:rowOff>
    </xdr:from>
    <xdr:to>
      <xdr:col>2</xdr:col>
      <xdr:colOff>428625</xdr:colOff>
      <xdr:row>20</xdr:row>
      <xdr:rowOff>323849</xdr:rowOff>
    </xdr:to>
    <xdr:sp macro="" textlink="">
      <xdr:nvSpPr>
        <xdr:cNvPr id="5" name="AutoShape 1">
          <a:extLst>
            <a:ext uri="{FF2B5EF4-FFF2-40B4-BE49-F238E27FC236}">
              <a16:creationId xmlns:a16="http://schemas.microsoft.com/office/drawing/2014/main" id="{00000000-0008-0000-0D00-000005000000}"/>
            </a:ext>
          </a:extLst>
        </xdr:cNvPr>
        <xdr:cNvSpPr>
          <a:spLocks noChangeArrowheads="1"/>
        </xdr:cNvSpPr>
      </xdr:nvSpPr>
      <xdr:spPr bwMode="auto">
        <a:xfrm>
          <a:off x="180975" y="3248025"/>
          <a:ext cx="1304925" cy="304799"/>
        </a:xfrm>
        <a:prstGeom prst="bevel">
          <a:avLst>
            <a:gd name="adj" fmla="val 12500"/>
          </a:avLst>
        </a:prstGeom>
        <a:solidFill>
          <a:srgbClr val="005C96"/>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chemeClr val="bg1"/>
              </a:solidFill>
              <a:latin typeface="Arial"/>
              <a:cs typeface="Arial"/>
            </a:rPr>
            <a:t>abc</a:t>
          </a:r>
        </a:p>
      </xdr:txBody>
    </xdr:sp>
    <xdr:clientData/>
  </xdr:twoCellAnchor>
  <xdr:twoCellAnchor>
    <xdr:from>
      <xdr:col>1</xdr:col>
      <xdr:colOff>76200</xdr:colOff>
      <xdr:row>21</xdr:row>
      <xdr:rowOff>28575</xdr:rowOff>
    </xdr:from>
    <xdr:to>
      <xdr:col>2</xdr:col>
      <xdr:colOff>419100</xdr:colOff>
      <xdr:row>21</xdr:row>
      <xdr:rowOff>323849</xdr:rowOff>
    </xdr:to>
    <xdr:sp macro="" textlink="">
      <xdr:nvSpPr>
        <xdr:cNvPr id="6" name="Rectangle 3">
          <a:extLst>
            <a:ext uri="{FF2B5EF4-FFF2-40B4-BE49-F238E27FC236}">
              <a16:creationId xmlns:a16="http://schemas.microsoft.com/office/drawing/2014/main" id="{00000000-0008-0000-0D00-000006000000}"/>
            </a:ext>
          </a:extLst>
        </xdr:cNvPr>
        <xdr:cNvSpPr>
          <a:spLocks noChangeArrowheads="1"/>
        </xdr:cNvSpPr>
      </xdr:nvSpPr>
      <xdr:spPr bwMode="auto">
        <a:xfrm>
          <a:off x="190500" y="3600450"/>
          <a:ext cx="1285875" cy="295274"/>
        </a:xfrm>
        <a:prstGeom prst="rect">
          <a:avLst/>
        </a:prstGeom>
        <a:solidFill>
          <a:srgbClr val="9ACCFF"/>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strike="noStrike">
              <a:solidFill>
                <a:srgbClr val="000000"/>
              </a:solidFill>
              <a:latin typeface="Arial"/>
              <a:cs typeface="Arial"/>
            </a:rPr>
            <a:t>. . .</a:t>
          </a:r>
        </a:p>
      </xdr:txBody>
    </xdr:sp>
    <xdr:clientData/>
  </xdr:twoCellAnchor>
  <xdr:twoCellAnchor>
    <xdr:from>
      <xdr:col>1</xdr:col>
      <xdr:colOff>76200</xdr:colOff>
      <xdr:row>22</xdr:row>
      <xdr:rowOff>28575</xdr:rowOff>
    </xdr:from>
    <xdr:to>
      <xdr:col>2</xdr:col>
      <xdr:colOff>352425</xdr:colOff>
      <xdr:row>22</xdr:row>
      <xdr:rowOff>314326</xdr:rowOff>
    </xdr:to>
    <xdr:sp macro="" textlink="">
      <xdr:nvSpPr>
        <xdr:cNvPr id="7" name="Oval 8">
          <a:extLst>
            <a:ext uri="{FF2B5EF4-FFF2-40B4-BE49-F238E27FC236}">
              <a16:creationId xmlns:a16="http://schemas.microsoft.com/office/drawing/2014/main" id="{00000000-0008-0000-0D00-000007000000}"/>
            </a:ext>
          </a:extLst>
        </xdr:cNvPr>
        <xdr:cNvSpPr>
          <a:spLocks noChangeArrowheads="1"/>
        </xdr:cNvSpPr>
      </xdr:nvSpPr>
      <xdr:spPr bwMode="auto">
        <a:xfrm>
          <a:off x="190500" y="3943350"/>
          <a:ext cx="1219200" cy="285751"/>
        </a:xfrm>
        <a:prstGeom prst="ellipse">
          <a:avLst/>
        </a:prstGeom>
        <a:solidFill>
          <a:srgbClr val="99CCFF"/>
        </a:solidFill>
        <a:ln w="9525">
          <a:solidFill>
            <a:srgbClr val="000000"/>
          </a:solidFill>
          <a:round/>
          <a:headEnd/>
          <a:tailEnd/>
        </a:ln>
      </xdr:spPr>
      <xdr:txBody>
        <a:bodyPr vertOverflow="clip" wrap="square" lIns="36576" tIns="32004" rIns="36576" bIns="32004" anchor="ctr" upright="1"/>
        <a:lstStyle/>
        <a:p>
          <a:pPr algn="ctr" rtl="0">
            <a:defRPr sz="1000"/>
          </a:pPr>
          <a:r>
            <a:rPr lang="en-US" sz="800" b="0" i="0" strike="noStrike">
              <a:solidFill>
                <a:srgbClr val="000000"/>
              </a:solidFill>
              <a:latin typeface="Arial"/>
              <a:cs typeface="Arial"/>
            </a:rPr>
            <a:t>. . .</a:t>
          </a:r>
        </a:p>
      </xdr:txBody>
    </xdr:sp>
    <xdr:clientData/>
  </xdr:twoCellAnchor>
  <xdr:twoCellAnchor>
    <xdr:from>
      <xdr:col>1</xdr:col>
      <xdr:colOff>85725</xdr:colOff>
      <xdr:row>23</xdr:row>
      <xdr:rowOff>19050</xdr:rowOff>
    </xdr:from>
    <xdr:to>
      <xdr:col>2</xdr:col>
      <xdr:colOff>381000</xdr:colOff>
      <xdr:row>23</xdr:row>
      <xdr:rowOff>323850</xdr:rowOff>
    </xdr:to>
    <xdr:sp macro="" textlink="">
      <xdr:nvSpPr>
        <xdr:cNvPr id="8" name="AutoShape 9">
          <a:extLst>
            <a:ext uri="{FF2B5EF4-FFF2-40B4-BE49-F238E27FC236}">
              <a16:creationId xmlns:a16="http://schemas.microsoft.com/office/drawing/2014/main" id="{00000000-0008-0000-0D00-000008000000}"/>
            </a:ext>
          </a:extLst>
        </xdr:cNvPr>
        <xdr:cNvSpPr>
          <a:spLocks noChangeArrowheads="1"/>
        </xdr:cNvSpPr>
      </xdr:nvSpPr>
      <xdr:spPr bwMode="auto">
        <a:xfrm>
          <a:off x="200025" y="4276725"/>
          <a:ext cx="1238250" cy="304800"/>
        </a:xfrm>
        <a:prstGeom prst="hexagon">
          <a:avLst>
            <a:gd name="adj" fmla="val 38571"/>
            <a:gd name="vf" fmla="val 115470"/>
          </a:avLst>
        </a:prstGeom>
        <a:solidFill>
          <a:srgbClr val="99CCFF"/>
        </a:solidFill>
        <a:ln w="9525">
          <a:solidFill>
            <a:srgbClr val="000000"/>
          </a:solidFill>
          <a:miter lim="800000"/>
          <a:headEnd/>
          <a:tailEnd/>
        </a:ln>
        <a:effectLst/>
      </xdr:spPr>
      <xdr:txBody>
        <a:bodyPr vertOverflow="clip" wrap="square" lIns="36576" tIns="32004" rIns="36576" bIns="32004" anchor="ctr" upright="1"/>
        <a:lstStyle/>
        <a:p>
          <a:pPr algn="ctr" rtl="0">
            <a:defRPr sz="1000"/>
          </a:pPr>
          <a:r>
            <a:rPr lang="en-US" sz="800" b="0" i="0" strike="noStrike">
              <a:solidFill>
                <a:srgbClr val="000000"/>
              </a:solidFill>
              <a:latin typeface="Arial"/>
              <a:cs typeface="Arial"/>
            </a:rPr>
            <a:t>. . .</a:t>
          </a:r>
        </a:p>
      </xdr:txBody>
    </xdr:sp>
    <xdr:clientData/>
  </xdr:twoCellAnchor>
  <xdr:twoCellAnchor>
    <xdr:from>
      <xdr:col>1</xdr:col>
      <xdr:colOff>314325</xdr:colOff>
      <xdr:row>24</xdr:row>
      <xdr:rowOff>38100</xdr:rowOff>
    </xdr:from>
    <xdr:to>
      <xdr:col>2</xdr:col>
      <xdr:colOff>161924</xdr:colOff>
      <xdr:row>24</xdr:row>
      <xdr:rowOff>304800</xdr:rowOff>
    </xdr:to>
    <xdr:sp macro="" textlink="">
      <xdr:nvSpPr>
        <xdr:cNvPr id="9" name="Oval 13">
          <a:extLst>
            <a:ext uri="{FF2B5EF4-FFF2-40B4-BE49-F238E27FC236}">
              <a16:creationId xmlns:a16="http://schemas.microsoft.com/office/drawing/2014/main" id="{00000000-0008-0000-0D00-000009000000}"/>
            </a:ext>
          </a:extLst>
        </xdr:cNvPr>
        <xdr:cNvSpPr>
          <a:spLocks noChangeArrowheads="1"/>
        </xdr:cNvSpPr>
      </xdr:nvSpPr>
      <xdr:spPr bwMode="auto">
        <a:xfrm>
          <a:off x="428625" y="4638675"/>
          <a:ext cx="790574" cy="266700"/>
        </a:xfrm>
        <a:prstGeom prst="ellipse">
          <a:avLst/>
        </a:prstGeom>
        <a:solidFill>
          <a:srgbClr val="FFD100"/>
        </a:solidFill>
        <a:ln w="9525">
          <a:solidFill>
            <a:srgbClr val="000000"/>
          </a:solidFill>
          <a:round/>
          <a:headEnd/>
          <a:tailEnd/>
        </a:ln>
      </xdr:spPr>
      <xdr:txBody>
        <a:bodyPr vertOverflow="clip" wrap="square" lIns="36576" tIns="32004" rIns="36576" bIns="32004" anchor="ctr" upright="1"/>
        <a:lstStyle/>
        <a:p>
          <a:pPr algn="ctr" rtl="0">
            <a:defRPr sz="1000"/>
          </a:pPr>
          <a:r>
            <a:rPr lang="en-US" sz="800" b="0" i="0" u="none" strike="noStrike" baseline="0">
              <a:solidFill>
                <a:srgbClr val="333333"/>
              </a:solidFill>
              <a:latin typeface="Arial"/>
              <a:cs typeface="Arial"/>
            </a:rPr>
            <a:t>. . .</a:t>
          </a:r>
        </a:p>
      </xdr:txBody>
    </xdr:sp>
    <xdr:clientData/>
  </xdr:twoCellAnchor>
  <xdr:twoCellAnchor>
    <xdr:from>
      <xdr:col>1</xdr:col>
      <xdr:colOff>76200</xdr:colOff>
      <xdr:row>25</xdr:row>
      <xdr:rowOff>28575</xdr:rowOff>
    </xdr:from>
    <xdr:to>
      <xdr:col>2</xdr:col>
      <xdr:colOff>428625</xdr:colOff>
      <xdr:row>25</xdr:row>
      <xdr:rowOff>323850</xdr:rowOff>
    </xdr:to>
    <xdr:sp macro="" textlink="">
      <xdr:nvSpPr>
        <xdr:cNvPr id="10" name="Rectangle 2">
          <a:extLst>
            <a:ext uri="{FF2B5EF4-FFF2-40B4-BE49-F238E27FC236}">
              <a16:creationId xmlns:a16="http://schemas.microsoft.com/office/drawing/2014/main" id="{00000000-0008-0000-0D00-00000A000000}"/>
            </a:ext>
          </a:extLst>
        </xdr:cNvPr>
        <xdr:cNvSpPr>
          <a:spLocks noChangeArrowheads="1"/>
        </xdr:cNvSpPr>
      </xdr:nvSpPr>
      <xdr:spPr bwMode="auto">
        <a:xfrm>
          <a:off x="190500" y="4972050"/>
          <a:ext cx="1295400" cy="295275"/>
        </a:xfrm>
        <a:prstGeom prst="rect">
          <a:avLst/>
        </a:prstGeom>
        <a:solidFill>
          <a:srgbClr val="9D102D"/>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rgbClr val="FFFFFF"/>
              </a:solidFill>
              <a:latin typeface="Arial"/>
              <a:cs typeface="Arial"/>
            </a:rPr>
            <a:t>. . .</a:t>
          </a:r>
        </a:p>
      </xdr:txBody>
    </xdr:sp>
    <xdr:clientData/>
  </xdr:twoCellAnchor>
  <xdr:twoCellAnchor>
    <xdr:from>
      <xdr:col>1</xdr:col>
      <xdr:colOff>76200</xdr:colOff>
      <xdr:row>25</xdr:row>
      <xdr:rowOff>390525</xdr:rowOff>
    </xdr:from>
    <xdr:to>
      <xdr:col>2</xdr:col>
      <xdr:colOff>428625</xdr:colOff>
      <xdr:row>26</xdr:row>
      <xdr:rowOff>133350</xdr:rowOff>
    </xdr:to>
    <xdr:sp macro="" textlink="">
      <xdr:nvSpPr>
        <xdr:cNvPr id="11" name="Rectangle 10">
          <a:extLst>
            <a:ext uri="{FF2B5EF4-FFF2-40B4-BE49-F238E27FC236}">
              <a16:creationId xmlns:a16="http://schemas.microsoft.com/office/drawing/2014/main" id="{00000000-0008-0000-0D00-00000B000000}"/>
            </a:ext>
          </a:extLst>
        </xdr:cNvPr>
        <xdr:cNvSpPr>
          <a:spLocks noChangeArrowheads="1"/>
        </xdr:cNvSpPr>
      </xdr:nvSpPr>
      <xdr:spPr bwMode="auto">
        <a:xfrm>
          <a:off x="190500" y="5334000"/>
          <a:ext cx="1295400" cy="333375"/>
        </a:xfrm>
        <a:prstGeom prst="rect">
          <a:avLst/>
        </a:prstGeom>
        <a:solidFill>
          <a:srgbClr val="FE9999"/>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strike="noStrike">
              <a:solidFill>
                <a:srgbClr val="000000"/>
              </a:solidFill>
              <a:latin typeface="Arial"/>
              <a:cs typeface="Arial"/>
            </a:rPr>
            <a:t>. . .</a:t>
          </a:r>
        </a:p>
      </xdr:txBody>
    </xdr:sp>
    <xdr:clientData/>
  </xdr:twoCellAnchor>
  <xdr:twoCellAnchor>
    <xdr:from>
      <xdr:col>1</xdr:col>
      <xdr:colOff>161925</xdr:colOff>
      <xdr:row>27</xdr:row>
      <xdr:rowOff>19051</xdr:rowOff>
    </xdr:from>
    <xdr:to>
      <xdr:col>2</xdr:col>
      <xdr:colOff>428625</xdr:colOff>
      <xdr:row>27</xdr:row>
      <xdr:rowOff>304800</xdr:rowOff>
    </xdr:to>
    <xdr:sp macro="" textlink="">
      <xdr:nvSpPr>
        <xdr:cNvPr id="12" name="AutoShape 5">
          <a:extLst>
            <a:ext uri="{FF2B5EF4-FFF2-40B4-BE49-F238E27FC236}">
              <a16:creationId xmlns:a16="http://schemas.microsoft.com/office/drawing/2014/main" id="{00000000-0008-0000-0D00-00000C000000}"/>
            </a:ext>
          </a:extLst>
        </xdr:cNvPr>
        <xdr:cNvSpPr>
          <a:spLocks noChangeArrowheads="1"/>
        </xdr:cNvSpPr>
      </xdr:nvSpPr>
      <xdr:spPr bwMode="auto">
        <a:xfrm>
          <a:off x="276225" y="5648326"/>
          <a:ext cx="1209675" cy="285749"/>
        </a:xfrm>
        <a:prstGeom prst="hexagon">
          <a:avLst>
            <a:gd name="adj" fmla="val 35931"/>
            <a:gd name="vf" fmla="val 115470"/>
          </a:avLst>
        </a:prstGeom>
        <a:solidFill>
          <a:schemeClr val="accent6">
            <a:lumMod val="75000"/>
          </a:schemeClr>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rgbClr val="333333"/>
              </a:solidFill>
              <a:latin typeface="Arial"/>
              <a:cs typeface="Arial"/>
            </a:rPr>
            <a:t>. . .</a:t>
          </a:r>
        </a:p>
      </xdr:txBody>
    </xdr:sp>
    <xdr:clientData/>
  </xdr:twoCellAnchor>
  <xdr:twoCellAnchor>
    <xdr:from>
      <xdr:col>1</xdr:col>
      <xdr:colOff>228599</xdr:colOff>
      <xdr:row>28</xdr:row>
      <xdr:rowOff>9525</xdr:rowOff>
    </xdr:from>
    <xdr:to>
      <xdr:col>2</xdr:col>
      <xdr:colOff>400049</xdr:colOff>
      <xdr:row>28</xdr:row>
      <xdr:rowOff>304800</xdr:rowOff>
    </xdr:to>
    <xdr:sp macro="" textlink="">
      <xdr:nvSpPr>
        <xdr:cNvPr id="13" name="AutoShape 4">
          <a:extLst>
            <a:ext uri="{FF2B5EF4-FFF2-40B4-BE49-F238E27FC236}">
              <a16:creationId xmlns:a16="http://schemas.microsoft.com/office/drawing/2014/main" id="{00000000-0008-0000-0D00-00000D000000}"/>
            </a:ext>
          </a:extLst>
        </xdr:cNvPr>
        <xdr:cNvSpPr>
          <a:spLocks noChangeArrowheads="1"/>
        </xdr:cNvSpPr>
      </xdr:nvSpPr>
      <xdr:spPr bwMode="auto">
        <a:xfrm>
          <a:off x="342899" y="5981700"/>
          <a:ext cx="1114425" cy="295275"/>
        </a:xfrm>
        <a:prstGeom prst="flowChartTerminator">
          <a:avLst/>
        </a:prstGeom>
        <a:solidFill>
          <a:schemeClr val="accent6">
            <a:lumMod val="75000"/>
          </a:schemeClr>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rgbClr val="333333"/>
              </a:solidFill>
              <a:latin typeface="Arial"/>
              <a:cs typeface="Arial"/>
            </a:rPr>
            <a:t>. . .</a:t>
          </a:r>
        </a:p>
      </xdr:txBody>
    </xdr:sp>
    <xdr:clientData/>
  </xdr:twoCellAnchor>
  <xdr:twoCellAnchor>
    <xdr:from>
      <xdr:col>1</xdr:col>
      <xdr:colOff>219074</xdr:colOff>
      <xdr:row>30</xdr:row>
      <xdr:rowOff>19050</xdr:rowOff>
    </xdr:from>
    <xdr:to>
      <xdr:col>2</xdr:col>
      <xdr:colOff>371474</xdr:colOff>
      <xdr:row>31</xdr:row>
      <xdr:rowOff>9525</xdr:rowOff>
    </xdr:to>
    <xdr:sp macro="" textlink="">
      <xdr:nvSpPr>
        <xdr:cNvPr id="14" name="AutoShape 6">
          <a:extLst>
            <a:ext uri="{FF2B5EF4-FFF2-40B4-BE49-F238E27FC236}">
              <a16:creationId xmlns:a16="http://schemas.microsoft.com/office/drawing/2014/main" id="{00000000-0008-0000-0D00-00000E000000}"/>
            </a:ext>
          </a:extLst>
        </xdr:cNvPr>
        <xdr:cNvSpPr>
          <a:spLocks noChangeArrowheads="1"/>
        </xdr:cNvSpPr>
      </xdr:nvSpPr>
      <xdr:spPr bwMode="auto">
        <a:xfrm>
          <a:off x="333374" y="6677025"/>
          <a:ext cx="1095375" cy="333375"/>
        </a:xfrm>
        <a:prstGeom prst="flowChartTerminator">
          <a:avLst/>
        </a:prstGeom>
        <a:solidFill>
          <a:srgbClr val="008000"/>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rgbClr val="FFFFFF"/>
              </a:solidFill>
              <a:latin typeface="Arial"/>
              <a:cs typeface="Arial"/>
            </a:rPr>
            <a:t>. . .</a:t>
          </a:r>
        </a:p>
      </xdr:txBody>
    </xdr:sp>
    <xdr:clientData/>
  </xdr:twoCellAnchor>
  <xdr:twoCellAnchor>
    <xdr:from>
      <xdr:col>1</xdr:col>
      <xdr:colOff>171450</xdr:colOff>
      <xdr:row>29</xdr:row>
      <xdr:rowOff>19050</xdr:rowOff>
    </xdr:from>
    <xdr:to>
      <xdr:col>2</xdr:col>
      <xdr:colOff>428625</xdr:colOff>
      <xdr:row>29</xdr:row>
      <xdr:rowOff>314325</xdr:rowOff>
    </xdr:to>
    <xdr:sp macro="" textlink="">
      <xdr:nvSpPr>
        <xdr:cNvPr id="15" name="AutoShape 7">
          <a:extLst>
            <a:ext uri="{FF2B5EF4-FFF2-40B4-BE49-F238E27FC236}">
              <a16:creationId xmlns:a16="http://schemas.microsoft.com/office/drawing/2014/main" id="{00000000-0008-0000-0D00-00000F000000}"/>
            </a:ext>
          </a:extLst>
        </xdr:cNvPr>
        <xdr:cNvSpPr>
          <a:spLocks noChangeArrowheads="1"/>
        </xdr:cNvSpPr>
      </xdr:nvSpPr>
      <xdr:spPr bwMode="auto">
        <a:xfrm>
          <a:off x="285750" y="6334125"/>
          <a:ext cx="1200150" cy="295275"/>
        </a:xfrm>
        <a:prstGeom prst="hexagon">
          <a:avLst>
            <a:gd name="adj" fmla="val 40041"/>
            <a:gd name="vf" fmla="val 115470"/>
          </a:avLst>
        </a:prstGeom>
        <a:solidFill>
          <a:srgbClr val="008000"/>
        </a:solidFill>
        <a:ln w="9525">
          <a:solidFill>
            <a:srgbClr val="000000"/>
          </a:solidFill>
          <a:miter lim="800000"/>
          <a:headEnd/>
          <a:tailEnd/>
        </a:ln>
      </xdr:spPr>
      <xdr:txBody>
        <a:bodyPr vertOverflow="clip" wrap="square" lIns="36576" tIns="32004" rIns="36576" bIns="32004" anchor="ctr" upright="1"/>
        <a:lstStyle/>
        <a:p>
          <a:pPr algn="ctr" rtl="0">
            <a:defRPr sz="1000"/>
          </a:pPr>
          <a:r>
            <a:rPr lang="en-US" sz="800" b="0" i="0" u="none" strike="noStrike" baseline="0">
              <a:solidFill>
                <a:srgbClr val="FFFFFF"/>
              </a:solidFill>
              <a:latin typeface="Arial"/>
              <a:cs typeface="Arial"/>
            </a:rPr>
            <a:t>. . .</a:t>
          </a:r>
        </a:p>
      </xdr:txBody>
    </xdr:sp>
    <xdr:clientData/>
  </xdr:twoCellAnchor>
  <xdr:twoCellAnchor>
    <xdr:from>
      <xdr:col>1</xdr:col>
      <xdr:colOff>171450</xdr:colOff>
      <xdr:row>19</xdr:row>
      <xdr:rowOff>114300</xdr:rowOff>
    </xdr:from>
    <xdr:to>
      <xdr:col>1</xdr:col>
      <xdr:colOff>457200</xdr:colOff>
      <xdr:row>19</xdr:row>
      <xdr:rowOff>114300</xdr:rowOff>
    </xdr:to>
    <xdr:sp macro="" textlink="">
      <xdr:nvSpPr>
        <xdr:cNvPr id="28041" name="Line 15">
          <a:extLst>
            <a:ext uri="{FF2B5EF4-FFF2-40B4-BE49-F238E27FC236}">
              <a16:creationId xmlns:a16="http://schemas.microsoft.com/office/drawing/2014/main" id="{00000000-0008-0000-0D00-0000896D0000}"/>
            </a:ext>
          </a:extLst>
        </xdr:cNvPr>
        <xdr:cNvSpPr>
          <a:spLocks noChangeShapeType="1"/>
        </xdr:cNvSpPr>
      </xdr:nvSpPr>
      <xdr:spPr bwMode="auto">
        <a:xfrm>
          <a:off x="285750" y="3152775"/>
          <a:ext cx="285750" cy="0"/>
        </a:xfrm>
        <a:prstGeom prst="line">
          <a:avLst/>
        </a:prstGeom>
        <a:noFill/>
        <a:ln w="82550">
          <a:solidFill>
            <a:srgbClr val="000000"/>
          </a:solidFill>
          <a:round/>
          <a:headEnd/>
          <a:tailEnd/>
        </a:ln>
      </xdr:spPr>
    </xdr:sp>
    <xdr:clientData/>
  </xdr:twoCellAnchor>
  <xdr:twoCellAnchor>
    <xdr:from>
      <xdr:col>1</xdr:col>
      <xdr:colOff>161925</xdr:colOff>
      <xdr:row>17</xdr:row>
      <xdr:rowOff>152400</xdr:rowOff>
    </xdr:from>
    <xdr:to>
      <xdr:col>1</xdr:col>
      <xdr:colOff>447675</xdr:colOff>
      <xdr:row>17</xdr:row>
      <xdr:rowOff>152400</xdr:rowOff>
    </xdr:to>
    <xdr:sp macro="" textlink="">
      <xdr:nvSpPr>
        <xdr:cNvPr id="28042" name="Line 17">
          <a:extLst>
            <a:ext uri="{FF2B5EF4-FFF2-40B4-BE49-F238E27FC236}">
              <a16:creationId xmlns:a16="http://schemas.microsoft.com/office/drawing/2014/main" id="{00000000-0008-0000-0D00-00008A6D0000}"/>
            </a:ext>
          </a:extLst>
        </xdr:cNvPr>
        <xdr:cNvSpPr>
          <a:spLocks noChangeShapeType="1"/>
        </xdr:cNvSpPr>
      </xdr:nvSpPr>
      <xdr:spPr bwMode="auto">
        <a:xfrm>
          <a:off x="276225" y="2809875"/>
          <a:ext cx="285750" cy="0"/>
        </a:xfrm>
        <a:prstGeom prst="line">
          <a:avLst/>
        </a:prstGeom>
        <a:noFill/>
        <a:ln w="82550">
          <a:solidFill>
            <a:srgbClr val="000000"/>
          </a:solidFill>
          <a:round/>
          <a:headEnd/>
          <a:tailEnd/>
        </a:ln>
      </xdr:spPr>
    </xdr:sp>
    <xdr:clientData/>
  </xdr:twoCellAnchor>
  <xdr:twoCellAnchor>
    <xdr:from>
      <xdr:col>1</xdr:col>
      <xdr:colOff>171450</xdr:colOff>
      <xdr:row>17</xdr:row>
      <xdr:rowOff>19050</xdr:rowOff>
    </xdr:from>
    <xdr:to>
      <xdr:col>2</xdr:col>
      <xdr:colOff>371475</xdr:colOff>
      <xdr:row>17</xdr:row>
      <xdr:rowOff>19052</xdr:rowOff>
    </xdr:to>
    <xdr:cxnSp macro="">
      <xdr:nvCxnSpPr>
        <xdr:cNvPr id="23" name="Elbow Connector 23">
          <a:extLst>
            <a:ext uri="{FF2B5EF4-FFF2-40B4-BE49-F238E27FC236}">
              <a16:creationId xmlns:a16="http://schemas.microsoft.com/office/drawing/2014/main" id="{00000000-0008-0000-0D00-000017000000}"/>
            </a:ext>
          </a:extLst>
        </xdr:cNvPr>
        <xdr:cNvCxnSpPr/>
      </xdr:nvCxnSpPr>
      <xdr:spPr>
        <a:xfrm flipV="1">
          <a:off x="285750" y="2676525"/>
          <a:ext cx="1295400" cy="2"/>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171450</xdr:colOff>
      <xdr:row>18</xdr:row>
      <xdr:rowOff>123825</xdr:rowOff>
    </xdr:from>
    <xdr:to>
      <xdr:col>2</xdr:col>
      <xdr:colOff>371475</xdr:colOff>
      <xdr:row>18</xdr:row>
      <xdr:rowOff>123827</xdr:rowOff>
    </xdr:to>
    <xdr:cxnSp macro="">
      <xdr:nvCxnSpPr>
        <xdr:cNvPr id="24" name="Elbow Connector 23">
          <a:extLst>
            <a:ext uri="{FF2B5EF4-FFF2-40B4-BE49-F238E27FC236}">
              <a16:creationId xmlns:a16="http://schemas.microsoft.com/office/drawing/2014/main" id="{00000000-0008-0000-0D00-000018000000}"/>
            </a:ext>
          </a:extLst>
        </xdr:cNvPr>
        <xdr:cNvCxnSpPr/>
      </xdr:nvCxnSpPr>
      <xdr:spPr>
        <a:xfrm flipV="1">
          <a:off x="285750" y="2971800"/>
          <a:ext cx="1295400" cy="2"/>
        </a:xfrm>
        <a:prstGeom prst="straightConnector1">
          <a:avLst/>
        </a:prstGeom>
        <a:ln w="2540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238125</xdr:colOff>
      <xdr:row>17</xdr:row>
      <xdr:rowOff>152400</xdr:rowOff>
    </xdr:from>
    <xdr:to>
      <xdr:col>2</xdr:col>
      <xdr:colOff>361950</xdr:colOff>
      <xdr:row>17</xdr:row>
      <xdr:rowOff>153988</xdr:rowOff>
    </xdr:to>
    <xdr:cxnSp macro="">
      <xdr:nvCxnSpPr>
        <xdr:cNvPr id="25" name="Elbow Connector 23">
          <a:extLst>
            <a:ext uri="{FF2B5EF4-FFF2-40B4-BE49-F238E27FC236}">
              <a16:creationId xmlns:a16="http://schemas.microsoft.com/office/drawing/2014/main" id="{00000000-0008-0000-0D00-000019000000}"/>
            </a:ext>
          </a:extLst>
        </xdr:cNvPr>
        <xdr:cNvCxnSpPr/>
      </xdr:nvCxnSpPr>
      <xdr:spPr>
        <a:xfrm>
          <a:off x="352425" y="2809875"/>
          <a:ext cx="1219200" cy="1588"/>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228600</xdr:colOff>
      <xdr:row>19</xdr:row>
      <xdr:rowOff>114300</xdr:rowOff>
    </xdr:from>
    <xdr:to>
      <xdr:col>2</xdr:col>
      <xdr:colOff>352425</xdr:colOff>
      <xdr:row>19</xdr:row>
      <xdr:rowOff>114302</xdr:rowOff>
    </xdr:to>
    <xdr:cxnSp macro="">
      <xdr:nvCxnSpPr>
        <xdr:cNvPr id="26" name="Elbow Connector 23">
          <a:extLst>
            <a:ext uri="{FF2B5EF4-FFF2-40B4-BE49-F238E27FC236}">
              <a16:creationId xmlns:a16="http://schemas.microsoft.com/office/drawing/2014/main" id="{00000000-0008-0000-0D00-00001A000000}"/>
            </a:ext>
          </a:extLst>
        </xdr:cNvPr>
        <xdr:cNvCxnSpPr/>
      </xdr:nvCxnSpPr>
      <xdr:spPr>
        <a:xfrm flipV="1">
          <a:off x="342900" y="3152775"/>
          <a:ext cx="1219200" cy="2"/>
        </a:xfrm>
        <a:prstGeom prst="straightConnector1">
          <a:avLst/>
        </a:prstGeom>
        <a:ln w="25400">
          <a:solidFill>
            <a:schemeClr val="tx1"/>
          </a:solidFill>
          <a:prstDash val="sysDot"/>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342900</xdr:colOff>
      <xdr:row>0</xdr:row>
      <xdr:rowOff>47625</xdr:rowOff>
    </xdr:from>
    <xdr:to>
      <xdr:col>3</xdr:col>
      <xdr:colOff>1122127</xdr:colOff>
      <xdr:row>2</xdr:row>
      <xdr:rowOff>5798</xdr:rowOff>
    </xdr:to>
    <xdr:pic>
      <xdr:nvPicPr>
        <xdr:cNvPr id="28" name="Picture 27">
          <a:extLst>
            <a:ext uri="{FF2B5EF4-FFF2-40B4-BE49-F238E27FC236}">
              <a16:creationId xmlns:a16="http://schemas.microsoft.com/office/drawing/2014/main" id="{2EFC2933-8534-46EC-B565-FAD6D95AB6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208" t="30833" r="9792" b="27500"/>
        <a:stretch/>
      </xdr:blipFill>
      <xdr:spPr>
        <a:xfrm>
          <a:off x="2019300" y="47625"/>
          <a:ext cx="779227" cy="405848"/>
        </a:xfrm>
        <a:prstGeom prst="rect">
          <a:avLst/>
        </a:prstGeom>
        <a:effectLst>
          <a:outerShdw blurRad="50800" dist="38100" dir="2700000" algn="tl" rotWithShape="0">
            <a:prstClr val="black">
              <a:alpha val="40000"/>
            </a:prstClr>
          </a:outerShdw>
        </a:effectLst>
      </xdr:spPr>
    </xdr:pic>
    <xdr:clientData/>
  </xdr:twoCellAnchor>
  <xdr:twoCellAnchor editAs="oneCell">
    <xdr:from>
      <xdr:col>8</xdr:col>
      <xdr:colOff>1568269</xdr:colOff>
      <xdr:row>0</xdr:row>
      <xdr:rowOff>0</xdr:rowOff>
    </xdr:from>
    <xdr:to>
      <xdr:col>8</xdr:col>
      <xdr:colOff>2061328</xdr:colOff>
      <xdr:row>2</xdr:row>
      <xdr:rowOff>45384</xdr:rowOff>
    </xdr:to>
    <xdr:pic>
      <xdr:nvPicPr>
        <xdr:cNvPr id="27" name="Graphic 26">
          <a:hlinkClick xmlns:r="http://schemas.openxmlformats.org/officeDocument/2006/relationships" r:id="rId2" tooltip="Go to Incident Mapping Questions page"/>
          <a:extLst>
            <a:ext uri="{FF2B5EF4-FFF2-40B4-BE49-F238E27FC236}">
              <a16:creationId xmlns:a16="http://schemas.microsoft.com/office/drawing/2014/main" id="{A581AD48-7150-404C-8FEF-6411E606DD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55069" y="0"/>
          <a:ext cx="493059" cy="493059"/>
        </a:xfrm>
        <a:prstGeom prst="rect">
          <a:avLst/>
        </a:prstGeom>
      </xdr:spPr>
    </xdr:pic>
    <xdr:clientData/>
  </xdr:twoCellAnchor>
  <xdr:twoCellAnchor editAs="oneCell">
    <xdr:from>
      <xdr:col>8</xdr:col>
      <xdr:colOff>1114425</xdr:colOff>
      <xdr:row>0</xdr:row>
      <xdr:rowOff>47625</xdr:rowOff>
    </xdr:from>
    <xdr:to>
      <xdr:col>8</xdr:col>
      <xdr:colOff>1563905</xdr:colOff>
      <xdr:row>2</xdr:row>
      <xdr:rowOff>25774</xdr:rowOff>
    </xdr:to>
    <xdr:pic>
      <xdr:nvPicPr>
        <xdr:cNvPr id="29" name="Picture 28">
          <a:hlinkClick xmlns:r="http://schemas.openxmlformats.org/officeDocument/2006/relationships" r:id="rId5"/>
          <a:extLst>
            <a:ext uri="{FF2B5EF4-FFF2-40B4-BE49-F238E27FC236}">
              <a16:creationId xmlns:a16="http://schemas.microsoft.com/office/drawing/2014/main" id="{61D2F22D-3A08-4467-919B-C3F3ECDE4A4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764" t="28431" r="55638" b="40686"/>
        <a:stretch/>
      </xdr:blipFill>
      <xdr:spPr>
        <a:xfrm>
          <a:off x="9801225" y="47625"/>
          <a:ext cx="449480" cy="4258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104775</xdr:colOff>
      <xdr:row>1</xdr:row>
      <xdr:rowOff>76200</xdr:rowOff>
    </xdr:from>
    <xdr:to>
      <xdr:col>4</xdr:col>
      <xdr:colOff>4000500</xdr:colOff>
      <xdr:row>1</xdr:row>
      <xdr:rowOff>428625</xdr:rowOff>
    </xdr:to>
    <xdr:sp macro="" textlink="">
      <xdr:nvSpPr>
        <xdr:cNvPr id="45" name="Rectangle 44">
          <a:extLst>
            <a:ext uri="{FF2B5EF4-FFF2-40B4-BE49-F238E27FC236}">
              <a16:creationId xmlns:a16="http://schemas.microsoft.com/office/drawing/2014/main" id="{00000000-0008-0000-0E00-00002D000000}"/>
            </a:ext>
          </a:extLst>
        </xdr:cNvPr>
        <xdr:cNvSpPr/>
      </xdr:nvSpPr>
      <xdr:spPr bwMode="auto">
        <a:xfrm>
          <a:off x="200025" y="266700"/>
          <a:ext cx="8239125" cy="352425"/>
        </a:xfrm>
        <a:prstGeom prst="rect">
          <a:avLst/>
        </a:prstGeom>
        <a:noFill/>
        <a:ln w="9525">
          <a:solidFill>
            <a:schemeClr val="bg1"/>
          </a:solidFill>
          <a:miter lim="800000"/>
          <a:headEnd/>
          <a:tailEnd/>
        </a:ln>
        <a:effectLst/>
        <a:scene3d>
          <a:camera prst="orthographicFront"/>
          <a:lightRig rig="threePt" dir="t"/>
        </a:scene3d>
        <a:sp3d/>
      </xdr:spPr>
      <xdr:txBody>
        <a:bodyPr vertOverflow="clip" horzOverflow="clip" wrap="square" lIns="27432" tIns="22860" rIns="27432" bIns="0" rtlCol="0" anchor="t" upright="1">
          <a:sp3d extrusionH="57150">
            <a:bevelT w="38100" h="38100"/>
          </a:sp3d>
        </a:bodyPr>
        <a:lstStyle/>
        <a:p>
          <a:pPr algn="l" rtl="1"/>
          <a:endParaRPr lang="en-US" sz="6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0</xdr:col>
      <xdr:colOff>57151</xdr:colOff>
      <xdr:row>2</xdr:row>
      <xdr:rowOff>9525</xdr:rowOff>
    </xdr:from>
    <xdr:to>
      <xdr:col>5</xdr:col>
      <xdr:colOff>66676</xdr:colOff>
      <xdr:row>23</xdr:row>
      <xdr:rowOff>59747</xdr:rowOff>
    </xdr:to>
    <xdr:pic>
      <xdr:nvPicPr>
        <xdr:cNvPr id="46" name="Picture 45" descr="image003">
          <a:extLst>
            <a:ext uri="{FF2B5EF4-FFF2-40B4-BE49-F238E27FC236}">
              <a16:creationId xmlns:a16="http://schemas.microsoft.com/office/drawing/2014/main" id="{00000000-0008-0000-0E00-00002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82" t="9456" r="6210" b="51862"/>
        <a:stretch/>
      </xdr:blipFill>
      <xdr:spPr bwMode="auto">
        <a:xfrm>
          <a:off x="57151" y="597354"/>
          <a:ext cx="6159954" cy="3979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8</xdr:row>
      <xdr:rowOff>70757</xdr:rowOff>
    </xdr:from>
    <xdr:to>
      <xdr:col>2</xdr:col>
      <xdr:colOff>1563538</xdr:colOff>
      <xdr:row>11</xdr:row>
      <xdr:rowOff>57150</xdr:rowOff>
    </xdr:to>
    <xdr:sp macro="" textlink="$AX$6">
      <xdr:nvSpPr>
        <xdr:cNvPr id="48" name="Oval 47">
          <a:extLst>
            <a:ext uri="{FF2B5EF4-FFF2-40B4-BE49-F238E27FC236}">
              <a16:creationId xmlns:a16="http://schemas.microsoft.com/office/drawing/2014/main" id="{00000000-0008-0000-0E00-000030000000}"/>
            </a:ext>
          </a:extLst>
        </xdr:cNvPr>
        <xdr:cNvSpPr/>
      </xdr:nvSpPr>
      <xdr:spPr bwMode="auto">
        <a:xfrm>
          <a:off x="505239" y="1710714"/>
          <a:ext cx="1182538" cy="566175"/>
        </a:xfrm>
        <a:prstGeom prst="ellipse">
          <a:avLst/>
        </a:prstGeom>
        <a:solidFill>
          <a:schemeClr val="accent1">
            <a:lumMod val="60000"/>
            <a:lumOff val="40000"/>
          </a:schemeClr>
        </a:solidFill>
        <a:ln w="9525">
          <a:noFill/>
          <a:miter lim="800000"/>
          <a:headEnd/>
          <a:tailEnd/>
        </a:ln>
        <a:effectLst/>
        <a:scene3d>
          <a:camera prst="orthographicFront"/>
          <a:lightRig rig="threePt" dir="t"/>
        </a:scene3d>
        <a:sp3d/>
      </xdr:spPr>
      <xdr:txBody>
        <a:bodyPr vertOverflow="overflow" horzOverflow="overflow" wrap="none" lIns="0" tIns="0" rIns="0" bIns="0" rtlCol="0" anchor="ctr" anchorCtr="0" upright="1">
          <a:sp3d extrusionH="57150">
            <a:bevelT w="38100" h="38100"/>
          </a:sp3d>
        </a:bodyPr>
        <a:lstStyle/>
        <a:p>
          <a:pPr algn="ctr" rtl="1"/>
          <a:fld id="{28209F1F-8BA7-4898-B481-794BF28F01BE}" type="TxLink">
            <a:rPr lang="en-US" sz="105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 + Circumstance</a:t>
          </a:fld>
          <a:endParaRPr lang="en-US" sz="5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372894</xdr:colOff>
      <xdr:row>12</xdr:row>
      <xdr:rowOff>151115</xdr:rowOff>
    </xdr:from>
    <xdr:to>
      <xdr:col>2</xdr:col>
      <xdr:colOff>1555432</xdr:colOff>
      <xdr:row>15</xdr:row>
      <xdr:rowOff>145790</xdr:rowOff>
    </xdr:to>
    <xdr:sp macro="" textlink="$AX$7">
      <xdr:nvSpPr>
        <xdr:cNvPr id="50" name="Oval 49">
          <a:extLst>
            <a:ext uri="{FF2B5EF4-FFF2-40B4-BE49-F238E27FC236}">
              <a16:creationId xmlns:a16="http://schemas.microsoft.com/office/drawing/2014/main" id="{00000000-0008-0000-0E00-000032000000}"/>
            </a:ext>
          </a:extLst>
        </xdr:cNvPr>
        <xdr:cNvSpPr/>
      </xdr:nvSpPr>
      <xdr:spPr bwMode="auto">
        <a:xfrm>
          <a:off x="497133" y="2569637"/>
          <a:ext cx="1182538" cy="566175"/>
        </a:xfrm>
        <a:prstGeom prst="ellipse">
          <a:avLst/>
        </a:prstGeom>
        <a:solidFill>
          <a:schemeClr val="accent1">
            <a:lumMod val="60000"/>
            <a:lumOff val="40000"/>
          </a:schemeClr>
        </a:solidFill>
        <a:ln w="9525">
          <a:noFill/>
          <a:miter lim="800000"/>
          <a:headEnd/>
          <a:tailEnd/>
        </a:ln>
        <a:effectLst/>
        <a:scene3d>
          <a:camera prst="orthographicFront"/>
          <a:lightRig rig="threePt" dir="t"/>
        </a:scene3d>
        <a:sp3d/>
      </xdr:spPr>
      <xdr:txBody>
        <a:bodyPr vertOverflow="overflow" horzOverflow="overflow" wrap="none" lIns="0" tIns="0" rIns="0" bIns="0" rtlCol="0" anchor="ctr" anchorCtr="0" upright="1">
          <a:sp3d extrusionH="57150">
            <a:bevelT w="38100" h="38100"/>
          </a:sp3d>
        </a:bodyPr>
        <a:lstStyle/>
        <a:p>
          <a:pPr algn="ctr" rtl="1"/>
          <a:fld id="{0FCF20DA-2F39-4996-8296-7C66ADD76180}"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 - Circumstance</a:t>
          </a:fld>
          <a:endParaRPr lang="en-US" sz="5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1780761</xdr:colOff>
      <xdr:row>7</xdr:row>
      <xdr:rowOff>8283</xdr:rowOff>
    </xdr:from>
    <xdr:to>
      <xdr:col>3</xdr:col>
      <xdr:colOff>165652</xdr:colOff>
      <xdr:row>8</xdr:row>
      <xdr:rowOff>91109</xdr:rowOff>
    </xdr:to>
    <xdr:sp macro="" textlink="$AX$10">
      <xdr:nvSpPr>
        <xdr:cNvPr id="49" name="Rectangle 48">
          <a:extLst>
            <a:ext uri="{FF2B5EF4-FFF2-40B4-BE49-F238E27FC236}">
              <a16:creationId xmlns:a16="http://schemas.microsoft.com/office/drawing/2014/main" id="{00000000-0008-0000-0E00-000031000000}"/>
            </a:ext>
          </a:extLst>
        </xdr:cNvPr>
        <xdr:cNvSpPr/>
      </xdr:nvSpPr>
      <xdr:spPr bwMode="auto">
        <a:xfrm>
          <a:off x="1905000" y="1457740"/>
          <a:ext cx="1151282" cy="273326"/>
        </a:xfrm>
        <a:prstGeom prst="rect">
          <a:avLst/>
        </a:prstGeom>
        <a:solidFill>
          <a:schemeClr val="accent1">
            <a:lumMod val="60000"/>
            <a:lumOff val="40000"/>
          </a:schemeClr>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A85F29A3-2CB1-4C3E-96BB-3048B440FE42}"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Primary Event</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385735</xdr:colOff>
      <xdr:row>17</xdr:row>
      <xdr:rowOff>66261</xdr:rowOff>
    </xdr:from>
    <xdr:to>
      <xdr:col>2</xdr:col>
      <xdr:colOff>1548613</xdr:colOff>
      <xdr:row>19</xdr:row>
      <xdr:rowOff>76910</xdr:rowOff>
    </xdr:to>
    <xdr:sp macro="" textlink="$AX$8">
      <xdr:nvSpPr>
        <xdr:cNvPr id="52" name="Hexagon 51">
          <a:extLst>
            <a:ext uri="{FF2B5EF4-FFF2-40B4-BE49-F238E27FC236}">
              <a16:creationId xmlns:a16="http://schemas.microsoft.com/office/drawing/2014/main" id="{00000000-0008-0000-0E00-000034000000}"/>
            </a:ext>
          </a:extLst>
        </xdr:cNvPr>
        <xdr:cNvSpPr/>
      </xdr:nvSpPr>
      <xdr:spPr bwMode="auto">
        <a:xfrm>
          <a:off x="509974" y="3437283"/>
          <a:ext cx="1162878" cy="391649"/>
        </a:xfrm>
        <a:custGeom>
          <a:avLst/>
          <a:gdLst>
            <a:gd name="connsiteX0" fmla="*/ 0 w 977348"/>
            <a:gd name="connsiteY0" fmla="*/ 182217 h 364434"/>
            <a:gd name="connsiteX1" fmla="*/ 91109 w 977348"/>
            <a:gd name="connsiteY1" fmla="*/ 0 h 364434"/>
            <a:gd name="connsiteX2" fmla="*/ 886240 w 977348"/>
            <a:gd name="connsiteY2" fmla="*/ 0 h 364434"/>
            <a:gd name="connsiteX3" fmla="*/ 977348 w 977348"/>
            <a:gd name="connsiteY3" fmla="*/ 182217 h 364434"/>
            <a:gd name="connsiteX4" fmla="*/ 886240 w 977348"/>
            <a:gd name="connsiteY4" fmla="*/ 364434 h 364434"/>
            <a:gd name="connsiteX5" fmla="*/ 91109 w 977348"/>
            <a:gd name="connsiteY5" fmla="*/ 364434 h 364434"/>
            <a:gd name="connsiteX6" fmla="*/ 0 w 977348"/>
            <a:gd name="connsiteY6" fmla="*/ 182217 h 364434"/>
            <a:gd name="connsiteX0" fmla="*/ 0 w 1200978"/>
            <a:gd name="connsiteY0" fmla="*/ 182217 h 364434"/>
            <a:gd name="connsiteX1" fmla="*/ 314739 w 1200978"/>
            <a:gd name="connsiteY1" fmla="*/ 0 h 364434"/>
            <a:gd name="connsiteX2" fmla="*/ 1109870 w 1200978"/>
            <a:gd name="connsiteY2" fmla="*/ 0 h 364434"/>
            <a:gd name="connsiteX3" fmla="*/ 1200978 w 1200978"/>
            <a:gd name="connsiteY3" fmla="*/ 182217 h 364434"/>
            <a:gd name="connsiteX4" fmla="*/ 1109870 w 1200978"/>
            <a:gd name="connsiteY4" fmla="*/ 364434 h 364434"/>
            <a:gd name="connsiteX5" fmla="*/ 314739 w 1200978"/>
            <a:gd name="connsiteY5" fmla="*/ 364434 h 364434"/>
            <a:gd name="connsiteX6" fmla="*/ 0 w 1200978"/>
            <a:gd name="connsiteY6" fmla="*/ 182217 h 364434"/>
            <a:gd name="connsiteX0" fmla="*/ 0 w 1151992"/>
            <a:gd name="connsiteY0" fmla="*/ 182217 h 364434"/>
            <a:gd name="connsiteX1" fmla="*/ 265753 w 1151992"/>
            <a:gd name="connsiteY1" fmla="*/ 0 h 364434"/>
            <a:gd name="connsiteX2" fmla="*/ 1060884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64434"/>
            <a:gd name="connsiteX1" fmla="*/ 265753 w 1151992"/>
            <a:gd name="connsiteY1" fmla="*/ 0 h 364434"/>
            <a:gd name="connsiteX2" fmla="*/ 897599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65753 w 1151992"/>
            <a:gd name="connsiteY5" fmla="*/ 364434 h 386205"/>
            <a:gd name="connsiteX6" fmla="*/ 0 w 1151992"/>
            <a:gd name="connsiteY6" fmla="*/ 182217 h 386205"/>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87525 w 1151992"/>
            <a:gd name="connsiteY5" fmla="*/ 380763 h 386205"/>
            <a:gd name="connsiteX6" fmla="*/ 0 w 1151992"/>
            <a:gd name="connsiteY6" fmla="*/ 182217 h 386205"/>
            <a:gd name="connsiteX0" fmla="*/ 0 w 1151992"/>
            <a:gd name="connsiteY0" fmla="*/ 182217 h 397092"/>
            <a:gd name="connsiteX1" fmla="*/ 265753 w 1151992"/>
            <a:gd name="connsiteY1" fmla="*/ 0 h 397092"/>
            <a:gd name="connsiteX2" fmla="*/ 897599 w 1151992"/>
            <a:gd name="connsiteY2" fmla="*/ 0 h 397092"/>
            <a:gd name="connsiteX3" fmla="*/ 1151992 w 1151992"/>
            <a:gd name="connsiteY3" fmla="*/ 182217 h 397092"/>
            <a:gd name="connsiteX4" fmla="*/ 875827 w 1151992"/>
            <a:gd name="connsiteY4" fmla="*/ 386205 h 397092"/>
            <a:gd name="connsiteX5" fmla="*/ 292968 w 1151992"/>
            <a:gd name="connsiteY5" fmla="*/ 397092 h 397092"/>
            <a:gd name="connsiteX6" fmla="*/ 0 w 1151992"/>
            <a:gd name="connsiteY6" fmla="*/ 182217 h 397092"/>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82217 h 391649"/>
            <a:gd name="connsiteX4" fmla="*/ 875827 w 1151992"/>
            <a:gd name="connsiteY4" fmla="*/ 386205 h 391649"/>
            <a:gd name="connsiteX5" fmla="*/ 292968 w 1151992"/>
            <a:gd name="connsiteY5" fmla="*/ 391649 h 391649"/>
            <a:gd name="connsiteX6" fmla="*/ 0 w 1151992"/>
            <a:gd name="connsiteY6" fmla="*/ 182217 h 391649"/>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98546 h 391649"/>
            <a:gd name="connsiteX4" fmla="*/ 875827 w 1151992"/>
            <a:gd name="connsiteY4" fmla="*/ 386205 h 391649"/>
            <a:gd name="connsiteX5" fmla="*/ 292968 w 1151992"/>
            <a:gd name="connsiteY5" fmla="*/ 391649 h 391649"/>
            <a:gd name="connsiteX6" fmla="*/ 0 w 1151992"/>
            <a:gd name="connsiteY6" fmla="*/ 182217 h 391649"/>
            <a:gd name="connsiteX0" fmla="*/ 0 w 1157435"/>
            <a:gd name="connsiteY0" fmla="*/ 182217 h 391649"/>
            <a:gd name="connsiteX1" fmla="*/ 265753 w 1157435"/>
            <a:gd name="connsiteY1" fmla="*/ 0 h 391649"/>
            <a:gd name="connsiteX2" fmla="*/ 897599 w 1157435"/>
            <a:gd name="connsiteY2" fmla="*/ 0 h 391649"/>
            <a:gd name="connsiteX3" fmla="*/ 1157435 w 1157435"/>
            <a:gd name="connsiteY3" fmla="*/ 182217 h 391649"/>
            <a:gd name="connsiteX4" fmla="*/ 875827 w 1157435"/>
            <a:gd name="connsiteY4" fmla="*/ 386205 h 391649"/>
            <a:gd name="connsiteX5" fmla="*/ 292968 w 1157435"/>
            <a:gd name="connsiteY5" fmla="*/ 391649 h 391649"/>
            <a:gd name="connsiteX6" fmla="*/ 0 w 1157435"/>
            <a:gd name="connsiteY6" fmla="*/ 182217 h 391649"/>
            <a:gd name="connsiteX0" fmla="*/ 0 w 1162878"/>
            <a:gd name="connsiteY0" fmla="*/ 182217 h 391649"/>
            <a:gd name="connsiteX1" fmla="*/ 265753 w 1162878"/>
            <a:gd name="connsiteY1" fmla="*/ 0 h 391649"/>
            <a:gd name="connsiteX2" fmla="*/ 897599 w 1162878"/>
            <a:gd name="connsiteY2" fmla="*/ 0 h 391649"/>
            <a:gd name="connsiteX3" fmla="*/ 1162878 w 1162878"/>
            <a:gd name="connsiteY3" fmla="*/ 198545 h 391649"/>
            <a:gd name="connsiteX4" fmla="*/ 875827 w 1162878"/>
            <a:gd name="connsiteY4" fmla="*/ 386205 h 391649"/>
            <a:gd name="connsiteX5" fmla="*/ 292968 w 1162878"/>
            <a:gd name="connsiteY5" fmla="*/ 391649 h 391649"/>
            <a:gd name="connsiteX6" fmla="*/ 0 w 1162878"/>
            <a:gd name="connsiteY6" fmla="*/ 182217 h 3916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2878" h="391649">
              <a:moveTo>
                <a:pt x="0" y="182217"/>
              </a:moveTo>
              <a:lnTo>
                <a:pt x="265753" y="0"/>
              </a:lnTo>
              <a:lnTo>
                <a:pt x="897599" y="0"/>
              </a:lnTo>
              <a:lnTo>
                <a:pt x="1162878" y="198545"/>
              </a:lnTo>
              <a:lnTo>
                <a:pt x="875827" y="386205"/>
              </a:lnTo>
              <a:lnTo>
                <a:pt x="292968" y="391649"/>
              </a:lnTo>
              <a:lnTo>
                <a:pt x="0" y="182217"/>
              </a:lnTo>
              <a:close/>
            </a:path>
          </a:pathLst>
        </a:custGeom>
        <a:solidFill>
          <a:srgbClr val="FA9F54"/>
        </a:solidFill>
        <a:ln w="9525">
          <a:noFill/>
          <a:miter lim="800000"/>
          <a:headEnd/>
          <a:tailEnd/>
        </a:ln>
        <a:effectLst/>
        <a:scene3d>
          <a:camera prst="orthographicFront"/>
          <a:lightRig rig="threePt" dir="t"/>
        </a:scene3d>
        <a:sp3d/>
      </xdr:spPr>
      <xdr:txBody>
        <a:bodyPr vertOverflow="clip" horzOverflow="clip" wrap="square" lIns="182880" tIns="0" rIns="182880" bIns="0" rtlCol="0" anchor="ctr" anchorCtr="0" upright="1">
          <a:sp3d extrusionH="57150">
            <a:bevelT w="38100" h="38100"/>
          </a:sp3d>
        </a:bodyPr>
        <a:lstStyle/>
        <a:p>
          <a:pPr algn="ctr" rtl="1"/>
          <a:fld id="{7C63A354-BC92-4C99-84A4-7A1363D44867}"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Possible Barrier</a:t>
          </a:fld>
          <a:endParaRPr lang="en-US" sz="5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370114</xdr:colOff>
      <xdr:row>20</xdr:row>
      <xdr:rowOff>10886</xdr:rowOff>
    </xdr:from>
    <xdr:to>
      <xdr:col>2</xdr:col>
      <xdr:colOff>1556657</xdr:colOff>
      <xdr:row>21</xdr:row>
      <xdr:rowOff>179615</xdr:rowOff>
    </xdr:to>
    <xdr:sp macro="" textlink="$AX$9">
      <xdr:nvSpPr>
        <xdr:cNvPr id="53" name="Flowchart: Terminator 52">
          <a:extLst>
            <a:ext uri="{FF2B5EF4-FFF2-40B4-BE49-F238E27FC236}">
              <a16:creationId xmlns:a16="http://schemas.microsoft.com/office/drawing/2014/main" id="{00000000-0008-0000-0E00-000035000000}"/>
            </a:ext>
          </a:extLst>
        </xdr:cNvPr>
        <xdr:cNvSpPr/>
      </xdr:nvSpPr>
      <xdr:spPr bwMode="auto">
        <a:xfrm>
          <a:off x="494353" y="3953408"/>
          <a:ext cx="1186543" cy="359229"/>
        </a:xfrm>
        <a:prstGeom prst="flowChartTerminator">
          <a:avLst/>
        </a:prstGeom>
        <a:solidFill>
          <a:srgbClr val="FA9F54"/>
        </a:solidFill>
        <a:ln w="9525">
          <a:noFill/>
          <a:miter lim="800000"/>
          <a:headEnd/>
          <a:tailEnd/>
        </a:ln>
        <a:effectLst/>
        <a:scene3d>
          <a:camera prst="orthographicFront"/>
          <a:lightRig rig="threePt" dir="t"/>
        </a:scene3d>
        <a:sp3d/>
      </xdr:spPr>
      <xdr:txBody>
        <a:bodyPr vertOverflow="overflow" horzOverflow="overflow" wrap="none" lIns="0" tIns="0" rIns="0" bIns="0" rtlCol="0" anchor="ctr" upright="1">
          <a:sp3d extrusionH="57150">
            <a:bevelT w="38100" h="38100"/>
          </a:sp3d>
        </a:bodyPr>
        <a:lstStyle/>
        <a:p>
          <a:pPr algn="ctr" rtl="1"/>
          <a:fld id="{E7212C33-CC12-400A-A2F6-AC62DF5D27DE}"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Possible Action</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1750707</xdr:colOff>
      <xdr:row>11</xdr:row>
      <xdr:rowOff>53483</xdr:rowOff>
    </xdr:from>
    <xdr:to>
      <xdr:col>4</xdr:col>
      <xdr:colOff>16329</xdr:colOff>
      <xdr:row>13</xdr:row>
      <xdr:rowOff>32658</xdr:rowOff>
    </xdr:to>
    <xdr:sp macro="" textlink="$AX$11">
      <xdr:nvSpPr>
        <xdr:cNvPr id="55" name="Rectangle 54">
          <a:extLst>
            <a:ext uri="{FF2B5EF4-FFF2-40B4-BE49-F238E27FC236}">
              <a16:creationId xmlns:a16="http://schemas.microsoft.com/office/drawing/2014/main" id="{00000000-0008-0000-0E00-000037000000}"/>
            </a:ext>
          </a:extLst>
        </xdr:cNvPr>
        <xdr:cNvSpPr/>
      </xdr:nvSpPr>
      <xdr:spPr bwMode="auto">
        <a:xfrm>
          <a:off x="1874946" y="2273222"/>
          <a:ext cx="1230796" cy="368458"/>
        </a:xfrm>
        <a:custGeom>
          <a:avLst/>
          <a:gdLst>
            <a:gd name="connsiteX0" fmla="*/ 0 w 1231979"/>
            <a:gd name="connsiteY0" fmla="*/ 0 h 371060"/>
            <a:gd name="connsiteX1" fmla="*/ 1231979 w 1231979"/>
            <a:gd name="connsiteY1" fmla="*/ 0 h 371060"/>
            <a:gd name="connsiteX2" fmla="*/ 1231979 w 1231979"/>
            <a:gd name="connsiteY2" fmla="*/ 371060 h 371060"/>
            <a:gd name="connsiteX3" fmla="*/ 0 w 1231979"/>
            <a:gd name="connsiteY3" fmla="*/ 371060 h 371060"/>
            <a:gd name="connsiteX4" fmla="*/ 0 w 1231979"/>
            <a:gd name="connsiteY4" fmla="*/ 0 h 371060"/>
            <a:gd name="connsiteX0" fmla="*/ 0 w 1231979"/>
            <a:gd name="connsiteY0" fmla="*/ 0 h 371060"/>
            <a:gd name="connsiteX1" fmla="*/ 1231979 w 1231979"/>
            <a:gd name="connsiteY1" fmla="*/ 0 h 371060"/>
            <a:gd name="connsiteX2" fmla="*/ 1231979 w 1231979"/>
            <a:gd name="connsiteY2" fmla="*/ 371060 h 371060"/>
            <a:gd name="connsiteX3" fmla="*/ 1068693 w 1231979"/>
            <a:gd name="connsiteY3" fmla="*/ 371060 h 371060"/>
            <a:gd name="connsiteX4" fmla="*/ 0 w 1231979"/>
            <a:gd name="connsiteY4" fmla="*/ 371060 h 371060"/>
            <a:gd name="connsiteX5" fmla="*/ 0 w 1231979"/>
            <a:gd name="connsiteY5" fmla="*/ 0 h 371060"/>
            <a:gd name="connsiteX0" fmla="*/ 0 w 1231979"/>
            <a:gd name="connsiteY0" fmla="*/ 0 h 371060"/>
            <a:gd name="connsiteX1" fmla="*/ 1231979 w 1231979"/>
            <a:gd name="connsiteY1" fmla="*/ 0 h 371060"/>
            <a:gd name="connsiteX2" fmla="*/ 1231979 w 1231979"/>
            <a:gd name="connsiteY2" fmla="*/ 311188 h 371060"/>
            <a:gd name="connsiteX3" fmla="*/ 1231979 w 1231979"/>
            <a:gd name="connsiteY3" fmla="*/ 371060 h 371060"/>
            <a:gd name="connsiteX4" fmla="*/ 1068693 w 1231979"/>
            <a:gd name="connsiteY4" fmla="*/ 371060 h 371060"/>
            <a:gd name="connsiteX5" fmla="*/ 0 w 1231979"/>
            <a:gd name="connsiteY5" fmla="*/ 371060 h 371060"/>
            <a:gd name="connsiteX6" fmla="*/ 0 w 1231979"/>
            <a:gd name="connsiteY6" fmla="*/ 0 h 371060"/>
            <a:gd name="connsiteX0" fmla="*/ 0 w 1231979"/>
            <a:gd name="connsiteY0" fmla="*/ 0 h 371060"/>
            <a:gd name="connsiteX1" fmla="*/ 1231979 w 1231979"/>
            <a:gd name="connsiteY1" fmla="*/ 0 h 371060"/>
            <a:gd name="connsiteX2" fmla="*/ 1231979 w 1231979"/>
            <a:gd name="connsiteY2" fmla="*/ 311188 h 371060"/>
            <a:gd name="connsiteX3" fmla="*/ 1182993 w 1231979"/>
            <a:gd name="connsiteY3" fmla="*/ 332960 h 371060"/>
            <a:gd name="connsiteX4" fmla="*/ 1068693 w 1231979"/>
            <a:gd name="connsiteY4" fmla="*/ 371060 h 371060"/>
            <a:gd name="connsiteX5" fmla="*/ 0 w 1231979"/>
            <a:gd name="connsiteY5" fmla="*/ 371060 h 371060"/>
            <a:gd name="connsiteX6" fmla="*/ 0 w 1231979"/>
            <a:gd name="connsiteY6" fmla="*/ 0 h 371060"/>
            <a:gd name="connsiteX0" fmla="*/ 0 w 1231979"/>
            <a:gd name="connsiteY0" fmla="*/ 0 h 371060"/>
            <a:gd name="connsiteX1" fmla="*/ 1231979 w 1231979"/>
            <a:gd name="connsiteY1" fmla="*/ 0 h 371060"/>
            <a:gd name="connsiteX2" fmla="*/ 1231979 w 1231979"/>
            <a:gd name="connsiteY2" fmla="*/ 311188 h 371060"/>
            <a:gd name="connsiteX3" fmla="*/ 1144893 w 1231979"/>
            <a:gd name="connsiteY3" fmla="*/ 332960 h 371060"/>
            <a:gd name="connsiteX4" fmla="*/ 1068693 w 1231979"/>
            <a:gd name="connsiteY4" fmla="*/ 371060 h 371060"/>
            <a:gd name="connsiteX5" fmla="*/ 0 w 1231979"/>
            <a:gd name="connsiteY5" fmla="*/ 371060 h 371060"/>
            <a:gd name="connsiteX6" fmla="*/ 0 w 1231979"/>
            <a:gd name="connsiteY6" fmla="*/ 0 h 3710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31979" h="371060">
              <a:moveTo>
                <a:pt x="0" y="0"/>
              </a:moveTo>
              <a:lnTo>
                <a:pt x="1231979" y="0"/>
              </a:lnTo>
              <a:lnTo>
                <a:pt x="1231979" y="311188"/>
              </a:lnTo>
              <a:lnTo>
                <a:pt x="1144893" y="332960"/>
              </a:lnTo>
              <a:lnTo>
                <a:pt x="1068693" y="371060"/>
              </a:lnTo>
              <a:lnTo>
                <a:pt x="0" y="371060"/>
              </a:lnTo>
              <a:lnTo>
                <a:pt x="0" y="0"/>
              </a:lnTo>
              <a:close/>
            </a:path>
          </a:pathLst>
        </a:custGeom>
        <a:solidFill>
          <a:schemeClr val="accent1">
            <a:lumMod val="60000"/>
            <a:lumOff val="40000"/>
          </a:schemeClr>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2844A991-D519-4918-ABB0-3058B7B4F090}"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Known Cause</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1745264</xdr:colOff>
      <xdr:row>15</xdr:row>
      <xdr:rowOff>146011</xdr:rowOff>
    </xdr:from>
    <xdr:to>
      <xdr:col>4</xdr:col>
      <xdr:colOff>10886</xdr:colOff>
      <xdr:row>17</xdr:row>
      <xdr:rowOff>157842</xdr:rowOff>
    </xdr:to>
    <xdr:sp macro="" textlink="$AX$12">
      <xdr:nvSpPr>
        <xdr:cNvPr id="56" name="Rectangle 55">
          <a:extLst>
            <a:ext uri="{FF2B5EF4-FFF2-40B4-BE49-F238E27FC236}">
              <a16:creationId xmlns:a16="http://schemas.microsoft.com/office/drawing/2014/main" id="{00000000-0008-0000-0E00-000038000000}"/>
            </a:ext>
          </a:extLst>
        </xdr:cNvPr>
        <xdr:cNvSpPr/>
      </xdr:nvSpPr>
      <xdr:spPr bwMode="auto">
        <a:xfrm>
          <a:off x="1869503" y="3136033"/>
          <a:ext cx="1230796" cy="392831"/>
        </a:xfrm>
        <a:custGeom>
          <a:avLst/>
          <a:gdLst>
            <a:gd name="connsiteX0" fmla="*/ 0 w 1231979"/>
            <a:gd name="connsiteY0" fmla="*/ 0 h 392831"/>
            <a:gd name="connsiteX1" fmla="*/ 1231979 w 1231979"/>
            <a:gd name="connsiteY1" fmla="*/ 0 h 392831"/>
            <a:gd name="connsiteX2" fmla="*/ 1231979 w 1231979"/>
            <a:gd name="connsiteY2" fmla="*/ 392831 h 392831"/>
            <a:gd name="connsiteX3" fmla="*/ 0 w 1231979"/>
            <a:gd name="connsiteY3" fmla="*/ 392831 h 392831"/>
            <a:gd name="connsiteX4" fmla="*/ 0 w 1231979"/>
            <a:gd name="connsiteY4" fmla="*/ 0 h 392831"/>
            <a:gd name="connsiteX0" fmla="*/ 0 w 1231979"/>
            <a:gd name="connsiteY0" fmla="*/ 0 h 392831"/>
            <a:gd name="connsiteX1" fmla="*/ 1231979 w 1231979"/>
            <a:gd name="connsiteY1" fmla="*/ 0 h 392831"/>
            <a:gd name="connsiteX2" fmla="*/ 1231979 w 1231979"/>
            <a:gd name="connsiteY2" fmla="*/ 392831 h 392831"/>
            <a:gd name="connsiteX3" fmla="*/ 1041479 w 1231979"/>
            <a:gd name="connsiteY3" fmla="*/ 387389 h 392831"/>
            <a:gd name="connsiteX4" fmla="*/ 0 w 1231979"/>
            <a:gd name="connsiteY4" fmla="*/ 392831 h 392831"/>
            <a:gd name="connsiteX5" fmla="*/ 0 w 1231979"/>
            <a:gd name="connsiteY5" fmla="*/ 0 h 392831"/>
            <a:gd name="connsiteX0" fmla="*/ 0 w 1231979"/>
            <a:gd name="connsiteY0" fmla="*/ 0 h 392831"/>
            <a:gd name="connsiteX1" fmla="*/ 1231979 w 1231979"/>
            <a:gd name="connsiteY1" fmla="*/ 0 h 392831"/>
            <a:gd name="connsiteX2" fmla="*/ 1226536 w 1231979"/>
            <a:gd name="connsiteY2" fmla="*/ 327518 h 392831"/>
            <a:gd name="connsiteX3" fmla="*/ 1231979 w 1231979"/>
            <a:gd name="connsiteY3" fmla="*/ 392831 h 392831"/>
            <a:gd name="connsiteX4" fmla="*/ 1041479 w 1231979"/>
            <a:gd name="connsiteY4" fmla="*/ 387389 h 392831"/>
            <a:gd name="connsiteX5" fmla="*/ 0 w 1231979"/>
            <a:gd name="connsiteY5" fmla="*/ 392831 h 392831"/>
            <a:gd name="connsiteX6" fmla="*/ 0 w 1231979"/>
            <a:gd name="connsiteY6" fmla="*/ 0 h 392831"/>
            <a:gd name="connsiteX0" fmla="*/ 0 w 1231979"/>
            <a:gd name="connsiteY0" fmla="*/ 0 h 392831"/>
            <a:gd name="connsiteX1" fmla="*/ 1231979 w 1231979"/>
            <a:gd name="connsiteY1" fmla="*/ 0 h 392831"/>
            <a:gd name="connsiteX2" fmla="*/ 1226536 w 1231979"/>
            <a:gd name="connsiteY2" fmla="*/ 327518 h 392831"/>
            <a:gd name="connsiteX3" fmla="*/ 1166665 w 1231979"/>
            <a:gd name="connsiteY3" fmla="*/ 360174 h 392831"/>
            <a:gd name="connsiteX4" fmla="*/ 1041479 w 1231979"/>
            <a:gd name="connsiteY4" fmla="*/ 387389 h 392831"/>
            <a:gd name="connsiteX5" fmla="*/ 0 w 1231979"/>
            <a:gd name="connsiteY5" fmla="*/ 392831 h 392831"/>
            <a:gd name="connsiteX6" fmla="*/ 0 w 1231979"/>
            <a:gd name="connsiteY6" fmla="*/ 0 h 392831"/>
            <a:gd name="connsiteX0" fmla="*/ 0 w 1231979"/>
            <a:gd name="connsiteY0" fmla="*/ 0 h 392831"/>
            <a:gd name="connsiteX1" fmla="*/ 1231979 w 1231979"/>
            <a:gd name="connsiteY1" fmla="*/ 0 h 392831"/>
            <a:gd name="connsiteX2" fmla="*/ 1226536 w 1231979"/>
            <a:gd name="connsiteY2" fmla="*/ 327518 h 392831"/>
            <a:gd name="connsiteX3" fmla="*/ 1155779 w 1231979"/>
            <a:gd name="connsiteY3" fmla="*/ 338402 h 392831"/>
            <a:gd name="connsiteX4" fmla="*/ 1041479 w 1231979"/>
            <a:gd name="connsiteY4" fmla="*/ 387389 h 392831"/>
            <a:gd name="connsiteX5" fmla="*/ 0 w 1231979"/>
            <a:gd name="connsiteY5" fmla="*/ 392831 h 392831"/>
            <a:gd name="connsiteX6" fmla="*/ 0 w 1231979"/>
            <a:gd name="connsiteY6" fmla="*/ 0 h 392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31979" h="392831">
              <a:moveTo>
                <a:pt x="0" y="0"/>
              </a:moveTo>
              <a:lnTo>
                <a:pt x="1231979" y="0"/>
              </a:lnTo>
              <a:cubicBezTo>
                <a:pt x="1230165" y="109173"/>
                <a:pt x="1228350" y="218345"/>
                <a:pt x="1226536" y="327518"/>
              </a:cubicBezTo>
              <a:lnTo>
                <a:pt x="1155779" y="338402"/>
              </a:lnTo>
              <a:lnTo>
                <a:pt x="1041479" y="387389"/>
              </a:lnTo>
              <a:lnTo>
                <a:pt x="0" y="392831"/>
              </a:lnTo>
              <a:lnTo>
                <a:pt x="0" y="0"/>
              </a:lnTo>
              <a:close/>
            </a:path>
          </a:pathLst>
        </a:custGeom>
        <a:solidFill>
          <a:srgbClr val="FF3300"/>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E8ED2794-06C7-40F6-A28F-23E77E50A07B}" type="TxLink">
            <a:rPr lang="en-US" sz="9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Known Cause After Problem Analysis</a:t>
          </a:fld>
          <a:endParaRPr lang="en-US" sz="3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1750706</xdr:colOff>
      <xdr:row>20</xdr:row>
      <xdr:rowOff>15383</xdr:rowOff>
    </xdr:from>
    <xdr:to>
      <xdr:col>4</xdr:col>
      <xdr:colOff>32656</xdr:colOff>
      <xdr:row>22</xdr:row>
      <xdr:rowOff>5443</xdr:rowOff>
    </xdr:to>
    <xdr:sp macro="" textlink="$AX$13">
      <xdr:nvSpPr>
        <xdr:cNvPr id="57" name="Rectangle 56">
          <a:extLst>
            <a:ext uri="{FF2B5EF4-FFF2-40B4-BE49-F238E27FC236}">
              <a16:creationId xmlns:a16="http://schemas.microsoft.com/office/drawing/2014/main" id="{00000000-0008-0000-0E00-000039000000}"/>
            </a:ext>
          </a:extLst>
        </xdr:cNvPr>
        <xdr:cNvSpPr/>
      </xdr:nvSpPr>
      <xdr:spPr bwMode="auto">
        <a:xfrm>
          <a:off x="1874945" y="3957905"/>
          <a:ext cx="1247124" cy="371060"/>
        </a:xfrm>
        <a:prstGeom prst="rect">
          <a:avLst/>
        </a:prstGeom>
        <a:solidFill>
          <a:srgbClr val="F8B090"/>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CCAA81FB-3F26-4A9E-9E42-2F9E51CC3A74}" type="TxLink">
            <a:rPr lang="en-US" sz="10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Unknown Problem</a:t>
          </a:fld>
          <a:endParaRPr lang="en-US" sz="4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4</xdr:col>
      <xdr:colOff>65315</xdr:colOff>
      <xdr:row>8</xdr:row>
      <xdr:rowOff>159204</xdr:rowOff>
    </xdr:from>
    <xdr:to>
      <xdr:col>4</xdr:col>
      <xdr:colOff>1181100</xdr:colOff>
      <xdr:row>10</xdr:row>
      <xdr:rowOff>169853</xdr:rowOff>
    </xdr:to>
    <xdr:sp macro="" textlink="$AX$14">
      <xdr:nvSpPr>
        <xdr:cNvPr id="58" name="Hexagon 51">
          <a:extLst>
            <a:ext uri="{FF2B5EF4-FFF2-40B4-BE49-F238E27FC236}">
              <a16:creationId xmlns:a16="http://schemas.microsoft.com/office/drawing/2014/main" id="{00000000-0008-0000-0E00-00003A000000}"/>
            </a:ext>
          </a:extLst>
        </xdr:cNvPr>
        <xdr:cNvSpPr/>
      </xdr:nvSpPr>
      <xdr:spPr bwMode="auto">
        <a:xfrm>
          <a:off x="3154728" y="1799161"/>
          <a:ext cx="1115785" cy="391649"/>
        </a:xfrm>
        <a:custGeom>
          <a:avLst/>
          <a:gdLst>
            <a:gd name="connsiteX0" fmla="*/ 0 w 977348"/>
            <a:gd name="connsiteY0" fmla="*/ 182217 h 364434"/>
            <a:gd name="connsiteX1" fmla="*/ 91109 w 977348"/>
            <a:gd name="connsiteY1" fmla="*/ 0 h 364434"/>
            <a:gd name="connsiteX2" fmla="*/ 886240 w 977348"/>
            <a:gd name="connsiteY2" fmla="*/ 0 h 364434"/>
            <a:gd name="connsiteX3" fmla="*/ 977348 w 977348"/>
            <a:gd name="connsiteY3" fmla="*/ 182217 h 364434"/>
            <a:gd name="connsiteX4" fmla="*/ 886240 w 977348"/>
            <a:gd name="connsiteY4" fmla="*/ 364434 h 364434"/>
            <a:gd name="connsiteX5" fmla="*/ 91109 w 977348"/>
            <a:gd name="connsiteY5" fmla="*/ 364434 h 364434"/>
            <a:gd name="connsiteX6" fmla="*/ 0 w 977348"/>
            <a:gd name="connsiteY6" fmla="*/ 182217 h 364434"/>
            <a:gd name="connsiteX0" fmla="*/ 0 w 1200978"/>
            <a:gd name="connsiteY0" fmla="*/ 182217 h 364434"/>
            <a:gd name="connsiteX1" fmla="*/ 314739 w 1200978"/>
            <a:gd name="connsiteY1" fmla="*/ 0 h 364434"/>
            <a:gd name="connsiteX2" fmla="*/ 1109870 w 1200978"/>
            <a:gd name="connsiteY2" fmla="*/ 0 h 364434"/>
            <a:gd name="connsiteX3" fmla="*/ 1200978 w 1200978"/>
            <a:gd name="connsiteY3" fmla="*/ 182217 h 364434"/>
            <a:gd name="connsiteX4" fmla="*/ 1109870 w 1200978"/>
            <a:gd name="connsiteY4" fmla="*/ 364434 h 364434"/>
            <a:gd name="connsiteX5" fmla="*/ 314739 w 1200978"/>
            <a:gd name="connsiteY5" fmla="*/ 364434 h 364434"/>
            <a:gd name="connsiteX6" fmla="*/ 0 w 1200978"/>
            <a:gd name="connsiteY6" fmla="*/ 182217 h 364434"/>
            <a:gd name="connsiteX0" fmla="*/ 0 w 1151992"/>
            <a:gd name="connsiteY0" fmla="*/ 182217 h 364434"/>
            <a:gd name="connsiteX1" fmla="*/ 265753 w 1151992"/>
            <a:gd name="connsiteY1" fmla="*/ 0 h 364434"/>
            <a:gd name="connsiteX2" fmla="*/ 1060884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64434"/>
            <a:gd name="connsiteX1" fmla="*/ 265753 w 1151992"/>
            <a:gd name="connsiteY1" fmla="*/ 0 h 364434"/>
            <a:gd name="connsiteX2" fmla="*/ 897599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65753 w 1151992"/>
            <a:gd name="connsiteY5" fmla="*/ 364434 h 386205"/>
            <a:gd name="connsiteX6" fmla="*/ 0 w 1151992"/>
            <a:gd name="connsiteY6" fmla="*/ 182217 h 386205"/>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87525 w 1151992"/>
            <a:gd name="connsiteY5" fmla="*/ 380763 h 386205"/>
            <a:gd name="connsiteX6" fmla="*/ 0 w 1151992"/>
            <a:gd name="connsiteY6" fmla="*/ 182217 h 386205"/>
            <a:gd name="connsiteX0" fmla="*/ 0 w 1151992"/>
            <a:gd name="connsiteY0" fmla="*/ 182217 h 397092"/>
            <a:gd name="connsiteX1" fmla="*/ 265753 w 1151992"/>
            <a:gd name="connsiteY1" fmla="*/ 0 h 397092"/>
            <a:gd name="connsiteX2" fmla="*/ 897599 w 1151992"/>
            <a:gd name="connsiteY2" fmla="*/ 0 h 397092"/>
            <a:gd name="connsiteX3" fmla="*/ 1151992 w 1151992"/>
            <a:gd name="connsiteY3" fmla="*/ 182217 h 397092"/>
            <a:gd name="connsiteX4" fmla="*/ 875827 w 1151992"/>
            <a:gd name="connsiteY4" fmla="*/ 386205 h 397092"/>
            <a:gd name="connsiteX5" fmla="*/ 292968 w 1151992"/>
            <a:gd name="connsiteY5" fmla="*/ 397092 h 397092"/>
            <a:gd name="connsiteX6" fmla="*/ 0 w 1151992"/>
            <a:gd name="connsiteY6" fmla="*/ 182217 h 397092"/>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82217 h 391649"/>
            <a:gd name="connsiteX4" fmla="*/ 875827 w 1151992"/>
            <a:gd name="connsiteY4" fmla="*/ 386205 h 391649"/>
            <a:gd name="connsiteX5" fmla="*/ 292968 w 1151992"/>
            <a:gd name="connsiteY5" fmla="*/ 391649 h 391649"/>
            <a:gd name="connsiteX6" fmla="*/ 0 w 1151992"/>
            <a:gd name="connsiteY6" fmla="*/ 182217 h 391649"/>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98546 h 391649"/>
            <a:gd name="connsiteX4" fmla="*/ 875827 w 1151992"/>
            <a:gd name="connsiteY4" fmla="*/ 386205 h 391649"/>
            <a:gd name="connsiteX5" fmla="*/ 292968 w 1151992"/>
            <a:gd name="connsiteY5" fmla="*/ 391649 h 391649"/>
            <a:gd name="connsiteX6" fmla="*/ 0 w 1151992"/>
            <a:gd name="connsiteY6" fmla="*/ 182217 h 391649"/>
            <a:gd name="connsiteX0" fmla="*/ 0 w 1157435"/>
            <a:gd name="connsiteY0" fmla="*/ 182217 h 391649"/>
            <a:gd name="connsiteX1" fmla="*/ 265753 w 1157435"/>
            <a:gd name="connsiteY1" fmla="*/ 0 h 391649"/>
            <a:gd name="connsiteX2" fmla="*/ 897599 w 1157435"/>
            <a:gd name="connsiteY2" fmla="*/ 0 h 391649"/>
            <a:gd name="connsiteX3" fmla="*/ 1157435 w 1157435"/>
            <a:gd name="connsiteY3" fmla="*/ 182217 h 391649"/>
            <a:gd name="connsiteX4" fmla="*/ 875827 w 1157435"/>
            <a:gd name="connsiteY4" fmla="*/ 386205 h 391649"/>
            <a:gd name="connsiteX5" fmla="*/ 292968 w 1157435"/>
            <a:gd name="connsiteY5" fmla="*/ 391649 h 391649"/>
            <a:gd name="connsiteX6" fmla="*/ 0 w 1157435"/>
            <a:gd name="connsiteY6" fmla="*/ 182217 h 391649"/>
            <a:gd name="connsiteX0" fmla="*/ 0 w 1162878"/>
            <a:gd name="connsiteY0" fmla="*/ 182217 h 391649"/>
            <a:gd name="connsiteX1" fmla="*/ 265753 w 1162878"/>
            <a:gd name="connsiteY1" fmla="*/ 0 h 391649"/>
            <a:gd name="connsiteX2" fmla="*/ 897599 w 1162878"/>
            <a:gd name="connsiteY2" fmla="*/ 0 h 391649"/>
            <a:gd name="connsiteX3" fmla="*/ 1162878 w 1162878"/>
            <a:gd name="connsiteY3" fmla="*/ 198545 h 391649"/>
            <a:gd name="connsiteX4" fmla="*/ 875827 w 1162878"/>
            <a:gd name="connsiteY4" fmla="*/ 386205 h 391649"/>
            <a:gd name="connsiteX5" fmla="*/ 292968 w 1162878"/>
            <a:gd name="connsiteY5" fmla="*/ 391649 h 391649"/>
            <a:gd name="connsiteX6" fmla="*/ 0 w 1162878"/>
            <a:gd name="connsiteY6" fmla="*/ 182217 h 3916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2878" h="391649">
              <a:moveTo>
                <a:pt x="0" y="182217"/>
              </a:moveTo>
              <a:lnTo>
                <a:pt x="265753" y="0"/>
              </a:lnTo>
              <a:lnTo>
                <a:pt x="897599" y="0"/>
              </a:lnTo>
              <a:lnTo>
                <a:pt x="1162878" y="198545"/>
              </a:lnTo>
              <a:lnTo>
                <a:pt x="875827" y="386205"/>
              </a:lnTo>
              <a:lnTo>
                <a:pt x="292968" y="391649"/>
              </a:lnTo>
              <a:lnTo>
                <a:pt x="0" y="182217"/>
              </a:lnTo>
              <a:close/>
            </a:path>
          </a:pathLst>
        </a:custGeom>
        <a:solidFill>
          <a:schemeClr val="accent1">
            <a:lumMod val="60000"/>
            <a:lumOff val="40000"/>
          </a:schemeClr>
        </a:solidFill>
        <a:ln w="9525">
          <a:noFill/>
          <a:miter lim="800000"/>
          <a:headEnd/>
          <a:tailEnd/>
        </a:ln>
        <a:effectLst/>
        <a:scene3d>
          <a:camera prst="orthographicFront"/>
          <a:lightRig rig="threePt" dir="t"/>
        </a:scene3d>
        <a:sp3d/>
      </xdr:spPr>
      <xdr:txBody>
        <a:bodyPr vertOverflow="overflow" horzOverflow="overflow" wrap="square" lIns="182880" tIns="0" rIns="182880" bIns="0" rtlCol="0" anchor="ctr" anchorCtr="0" upright="1">
          <a:sp3d extrusionH="57150">
            <a:bevelT w="38100" h="38100"/>
          </a:sp3d>
        </a:bodyPr>
        <a:lstStyle/>
        <a:p>
          <a:pPr algn="ctr" rtl="1"/>
          <a:fld id="{73D83D5B-D3E7-40D3-ACB9-3FD60E1EFE22}"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Breached Barrier</a:t>
          </a:fld>
          <a:endParaRPr lang="en-US" sz="5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2743201</xdr:colOff>
      <xdr:row>12</xdr:row>
      <xdr:rowOff>179615</xdr:rowOff>
    </xdr:from>
    <xdr:to>
      <xdr:col>4</xdr:col>
      <xdr:colOff>549730</xdr:colOff>
      <xdr:row>14</xdr:row>
      <xdr:rowOff>185058</xdr:rowOff>
    </xdr:to>
    <xdr:sp macro="" textlink="$AX$17">
      <xdr:nvSpPr>
        <xdr:cNvPr id="54" name="Oval 53">
          <a:extLst>
            <a:ext uri="{FF2B5EF4-FFF2-40B4-BE49-F238E27FC236}">
              <a16:creationId xmlns:a16="http://schemas.microsoft.com/office/drawing/2014/main" id="{00000000-0008-0000-0E00-000036000000}"/>
            </a:ext>
          </a:extLst>
        </xdr:cNvPr>
        <xdr:cNvSpPr/>
      </xdr:nvSpPr>
      <xdr:spPr bwMode="auto">
        <a:xfrm>
          <a:off x="2867440" y="2598137"/>
          <a:ext cx="771703" cy="386443"/>
        </a:xfrm>
        <a:prstGeom prst="ellipse">
          <a:avLst/>
        </a:prstGeom>
        <a:solidFill>
          <a:srgbClr val="FFFF99"/>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1C24C875-3DCF-4DB3-BFF7-5C31C38CEFE6}"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Owner</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2</xdr:col>
      <xdr:colOff>2751365</xdr:colOff>
      <xdr:row>17</xdr:row>
      <xdr:rowOff>93890</xdr:rowOff>
    </xdr:from>
    <xdr:to>
      <xdr:col>4</xdr:col>
      <xdr:colOff>538843</xdr:colOff>
      <xdr:row>19</xdr:row>
      <xdr:rowOff>99333</xdr:rowOff>
    </xdr:to>
    <xdr:sp macro="" textlink="$AX$17">
      <xdr:nvSpPr>
        <xdr:cNvPr id="60" name="Oval 59">
          <a:extLst>
            <a:ext uri="{FF2B5EF4-FFF2-40B4-BE49-F238E27FC236}">
              <a16:creationId xmlns:a16="http://schemas.microsoft.com/office/drawing/2014/main" id="{00000000-0008-0000-0E00-00003C000000}"/>
            </a:ext>
          </a:extLst>
        </xdr:cNvPr>
        <xdr:cNvSpPr/>
      </xdr:nvSpPr>
      <xdr:spPr bwMode="auto">
        <a:xfrm>
          <a:off x="2875604" y="3464912"/>
          <a:ext cx="752652" cy="386443"/>
        </a:xfrm>
        <a:prstGeom prst="ellipse">
          <a:avLst/>
        </a:prstGeom>
        <a:solidFill>
          <a:srgbClr val="FFFF99"/>
        </a:solidFill>
        <a:ln w="9525">
          <a:noFill/>
          <a:miter lim="800000"/>
          <a:headEnd/>
          <a:tailEnd/>
        </a:ln>
        <a:effectLst/>
        <a:scene3d>
          <a:camera prst="orthographicFront"/>
          <a:lightRig rig="threePt" dir="t"/>
        </a:scene3d>
        <a:sp3d/>
      </xdr:spPr>
      <xdr:txBody>
        <a:bodyPr vertOverflow="overflow" horzOverflow="overflow" wrap="square" lIns="0" tIns="0" rIns="0" bIns="0" rtlCol="0" anchor="ctr" upright="1">
          <a:sp3d extrusionH="57150">
            <a:bevelT w="38100" h="38100"/>
          </a:sp3d>
        </a:bodyPr>
        <a:lstStyle/>
        <a:p>
          <a:pPr algn="ctr" rtl="1"/>
          <a:fld id="{1C24C875-3DCF-4DB3-BFF7-5C31C38CEFE6}"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Owner</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4</xdr:col>
      <xdr:colOff>1050472</xdr:colOff>
      <xdr:row>6</xdr:row>
      <xdr:rowOff>152400</xdr:rowOff>
    </xdr:from>
    <xdr:to>
      <xdr:col>4</xdr:col>
      <xdr:colOff>2215243</xdr:colOff>
      <xdr:row>8</xdr:row>
      <xdr:rowOff>152400</xdr:rowOff>
    </xdr:to>
    <xdr:sp macro="" textlink="$AX$15">
      <xdr:nvSpPr>
        <xdr:cNvPr id="61" name="Flowchart: Terminator 60">
          <a:extLst>
            <a:ext uri="{FF2B5EF4-FFF2-40B4-BE49-F238E27FC236}">
              <a16:creationId xmlns:a16="http://schemas.microsoft.com/office/drawing/2014/main" id="{00000000-0008-0000-0E00-00003D000000}"/>
            </a:ext>
          </a:extLst>
        </xdr:cNvPr>
        <xdr:cNvSpPr/>
      </xdr:nvSpPr>
      <xdr:spPr bwMode="auto">
        <a:xfrm>
          <a:off x="4139885" y="1411357"/>
          <a:ext cx="1164771" cy="381000"/>
        </a:xfrm>
        <a:prstGeom prst="flowChartTerminator">
          <a:avLst/>
        </a:prstGeom>
        <a:solidFill>
          <a:srgbClr val="009200"/>
        </a:solidFill>
        <a:ln w="9525">
          <a:noFill/>
          <a:miter lim="800000"/>
          <a:headEnd/>
          <a:tailEnd/>
        </a:ln>
        <a:effectLst/>
        <a:scene3d>
          <a:camera prst="orthographicFront"/>
          <a:lightRig rig="threePt" dir="t"/>
        </a:scene3d>
        <a:sp3d/>
      </xdr:spPr>
      <xdr:txBody>
        <a:bodyPr vertOverflow="overflow" horzOverflow="overflow" wrap="none" lIns="0" tIns="0" rIns="0" bIns="0" rtlCol="0" anchor="ctr" upright="1">
          <a:sp3d extrusionH="57150">
            <a:bevelT w="38100" h="38100"/>
          </a:sp3d>
        </a:bodyPr>
        <a:lstStyle/>
        <a:p>
          <a:pPr algn="ctr" rtl="1"/>
          <a:fld id="{94061F5A-7EDD-486A-A9F4-ADD5F3238AA1}"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Chosen Action</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4</xdr:col>
      <xdr:colOff>1047751</xdr:colOff>
      <xdr:row>10</xdr:row>
      <xdr:rowOff>161925</xdr:rowOff>
    </xdr:from>
    <xdr:to>
      <xdr:col>4</xdr:col>
      <xdr:colOff>2212522</xdr:colOff>
      <xdr:row>12</xdr:row>
      <xdr:rowOff>140154</xdr:rowOff>
    </xdr:to>
    <xdr:sp macro="" textlink="$AX$15">
      <xdr:nvSpPr>
        <xdr:cNvPr id="62" name="Flowchart: Terminator 61">
          <a:extLst>
            <a:ext uri="{FF2B5EF4-FFF2-40B4-BE49-F238E27FC236}">
              <a16:creationId xmlns:a16="http://schemas.microsoft.com/office/drawing/2014/main" id="{00000000-0008-0000-0E00-00003E000000}"/>
            </a:ext>
          </a:extLst>
        </xdr:cNvPr>
        <xdr:cNvSpPr/>
      </xdr:nvSpPr>
      <xdr:spPr bwMode="auto">
        <a:xfrm>
          <a:off x="4137164" y="2182882"/>
          <a:ext cx="1164771" cy="375794"/>
        </a:xfrm>
        <a:prstGeom prst="flowChartTerminator">
          <a:avLst/>
        </a:prstGeom>
        <a:solidFill>
          <a:srgbClr val="009200"/>
        </a:solidFill>
        <a:ln w="9525">
          <a:noFill/>
          <a:miter lim="800000"/>
          <a:headEnd/>
          <a:tailEnd/>
        </a:ln>
        <a:effectLst/>
        <a:scene3d>
          <a:camera prst="orthographicFront"/>
          <a:lightRig rig="threePt" dir="t"/>
        </a:scene3d>
        <a:sp3d/>
      </xdr:spPr>
      <xdr:txBody>
        <a:bodyPr vertOverflow="overflow" horzOverflow="overflow" wrap="none" lIns="0" tIns="0" rIns="0" bIns="0" rtlCol="0" anchor="ctr" upright="1">
          <a:sp3d extrusionH="57150">
            <a:bevelT w="38100" h="38100"/>
          </a:sp3d>
        </a:bodyPr>
        <a:lstStyle/>
        <a:p>
          <a:pPr algn="ctr" rtl="1"/>
          <a:fld id="{94061F5A-7EDD-486A-A9F4-ADD5F3238AA1}"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Chosen Action</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4</xdr:col>
      <xdr:colOff>1055915</xdr:colOff>
      <xdr:row>14</xdr:row>
      <xdr:rowOff>137018</xdr:rowOff>
    </xdr:from>
    <xdr:to>
      <xdr:col>4</xdr:col>
      <xdr:colOff>2193472</xdr:colOff>
      <xdr:row>16</xdr:row>
      <xdr:rowOff>147667</xdr:rowOff>
    </xdr:to>
    <xdr:sp macro="" textlink="$AX$16">
      <xdr:nvSpPr>
        <xdr:cNvPr id="63" name="Hexagon 51">
          <a:extLst>
            <a:ext uri="{FF2B5EF4-FFF2-40B4-BE49-F238E27FC236}">
              <a16:creationId xmlns:a16="http://schemas.microsoft.com/office/drawing/2014/main" id="{00000000-0008-0000-0E00-00003F000000}"/>
            </a:ext>
          </a:extLst>
        </xdr:cNvPr>
        <xdr:cNvSpPr/>
      </xdr:nvSpPr>
      <xdr:spPr bwMode="auto">
        <a:xfrm>
          <a:off x="4145328" y="2936540"/>
          <a:ext cx="1137557" cy="391649"/>
        </a:xfrm>
        <a:custGeom>
          <a:avLst/>
          <a:gdLst>
            <a:gd name="connsiteX0" fmla="*/ 0 w 977348"/>
            <a:gd name="connsiteY0" fmla="*/ 182217 h 364434"/>
            <a:gd name="connsiteX1" fmla="*/ 91109 w 977348"/>
            <a:gd name="connsiteY1" fmla="*/ 0 h 364434"/>
            <a:gd name="connsiteX2" fmla="*/ 886240 w 977348"/>
            <a:gd name="connsiteY2" fmla="*/ 0 h 364434"/>
            <a:gd name="connsiteX3" fmla="*/ 977348 w 977348"/>
            <a:gd name="connsiteY3" fmla="*/ 182217 h 364434"/>
            <a:gd name="connsiteX4" fmla="*/ 886240 w 977348"/>
            <a:gd name="connsiteY4" fmla="*/ 364434 h 364434"/>
            <a:gd name="connsiteX5" fmla="*/ 91109 w 977348"/>
            <a:gd name="connsiteY5" fmla="*/ 364434 h 364434"/>
            <a:gd name="connsiteX6" fmla="*/ 0 w 977348"/>
            <a:gd name="connsiteY6" fmla="*/ 182217 h 364434"/>
            <a:gd name="connsiteX0" fmla="*/ 0 w 1200978"/>
            <a:gd name="connsiteY0" fmla="*/ 182217 h 364434"/>
            <a:gd name="connsiteX1" fmla="*/ 314739 w 1200978"/>
            <a:gd name="connsiteY1" fmla="*/ 0 h 364434"/>
            <a:gd name="connsiteX2" fmla="*/ 1109870 w 1200978"/>
            <a:gd name="connsiteY2" fmla="*/ 0 h 364434"/>
            <a:gd name="connsiteX3" fmla="*/ 1200978 w 1200978"/>
            <a:gd name="connsiteY3" fmla="*/ 182217 h 364434"/>
            <a:gd name="connsiteX4" fmla="*/ 1109870 w 1200978"/>
            <a:gd name="connsiteY4" fmla="*/ 364434 h 364434"/>
            <a:gd name="connsiteX5" fmla="*/ 314739 w 1200978"/>
            <a:gd name="connsiteY5" fmla="*/ 364434 h 364434"/>
            <a:gd name="connsiteX6" fmla="*/ 0 w 1200978"/>
            <a:gd name="connsiteY6" fmla="*/ 182217 h 364434"/>
            <a:gd name="connsiteX0" fmla="*/ 0 w 1151992"/>
            <a:gd name="connsiteY0" fmla="*/ 182217 h 364434"/>
            <a:gd name="connsiteX1" fmla="*/ 265753 w 1151992"/>
            <a:gd name="connsiteY1" fmla="*/ 0 h 364434"/>
            <a:gd name="connsiteX2" fmla="*/ 1060884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64434"/>
            <a:gd name="connsiteX1" fmla="*/ 265753 w 1151992"/>
            <a:gd name="connsiteY1" fmla="*/ 0 h 364434"/>
            <a:gd name="connsiteX2" fmla="*/ 897599 w 1151992"/>
            <a:gd name="connsiteY2" fmla="*/ 0 h 364434"/>
            <a:gd name="connsiteX3" fmla="*/ 1151992 w 1151992"/>
            <a:gd name="connsiteY3" fmla="*/ 182217 h 364434"/>
            <a:gd name="connsiteX4" fmla="*/ 1060884 w 1151992"/>
            <a:gd name="connsiteY4" fmla="*/ 364434 h 364434"/>
            <a:gd name="connsiteX5" fmla="*/ 265753 w 1151992"/>
            <a:gd name="connsiteY5" fmla="*/ 364434 h 364434"/>
            <a:gd name="connsiteX6" fmla="*/ 0 w 1151992"/>
            <a:gd name="connsiteY6" fmla="*/ 182217 h 364434"/>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65753 w 1151992"/>
            <a:gd name="connsiteY5" fmla="*/ 364434 h 386205"/>
            <a:gd name="connsiteX6" fmla="*/ 0 w 1151992"/>
            <a:gd name="connsiteY6" fmla="*/ 182217 h 386205"/>
            <a:gd name="connsiteX0" fmla="*/ 0 w 1151992"/>
            <a:gd name="connsiteY0" fmla="*/ 182217 h 386205"/>
            <a:gd name="connsiteX1" fmla="*/ 265753 w 1151992"/>
            <a:gd name="connsiteY1" fmla="*/ 0 h 386205"/>
            <a:gd name="connsiteX2" fmla="*/ 897599 w 1151992"/>
            <a:gd name="connsiteY2" fmla="*/ 0 h 386205"/>
            <a:gd name="connsiteX3" fmla="*/ 1151992 w 1151992"/>
            <a:gd name="connsiteY3" fmla="*/ 182217 h 386205"/>
            <a:gd name="connsiteX4" fmla="*/ 875827 w 1151992"/>
            <a:gd name="connsiteY4" fmla="*/ 386205 h 386205"/>
            <a:gd name="connsiteX5" fmla="*/ 287525 w 1151992"/>
            <a:gd name="connsiteY5" fmla="*/ 380763 h 386205"/>
            <a:gd name="connsiteX6" fmla="*/ 0 w 1151992"/>
            <a:gd name="connsiteY6" fmla="*/ 182217 h 386205"/>
            <a:gd name="connsiteX0" fmla="*/ 0 w 1151992"/>
            <a:gd name="connsiteY0" fmla="*/ 182217 h 397092"/>
            <a:gd name="connsiteX1" fmla="*/ 265753 w 1151992"/>
            <a:gd name="connsiteY1" fmla="*/ 0 h 397092"/>
            <a:gd name="connsiteX2" fmla="*/ 897599 w 1151992"/>
            <a:gd name="connsiteY2" fmla="*/ 0 h 397092"/>
            <a:gd name="connsiteX3" fmla="*/ 1151992 w 1151992"/>
            <a:gd name="connsiteY3" fmla="*/ 182217 h 397092"/>
            <a:gd name="connsiteX4" fmla="*/ 875827 w 1151992"/>
            <a:gd name="connsiteY4" fmla="*/ 386205 h 397092"/>
            <a:gd name="connsiteX5" fmla="*/ 292968 w 1151992"/>
            <a:gd name="connsiteY5" fmla="*/ 397092 h 397092"/>
            <a:gd name="connsiteX6" fmla="*/ 0 w 1151992"/>
            <a:gd name="connsiteY6" fmla="*/ 182217 h 397092"/>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82217 h 391649"/>
            <a:gd name="connsiteX4" fmla="*/ 875827 w 1151992"/>
            <a:gd name="connsiteY4" fmla="*/ 386205 h 391649"/>
            <a:gd name="connsiteX5" fmla="*/ 292968 w 1151992"/>
            <a:gd name="connsiteY5" fmla="*/ 391649 h 391649"/>
            <a:gd name="connsiteX6" fmla="*/ 0 w 1151992"/>
            <a:gd name="connsiteY6" fmla="*/ 182217 h 391649"/>
            <a:gd name="connsiteX0" fmla="*/ 0 w 1151992"/>
            <a:gd name="connsiteY0" fmla="*/ 182217 h 391649"/>
            <a:gd name="connsiteX1" fmla="*/ 265753 w 1151992"/>
            <a:gd name="connsiteY1" fmla="*/ 0 h 391649"/>
            <a:gd name="connsiteX2" fmla="*/ 897599 w 1151992"/>
            <a:gd name="connsiteY2" fmla="*/ 0 h 391649"/>
            <a:gd name="connsiteX3" fmla="*/ 1151992 w 1151992"/>
            <a:gd name="connsiteY3" fmla="*/ 198546 h 391649"/>
            <a:gd name="connsiteX4" fmla="*/ 875827 w 1151992"/>
            <a:gd name="connsiteY4" fmla="*/ 386205 h 391649"/>
            <a:gd name="connsiteX5" fmla="*/ 292968 w 1151992"/>
            <a:gd name="connsiteY5" fmla="*/ 391649 h 391649"/>
            <a:gd name="connsiteX6" fmla="*/ 0 w 1151992"/>
            <a:gd name="connsiteY6" fmla="*/ 182217 h 391649"/>
            <a:gd name="connsiteX0" fmla="*/ 0 w 1157435"/>
            <a:gd name="connsiteY0" fmla="*/ 182217 h 391649"/>
            <a:gd name="connsiteX1" fmla="*/ 265753 w 1157435"/>
            <a:gd name="connsiteY1" fmla="*/ 0 h 391649"/>
            <a:gd name="connsiteX2" fmla="*/ 897599 w 1157435"/>
            <a:gd name="connsiteY2" fmla="*/ 0 h 391649"/>
            <a:gd name="connsiteX3" fmla="*/ 1157435 w 1157435"/>
            <a:gd name="connsiteY3" fmla="*/ 182217 h 391649"/>
            <a:gd name="connsiteX4" fmla="*/ 875827 w 1157435"/>
            <a:gd name="connsiteY4" fmla="*/ 386205 h 391649"/>
            <a:gd name="connsiteX5" fmla="*/ 292968 w 1157435"/>
            <a:gd name="connsiteY5" fmla="*/ 391649 h 391649"/>
            <a:gd name="connsiteX6" fmla="*/ 0 w 1157435"/>
            <a:gd name="connsiteY6" fmla="*/ 182217 h 391649"/>
            <a:gd name="connsiteX0" fmla="*/ 0 w 1162878"/>
            <a:gd name="connsiteY0" fmla="*/ 182217 h 391649"/>
            <a:gd name="connsiteX1" fmla="*/ 265753 w 1162878"/>
            <a:gd name="connsiteY1" fmla="*/ 0 h 391649"/>
            <a:gd name="connsiteX2" fmla="*/ 897599 w 1162878"/>
            <a:gd name="connsiteY2" fmla="*/ 0 h 391649"/>
            <a:gd name="connsiteX3" fmla="*/ 1162878 w 1162878"/>
            <a:gd name="connsiteY3" fmla="*/ 198545 h 391649"/>
            <a:gd name="connsiteX4" fmla="*/ 875827 w 1162878"/>
            <a:gd name="connsiteY4" fmla="*/ 386205 h 391649"/>
            <a:gd name="connsiteX5" fmla="*/ 292968 w 1162878"/>
            <a:gd name="connsiteY5" fmla="*/ 391649 h 391649"/>
            <a:gd name="connsiteX6" fmla="*/ 0 w 1162878"/>
            <a:gd name="connsiteY6" fmla="*/ 182217 h 3916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2878" h="391649">
              <a:moveTo>
                <a:pt x="0" y="182217"/>
              </a:moveTo>
              <a:lnTo>
                <a:pt x="265753" y="0"/>
              </a:lnTo>
              <a:lnTo>
                <a:pt x="897599" y="0"/>
              </a:lnTo>
              <a:lnTo>
                <a:pt x="1162878" y="198545"/>
              </a:lnTo>
              <a:lnTo>
                <a:pt x="875827" y="386205"/>
              </a:lnTo>
              <a:lnTo>
                <a:pt x="292968" y="391649"/>
              </a:lnTo>
              <a:lnTo>
                <a:pt x="0" y="182217"/>
              </a:lnTo>
              <a:close/>
            </a:path>
          </a:pathLst>
        </a:custGeom>
        <a:solidFill>
          <a:srgbClr val="009200"/>
        </a:solidFill>
        <a:ln w="9525">
          <a:noFill/>
          <a:miter lim="800000"/>
          <a:headEnd/>
          <a:tailEnd/>
        </a:ln>
        <a:effectLst/>
        <a:scene3d>
          <a:camera prst="orthographicFront"/>
          <a:lightRig rig="threePt" dir="t"/>
        </a:scene3d>
        <a:sp3d/>
      </xdr:spPr>
      <xdr:txBody>
        <a:bodyPr vertOverflow="overflow" horzOverflow="overflow" wrap="none" lIns="0" tIns="0" rIns="0" bIns="0" rtlCol="0" anchor="ctr" anchorCtr="0" upright="1">
          <a:sp3d extrusionH="57150">
            <a:bevelT w="38100" h="38100"/>
          </a:sp3d>
        </a:bodyPr>
        <a:lstStyle/>
        <a:p>
          <a:pPr algn="ctr" rtl="1"/>
          <a:fld id="{75D99CB0-0F14-4247-A990-87C041508AA6}" type="TxLink">
            <a:rPr lang="en-US" sz="105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Chosen Barrier</a:t>
          </a:fld>
          <a:endParaRPr lang="en-US" sz="4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xdr:from>
      <xdr:col>4</xdr:col>
      <xdr:colOff>1053194</xdr:colOff>
      <xdr:row>18</xdr:row>
      <xdr:rowOff>156483</xdr:rowOff>
    </xdr:from>
    <xdr:to>
      <xdr:col>4</xdr:col>
      <xdr:colOff>2217965</xdr:colOff>
      <xdr:row>20</xdr:row>
      <xdr:rowOff>156483</xdr:rowOff>
    </xdr:to>
    <xdr:sp macro="" textlink="$AX$15">
      <xdr:nvSpPr>
        <xdr:cNvPr id="64" name="Flowchart: Terminator 63">
          <a:extLst>
            <a:ext uri="{FF2B5EF4-FFF2-40B4-BE49-F238E27FC236}">
              <a16:creationId xmlns:a16="http://schemas.microsoft.com/office/drawing/2014/main" id="{00000000-0008-0000-0E00-000040000000}"/>
            </a:ext>
          </a:extLst>
        </xdr:cNvPr>
        <xdr:cNvSpPr/>
      </xdr:nvSpPr>
      <xdr:spPr bwMode="auto">
        <a:xfrm>
          <a:off x="4142607" y="3718005"/>
          <a:ext cx="1164771" cy="381000"/>
        </a:xfrm>
        <a:prstGeom prst="flowChartTerminator">
          <a:avLst/>
        </a:prstGeom>
        <a:solidFill>
          <a:srgbClr val="009200"/>
        </a:solidFill>
        <a:ln w="9525">
          <a:noFill/>
          <a:miter lim="800000"/>
          <a:headEnd/>
          <a:tailEnd/>
        </a:ln>
        <a:effectLst/>
        <a:scene3d>
          <a:camera prst="orthographicFront"/>
          <a:lightRig rig="threePt" dir="t"/>
        </a:scene3d>
        <a:sp3d/>
      </xdr:spPr>
      <xdr:txBody>
        <a:bodyPr vertOverflow="overflow" horzOverflow="overflow" wrap="none" lIns="0" tIns="0" rIns="0" bIns="0" rtlCol="0" anchor="ctr" upright="1">
          <a:sp3d extrusionH="57150">
            <a:bevelT w="38100" h="38100"/>
          </a:sp3d>
        </a:bodyPr>
        <a:lstStyle/>
        <a:p>
          <a:pPr algn="ctr" rtl="1"/>
          <a:fld id="{94061F5A-7EDD-486A-A9F4-ADD5F3238AA1}" type="TxLink">
            <a:rPr lang="en-US" sz="11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rPr>
            <a:pPr algn="ctr" rtl="1"/>
            <a:t>Chosen Action</a:t>
          </a:fld>
          <a:endParaRPr lang="en-US" sz="600" b="0" i="0" u="none" strike="noStrike">
            <a:solidFill>
              <a:srgbClr val="000000"/>
            </a:solidFill>
            <a:effectLst>
              <a:outerShdw blurRad="50800" dist="38100" dir="2700000" algn="tl" rotWithShape="0">
                <a:prstClr val="black">
                  <a:alpha val="40000"/>
                </a:prstClr>
              </a:outerShdw>
            </a:effectLst>
            <a:latin typeface="Arial Rounded MT Bold" panose="020F0704030504030204" pitchFamily="34" charset="0"/>
            <a:cs typeface="Arial" panose="020B0604020202020204" pitchFamily="34" charset="0"/>
          </a:endParaRPr>
        </a:p>
      </xdr:txBody>
    </xdr:sp>
    <xdr:clientData/>
  </xdr:twoCellAnchor>
  <xdr:twoCellAnchor editAs="oneCell">
    <xdr:from>
      <xdr:col>4</xdr:col>
      <xdr:colOff>1994647</xdr:colOff>
      <xdr:row>1</xdr:row>
      <xdr:rowOff>67235</xdr:rowOff>
    </xdr:from>
    <xdr:to>
      <xdr:col>4</xdr:col>
      <xdr:colOff>2387553</xdr:colOff>
      <xdr:row>1</xdr:row>
      <xdr:rowOff>431567</xdr:rowOff>
    </xdr:to>
    <xdr:pic>
      <xdr:nvPicPr>
        <xdr:cNvPr id="66" name="Picture 65" descr="http://0101.nccdn.net/1_5/0d8/090/050/Return-button.png">
          <a:hlinkClick xmlns:r="http://schemas.openxmlformats.org/officeDocument/2006/relationships" r:id="rId2" tooltip="Return to Incident Mapping Worksheet"/>
          <a:extLst>
            <a:ext uri="{FF2B5EF4-FFF2-40B4-BE49-F238E27FC236}">
              <a16:creationId xmlns:a16="http://schemas.microsoft.com/office/drawing/2014/main" id="{00000000-0008-0000-0E00-000042000000}"/>
            </a:ext>
          </a:extLst>
        </xdr:cNvPr>
        <xdr:cNvPicPr>
          <a:picLocks noChangeAspect="1" noChangeArrowheads="1"/>
        </xdr:cNvPicPr>
      </xdr:nvPicPr>
      <xdr:blipFill>
        <a:blip xmlns:r="http://schemas.openxmlformats.org/officeDocument/2006/relationships" r:embed="rId3" cstate="print"/>
        <a:srcRect l="27000" t="4577" r="31750" b="41189"/>
        <a:stretch>
          <a:fillRect/>
        </a:stretch>
      </xdr:blipFill>
      <xdr:spPr bwMode="auto">
        <a:xfrm>
          <a:off x="5345206" y="168088"/>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xdr:col>
      <xdr:colOff>2371725</xdr:colOff>
      <xdr:row>1</xdr:row>
      <xdr:rowOff>57150</xdr:rowOff>
    </xdr:from>
    <xdr:to>
      <xdr:col>4</xdr:col>
      <xdr:colOff>2790825</xdr:colOff>
      <xdr:row>1</xdr:row>
      <xdr:rowOff>454193</xdr:rowOff>
    </xdr:to>
    <xdr:pic>
      <xdr:nvPicPr>
        <xdr:cNvPr id="22" name="Picture 21">
          <a:hlinkClick xmlns:r="http://schemas.openxmlformats.org/officeDocument/2006/relationships" r:id="rId4"/>
          <a:extLst>
            <a:ext uri="{FF2B5EF4-FFF2-40B4-BE49-F238E27FC236}">
              <a16:creationId xmlns:a16="http://schemas.microsoft.com/office/drawing/2014/main" id="{CBD597DC-C380-47CB-B13E-0412303EECA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764" t="28431" r="55638" b="40686"/>
        <a:stretch/>
      </xdr:blipFill>
      <xdr:spPr>
        <a:xfrm>
          <a:off x="5705475" y="161925"/>
          <a:ext cx="419100" cy="3970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163553</xdr:colOff>
      <xdr:row>1</xdr:row>
      <xdr:rowOff>155283</xdr:rowOff>
    </xdr:from>
    <xdr:to>
      <xdr:col>19</xdr:col>
      <xdr:colOff>420851</xdr:colOff>
      <xdr:row>1</xdr:row>
      <xdr:rowOff>405028</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9614470" y="261116"/>
          <a:ext cx="257298" cy="249745"/>
        </a:xfrm>
        <a:prstGeom prst="rect">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000"/>
            <a:t>?</a:t>
          </a:r>
        </a:p>
      </xdr:txBody>
    </xdr:sp>
    <xdr:clientData/>
  </xdr:twoCellAnchor>
  <xdr:twoCellAnchor editAs="oneCell">
    <xdr:from>
      <xdr:col>1</xdr:col>
      <xdr:colOff>0</xdr:colOff>
      <xdr:row>1</xdr:row>
      <xdr:rowOff>88446</xdr:rowOff>
    </xdr:from>
    <xdr:to>
      <xdr:col>2</xdr:col>
      <xdr:colOff>449497</xdr:colOff>
      <xdr:row>1</xdr:row>
      <xdr:rowOff>494400</xdr:rowOff>
    </xdr:to>
    <xdr:pic>
      <xdr:nvPicPr>
        <xdr:cNvPr id="21" name="Picture 20" descr="KT-logo_KO_whiterule.png">
          <a:extLst>
            <a:ext uri="{FF2B5EF4-FFF2-40B4-BE49-F238E27FC236}">
              <a16:creationId xmlns:a16="http://schemas.microsoft.com/office/drawing/2014/main" id="{00000000-0008-0000-0F00-000015000000}"/>
            </a:ext>
          </a:extLst>
        </xdr:cNvPr>
        <xdr:cNvPicPr>
          <a:picLocks noChangeAspect="1"/>
        </xdr:cNvPicPr>
      </xdr:nvPicPr>
      <xdr:blipFill>
        <a:blip xmlns:r="http://schemas.openxmlformats.org/officeDocument/2006/relationships" r:embed="rId2" cstate="print"/>
        <a:stretch>
          <a:fillRect/>
        </a:stretch>
      </xdr:blipFill>
      <xdr:spPr>
        <a:xfrm>
          <a:off x="190500" y="193221"/>
          <a:ext cx="951940" cy="405954"/>
        </a:xfrm>
        <a:prstGeom prst="rect">
          <a:avLst/>
        </a:prstGeom>
        <a:effectLst>
          <a:outerShdw blurRad="50800" dist="38100" dir="2700000" algn="tl" rotWithShape="0">
            <a:prstClr val="black">
              <a:alpha val="40000"/>
            </a:prstClr>
          </a:outerShdw>
        </a:effectLst>
      </xdr:spPr>
    </xdr:pic>
    <xdr:clientData/>
  </xdr:twoCellAnchor>
  <xdr:twoCellAnchor>
    <xdr:from>
      <xdr:col>6</xdr:col>
      <xdr:colOff>450657</xdr:colOff>
      <xdr:row>1</xdr:row>
      <xdr:rowOff>64294</xdr:rowOff>
    </xdr:from>
    <xdr:to>
      <xdr:col>7</xdr:col>
      <xdr:colOff>398949</xdr:colOff>
      <xdr:row>1</xdr:row>
      <xdr:rowOff>492919</xdr:rowOff>
    </xdr:to>
    <xdr:sp macro="" textlink="">
      <xdr:nvSpPr>
        <xdr:cNvPr id="23" name="Oval 22">
          <a:extLst>
            <a:ext uri="{FF2B5EF4-FFF2-40B4-BE49-F238E27FC236}">
              <a16:creationId xmlns:a16="http://schemas.microsoft.com/office/drawing/2014/main" id="{00000000-0008-0000-0F00-000017000000}"/>
            </a:ext>
          </a:extLst>
        </xdr:cNvPr>
        <xdr:cNvSpPr/>
      </xdr:nvSpPr>
      <xdr:spPr bwMode="auto">
        <a:xfrm>
          <a:off x="3129563" y="171450"/>
          <a:ext cx="460261"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xdr:from>
      <xdr:col>10</xdr:col>
      <xdr:colOff>216427</xdr:colOff>
      <xdr:row>13</xdr:row>
      <xdr:rowOff>7411</xdr:rowOff>
    </xdr:from>
    <xdr:to>
      <xdr:col>10</xdr:col>
      <xdr:colOff>216954</xdr:colOff>
      <xdr:row>14</xdr:row>
      <xdr:rowOff>31754</xdr:rowOff>
    </xdr:to>
    <xdr:cxnSp macro="">
      <xdr:nvCxnSpPr>
        <xdr:cNvPr id="25" name="Straight Connector 24">
          <a:extLst>
            <a:ext uri="{FF2B5EF4-FFF2-40B4-BE49-F238E27FC236}">
              <a16:creationId xmlns:a16="http://schemas.microsoft.com/office/drawing/2014/main" id="{00000000-0008-0000-0F00-000019000000}"/>
            </a:ext>
          </a:extLst>
        </xdr:cNvPr>
        <xdr:cNvCxnSpPr/>
      </xdr:nvCxnSpPr>
      <xdr:spPr bwMode="auto">
        <a:xfrm rot="16200000" flipH="1">
          <a:off x="4993478" y="3294860"/>
          <a:ext cx="267760"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200552</xdr:colOff>
      <xdr:row>20</xdr:row>
      <xdr:rowOff>17991</xdr:rowOff>
    </xdr:from>
    <xdr:to>
      <xdr:col>8</xdr:col>
      <xdr:colOff>201079</xdr:colOff>
      <xdr:row>20</xdr:row>
      <xdr:rowOff>232834</xdr:rowOff>
    </xdr:to>
    <xdr:cxnSp macro="">
      <xdr:nvCxnSpPr>
        <xdr:cNvPr id="28" name="Straight Connector 27">
          <a:extLst>
            <a:ext uri="{FF2B5EF4-FFF2-40B4-BE49-F238E27FC236}">
              <a16:creationId xmlns:a16="http://schemas.microsoft.com/office/drawing/2014/main" id="{00000000-0008-0000-0F00-00001C000000}"/>
            </a:ext>
          </a:extLst>
        </xdr:cNvPr>
        <xdr:cNvCxnSpPr/>
      </xdr:nvCxnSpPr>
      <xdr:spPr bwMode="auto">
        <a:xfrm rot="16200000" flipH="1">
          <a:off x="3839894" y="5808399"/>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18</xdr:col>
      <xdr:colOff>324060</xdr:colOff>
      <xdr:row>1</xdr:row>
      <xdr:rowOff>147646</xdr:rowOff>
    </xdr:from>
    <xdr:to>
      <xdr:col>19</xdr:col>
      <xdr:colOff>57207</xdr:colOff>
      <xdr:row>1</xdr:row>
      <xdr:rowOff>404821</xdr:rowOff>
    </xdr:to>
    <xdr:pic>
      <xdr:nvPicPr>
        <xdr:cNvPr id="30" name="Picture 29" descr="home.jpg">
          <a:hlinkClick xmlns:r="http://schemas.openxmlformats.org/officeDocument/2006/relationships" r:id="rId3"/>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4" cstate="print"/>
        <a:stretch>
          <a:fillRect/>
        </a:stretch>
      </xdr:blipFill>
      <xdr:spPr>
        <a:xfrm>
          <a:off x="9256393" y="253479"/>
          <a:ext cx="251730"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5</xdr:col>
      <xdr:colOff>274651</xdr:colOff>
      <xdr:row>16</xdr:row>
      <xdr:rowOff>229659</xdr:rowOff>
    </xdr:from>
    <xdr:to>
      <xdr:col>5</xdr:col>
      <xdr:colOff>275178</xdr:colOff>
      <xdr:row>18</xdr:row>
      <xdr:rowOff>31752</xdr:rowOff>
    </xdr:to>
    <xdr:cxnSp macro="">
      <xdr:nvCxnSpPr>
        <xdr:cNvPr id="31" name="Straight Connector 30">
          <a:extLst>
            <a:ext uri="{FF2B5EF4-FFF2-40B4-BE49-F238E27FC236}">
              <a16:creationId xmlns:a16="http://schemas.microsoft.com/office/drawing/2014/main" id="{00000000-0008-0000-0F00-00001F000000}"/>
            </a:ext>
          </a:extLst>
        </xdr:cNvPr>
        <xdr:cNvCxnSpPr/>
      </xdr:nvCxnSpPr>
      <xdr:spPr bwMode="auto">
        <a:xfrm rot="16200000" flipH="1">
          <a:off x="2358243" y="4686567"/>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11</xdr:col>
      <xdr:colOff>274636</xdr:colOff>
      <xdr:row>20</xdr:row>
      <xdr:rowOff>17990</xdr:rowOff>
    </xdr:from>
    <xdr:to>
      <xdr:col>11</xdr:col>
      <xdr:colOff>275163</xdr:colOff>
      <xdr:row>20</xdr:row>
      <xdr:rowOff>232833</xdr:rowOff>
    </xdr:to>
    <xdr:cxnSp macro="">
      <xdr:nvCxnSpPr>
        <xdr:cNvPr id="33" name="Straight Connector 32">
          <a:extLst>
            <a:ext uri="{FF2B5EF4-FFF2-40B4-BE49-F238E27FC236}">
              <a16:creationId xmlns:a16="http://schemas.microsoft.com/office/drawing/2014/main" id="{00000000-0008-0000-0F00-000021000000}"/>
            </a:ext>
          </a:extLst>
        </xdr:cNvPr>
        <xdr:cNvCxnSpPr/>
      </xdr:nvCxnSpPr>
      <xdr:spPr bwMode="auto">
        <a:xfrm rot="16200000" flipH="1">
          <a:off x="5469728" y="5670815"/>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13</xdr:col>
      <xdr:colOff>529167</xdr:colOff>
      <xdr:row>16</xdr:row>
      <xdr:rowOff>233890</xdr:rowOff>
    </xdr:from>
    <xdr:to>
      <xdr:col>14</xdr:col>
      <xdr:colOff>10585</xdr:colOff>
      <xdr:row>18</xdr:row>
      <xdr:rowOff>63499</xdr:rowOff>
    </xdr:to>
    <xdr:cxnSp macro="">
      <xdr:nvCxnSpPr>
        <xdr:cNvPr id="34" name="Straight Connector 33">
          <a:extLst>
            <a:ext uri="{FF2B5EF4-FFF2-40B4-BE49-F238E27FC236}">
              <a16:creationId xmlns:a16="http://schemas.microsoft.com/office/drawing/2014/main" id="{00000000-0008-0000-0F00-000022000000}"/>
            </a:ext>
          </a:extLst>
        </xdr:cNvPr>
        <xdr:cNvCxnSpPr/>
      </xdr:nvCxnSpPr>
      <xdr:spPr bwMode="auto">
        <a:xfrm rot="5400000">
          <a:off x="6959071" y="4620153"/>
          <a:ext cx="242359" cy="169334"/>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423349</xdr:colOff>
      <xdr:row>17</xdr:row>
      <xdr:rowOff>154517</xdr:rowOff>
    </xdr:from>
    <xdr:to>
      <xdr:col>6</xdr:col>
      <xdr:colOff>137600</xdr:colOff>
      <xdr:row>18</xdr:row>
      <xdr:rowOff>503767</xdr:rowOff>
    </xdr:to>
    <xdr:sp macro="" textlink="">
      <xdr:nvSpPr>
        <xdr:cNvPr id="37" name="Rectangle 36">
          <a:extLst>
            <a:ext uri="{FF2B5EF4-FFF2-40B4-BE49-F238E27FC236}">
              <a16:creationId xmlns:a16="http://schemas.microsoft.com/office/drawing/2014/main" id="{00000000-0008-0000-0F00-000025000000}"/>
            </a:ext>
          </a:extLst>
        </xdr:cNvPr>
        <xdr:cNvSpPr/>
      </xdr:nvSpPr>
      <xdr:spPr bwMode="auto">
        <a:xfrm>
          <a:off x="2095516" y="4747684"/>
          <a:ext cx="751417"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7</xdr:col>
      <xdr:colOff>533400</xdr:colOff>
      <xdr:row>17</xdr:row>
      <xdr:rowOff>154517</xdr:rowOff>
    </xdr:from>
    <xdr:to>
      <xdr:col>9</xdr:col>
      <xdr:colOff>120651</xdr:colOff>
      <xdr:row>18</xdr:row>
      <xdr:rowOff>503767</xdr:rowOff>
    </xdr:to>
    <xdr:sp macro="" textlink="">
      <xdr:nvSpPr>
        <xdr:cNvPr id="38" name="Rectangle 37">
          <a:extLst>
            <a:ext uri="{FF2B5EF4-FFF2-40B4-BE49-F238E27FC236}">
              <a16:creationId xmlns:a16="http://schemas.microsoft.com/office/drawing/2014/main" id="{00000000-0008-0000-0F00-000026000000}"/>
            </a:ext>
          </a:extLst>
        </xdr:cNvPr>
        <xdr:cNvSpPr/>
      </xdr:nvSpPr>
      <xdr:spPr bwMode="auto">
        <a:xfrm>
          <a:off x="3761317" y="4747684"/>
          <a:ext cx="751417"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10</xdr:col>
      <xdr:colOff>452967</xdr:colOff>
      <xdr:row>17</xdr:row>
      <xdr:rowOff>154517</xdr:rowOff>
    </xdr:from>
    <xdr:to>
      <xdr:col>12</xdr:col>
      <xdr:colOff>167218</xdr:colOff>
      <xdr:row>18</xdr:row>
      <xdr:rowOff>503767</xdr:rowOff>
    </xdr:to>
    <xdr:sp macro="" textlink="">
      <xdr:nvSpPr>
        <xdr:cNvPr id="39" name="Rectangle 38">
          <a:extLst>
            <a:ext uri="{FF2B5EF4-FFF2-40B4-BE49-F238E27FC236}">
              <a16:creationId xmlns:a16="http://schemas.microsoft.com/office/drawing/2014/main" id="{00000000-0008-0000-0F00-000027000000}"/>
            </a:ext>
          </a:extLst>
        </xdr:cNvPr>
        <xdr:cNvSpPr/>
      </xdr:nvSpPr>
      <xdr:spPr bwMode="auto">
        <a:xfrm>
          <a:off x="5363634" y="4747684"/>
          <a:ext cx="751417"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9</xdr:col>
      <xdr:colOff>347383</xdr:colOff>
      <xdr:row>14</xdr:row>
      <xdr:rowOff>97367</xdr:rowOff>
    </xdr:from>
    <xdr:to>
      <xdr:col>11</xdr:col>
      <xdr:colOff>150284</xdr:colOff>
      <xdr:row>14</xdr:row>
      <xdr:rowOff>615950</xdr:rowOff>
    </xdr:to>
    <xdr:sp macro="" textlink="">
      <xdr:nvSpPr>
        <xdr:cNvPr id="40" name="Rectangle 39">
          <a:extLst>
            <a:ext uri="{FF2B5EF4-FFF2-40B4-BE49-F238E27FC236}">
              <a16:creationId xmlns:a16="http://schemas.microsoft.com/office/drawing/2014/main" id="{00000000-0008-0000-0F00-000028000000}"/>
            </a:ext>
          </a:extLst>
        </xdr:cNvPr>
        <xdr:cNvSpPr/>
      </xdr:nvSpPr>
      <xdr:spPr bwMode="auto">
        <a:xfrm>
          <a:off x="4717677" y="3414308"/>
          <a:ext cx="676960"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13</xdr:col>
      <xdr:colOff>16933</xdr:colOff>
      <xdr:row>17</xdr:row>
      <xdr:rowOff>154517</xdr:rowOff>
    </xdr:from>
    <xdr:to>
      <xdr:col>14</xdr:col>
      <xdr:colOff>80434</xdr:colOff>
      <xdr:row>18</xdr:row>
      <xdr:rowOff>503767</xdr:rowOff>
    </xdr:to>
    <xdr:sp macro="" textlink="">
      <xdr:nvSpPr>
        <xdr:cNvPr id="41" name="Rectangle 40">
          <a:extLst>
            <a:ext uri="{FF2B5EF4-FFF2-40B4-BE49-F238E27FC236}">
              <a16:creationId xmlns:a16="http://schemas.microsoft.com/office/drawing/2014/main" id="{00000000-0008-0000-0F00-000029000000}"/>
            </a:ext>
          </a:extLst>
        </xdr:cNvPr>
        <xdr:cNvSpPr/>
      </xdr:nvSpPr>
      <xdr:spPr bwMode="auto">
        <a:xfrm>
          <a:off x="6483350" y="4747684"/>
          <a:ext cx="751417"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11</xdr:col>
      <xdr:colOff>150284</xdr:colOff>
      <xdr:row>14</xdr:row>
      <xdr:rowOff>356659</xdr:rowOff>
    </xdr:from>
    <xdr:to>
      <xdr:col>13</xdr:col>
      <xdr:colOff>440890</xdr:colOff>
      <xdr:row>17</xdr:row>
      <xdr:rowOff>154517</xdr:rowOff>
    </xdr:to>
    <xdr:cxnSp macro="">
      <xdr:nvCxnSpPr>
        <xdr:cNvPr id="43" name="Elbow Connector 42">
          <a:extLst>
            <a:ext uri="{FF2B5EF4-FFF2-40B4-BE49-F238E27FC236}">
              <a16:creationId xmlns:a16="http://schemas.microsoft.com/office/drawing/2014/main" id="{00000000-0008-0000-0F00-00002B000000}"/>
            </a:ext>
          </a:extLst>
        </xdr:cNvPr>
        <xdr:cNvCxnSpPr>
          <a:stCxn id="41" idx="0"/>
          <a:endCxn id="40" idx="3"/>
        </xdr:cNvCxnSpPr>
      </xdr:nvCxnSpPr>
      <xdr:spPr bwMode="auto">
        <a:xfrm rot="16200000" flipV="1">
          <a:off x="5702643" y="3365594"/>
          <a:ext cx="974476" cy="1590488"/>
        </a:xfrm>
        <a:prstGeom prst="bentConnector2">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259791</xdr:colOff>
      <xdr:row>14</xdr:row>
      <xdr:rowOff>356659</xdr:rowOff>
    </xdr:from>
    <xdr:to>
      <xdr:col>9</xdr:col>
      <xdr:colOff>347384</xdr:colOff>
      <xdr:row>17</xdr:row>
      <xdr:rowOff>154517</xdr:rowOff>
    </xdr:to>
    <xdr:cxnSp macro="">
      <xdr:nvCxnSpPr>
        <xdr:cNvPr id="45" name="Elbow Connector 42">
          <a:extLst>
            <a:ext uri="{FF2B5EF4-FFF2-40B4-BE49-F238E27FC236}">
              <a16:creationId xmlns:a16="http://schemas.microsoft.com/office/drawing/2014/main" id="{00000000-0008-0000-0F00-00002D000000}"/>
            </a:ext>
          </a:extLst>
        </xdr:cNvPr>
        <xdr:cNvCxnSpPr>
          <a:stCxn id="40" idx="1"/>
          <a:endCxn id="38" idx="0"/>
        </xdr:cNvCxnSpPr>
      </xdr:nvCxnSpPr>
      <xdr:spPr bwMode="auto">
        <a:xfrm rot="10800000" flipV="1">
          <a:off x="4114615" y="3673600"/>
          <a:ext cx="603063" cy="974476"/>
        </a:xfrm>
        <a:prstGeom prst="bentConnector2">
          <a:avLst/>
        </a:prstGeom>
        <a:ln w="76200">
          <a:solidFill>
            <a:sysClr val="windowText" lastClr="000000"/>
          </a:solidFill>
          <a:headEnd type="none" w="med" len="med"/>
          <a:tailEnd type="triangl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137600</xdr:colOff>
      <xdr:row>18</xdr:row>
      <xdr:rowOff>244476</xdr:rowOff>
    </xdr:from>
    <xdr:to>
      <xdr:col>7</xdr:col>
      <xdr:colOff>533400</xdr:colOff>
      <xdr:row>18</xdr:row>
      <xdr:rowOff>246064</xdr:rowOff>
    </xdr:to>
    <xdr:cxnSp macro="">
      <xdr:nvCxnSpPr>
        <xdr:cNvPr id="49" name="Straight Connector 48">
          <a:extLst>
            <a:ext uri="{FF2B5EF4-FFF2-40B4-BE49-F238E27FC236}">
              <a16:creationId xmlns:a16="http://schemas.microsoft.com/office/drawing/2014/main" id="{00000000-0008-0000-0F00-000031000000}"/>
            </a:ext>
          </a:extLst>
        </xdr:cNvPr>
        <xdr:cNvCxnSpPr>
          <a:stCxn id="37" idx="3"/>
          <a:endCxn id="38" idx="1"/>
        </xdr:cNvCxnSpPr>
      </xdr:nvCxnSpPr>
      <xdr:spPr bwMode="auto">
        <a:xfrm>
          <a:off x="2846933" y="5006976"/>
          <a:ext cx="914384"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120651</xdr:colOff>
      <xdr:row>18</xdr:row>
      <xdr:rowOff>244476</xdr:rowOff>
    </xdr:from>
    <xdr:to>
      <xdr:col>10</xdr:col>
      <xdr:colOff>452967</xdr:colOff>
      <xdr:row>18</xdr:row>
      <xdr:rowOff>246064</xdr:rowOff>
    </xdr:to>
    <xdr:cxnSp macro="">
      <xdr:nvCxnSpPr>
        <xdr:cNvPr id="51" name="Straight Connector 50">
          <a:extLst>
            <a:ext uri="{FF2B5EF4-FFF2-40B4-BE49-F238E27FC236}">
              <a16:creationId xmlns:a16="http://schemas.microsoft.com/office/drawing/2014/main" id="{00000000-0008-0000-0F00-000033000000}"/>
            </a:ext>
          </a:extLst>
        </xdr:cNvPr>
        <xdr:cNvCxnSpPr>
          <a:stCxn id="38" idx="3"/>
          <a:endCxn id="39" idx="1"/>
        </xdr:cNvCxnSpPr>
      </xdr:nvCxnSpPr>
      <xdr:spPr bwMode="auto">
        <a:xfrm>
          <a:off x="4512734" y="5006976"/>
          <a:ext cx="850900"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167218</xdr:colOff>
      <xdr:row>18</xdr:row>
      <xdr:rowOff>244476</xdr:rowOff>
    </xdr:from>
    <xdr:to>
      <xdr:col>13</xdr:col>
      <xdr:colOff>16933</xdr:colOff>
      <xdr:row>18</xdr:row>
      <xdr:rowOff>246064</xdr:rowOff>
    </xdr:to>
    <xdr:cxnSp macro="">
      <xdr:nvCxnSpPr>
        <xdr:cNvPr id="54" name="Straight Connector 53">
          <a:extLst>
            <a:ext uri="{FF2B5EF4-FFF2-40B4-BE49-F238E27FC236}">
              <a16:creationId xmlns:a16="http://schemas.microsoft.com/office/drawing/2014/main" id="{00000000-0008-0000-0F00-000036000000}"/>
            </a:ext>
          </a:extLst>
        </xdr:cNvPr>
        <xdr:cNvCxnSpPr>
          <a:stCxn id="39" idx="3"/>
          <a:endCxn id="41" idx="1"/>
        </xdr:cNvCxnSpPr>
      </xdr:nvCxnSpPr>
      <xdr:spPr bwMode="auto">
        <a:xfrm>
          <a:off x="6115051" y="5006976"/>
          <a:ext cx="368299"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13</xdr:col>
      <xdr:colOff>592680</xdr:colOff>
      <xdr:row>17</xdr:row>
      <xdr:rowOff>21177</xdr:rowOff>
    </xdr:from>
    <xdr:ext cx="421719" cy="598690"/>
    <xdr:sp macro="" textlink="">
      <xdr:nvSpPr>
        <xdr:cNvPr id="59" name="TextBox 58">
          <a:extLst>
            <a:ext uri="{FF2B5EF4-FFF2-40B4-BE49-F238E27FC236}">
              <a16:creationId xmlns:a16="http://schemas.microsoft.com/office/drawing/2014/main" id="{00000000-0008-0000-0F00-00003B000000}"/>
            </a:ext>
          </a:extLst>
        </xdr:cNvPr>
        <xdr:cNvSpPr txBox="1"/>
      </xdr:nvSpPr>
      <xdr:spPr>
        <a:xfrm>
          <a:off x="7164930" y="4614344"/>
          <a:ext cx="421719"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oneCellAnchor>
    <xdr:from>
      <xdr:col>13</xdr:col>
      <xdr:colOff>639248</xdr:colOff>
      <xdr:row>18</xdr:row>
      <xdr:rowOff>46578</xdr:rowOff>
    </xdr:from>
    <xdr:ext cx="304250" cy="598690"/>
    <xdr:sp macro="" textlink="">
      <xdr:nvSpPr>
        <xdr:cNvPr id="60" name="TextBox 59">
          <a:extLst>
            <a:ext uri="{FF2B5EF4-FFF2-40B4-BE49-F238E27FC236}">
              <a16:creationId xmlns:a16="http://schemas.microsoft.com/office/drawing/2014/main" id="{00000000-0008-0000-0F00-00003C000000}"/>
            </a:ext>
          </a:extLst>
        </xdr:cNvPr>
        <xdr:cNvSpPr txBox="1"/>
      </xdr:nvSpPr>
      <xdr:spPr>
        <a:xfrm>
          <a:off x="7211498" y="4809078"/>
          <a:ext cx="304250"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twoCellAnchor>
    <xdr:from>
      <xdr:col>10</xdr:col>
      <xdr:colOff>216427</xdr:colOff>
      <xdr:row>40</xdr:row>
      <xdr:rowOff>7411</xdr:rowOff>
    </xdr:from>
    <xdr:to>
      <xdr:col>10</xdr:col>
      <xdr:colOff>216954</xdr:colOff>
      <xdr:row>41</xdr:row>
      <xdr:rowOff>31754</xdr:rowOff>
    </xdr:to>
    <xdr:cxnSp macro="">
      <xdr:nvCxnSpPr>
        <xdr:cNvPr id="111" name="Straight Connector 110">
          <a:extLst>
            <a:ext uri="{FF2B5EF4-FFF2-40B4-BE49-F238E27FC236}">
              <a16:creationId xmlns:a16="http://schemas.microsoft.com/office/drawing/2014/main" id="{00000000-0008-0000-0F00-00006F000000}"/>
            </a:ext>
          </a:extLst>
        </xdr:cNvPr>
        <xdr:cNvCxnSpPr/>
      </xdr:nvCxnSpPr>
      <xdr:spPr bwMode="auto">
        <a:xfrm rot="16200000" flipH="1">
          <a:off x="5001656" y="3275137"/>
          <a:ext cx="266797"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200552</xdr:colOff>
      <xdr:row>47</xdr:row>
      <xdr:rowOff>17991</xdr:rowOff>
    </xdr:from>
    <xdr:to>
      <xdr:col>8</xdr:col>
      <xdr:colOff>201079</xdr:colOff>
      <xdr:row>47</xdr:row>
      <xdr:rowOff>232834</xdr:rowOff>
    </xdr:to>
    <xdr:cxnSp macro="">
      <xdr:nvCxnSpPr>
        <xdr:cNvPr id="112" name="Straight Connector 111">
          <a:extLst>
            <a:ext uri="{FF2B5EF4-FFF2-40B4-BE49-F238E27FC236}">
              <a16:creationId xmlns:a16="http://schemas.microsoft.com/office/drawing/2014/main" id="{00000000-0008-0000-0F00-000070000000}"/>
            </a:ext>
          </a:extLst>
        </xdr:cNvPr>
        <xdr:cNvCxnSpPr/>
      </xdr:nvCxnSpPr>
      <xdr:spPr bwMode="auto">
        <a:xfrm rot="16200000" flipH="1">
          <a:off x="3972667" y="5666967"/>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274651</xdr:colOff>
      <xdr:row>43</xdr:row>
      <xdr:rowOff>229659</xdr:rowOff>
    </xdr:from>
    <xdr:to>
      <xdr:col>5</xdr:col>
      <xdr:colOff>275178</xdr:colOff>
      <xdr:row>45</xdr:row>
      <xdr:rowOff>31752</xdr:rowOff>
    </xdr:to>
    <xdr:cxnSp macro="">
      <xdr:nvCxnSpPr>
        <xdr:cNvPr id="113" name="Straight Connector 112">
          <a:extLst>
            <a:ext uri="{FF2B5EF4-FFF2-40B4-BE49-F238E27FC236}">
              <a16:creationId xmlns:a16="http://schemas.microsoft.com/office/drawing/2014/main" id="{00000000-0008-0000-0F00-000071000000}"/>
            </a:ext>
          </a:extLst>
        </xdr:cNvPr>
        <xdr:cNvCxnSpPr/>
      </xdr:nvCxnSpPr>
      <xdr:spPr bwMode="auto">
        <a:xfrm rot="16200000" flipH="1">
          <a:off x="2365459" y="4667805"/>
          <a:ext cx="217730"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11</xdr:col>
      <xdr:colOff>274636</xdr:colOff>
      <xdr:row>47</xdr:row>
      <xdr:rowOff>17990</xdr:rowOff>
    </xdr:from>
    <xdr:to>
      <xdr:col>11</xdr:col>
      <xdr:colOff>275163</xdr:colOff>
      <xdr:row>47</xdr:row>
      <xdr:rowOff>232833</xdr:rowOff>
    </xdr:to>
    <xdr:cxnSp macro="">
      <xdr:nvCxnSpPr>
        <xdr:cNvPr id="114" name="Straight Connector 113">
          <a:extLst>
            <a:ext uri="{FF2B5EF4-FFF2-40B4-BE49-F238E27FC236}">
              <a16:creationId xmlns:a16="http://schemas.microsoft.com/office/drawing/2014/main" id="{00000000-0008-0000-0F00-000072000000}"/>
            </a:ext>
          </a:extLst>
        </xdr:cNvPr>
        <xdr:cNvCxnSpPr/>
      </xdr:nvCxnSpPr>
      <xdr:spPr bwMode="auto">
        <a:xfrm rot="16200000" flipH="1">
          <a:off x="5449523" y="5666966"/>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13</xdr:col>
      <xdr:colOff>529167</xdr:colOff>
      <xdr:row>43</xdr:row>
      <xdr:rowOff>233890</xdr:rowOff>
    </xdr:from>
    <xdr:to>
      <xdr:col>14</xdr:col>
      <xdr:colOff>10585</xdr:colOff>
      <xdr:row>45</xdr:row>
      <xdr:rowOff>63499</xdr:rowOff>
    </xdr:to>
    <xdr:cxnSp macro="">
      <xdr:nvCxnSpPr>
        <xdr:cNvPr id="115" name="Straight Connector 114">
          <a:extLst>
            <a:ext uri="{FF2B5EF4-FFF2-40B4-BE49-F238E27FC236}">
              <a16:creationId xmlns:a16="http://schemas.microsoft.com/office/drawing/2014/main" id="{00000000-0008-0000-0F00-000073000000}"/>
            </a:ext>
          </a:extLst>
        </xdr:cNvPr>
        <xdr:cNvCxnSpPr/>
      </xdr:nvCxnSpPr>
      <xdr:spPr bwMode="auto">
        <a:xfrm rot="5400000">
          <a:off x="7117821" y="4555690"/>
          <a:ext cx="245246" cy="260736"/>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423349</xdr:colOff>
      <xdr:row>44</xdr:row>
      <xdr:rowOff>154517</xdr:rowOff>
    </xdr:from>
    <xdr:to>
      <xdr:col>6</xdr:col>
      <xdr:colOff>137600</xdr:colOff>
      <xdr:row>45</xdr:row>
      <xdr:rowOff>503767</xdr:rowOff>
    </xdr:to>
    <xdr:sp macro="" textlink="">
      <xdr:nvSpPr>
        <xdr:cNvPr id="116" name="Rectangle 115">
          <a:extLst>
            <a:ext uri="{FF2B5EF4-FFF2-40B4-BE49-F238E27FC236}">
              <a16:creationId xmlns:a16="http://schemas.microsoft.com/office/drawing/2014/main" id="{00000000-0008-0000-0F00-000074000000}"/>
            </a:ext>
          </a:extLst>
        </xdr:cNvPr>
        <xdr:cNvSpPr/>
      </xdr:nvSpPr>
      <xdr:spPr bwMode="auto">
        <a:xfrm>
          <a:off x="2103213" y="4726517"/>
          <a:ext cx="753342" cy="522432"/>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7</xdr:col>
      <xdr:colOff>533400</xdr:colOff>
      <xdr:row>44</xdr:row>
      <xdr:rowOff>154517</xdr:rowOff>
    </xdr:from>
    <xdr:to>
      <xdr:col>9</xdr:col>
      <xdr:colOff>120651</xdr:colOff>
      <xdr:row>45</xdr:row>
      <xdr:rowOff>503767</xdr:rowOff>
    </xdr:to>
    <xdr:sp macro="" textlink="">
      <xdr:nvSpPr>
        <xdr:cNvPr id="117" name="Rectangle 116">
          <a:extLst>
            <a:ext uri="{FF2B5EF4-FFF2-40B4-BE49-F238E27FC236}">
              <a16:creationId xmlns:a16="http://schemas.microsoft.com/office/drawing/2014/main" id="{00000000-0008-0000-0F00-000075000000}"/>
            </a:ext>
          </a:extLst>
        </xdr:cNvPr>
        <xdr:cNvSpPr/>
      </xdr:nvSpPr>
      <xdr:spPr bwMode="auto">
        <a:xfrm>
          <a:off x="3771900" y="4726517"/>
          <a:ext cx="747569" cy="522432"/>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10</xdr:col>
      <xdr:colOff>452967</xdr:colOff>
      <xdr:row>44</xdr:row>
      <xdr:rowOff>154517</xdr:rowOff>
    </xdr:from>
    <xdr:to>
      <xdr:col>12</xdr:col>
      <xdr:colOff>167218</xdr:colOff>
      <xdr:row>45</xdr:row>
      <xdr:rowOff>503767</xdr:rowOff>
    </xdr:to>
    <xdr:sp macro="" textlink="">
      <xdr:nvSpPr>
        <xdr:cNvPr id="118" name="Rectangle 117">
          <a:extLst>
            <a:ext uri="{FF2B5EF4-FFF2-40B4-BE49-F238E27FC236}">
              <a16:creationId xmlns:a16="http://schemas.microsoft.com/office/drawing/2014/main" id="{00000000-0008-0000-0F00-000076000000}"/>
            </a:ext>
          </a:extLst>
        </xdr:cNvPr>
        <xdr:cNvSpPr/>
      </xdr:nvSpPr>
      <xdr:spPr bwMode="auto">
        <a:xfrm>
          <a:off x="5276081" y="4726517"/>
          <a:ext cx="692728" cy="522432"/>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9</xdr:col>
      <xdr:colOff>436033</xdr:colOff>
      <xdr:row>41</xdr:row>
      <xdr:rowOff>97367</xdr:rowOff>
    </xdr:from>
    <xdr:to>
      <xdr:col>11</xdr:col>
      <xdr:colOff>150283</xdr:colOff>
      <xdr:row>41</xdr:row>
      <xdr:rowOff>615950</xdr:rowOff>
    </xdr:to>
    <xdr:sp macro="" textlink="">
      <xdr:nvSpPr>
        <xdr:cNvPr id="119" name="Rectangle 118">
          <a:extLst>
            <a:ext uri="{FF2B5EF4-FFF2-40B4-BE49-F238E27FC236}">
              <a16:creationId xmlns:a16="http://schemas.microsoft.com/office/drawing/2014/main" id="{00000000-0008-0000-0F00-000077000000}"/>
            </a:ext>
          </a:extLst>
        </xdr:cNvPr>
        <xdr:cNvSpPr/>
      </xdr:nvSpPr>
      <xdr:spPr bwMode="auto">
        <a:xfrm>
          <a:off x="4834851" y="3474412"/>
          <a:ext cx="597477"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13</xdr:col>
      <xdr:colOff>16933</xdr:colOff>
      <xdr:row>44</xdr:row>
      <xdr:rowOff>154517</xdr:rowOff>
    </xdr:from>
    <xdr:to>
      <xdr:col>14</xdr:col>
      <xdr:colOff>80434</xdr:colOff>
      <xdr:row>45</xdr:row>
      <xdr:rowOff>503767</xdr:rowOff>
    </xdr:to>
    <xdr:sp macro="" textlink="">
      <xdr:nvSpPr>
        <xdr:cNvPr id="120" name="Rectangle 119">
          <a:extLst>
            <a:ext uri="{FF2B5EF4-FFF2-40B4-BE49-F238E27FC236}">
              <a16:creationId xmlns:a16="http://schemas.microsoft.com/office/drawing/2014/main" id="{00000000-0008-0000-0F00-000078000000}"/>
            </a:ext>
          </a:extLst>
        </xdr:cNvPr>
        <xdr:cNvSpPr/>
      </xdr:nvSpPr>
      <xdr:spPr bwMode="auto">
        <a:xfrm>
          <a:off x="6597842" y="4726517"/>
          <a:ext cx="842819" cy="522432"/>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11</xdr:col>
      <xdr:colOff>150284</xdr:colOff>
      <xdr:row>41</xdr:row>
      <xdr:rowOff>356659</xdr:rowOff>
    </xdr:from>
    <xdr:to>
      <xdr:col>13</xdr:col>
      <xdr:colOff>392643</xdr:colOff>
      <xdr:row>44</xdr:row>
      <xdr:rowOff>154517</xdr:rowOff>
    </xdr:to>
    <xdr:cxnSp macro="">
      <xdr:nvCxnSpPr>
        <xdr:cNvPr id="121" name="Elbow Connector 42">
          <a:extLst>
            <a:ext uri="{FF2B5EF4-FFF2-40B4-BE49-F238E27FC236}">
              <a16:creationId xmlns:a16="http://schemas.microsoft.com/office/drawing/2014/main" id="{00000000-0008-0000-0F00-000079000000}"/>
            </a:ext>
          </a:extLst>
        </xdr:cNvPr>
        <xdr:cNvCxnSpPr>
          <a:stCxn id="120" idx="0"/>
          <a:endCxn id="119" idx="3"/>
        </xdr:cNvCxnSpPr>
      </xdr:nvCxnSpPr>
      <xdr:spPr bwMode="auto">
        <a:xfrm rot="16200000" flipV="1">
          <a:off x="5706534" y="3459499"/>
          <a:ext cx="992813" cy="1541223"/>
        </a:xfrm>
        <a:prstGeom prst="bentConnector2">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263526</xdr:colOff>
      <xdr:row>41</xdr:row>
      <xdr:rowOff>356658</xdr:rowOff>
    </xdr:from>
    <xdr:to>
      <xdr:col>9</xdr:col>
      <xdr:colOff>436033</xdr:colOff>
      <xdr:row>44</xdr:row>
      <xdr:rowOff>154516</xdr:rowOff>
    </xdr:to>
    <xdr:cxnSp macro="">
      <xdr:nvCxnSpPr>
        <xdr:cNvPr id="122" name="Elbow Connector 42">
          <a:extLst>
            <a:ext uri="{FF2B5EF4-FFF2-40B4-BE49-F238E27FC236}">
              <a16:creationId xmlns:a16="http://schemas.microsoft.com/office/drawing/2014/main" id="{00000000-0008-0000-0F00-00007A000000}"/>
            </a:ext>
          </a:extLst>
        </xdr:cNvPr>
        <xdr:cNvCxnSpPr>
          <a:stCxn id="119" idx="1"/>
          <a:endCxn id="117" idx="0"/>
        </xdr:cNvCxnSpPr>
      </xdr:nvCxnSpPr>
      <xdr:spPr bwMode="auto">
        <a:xfrm rot="10800000" flipV="1">
          <a:off x="4142799" y="3733703"/>
          <a:ext cx="692052" cy="992813"/>
        </a:xfrm>
        <a:prstGeom prst="bentConnector2">
          <a:avLst/>
        </a:prstGeom>
        <a:ln w="76200">
          <a:solidFill>
            <a:sysClr val="windowText" lastClr="000000"/>
          </a:solidFill>
          <a:headEnd type="none" w="med" len="med"/>
          <a:tailEnd type="triangl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137600</xdr:colOff>
      <xdr:row>45</xdr:row>
      <xdr:rowOff>244476</xdr:rowOff>
    </xdr:from>
    <xdr:to>
      <xdr:col>7</xdr:col>
      <xdr:colOff>533400</xdr:colOff>
      <xdr:row>45</xdr:row>
      <xdr:rowOff>246064</xdr:rowOff>
    </xdr:to>
    <xdr:cxnSp macro="">
      <xdr:nvCxnSpPr>
        <xdr:cNvPr id="123" name="Straight Connector 122">
          <a:extLst>
            <a:ext uri="{FF2B5EF4-FFF2-40B4-BE49-F238E27FC236}">
              <a16:creationId xmlns:a16="http://schemas.microsoft.com/office/drawing/2014/main" id="{00000000-0008-0000-0F00-00007B000000}"/>
            </a:ext>
          </a:extLst>
        </xdr:cNvPr>
        <xdr:cNvCxnSpPr>
          <a:stCxn id="116" idx="3"/>
          <a:endCxn id="117" idx="1"/>
        </xdr:cNvCxnSpPr>
      </xdr:nvCxnSpPr>
      <xdr:spPr bwMode="auto">
        <a:xfrm>
          <a:off x="2856555" y="4989658"/>
          <a:ext cx="915345"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120651</xdr:colOff>
      <xdr:row>45</xdr:row>
      <xdr:rowOff>244476</xdr:rowOff>
    </xdr:from>
    <xdr:to>
      <xdr:col>10</xdr:col>
      <xdr:colOff>452967</xdr:colOff>
      <xdr:row>45</xdr:row>
      <xdr:rowOff>246064</xdr:rowOff>
    </xdr:to>
    <xdr:cxnSp macro="">
      <xdr:nvCxnSpPr>
        <xdr:cNvPr id="124" name="Straight Connector 123">
          <a:extLst>
            <a:ext uri="{FF2B5EF4-FFF2-40B4-BE49-F238E27FC236}">
              <a16:creationId xmlns:a16="http://schemas.microsoft.com/office/drawing/2014/main" id="{00000000-0008-0000-0F00-00007C000000}"/>
            </a:ext>
          </a:extLst>
        </xdr:cNvPr>
        <xdr:cNvCxnSpPr>
          <a:stCxn id="117" idx="3"/>
          <a:endCxn id="118" idx="1"/>
        </xdr:cNvCxnSpPr>
      </xdr:nvCxnSpPr>
      <xdr:spPr bwMode="auto">
        <a:xfrm>
          <a:off x="4519469" y="4989658"/>
          <a:ext cx="756612"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167218</xdr:colOff>
      <xdr:row>45</xdr:row>
      <xdr:rowOff>244476</xdr:rowOff>
    </xdr:from>
    <xdr:to>
      <xdr:col>13</xdr:col>
      <xdr:colOff>16933</xdr:colOff>
      <xdr:row>45</xdr:row>
      <xdr:rowOff>246064</xdr:rowOff>
    </xdr:to>
    <xdr:cxnSp macro="">
      <xdr:nvCxnSpPr>
        <xdr:cNvPr id="125" name="Straight Connector 124">
          <a:extLst>
            <a:ext uri="{FF2B5EF4-FFF2-40B4-BE49-F238E27FC236}">
              <a16:creationId xmlns:a16="http://schemas.microsoft.com/office/drawing/2014/main" id="{00000000-0008-0000-0F00-00007D000000}"/>
            </a:ext>
          </a:extLst>
        </xdr:cNvPr>
        <xdr:cNvCxnSpPr>
          <a:stCxn id="118" idx="3"/>
          <a:endCxn id="120" idx="1"/>
        </xdr:cNvCxnSpPr>
      </xdr:nvCxnSpPr>
      <xdr:spPr bwMode="auto">
        <a:xfrm>
          <a:off x="5968809" y="4989658"/>
          <a:ext cx="629033"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13</xdr:col>
      <xdr:colOff>592680</xdr:colOff>
      <xdr:row>44</xdr:row>
      <xdr:rowOff>21177</xdr:rowOff>
    </xdr:from>
    <xdr:ext cx="421719" cy="598690"/>
    <xdr:sp macro="" textlink="">
      <xdr:nvSpPr>
        <xdr:cNvPr id="126" name="TextBox 125">
          <a:extLst>
            <a:ext uri="{FF2B5EF4-FFF2-40B4-BE49-F238E27FC236}">
              <a16:creationId xmlns:a16="http://schemas.microsoft.com/office/drawing/2014/main" id="{00000000-0008-0000-0F00-00007E000000}"/>
            </a:ext>
          </a:extLst>
        </xdr:cNvPr>
        <xdr:cNvSpPr txBox="1"/>
      </xdr:nvSpPr>
      <xdr:spPr>
        <a:xfrm>
          <a:off x="7173589" y="4593177"/>
          <a:ext cx="421719"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oneCellAnchor>
    <xdr:from>
      <xdr:col>13</xdr:col>
      <xdr:colOff>639248</xdr:colOff>
      <xdr:row>45</xdr:row>
      <xdr:rowOff>46578</xdr:rowOff>
    </xdr:from>
    <xdr:ext cx="304250" cy="598690"/>
    <xdr:sp macro="" textlink="">
      <xdr:nvSpPr>
        <xdr:cNvPr id="127" name="TextBox 126">
          <a:extLst>
            <a:ext uri="{FF2B5EF4-FFF2-40B4-BE49-F238E27FC236}">
              <a16:creationId xmlns:a16="http://schemas.microsoft.com/office/drawing/2014/main" id="{00000000-0008-0000-0F00-00007F000000}"/>
            </a:ext>
          </a:extLst>
        </xdr:cNvPr>
        <xdr:cNvSpPr txBox="1"/>
      </xdr:nvSpPr>
      <xdr:spPr>
        <a:xfrm>
          <a:off x="7220157" y="4791760"/>
          <a:ext cx="304250"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wsDr>
</file>

<file path=xl/drawings/drawing17.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4</xdr:col>
      <xdr:colOff>403412</xdr:colOff>
      <xdr:row>1</xdr:row>
      <xdr:rowOff>472629</xdr:rowOff>
    </xdr:to>
    <xdr:pic>
      <xdr:nvPicPr>
        <xdr:cNvPr id="24" name="Picture 23" descr="KT-logo_KO_whiterule.png">
          <a:extLst>
            <a:ext uri="{FF2B5EF4-FFF2-40B4-BE49-F238E27FC236}">
              <a16:creationId xmlns:a16="http://schemas.microsoft.com/office/drawing/2014/main" id="{00000000-0008-0000-1000-000018000000}"/>
            </a:ext>
          </a:extLst>
        </xdr:cNvPr>
        <xdr:cNvPicPr>
          <a:picLocks noChangeAspect="1"/>
        </xdr:cNvPicPr>
      </xdr:nvPicPr>
      <xdr:blipFill>
        <a:blip xmlns:r="http://schemas.openxmlformats.org/officeDocument/2006/relationships" r:embed="rId1" cstate="print"/>
        <a:stretch>
          <a:fillRect/>
        </a:stretch>
      </xdr:blipFill>
      <xdr:spPr>
        <a:xfrm>
          <a:off x="167528" y="167528"/>
          <a:ext cx="953060" cy="405954"/>
        </a:xfrm>
        <a:prstGeom prst="rect">
          <a:avLst/>
        </a:prstGeom>
        <a:effectLst>
          <a:outerShdw blurRad="50800" dist="38100" dir="2700000" algn="tl" rotWithShape="0">
            <a:prstClr val="black">
              <a:alpha val="40000"/>
            </a:prstClr>
          </a:outerShdw>
        </a:effectLst>
      </xdr:spPr>
    </xdr:pic>
    <xdr:clientData/>
  </xdr:twoCellAnchor>
  <xdr:twoCellAnchor>
    <xdr:from>
      <xdr:col>7</xdr:col>
      <xdr:colOff>874619</xdr:colOff>
      <xdr:row>1</xdr:row>
      <xdr:rowOff>45945</xdr:rowOff>
    </xdr:from>
    <xdr:to>
      <xdr:col>7</xdr:col>
      <xdr:colOff>1360394</xdr:colOff>
      <xdr:row>1</xdr:row>
      <xdr:rowOff>474570</xdr:rowOff>
    </xdr:to>
    <xdr:sp macro="" textlink="">
      <xdr:nvSpPr>
        <xdr:cNvPr id="30" name="Oval 29">
          <a:extLst>
            <a:ext uri="{FF2B5EF4-FFF2-40B4-BE49-F238E27FC236}">
              <a16:creationId xmlns:a16="http://schemas.microsoft.com/office/drawing/2014/main" id="{00000000-0008-0000-1000-00001E000000}"/>
            </a:ext>
          </a:extLst>
        </xdr:cNvPr>
        <xdr:cNvSpPr/>
      </xdr:nvSpPr>
      <xdr:spPr bwMode="auto">
        <a:xfrm>
          <a:off x="3496795" y="146798"/>
          <a:ext cx="485775"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editAs="oneCell">
    <xdr:from>
      <xdr:col>13</xdr:col>
      <xdr:colOff>1120588</xdr:colOff>
      <xdr:row>1</xdr:row>
      <xdr:rowOff>148019</xdr:rowOff>
    </xdr:from>
    <xdr:to>
      <xdr:col>13</xdr:col>
      <xdr:colOff>1381766</xdr:colOff>
      <xdr:row>1</xdr:row>
      <xdr:rowOff>405194</xdr:rowOff>
    </xdr:to>
    <xdr:pic>
      <xdr:nvPicPr>
        <xdr:cNvPr id="33" name="Picture 32" descr="home.jpg">
          <a:hlinkClick xmlns:r="http://schemas.openxmlformats.org/officeDocument/2006/relationships" r:id="rId2"/>
          <a:extLst>
            <a:ext uri="{FF2B5EF4-FFF2-40B4-BE49-F238E27FC236}">
              <a16:creationId xmlns:a16="http://schemas.microsoft.com/office/drawing/2014/main" id="{00000000-0008-0000-1000-000021000000}"/>
            </a:ext>
          </a:extLst>
        </xdr:cNvPr>
        <xdr:cNvPicPr>
          <a:picLocks noChangeAspect="1"/>
        </xdr:cNvPicPr>
      </xdr:nvPicPr>
      <xdr:blipFill>
        <a:blip xmlns:r="http://schemas.openxmlformats.org/officeDocument/2006/relationships" r:embed="rId3" cstate="print"/>
        <a:stretch>
          <a:fillRect/>
        </a:stretch>
      </xdr:blipFill>
      <xdr:spPr>
        <a:xfrm>
          <a:off x="7967382" y="248872"/>
          <a:ext cx="261178"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22</xdr:col>
      <xdr:colOff>194502</xdr:colOff>
      <xdr:row>1</xdr:row>
      <xdr:rowOff>54429</xdr:rowOff>
    </xdr:from>
    <xdr:to>
      <xdr:col>22</xdr:col>
      <xdr:colOff>680277</xdr:colOff>
      <xdr:row>1</xdr:row>
      <xdr:rowOff>483054</xdr:rowOff>
    </xdr:to>
    <xdr:sp macro="" textlink="">
      <xdr:nvSpPr>
        <xdr:cNvPr id="44" name="Oval 43">
          <a:extLst>
            <a:ext uri="{FF2B5EF4-FFF2-40B4-BE49-F238E27FC236}">
              <a16:creationId xmlns:a16="http://schemas.microsoft.com/office/drawing/2014/main" id="{00000000-0008-0000-1000-00002C000000}"/>
            </a:ext>
          </a:extLst>
        </xdr:cNvPr>
        <xdr:cNvSpPr/>
      </xdr:nvSpPr>
      <xdr:spPr bwMode="auto">
        <a:xfrm>
          <a:off x="13691427" y="149679"/>
          <a:ext cx="485775"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xdr:from>
      <xdr:col>20</xdr:col>
      <xdr:colOff>66675</xdr:colOff>
      <xdr:row>22</xdr:row>
      <xdr:rowOff>114300</xdr:rowOff>
    </xdr:from>
    <xdr:to>
      <xdr:col>20</xdr:col>
      <xdr:colOff>419100</xdr:colOff>
      <xdr:row>24</xdr:row>
      <xdr:rowOff>133350</xdr:rowOff>
    </xdr:to>
    <xdr:sp macro="" textlink="">
      <xdr:nvSpPr>
        <xdr:cNvPr id="45" name="Line 87">
          <a:extLst>
            <a:ext uri="{FF2B5EF4-FFF2-40B4-BE49-F238E27FC236}">
              <a16:creationId xmlns:a16="http://schemas.microsoft.com/office/drawing/2014/main" id="{00000000-0008-0000-1000-00002D000000}"/>
            </a:ext>
          </a:extLst>
        </xdr:cNvPr>
        <xdr:cNvSpPr>
          <a:spLocks noChangeShapeType="1"/>
        </xdr:cNvSpPr>
      </xdr:nvSpPr>
      <xdr:spPr bwMode="auto">
        <a:xfrm flipV="1">
          <a:off x="11229975" y="4581525"/>
          <a:ext cx="352425" cy="400050"/>
        </a:xfrm>
        <a:prstGeom prst="line">
          <a:avLst/>
        </a:prstGeom>
        <a:noFill/>
        <a:ln w="9525">
          <a:solidFill>
            <a:srgbClr val="000000"/>
          </a:solidFill>
          <a:round/>
          <a:headEnd/>
          <a:tailEnd type="triangle" w="med" len="med"/>
        </a:ln>
      </xdr:spPr>
    </xdr:sp>
    <xdr:clientData/>
  </xdr:twoCellAnchor>
  <xdr:twoCellAnchor>
    <xdr:from>
      <xdr:col>20</xdr:col>
      <xdr:colOff>66675</xdr:colOff>
      <xdr:row>27</xdr:row>
      <xdr:rowOff>66675</xdr:rowOff>
    </xdr:from>
    <xdr:to>
      <xdr:col>20</xdr:col>
      <xdr:colOff>419100</xdr:colOff>
      <xdr:row>29</xdr:row>
      <xdr:rowOff>85725</xdr:rowOff>
    </xdr:to>
    <xdr:sp macro="" textlink="">
      <xdr:nvSpPr>
        <xdr:cNvPr id="46" name="Line 89">
          <a:extLst>
            <a:ext uri="{FF2B5EF4-FFF2-40B4-BE49-F238E27FC236}">
              <a16:creationId xmlns:a16="http://schemas.microsoft.com/office/drawing/2014/main" id="{00000000-0008-0000-1000-00002E000000}"/>
            </a:ext>
          </a:extLst>
        </xdr:cNvPr>
        <xdr:cNvSpPr>
          <a:spLocks noChangeShapeType="1"/>
        </xdr:cNvSpPr>
      </xdr:nvSpPr>
      <xdr:spPr bwMode="auto">
        <a:xfrm>
          <a:off x="11229975" y="5486400"/>
          <a:ext cx="352425" cy="400050"/>
        </a:xfrm>
        <a:prstGeom prst="line">
          <a:avLst/>
        </a:prstGeom>
        <a:noFill/>
        <a:ln w="9525">
          <a:solidFill>
            <a:srgbClr val="000000"/>
          </a:solidFill>
          <a:round/>
          <a:headEnd/>
          <a:tailEnd type="triangle" w="med" len="med"/>
        </a:ln>
      </xdr:spPr>
    </xdr:sp>
    <xdr:clientData/>
  </xdr:twoCellAnchor>
  <xdr:twoCellAnchor>
    <xdr:from>
      <xdr:col>22</xdr:col>
      <xdr:colOff>156633</xdr:colOff>
      <xdr:row>16</xdr:row>
      <xdr:rowOff>52917</xdr:rowOff>
    </xdr:from>
    <xdr:to>
      <xdr:col>22</xdr:col>
      <xdr:colOff>509058</xdr:colOff>
      <xdr:row>16</xdr:row>
      <xdr:rowOff>52917</xdr:rowOff>
    </xdr:to>
    <xdr:sp macro="" textlink="">
      <xdr:nvSpPr>
        <xdr:cNvPr id="47" name="Line 93">
          <a:extLst>
            <a:ext uri="{FF2B5EF4-FFF2-40B4-BE49-F238E27FC236}">
              <a16:creationId xmlns:a16="http://schemas.microsoft.com/office/drawing/2014/main" id="{00000000-0008-0000-1000-00002F000000}"/>
            </a:ext>
          </a:extLst>
        </xdr:cNvPr>
        <xdr:cNvSpPr>
          <a:spLocks noChangeShapeType="1"/>
        </xdr:cNvSpPr>
      </xdr:nvSpPr>
      <xdr:spPr bwMode="auto">
        <a:xfrm>
          <a:off x="13756216" y="2582334"/>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36</xdr:row>
      <xdr:rowOff>0</xdr:rowOff>
    </xdr:from>
    <xdr:to>
      <xdr:col>22</xdr:col>
      <xdr:colOff>419100</xdr:colOff>
      <xdr:row>36</xdr:row>
      <xdr:rowOff>0</xdr:rowOff>
    </xdr:to>
    <xdr:sp macro="" textlink="">
      <xdr:nvSpPr>
        <xdr:cNvPr id="48" name="Line 95">
          <a:extLst>
            <a:ext uri="{FF2B5EF4-FFF2-40B4-BE49-F238E27FC236}">
              <a16:creationId xmlns:a16="http://schemas.microsoft.com/office/drawing/2014/main" id="{00000000-0008-0000-1000-000030000000}"/>
            </a:ext>
          </a:extLst>
        </xdr:cNvPr>
        <xdr:cNvSpPr>
          <a:spLocks noChangeShapeType="1"/>
        </xdr:cNvSpPr>
      </xdr:nvSpPr>
      <xdr:spPr bwMode="auto">
        <a:xfrm>
          <a:off x="13563600" y="7134225"/>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36</xdr:row>
      <xdr:rowOff>0</xdr:rowOff>
    </xdr:from>
    <xdr:to>
      <xdr:col>22</xdr:col>
      <xdr:colOff>419100</xdr:colOff>
      <xdr:row>36</xdr:row>
      <xdr:rowOff>0</xdr:rowOff>
    </xdr:to>
    <xdr:sp macro="" textlink="">
      <xdr:nvSpPr>
        <xdr:cNvPr id="49" name="Line 96">
          <a:extLst>
            <a:ext uri="{FF2B5EF4-FFF2-40B4-BE49-F238E27FC236}">
              <a16:creationId xmlns:a16="http://schemas.microsoft.com/office/drawing/2014/main" id="{00000000-0008-0000-1000-000031000000}"/>
            </a:ext>
          </a:extLst>
        </xdr:cNvPr>
        <xdr:cNvSpPr>
          <a:spLocks noChangeShapeType="1"/>
        </xdr:cNvSpPr>
      </xdr:nvSpPr>
      <xdr:spPr bwMode="auto">
        <a:xfrm>
          <a:off x="13563600" y="7134225"/>
          <a:ext cx="352425" cy="0"/>
        </a:xfrm>
        <a:prstGeom prst="line">
          <a:avLst/>
        </a:prstGeom>
        <a:noFill/>
        <a:ln w="9525">
          <a:solidFill>
            <a:srgbClr val="000000"/>
          </a:solidFill>
          <a:round/>
          <a:headEnd/>
          <a:tailEnd type="triangle" w="med" len="med"/>
        </a:ln>
      </xdr:spPr>
    </xdr:sp>
    <xdr:clientData/>
  </xdr:twoCellAnchor>
  <xdr:twoCellAnchor>
    <xdr:from>
      <xdr:col>27</xdr:col>
      <xdr:colOff>66675</xdr:colOff>
      <xdr:row>16</xdr:row>
      <xdr:rowOff>84667</xdr:rowOff>
    </xdr:from>
    <xdr:to>
      <xdr:col>27</xdr:col>
      <xdr:colOff>323850</xdr:colOff>
      <xdr:row>16</xdr:row>
      <xdr:rowOff>84667</xdr:rowOff>
    </xdr:to>
    <xdr:sp macro="" textlink="">
      <xdr:nvSpPr>
        <xdr:cNvPr id="50" name="Line 97">
          <a:extLst>
            <a:ext uri="{FF2B5EF4-FFF2-40B4-BE49-F238E27FC236}">
              <a16:creationId xmlns:a16="http://schemas.microsoft.com/office/drawing/2014/main" id="{00000000-0008-0000-1000-000032000000}"/>
            </a:ext>
          </a:extLst>
        </xdr:cNvPr>
        <xdr:cNvSpPr>
          <a:spLocks noChangeShapeType="1"/>
        </xdr:cNvSpPr>
      </xdr:nvSpPr>
      <xdr:spPr bwMode="auto">
        <a:xfrm>
          <a:off x="18185342" y="2614084"/>
          <a:ext cx="257175" cy="0"/>
        </a:xfrm>
        <a:prstGeom prst="line">
          <a:avLst/>
        </a:prstGeom>
        <a:noFill/>
        <a:ln w="9525">
          <a:solidFill>
            <a:srgbClr val="000000"/>
          </a:solidFill>
          <a:round/>
          <a:headEnd/>
          <a:tailEnd type="triangle" w="med" len="med"/>
        </a:ln>
      </xdr:spPr>
    </xdr:sp>
    <xdr:clientData/>
  </xdr:twoCellAnchor>
  <xdr:twoCellAnchor>
    <xdr:from>
      <xdr:col>27</xdr:col>
      <xdr:colOff>66675</xdr:colOff>
      <xdr:row>36</xdr:row>
      <xdr:rowOff>0</xdr:rowOff>
    </xdr:from>
    <xdr:to>
      <xdr:col>27</xdr:col>
      <xdr:colOff>323850</xdr:colOff>
      <xdr:row>36</xdr:row>
      <xdr:rowOff>0</xdr:rowOff>
    </xdr:to>
    <xdr:sp macro="" textlink="">
      <xdr:nvSpPr>
        <xdr:cNvPr id="51" name="Line 98">
          <a:extLst>
            <a:ext uri="{FF2B5EF4-FFF2-40B4-BE49-F238E27FC236}">
              <a16:creationId xmlns:a16="http://schemas.microsoft.com/office/drawing/2014/main" id="{00000000-0008-0000-1000-000033000000}"/>
            </a:ext>
          </a:extLst>
        </xdr:cNvPr>
        <xdr:cNvSpPr>
          <a:spLocks noChangeShapeType="1"/>
        </xdr:cNvSpPr>
      </xdr:nvSpPr>
      <xdr:spPr bwMode="auto">
        <a:xfrm>
          <a:off x="18078450" y="7134225"/>
          <a:ext cx="257175" cy="0"/>
        </a:xfrm>
        <a:prstGeom prst="line">
          <a:avLst/>
        </a:prstGeom>
        <a:noFill/>
        <a:ln w="9525">
          <a:solidFill>
            <a:srgbClr val="000000"/>
          </a:solidFill>
          <a:round/>
          <a:headEnd/>
          <a:tailEnd type="triangle" w="med" len="med"/>
        </a:ln>
      </xdr:spPr>
    </xdr:sp>
    <xdr:clientData/>
  </xdr:twoCellAnchor>
  <xdr:twoCellAnchor>
    <xdr:from>
      <xdr:col>20</xdr:col>
      <xdr:colOff>66675</xdr:colOff>
      <xdr:row>69</xdr:row>
      <xdr:rowOff>114300</xdr:rowOff>
    </xdr:from>
    <xdr:to>
      <xdr:col>20</xdr:col>
      <xdr:colOff>419100</xdr:colOff>
      <xdr:row>71</xdr:row>
      <xdr:rowOff>133350</xdr:rowOff>
    </xdr:to>
    <xdr:sp macro="" textlink="">
      <xdr:nvSpPr>
        <xdr:cNvPr id="52" name="Line 87">
          <a:extLst>
            <a:ext uri="{FF2B5EF4-FFF2-40B4-BE49-F238E27FC236}">
              <a16:creationId xmlns:a16="http://schemas.microsoft.com/office/drawing/2014/main" id="{00000000-0008-0000-1000-000034000000}"/>
            </a:ext>
          </a:extLst>
        </xdr:cNvPr>
        <xdr:cNvSpPr>
          <a:spLocks noChangeShapeType="1"/>
        </xdr:cNvSpPr>
      </xdr:nvSpPr>
      <xdr:spPr bwMode="auto">
        <a:xfrm flipV="1">
          <a:off x="11229975" y="13192125"/>
          <a:ext cx="352425" cy="400050"/>
        </a:xfrm>
        <a:prstGeom prst="line">
          <a:avLst/>
        </a:prstGeom>
        <a:noFill/>
        <a:ln w="9525">
          <a:solidFill>
            <a:srgbClr val="000000"/>
          </a:solidFill>
          <a:round/>
          <a:headEnd/>
          <a:tailEnd type="triangle" w="med" len="med"/>
        </a:ln>
      </xdr:spPr>
    </xdr:sp>
    <xdr:clientData/>
  </xdr:twoCellAnchor>
  <xdr:twoCellAnchor>
    <xdr:from>
      <xdr:col>20</xdr:col>
      <xdr:colOff>66675</xdr:colOff>
      <xdr:row>74</xdr:row>
      <xdr:rowOff>66675</xdr:rowOff>
    </xdr:from>
    <xdr:to>
      <xdr:col>20</xdr:col>
      <xdr:colOff>419100</xdr:colOff>
      <xdr:row>76</xdr:row>
      <xdr:rowOff>85725</xdr:rowOff>
    </xdr:to>
    <xdr:sp macro="" textlink="">
      <xdr:nvSpPr>
        <xdr:cNvPr id="53" name="Line 89">
          <a:extLst>
            <a:ext uri="{FF2B5EF4-FFF2-40B4-BE49-F238E27FC236}">
              <a16:creationId xmlns:a16="http://schemas.microsoft.com/office/drawing/2014/main" id="{00000000-0008-0000-1000-000035000000}"/>
            </a:ext>
          </a:extLst>
        </xdr:cNvPr>
        <xdr:cNvSpPr>
          <a:spLocks noChangeShapeType="1"/>
        </xdr:cNvSpPr>
      </xdr:nvSpPr>
      <xdr:spPr bwMode="auto">
        <a:xfrm>
          <a:off x="11229975" y="14097000"/>
          <a:ext cx="352425" cy="400050"/>
        </a:xfrm>
        <a:prstGeom prst="line">
          <a:avLst/>
        </a:prstGeom>
        <a:noFill/>
        <a:ln w="9525">
          <a:solidFill>
            <a:srgbClr val="000000"/>
          </a:solidFill>
          <a:round/>
          <a:headEnd/>
          <a:tailEnd type="triangle" w="med" len="med"/>
        </a:ln>
      </xdr:spPr>
    </xdr:sp>
    <xdr:clientData/>
  </xdr:twoCellAnchor>
  <xdr:twoCellAnchor>
    <xdr:from>
      <xdr:col>22</xdr:col>
      <xdr:colOff>114300</xdr:colOff>
      <xdr:row>63</xdr:row>
      <xdr:rowOff>0</xdr:rowOff>
    </xdr:from>
    <xdr:to>
      <xdr:col>22</xdr:col>
      <xdr:colOff>466725</xdr:colOff>
      <xdr:row>63</xdr:row>
      <xdr:rowOff>0</xdr:rowOff>
    </xdr:to>
    <xdr:sp macro="" textlink="">
      <xdr:nvSpPr>
        <xdr:cNvPr id="54" name="Line 93">
          <a:extLst>
            <a:ext uri="{FF2B5EF4-FFF2-40B4-BE49-F238E27FC236}">
              <a16:creationId xmlns:a16="http://schemas.microsoft.com/office/drawing/2014/main" id="{00000000-0008-0000-1000-000036000000}"/>
            </a:ext>
          </a:extLst>
        </xdr:cNvPr>
        <xdr:cNvSpPr>
          <a:spLocks noChangeShapeType="1"/>
        </xdr:cNvSpPr>
      </xdr:nvSpPr>
      <xdr:spPr bwMode="auto">
        <a:xfrm>
          <a:off x="13611225" y="11934825"/>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83</xdr:row>
      <xdr:rowOff>0</xdr:rowOff>
    </xdr:from>
    <xdr:to>
      <xdr:col>22</xdr:col>
      <xdr:colOff>419100</xdr:colOff>
      <xdr:row>83</xdr:row>
      <xdr:rowOff>0</xdr:rowOff>
    </xdr:to>
    <xdr:sp macro="" textlink="">
      <xdr:nvSpPr>
        <xdr:cNvPr id="55" name="Line 95">
          <a:extLst>
            <a:ext uri="{FF2B5EF4-FFF2-40B4-BE49-F238E27FC236}">
              <a16:creationId xmlns:a16="http://schemas.microsoft.com/office/drawing/2014/main" id="{00000000-0008-0000-1000-000037000000}"/>
            </a:ext>
          </a:extLst>
        </xdr:cNvPr>
        <xdr:cNvSpPr>
          <a:spLocks noChangeShapeType="1"/>
        </xdr:cNvSpPr>
      </xdr:nvSpPr>
      <xdr:spPr bwMode="auto">
        <a:xfrm>
          <a:off x="13563600" y="15744825"/>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83</xdr:row>
      <xdr:rowOff>0</xdr:rowOff>
    </xdr:from>
    <xdr:to>
      <xdr:col>22</xdr:col>
      <xdr:colOff>419100</xdr:colOff>
      <xdr:row>83</xdr:row>
      <xdr:rowOff>0</xdr:rowOff>
    </xdr:to>
    <xdr:sp macro="" textlink="">
      <xdr:nvSpPr>
        <xdr:cNvPr id="56" name="Line 96">
          <a:extLst>
            <a:ext uri="{FF2B5EF4-FFF2-40B4-BE49-F238E27FC236}">
              <a16:creationId xmlns:a16="http://schemas.microsoft.com/office/drawing/2014/main" id="{00000000-0008-0000-1000-000038000000}"/>
            </a:ext>
          </a:extLst>
        </xdr:cNvPr>
        <xdr:cNvSpPr>
          <a:spLocks noChangeShapeType="1"/>
        </xdr:cNvSpPr>
      </xdr:nvSpPr>
      <xdr:spPr bwMode="auto">
        <a:xfrm>
          <a:off x="13563600" y="15744825"/>
          <a:ext cx="352425" cy="0"/>
        </a:xfrm>
        <a:prstGeom prst="line">
          <a:avLst/>
        </a:prstGeom>
        <a:noFill/>
        <a:ln w="9525">
          <a:solidFill>
            <a:srgbClr val="000000"/>
          </a:solidFill>
          <a:round/>
          <a:headEnd/>
          <a:tailEnd type="triangle" w="med" len="med"/>
        </a:ln>
      </xdr:spPr>
    </xdr:sp>
    <xdr:clientData/>
  </xdr:twoCellAnchor>
  <xdr:twoCellAnchor>
    <xdr:from>
      <xdr:col>27</xdr:col>
      <xdr:colOff>66675</xdr:colOff>
      <xdr:row>63</xdr:row>
      <xdr:rowOff>0</xdr:rowOff>
    </xdr:from>
    <xdr:to>
      <xdr:col>27</xdr:col>
      <xdr:colOff>323850</xdr:colOff>
      <xdr:row>63</xdr:row>
      <xdr:rowOff>0</xdr:rowOff>
    </xdr:to>
    <xdr:sp macro="" textlink="">
      <xdr:nvSpPr>
        <xdr:cNvPr id="57" name="Line 97">
          <a:extLst>
            <a:ext uri="{FF2B5EF4-FFF2-40B4-BE49-F238E27FC236}">
              <a16:creationId xmlns:a16="http://schemas.microsoft.com/office/drawing/2014/main" id="{00000000-0008-0000-1000-000039000000}"/>
            </a:ext>
          </a:extLst>
        </xdr:cNvPr>
        <xdr:cNvSpPr>
          <a:spLocks noChangeShapeType="1"/>
        </xdr:cNvSpPr>
      </xdr:nvSpPr>
      <xdr:spPr bwMode="auto">
        <a:xfrm>
          <a:off x="18078450" y="11934825"/>
          <a:ext cx="257175" cy="0"/>
        </a:xfrm>
        <a:prstGeom prst="line">
          <a:avLst/>
        </a:prstGeom>
        <a:noFill/>
        <a:ln w="9525">
          <a:solidFill>
            <a:srgbClr val="000000"/>
          </a:solidFill>
          <a:round/>
          <a:headEnd/>
          <a:tailEnd type="triangle" w="med" len="med"/>
        </a:ln>
      </xdr:spPr>
    </xdr:sp>
    <xdr:clientData/>
  </xdr:twoCellAnchor>
  <xdr:twoCellAnchor>
    <xdr:from>
      <xdr:col>27</xdr:col>
      <xdr:colOff>66675</xdr:colOff>
      <xdr:row>83</xdr:row>
      <xdr:rowOff>0</xdr:rowOff>
    </xdr:from>
    <xdr:to>
      <xdr:col>27</xdr:col>
      <xdr:colOff>323850</xdr:colOff>
      <xdr:row>83</xdr:row>
      <xdr:rowOff>0</xdr:rowOff>
    </xdr:to>
    <xdr:sp macro="" textlink="">
      <xdr:nvSpPr>
        <xdr:cNvPr id="58" name="Line 98">
          <a:extLst>
            <a:ext uri="{FF2B5EF4-FFF2-40B4-BE49-F238E27FC236}">
              <a16:creationId xmlns:a16="http://schemas.microsoft.com/office/drawing/2014/main" id="{00000000-0008-0000-1000-00003A000000}"/>
            </a:ext>
          </a:extLst>
        </xdr:cNvPr>
        <xdr:cNvSpPr>
          <a:spLocks noChangeShapeType="1"/>
        </xdr:cNvSpPr>
      </xdr:nvSpPr>
      <xdr:spPr bwMode="auto">
        <a:xfrm>
          <a:off x="18078450" y="15744825"/>
          <a:ext cx="257175" cy="0"/>
        </a:xfrm>
        <a:prstGeom prst="line">
          <a:avLst/>
        </a:prstGeom>
        <a:noFill/>
        <a:ln w="9525">
          <a:solidFill>
            <a:srgbClr val="000000"/>
          </a:solidFill>
          <a:round/>
          <a:headEnd/>
          <a:tailEnd type="triangle" w="med" len="med"/>
        </a:ln>
      </xdr:spPr>
    </xdr:sp>
    <xdr:clientData/>
  </xdr:twoCellAnchor>
  <xdr:twoCellAnchor editAs="oneCell">
    <xdr:from>
      <xdr:col>1</xdr:col>
      <xdr:colOff>58671</xdr:colOff>
      <xdr:row>1</xdr:row>
      <xdr:rowOff>72278</xdr:rowOff>
    </xdr:from>
    <xdr:to>
      <xdr:col>4</xdr:col>
      <xdr:colOff>395408</xdr:colOff>
      <xdr:row>1</xdr:row>
      <xdr:rowOff>478232</xdr:rowOff>
    </xdr:to>
    <xdr:pic>
      <xdr:nvPicPr>
        <xdr:cNvPr id="59" name="Picture 58" descr="KT-logo_KO_whiterule.png">
          <a:extLst>
            <a:ext uri="{FF2B5EF4-FFF2-40B4-BE49-F238E27FC236}">
              <a16:creationId xmlns:a16="http://schemas.microsoft.com/office/drawing/2014/main" id="{00000000-0008-0000-1000-00003B000000}"/>
            </a:ext>
          </a:extLst>
        </xdr:cNvPr>
        <xdr:cNvPicPr>
          <a:picLocks noChangeAspect="1"/>
        </xdr:cNvPicPr>
      </xdr:nvPicPr>
      <xdr:blipFill>
        <a:blip xmlns:r="http://schemas.openxmlformats.org/officeDocument/2006/relationships" r:embed="rId1" cstate="print"/>
        <a:stretch>
          <a:fillRect/>
        </a:stretch>
      </xdr:blipFill>
      <xdr:spPr>
        <a:xfrm>
          <a:off x="167528" y="167528"/>
          <a:ext cx="962666" cy="405954"/>
        </a:xfrm>
        <a:prstGeom prst="rect">
          <a:avLst/>
        </a:prstGeom>
        <a:effectLst>
          <a:outerShdw blurRad="50800" dist="38100" dir="2700000" algn="tl" rotWithShape="0">
            <a:prstClr val="black">
              <a:alpha val="40000"/>
            </a:prstClr>
          </a:outerShdw>
        </a:effectLst>
      </xdr:spPr>
    </xdr:pic>
    <xdr:clientData/>
  </xdr:twoCellAnchor>
  <xdr:twoCellAnchor editAs="oneCell">
    <xdr:from>
      <xdr:col>13</xdr:col>
      <xdr:colOff>1112584</xdr:colOff>
      <xdr:row>1</xdr:row>
      <xdr:rowOff>153622</xdr:rowOff>
    </xdr:from>
    <xdr:to>
      <xdr:col>13</xdr:col>
      <xdr:colOff>1373762</xdr:colOff>
      <xdr:row>1</xdr:row>
      <xdr:rowOff>410797</xdr:rowOff>
    </xdr:to>
    <xdr:pic>
      <xdr:nvPicPr>
        <xdr:cNvPr id="60" name="Picture 59" descr="home.jpg">
          <a:hlinkClick xmlns:r="http://schemas.openxmlformats.org/officeDocument/2006/relationships" r:id="rId2"/>
          <a:extLst>
            <a:ext uri="{FF2B5EF4-FFF2-40B4-BE49-F238E27FC236}">
              <a16:creationId xmlns:a16="http://schemas.microsoft.com/office/drawing/2014/main" id="{00000000-0008-0000-1000-00003C000000}"/>
            </a:ext>
          </a:extLst>
        </xdr:cNvPr>
        <xdr:cNvPicPr>
          <a:picLocks noChangeAspect="1"/>
        </xdr:cNvPicPr>
      </xdr:nvPicPr>
      <xdr:blipFill>
        <a:blip xmlns:r="http://schemas.openxmlformats.org/officeDocument/2006/relationships" r:embed="rId3" cstate="print"/>
        <a:stretch>
          <a:fillRect/>
        </a:stretch>
      </xdr:blipFill>
      <xdr:spPr>
        <a:xfrm>
          <a:off x="9358513" y="248872"/>
          <a:ext cx="261178"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17</xdr:col>
      <xdr:colOff>95250</xdr:colOff>
      <xdr:row>1</xdr:row>
      <xdr:rowOff>95250</xdr:rowOff>
    </xdr:from>
    <xdr:to>
      <xdr:col>20</xdr:col>
      <xdr:colOff>159845</xdr:colOff>
      <xdr:row>1</xdr:row>
      <xdr:rowOff>501204</xdr:rowOff>
    </xdr:to>
    <xdr:pic>
      <xdr:nvPicPr>
        <xdr:cNvPr id="61" name="Picture 60" descr="KT-logo_KO_whiterule.png">
          <a:extLst>
            <a:ext uri="{FF2B5EF4-FFF2-40B4-BE49-F238E27FC236}">
              <a16:creationId xmlns:a16="http://schemas.microsoft.com/office/drawing/2014/main" id="{00000000-0008-0000-1000-00003D000000}"/>
            </a:ext>
          </a:extLst>
        </xdr:cNvPr>
        <xdr:cNvPicPr>
          <a:picLocks noChangeAspect="1"/>
        </xdr:cNvPicPr>
      </xdr:nvPicPr>
      <xdr:blipFill>
        <a:blip xmlns:r="http://schemas.openxmlformats.org/officeDocument/2006/relationships" r:embed="rId1" cstate="print"/>
        <a:stretch>
          <a:fillRect/>
        </a:stretch>
      </xdr:blipFill>
      <xdr:spPr>
        <a:xfrm>
          <a:off x="10450286" y="190500"/>
          <a:ext cx="962666" cy="405954"/>
        </a:xfrm>
        <a:prstGeom prst="rect">
          <a:avLst/>
        </a:prstGeom>
        <a:effectLst>
          <a:outerShdw blurRad="50800" dist="38100" dir="2700000" algn="tl" rotWithShape="0">
            <a:prstClr val="black">
              <a:alpha val="40000"/>
            </a:prstClr>
          </a:outerShdw>
        </a:effectLst>
      </xdr:spPr>
    </xdr:pic>
    <xdr:clientData/>
  </xdr:twoCellAnchor>
  <xdr:twoCellAnchor>
    <xdr:from>
      <xdr:col>13</xdr:col>
      <xdr:colOff>1481666</xdr:colOff>
      <xdr:row>1</xdr:row>
      <xdr:rowOff>158750</xdr:rowOff>
    </xdr:from>
    <xdr:to>
      <xdr:col>14</xdr:col>
      <xdr:colOff>109131</xdr:colOff>
      <xdr:row>1</xdr:row>
      <xdr:rowOff>408495</xdr:rowOff>
    </xdr:to>
    <xdr:sp macro="" textlink="">
      <xdr:nvSpPr>
        <xdr:cNvPr id="25" name="Rectangle 24">
          <a:hlinkClick xmlns:r="http://schemas.openxmlformats.org/officeDocument/2006/relationships" r:id="rId4"/>
          <a:extLst>
            <a:ext uri="{FF2B5EF4-FFF2-40B4-BE49-F238E27FC236}">
              <a16:creationId xmlns:a16="http://schemas.microsoft.com/office/drawing/2014/main" id="{00000000-0008-0000-1000-000019000000}"/>
            </a:ext>
          </a:extLst>
        </xdr:cNvPr>
        <xdr:cNvSpPr/>
      </xdr:nvSpPr>
      <xdr:spPr>
        <a:xfrm>
          <a:off x="9726083" y="254000"/>
          <a:ext cx="257298" cy="249745"/>
        </a:xfrm>
        <a:prstGeom prst="rect">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000"/>
            <a:t>?</a:t>
          </a:r>
        </a:p>
      </xdr:txBody>
    </xdr:sp>
    <xdr:clientData/>
  </xdr:twoCellAnchor>
  <xdr:twoCellAnchor editAs="oneCell">
    <xdr:from>
      <xdr:col>28</xdr:col>
      <xdr:colOff>1312333</xdr:colOff>
      <xdr:row>1</xdr:row>
      <xdr:rowOff>148167</xdr:rowOff>
    </xdr:from>
    <xdr:to>
      <xdr:col>28</xdr:col>
      <xdr:colOff>1573511</xdr:colOff>
      <xdr:row>1</xdr:row>
      <xdr:rowOff>405342</xdr:rowOff>
    </xdr:to>
    <xdr:pic>
      <xdr:nvPicPr>
        <xdr:cNvPr id="26" name="Picture 25" descr="home.jpg">
          <a:hlinkClick xmlns:r="http://schemas.openxmlformats.org/officeDocument/2006/relationships" r:id="rId2"/>
          <a:extLst>
            <a:ext uri="{FF2B5EF4-FFF2-40B4-BE49-F238E27FC236}">
              <a16:creationId xmlns:a16="http://schemas.microsoft.com/office/drawing/2014/main" id="{00000000-0008-0000-1000-00001A000000}"/>
            </a:ext>
          </a:extLst>
        </xdr:cNvPr>
        <xdr:cNvPicPr>
          <a:picLocks noChangeAspect="1"/>
        </xdr:cNvPicPr>
      </xdr:nvPicPr>
      <xdr:blipFill>
        <a:blip xmlns:r="http://schemas.openxmlformats.org/officeDocument/2006/relationships" r:embed="rId3" cstate="print"/>
        <a:stretch>
          <a:fillRect/>
        </a:stretch>
      </xdr:blipFill>
      <xdr:spPr>
        <a:xfrm>
          <a:off x="19759083" y="243417"/>
          <a:ext cx="261178"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29</xdr:col>
      <xdr:colOff>104498</xdr:colOff>
      <xdr:row>1</xdr:row>
      <xdr:rowOff>153295</xdr:rowOff>
    </xdr:from>
    <xdr:to>
      <xdr:col>29</xdr:col>
      <xdr:colOff>361796</xdr:colOff>
      <xdr:row>1</xdr:row>
      <xdr:rowOff>403040</xdr:rowOff>
    </xdr:to>
    <xdr:sp macro="" textlink="">
      <xdr:nvSpPr>
        <xdr:cNvPr id="27" name="Rectangle 26">
          <a:hlinkClick xmlns:r="http://schemas.openxmlformats.org/officeDocument/2006/relationships" r:id="rId4"/>
          <a:extLst>
            <a:ext uri="{FF2B5EF4-FFF2-40B4-BE49-F238E27FC236}">
              <a16:creationId xmlns:a16="http://schemas.microsoft.com/office/drawing/2014/main" id="{00000000-0008-0000-1000-00001B000000}"/>
            </a:ext>
          </a:extLst>
        </xdr:cNvPr>
        <xdr:cNvSpPr/>
      </xdr:nvSpPr>
      <xdr:spPr>
        <a:xfrm>
          <a:off x="20128165" y="248545"/>
          <a:ext cx="257298" cy="249745"/>
        </a:xfrm>
        <a:prstGeom prst="rect">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000"/>
            <a:t>?</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4</xdr:col>
      <xdr:colOff>123265</xdr:colOff>
      <xdr:row>1</xdr:row>
      <xdr:rowOff>472629</xdr:rowOff>
    </xdr:to>
    <xdr:pic>
      <xdr:nvPicPr>
        <xdr:cNvPr id="13" name="Picture 12" descr="KT-logo_KO_whiterule.png">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cstate="print"/>
        <a:stretch>
          <a:fillRect/>
        </a:stretch>
      </xdr:blipFill>
      <xdr:spPr>
        <a:xfrm>
          <a:off x="178734" y="167528"/>
          <a:ext cx="953060" cy="405954"/>
        </a:xfrm>
        <a:prstGeom prst="rect">
          <a:avLst/>
        </a:prstGeom>
        <a:effectLst>
          <a:outerShdw blurRad="50800" dist="38100" dir="2700000" algn="tl" rotWithShape="0">
            <a:prstClr val="black">
              <a:alpha val="40000"/>
            </a:prstClr>
          </a:outerShdw>
        </a:effectLst>
      </xdr:spPr>
    </xdr:pic>
    <xdr:clientData/>
  </xdr:twoCellAnchor>
  <xdr:twoCellAnchor editAs="oneCell">
    <xdr:from>
      <xdr:col>17</xdr:col>
      <xdr:colOff>66675</xdr:colOff>
      <xdr:row>1</xdr:row>
      <xdr:rowOff>66675</xdr:rowOff>
    </xdr:from>
    <xdr:to>
      <xdr:col>20</xdr:col>
      <xdr:colOff>123265</xdr:colOff>
      <xdr:row>1</xdr:row>
      <xdr:rowOff>472629</xdr:rowOff>
    </xdr:to>
    <xdr:pic>
      <xdr:nvPicPr>
        <xdr:cNvPr id="44" name="Picture 43" descr="KT-logo_KO_whiterule.png">
          <a:extLst>
            <a:ext uri="{FF2B5EF4-FFF2-40B4-BE49-F238E27FC236}">
              <a16:creationId xmlns:a16="http://schemas.microsoft.com/office/drawing/2014/main" id="{00000000-0008-0000-1100-00002C000000}"/>
            </a:ext>
          </a:extLst>
        </xdr:cNvPr>
        <xdr:cNvPicPr>
          <a:picLocks noChangeAspect="1"/>
        </xdr:cNvPicPr>
      </xdr:nvPicPr>
      <xdr:blipFill>
        <a:blip xmlns:r="http://schemas.openxmlformats.org/officeDocument/2006/relationships" r:embed="rId1" cstate="print"/>
        <a:stretch>
          <a:fillRect/>
        </a:stretch>
      </xdr:blipFill>
      <xdr:spPr>
        <a:xfrm>
          <a:off x="10320057" y="167528"/>
          <a:ext cx="953061" cy="405954"/>
        </a:xfrm>
        <a:prstGeom prst="rect">
          <a:avLst/>
        </a:prstGeom>
        <a:effectLst>
          <a:outerShdw blurRad="50800" dist="38100" dir="2700000" algn="tl" rotWithShape="0">
            <a:prstClr val="black">
              <a:alpha val="40000"/>
            </a:prstClr>
          </a:outerShdw>
        </a:effectLst>
      </xdr:spPr>
    </xdr:pic>
    <xdr:clientData/>
  </xdr:twoCellAnchor>
  <xdr:twoCellAnchor>
    <xdr:from>
      <xdr:col>7</xdr:col>
      <xdr:colOff>123825</xdr:colOff>
      <xdr:row>1</xdr:row>
      <xdr:rowOff>57150</xdr:rowOff>
    </xdr:from>
    <xdr:to>
      <xdr:col>7</xdr:col>
      <xdr:colOff>609600</xdr:colOff>
      <xdr:row>1</xdr:row>
      <xdr:rowOff>485775</xdr:rowOff>
    </xdr:to>
    <xdr:sp macro="" textlink="">
      <xdr:nvSpPr>
        <xdr:cNvPr id="47" name="Oval 46">
          <a:extLst>
            <a:ext uri="{FF2B5EF4-FFF2-40B4-BE49-F238E27FC236}">
              <a16:creationId xmlns:a16="http://schemas.microsoft.com/office/drawing/2014/main" id="{00000000-0008-0000-1100-00002F000000}"/>
            </a:ext>
          </a:extLst>
        </xdr:cNvPr>
        <xdr:cNvSpPr/>
      </xdr:nvSpPr>
      <xdr:spPr bwMode="auto">
        <a:xfrm>
          <a:off x="2952750" y="152400"/>
          <a:ext cx="485775"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xdr:from>
      <xdr:col>21</xdr:col>
      <xdr:colOff>1786538</xdr:colOff>
      <xdr:row>1</xdr:row>
      <xdr:rowOff>54429</xdr:rowOff>
    </xdr:from>
    <xdr:to>
      <xdr:col>22</xdr:col>
      <xdr:colOff>448956</xdr:colOff>
      <xdr:row>1</xdr:row>
      <xdr:rowOff>483054</xdr:rowOff>
    </xdr:to>
    <xdr:sp macro="" textlink="">
      <xdr:nvSpPr>
        <xdr:cNvPr id="48" name="Oval 47">
          <a:extLst>
            <a:ext uri="{FF2B5EF4-FFF2-40B4-BE49-F238E27FC236}">
              <a16:creationId xmlns:a16="http://schemas.microsoft.com/office/drawing/2014/main" id="{00000000-0008-0000-1100-000030000000}"/>
            </a:ext>
          </a:extLst>
        </xdr:cNvPr>
        <xdr:cNvSpPr/>
      </xdr:nvSpPr>
      <xdr:spPr bwMode="auto">
        <a:xfrm>
          <a:off x="13461467" y="149679"/>
          <a:ext cx="485775"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xdr:from>
      <xdr:col>20</xdr:col>
      <xdr:colOff>66675</xdr:colOff>
      <xdr:row>22</xdr:row>
      <xdr:rowOff>114300</xdr:rowOff>
    </xdr:from>
    <xdr:to>
      <xdr:col>20</xdr:col>
      <xdr:colOff>419100</xdr:colOff>
      <xdr:row>24</xdr:row>
      <xdr:rowOff>133350</xdr:rowOff>
    </xdr:to>
    <xdr:sp macro="" textlink="">
      <xdr:nvSpPr>
        <xdr:cNvPr id="49" name="Line 87">
          <a:extLst>
            <a:ext uri="{FF2B5EF4-FFF2-40B4-BE49-F238E27FC236}">
              <a16:creationId xmlns:a16="http://schemas.microsoft.com/office/drawing/2014/main" id="{00000000-0008-0000-1100-000031000000}"/>
            </a:ext>
          </a:extLst>
        </xdr:cNvPr>
        <xdr:cNvSpPr>
          <a:spLocks noChangeShapeType="1"/>
        </xdr:cNvSpPr>
      </xdr:nvSpPr>
      <xdr:spPr bwMode="auto">
        <a:xfrm flipV="1">
          <a:off x="1073604" y="18089336"/>
          <a:ext cx="352425" cy="345621"/>
        </a:xfrm>
        <a:prstGeom prst="line">
          <a:avLst/>
        </a:prstGeom>
        <a:noFill/>
        <a:ln w="9525">
          <a:solidFill>
            <a:srgbClr val="000000"/>
          </a:solidFill>
          <a:round/>
          <a:headEnd/>
          <a:tailEnd type="triangle" w="med" len="med"/>
        </a:ln>
      </xdr:spPr>
    </xdr:sp>
    <xdr:clientData/>
  </xdr:twoCellAnchor>
  <xdr:twoCellAnchor>
    <xdr:from>
      <xdr:col>20</xdr:col>
      <xdr:colOff>66675</xdr:colOff>
      <xdr:row>27</xdr:row>
      <xdr:rowOff>66675</xdr:rowOff>
    </xdr:from>
    <xdr:to>
      <xdr:col>20</xdr:col>
      <xdr:colOff>419100</xdr:colOff>
      <xdr:row>29</xdr:row>
      <xdr:rowOff>85725</xdr:rowOff>
    </xdr:to>
    <xdr:sp macro="" textlink="">
      <xdr:nvSpPr>
        <xdr:cNvPr id="50" name="Line 89">
          <a:extLst>
            <a:ext uri="{FF2B5EF4-FFF2-40B4-BE49-F238E27FC236}">
              <a16:creationId xmlns:a16="http://schemas.microsoft.com/office/drawing/2014/main" id="{00000000-0008-0000-1100-000032000000}"/>
            </a:ext>
          </a:extLst>
        </xdr:cNvPr>
        <xdr:cNvSpPr>
          <a:spLocks noChangeShapeType="1"/>
        </xdr:cNvSpPr>
      </xdr:nvSpPr>
      <xdr:spPr bwMode="auto">
        <a:xfrm>
          <a:off x="1073604" y="18858139"/>
          <a:ext cx="352425" cy="345622"/>
        </a:xfrm>
        <a:prstGeom prst="line">
          <a:avLst/>
        </a:prstGeom>
        <a:noFill/>
        <a:ln w="9525">
          <a:solidFill>
            <a:srgbClr val="000000"/>
          </a:solidFill>
          <a:round/>
          <a:headEnd/>
          <a:tailEnd type="triangle" w="med" len="med"/>
        </a:ln>
      </xdr:spPr>
    </xdr:sp>
    <xdr:clientData/>
  </xdr:twoCellAnchor>
  <xdr:twoCellAnchor>
    <xdr:from>
      <xdr:col>22</xdr:col>
      <xdr:colOff>114300</xdr:colOff>
      <xdr:row>16</xdr:row>
      <xdr:rowOff>0</xdr:rowOff>
    </xdr:from>
    <xdr:to>
      <xdr:col>22</xdr:col>
      <xdr:colOff>466725</xdr:colOff>
      <xdr:row>16</xdr:row>
      <xdr:rowOff>0</xdr:rowOff>
    </xdr:to>
    <xdr:sp macro="" textlink="">
      <xdr:nvSpPr>
        <xdr:cNvPr id="51" name="Line 93">
          <a:extLst>
            <a:ext uri="{FF2B5EF4-FFF2-40B4-BE49-F238E27FC236}">
              <a16:creationId xmlns:a16="http://schemas.microsoft.com/office/drawing/2014/main" id="{00000000-0008-0000-1100-000033000000}"/>
            </a:ext>
          </a:extLst>
        </xdr:cNvPr>
        <xdr:cNvSpPr>
          <a:spLocks noChangeShapeType="1"/>
        </xdr:cNvSpPr>
      </xdr:nvSpPr>
      <xdr:spPr bwMode="auto">
        <a:xfrm>
          <a:off x="2250621" y="16995321"/>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36</xdr:row>
      <xdr:rowOff>0</xdr:rowOff>
    </xdr:from>
    <xdr:to>
      <xdr:col>22</xdr:col>
      <xdr:colOff>419100</xdr:colOff>
      <xdr:row>36</xdr:row>
      <xdr:rowOff>0</xdr:rowOff>
    </xdr:to>
    <xdr:sp macro="" textlink="">
      <xdr:nvSpPr>
        <xdr:cNvPr id="52" name="Line 95">
          <a:extLst>
            <a:ext uri="{FF2B5EF4-FFF2-40B4-BE49-F238E27FC236}">
              <a16:creationId xmlns:a16="http://schemas.microsoft.com/office/drawing/2014/main" id="{00000000-0008-0000-1100-000034000000}"/>
            </a:ext>
          </a:extLst>
        </xdr:cNvPr>
        <xdr:cNvSpPr>
          <a:spLocks noChangeShapeType="1"/>
        </xdr:cNvSpPr>
      </xdr:nvSpPr>
      <xdr:spPr bwMode="auto">
        <a:xfrm>
          <a:off x="2202996" y="20261036"/>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36</xdr:row>
      <xdr:rowOff>0</xdr:rowOff>
    </xdr:from>
    <xdr:to>
      <xdr:col>22</xdr:col>
      <xdr:colOff>419100</xdr:colOff>
      <xdr:row>36</xdr:row>
      <xdr:rowOff>0</xdr:rowOff>
    </xdr:to>
    <xdr:sp macro="" textlink="">
      <xdr:nvSpPr>
        <xdr:cNvPr id="53" name="Line 96">
          <a:extLst>
            <a:ext uri="{FF2B5EF4-FFF2-40B4-BE49-F238E27FC236}">
              <a16:creationId xmlns:a16="http://schemas.microsoft.com/office/drawing/2014/main" id="{00000000-0008-0000-1100-000035000000}"/>
            </a:ext>
          </a:extLst>
        </xdr:cNvPr>
        <xdr:cNvSpPr>
          <a:spLocks noChangeShapeType="1"/>
        </xdr:cNvSpPr>
      </xdr:nvSpPr>
      <xdr:spPr bwMode="auto">
        <a:xfrm>
          <a:off x="2202996" y="20261036"/>
          <a:ext cx="352425" cy="0"/>
        </a:xfrm>
        <a:prstGeom prst="line">
          <a:avLst/>
        </a:prstGeom>
        <a:noFill/>
        <a:ln w="9525">
          <a:solidFill>
            <a:srgbClr val="000000"/>
          </a:solidFill>
          <a:round/>
          <a:headEnd/>
          <a:tailEnd type="triangle" w="med" len="med"/>
        </a:ln>
      </xdr:spPr>
    </xdr:sp>
    <xdr:clientData/>
  </xdr:twoCellAnchor>
  <xdr:twoCellAnchor>
    <xdr:from>
      <xdr:col>27</xdr:col>
      <xdr:colOff>66675</xdr:colOff>
      <xdr:row>16</xdr:row>
      <xdr:rowOff>0</xdr:rowOff>
    </xdr:from>
    <xdr:to>
      <xdr:col>27</xdr:col>
      <xdr:colOff>323850</xdr:colOff>
      <xdr:row>16</xdr:row>
      <xdr:rowOff>0</xdr:rowOff>
    </xdr:to>
    <xdr:sp macro="" textlink="">
      <xdr:nvSpPr>
        <xdr:cNvPr id="54" name="Line 97">
          <a:extLst>
            <a:ext uri="{FF2B5EF4-FFF2-40B4-BE49-F238E27FC236}">
              <a16:creationId xmlns:a16="http://schemas.microsoft.com/office/drawing/2014/main" id="{00000000-0008-0000-1100-000036000000}"/>
            </a:ext>
          </a:extLst>
        </xdr:cNvPr>
        <xdr:cNvSpPr>
          <a:spLocks noChangeShapeType="1"/>
        </xdr:cNvSpPr>
      </xdr:nvSpPr>
      <xdr:spPr bwMode="auto">
        <a:xfrm>
          <a:off x="6720568" y="16995321"/>
          <a:ext cx="257175" cy="0"/>
        </a:xfrm>
        <a:prstGeom prst="line">
          <a:avLst/>
        </a:prstGeom>
        <a:noFill/>
        <a:ln w="9525">
          <a:solidFill>
            <a:srgbClr val="000000"/>
          </a:solidFill>
          <a:round/>
          <a:headEnd/>
          <a:tailEnd type="triangle" w="med" len="med"/>
        </a:ln>
      </xdr:spPr>
    </xdr:sp>
    <xdr:clientData/>
  </xdr:twoCellAnchor>
  <xdr:twoCellAnchor>
    <xdr:from>
      <xdr:col>27</xdr:col>
      <xdr:colOff>66675</xdr:colOff>
      <xdr:row>36</xdr:row>
      <xdr:rowOff>0</xdr:rowOff>
    </xdr:from>
    <xdr:to>
      <xdr:col>27</xdr:col>
      <xdr:colOff>323850</xdr:colOff>
      <xdr:row>36</xdr:row>
      <xdr:rowOff>0</xdr:rowOff>
    </xdr:to>
    <xdr:sp macro="" textlink="">
      <xdr:nvSpPr>
        <xdr:cNvPr id="55" name="Line 98">
          <a:extLst>
            <a:ext uri="{FF2B5EF4-FFF2-40B4-BE49-F238E27FC236}">
              <a16:creationId xmlns:a16="http://schemas.microsoft.com/office/drawing/2014/main" id="{00000000-0008-0000-1100-000037000000}"/>
            </a:ext>
          </a:extLst>
        </xdr:cNvPr>
        <xdr:cNvSpPr>
          <a:spLocks noChangeShapeType="1"/>
        </xdr:cNvSpPr>
      </xdr:nvSpPr>
      <xdr:spPr bwMode="auto">
        <a:xfrm>
          <a:off x="6720568" y="20261036"/>
          <a:ext cx="257175" cy="0"/>
        </a:xfrm>
        <a:prstGeom prst="line">
          <a:avLst/>
        </a:prstGeom>
        <a:noFill/>
        <a:ln w="9525">
          <a:solidFill>
            <a:srgbClr val="000000"/>
          </a:solidFill>
          <a:round/>
          <a:headEnd/>
          <a:tailEnd type="triangle" w="med" len="med"/>
        </a:ln>
      </xdr:spPr>
    </xdr:sp>
    <xdr:clientData/>
  </xdr:twoCellAnchor>
  <xdr:twoCellAnchor>
    <xdr:from>
      <xdr:col>20</xdr:col>
      <xdr:colOff>66675</xdr:colOff>
      <xdr:row>73</xdr:row>
      <xdr:rowOff>114300</xdr:rowOff>
    </xdr:from>
    <xdr:to>
      <xdr:col>20</xdr:col>
      <xdr:colOff>419100</xdr:colOff>
      <xdr:row>75</xdr:row>
      <xdr:rowOff>133350</xdr:rowOff>
    </xdr:to>
    <xdr:sp macro="" textlink="">
      <xdr:nvSpPr>
        <xdr:cNvPr id="70" name="Line 87">
          <a:extLst>
            <a:ext uri="{FF2B5EF4-FFF2-40B4-BE49-F238E27FC236}">
              <a16:creationId xmlns:a16="http://schemas.microsoft.com/office/drawing/2014/main" id="{00000000-0008-0000-1100-000046000000}"/>
            </a:ext>
          </a:extLst>
        </xdr:cNvPr>
        <xdr:cNvSpPr>
          <a:spLocks noChangeShapeType="1"/>
        </xdr:cNvSpPr>
      </xdr:nvSpPr>
      <xdr:spPr bwMode="auto">
        <a:xfrm flipV="1">
          <a:off x="10217604" y="4019550"/>
          <a:ext cx="352425" cy="269421"/>
        </a:xfrm>
        <a:prstGeom prst="line">
          <a:avLst/>
        </a:prstGeom>
        <a:noFill/>
        <a:ln w="9525">
          <a:solidFill>
            <a:srgbClr val="000000"/>
          </a:solidFill>
          <a:round/>
          <a:headEnd/>
          <a:tailEnd type="triangle" w="med" len="med"/>
        </a:ln>
      </xdr:spPr>
    </xdr:sp>
    <xdr:clientData/>
  </xdr:twoCellAnchor>
  <xdr:twoCellAnchor>
    <xdr:from>
      <xdr:col>20</xdr:col>
      <xdr:colOff>66675</xdr:colOff>
      <xdr:row>78</xdr:row>
      <xdr:rowOff>66675</xdr:rowOff>
    </xdr:from>
    <xdr:to>
      <xdr:col>20</xdr:col>
      <xdr:colOff>419100</xdr:colOff>
      <xdr:row>80</xdr:row>
      <xdr:rowOff>85725</xdr:rowOff>
    </xdr:to>
    <xdr:sp macro="" textlink="">
      <xdr:nvSpPr>
        <xdr:cNvPr id="71" name="Line 89">
          <a:extLst>
            <a:ext uri="{FF2B5EF4-FFF2-40B4-BE49-F238E27FC236}">
              <a16:creationId xmlns:a16="http://schemas.microsoft.com/office/drawing/2014/main" id="{00000000-0008-0000-1100-000047000000}"/>
            </a:ext>
          </a:extLst>
        </xdr:cNvPr>
        <xdr:cNvSpPr>
          <a:spLocks noChangeShapeType="1"/>
        </xdr:cNvSpPr>
      </xdr:nvSpPr>
      <xdr:spPr bwMode="auto">
        <a:xfrm>
          <a:off x="10217604" y="4669971"/>
          <a:ext cx="352425" cy="246290"/>
        </a:xfrm>
        <a:prstGeom prst="line">
          <a:avLst/>
        </a:prstGeom>
        <a:noFill/>
        <a:ln w="9525">
          <a:solidFill>
            <a:srgbClr val="000000"/>
          </a:solidFill>
          <a:round/>
          <a:headEnd/>
          <a:tailEnd type="triangle" w="med" len="med"/>
        </a:ln>
      </xdr:spPr>
    </xdr:sp>
    <xdr:clientData/>
  </xdr:twoCellAnchor>
  <xdr:twoCellAnchor>
    <xdr:from>
      <xdr:col>22</xdr:col>
      <xdr:colOff>114300</xdr:colOff>
      <xdr:row>66</xdr:row>
      <xdr:rowOff>0</xdr:rowOff>
    </xdr:from>
    <xdr:to>
      <xdr:col>22</xdr:col>
      <xdr:colOff>466725</xdr:colOff>
      <xdr:row>66</xdr:row>
      <xdr:rowOff>0</xdr:rowOff>
    </xdr:to>
    <xdr:sp macro="" textlink="">
      <xdr:nvSpPr>
        <xdr:cNvPr id="72" name="Line 93">
          <a:extLst>
            <a:ext uri="{FF2B5EF4-FFF2-40B4-BE49-F238E27FC236}">
              <a16:creationId xmlns:a16="http://schemas.microsoft.com/office/drawing/2014/main" id="{00000000-0008-0000-1100-000048000000}"/>
            </a:ext>
          </a:extLst>
        </xdr:cNvPr>
        <xdr:cNvSpPr>
          <a:spLocks noChangeShapeType="1"/>
        </xdr:cNvSpPr>
      </xdr:nvSpPr>
      <xdr:spPr bwMode="auto">
        <a:xfrm>
          <a:off x="13611225" y="12753975"/>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87</xdr:row>
      <xdr:rowOff>0</xdr:rowOff>
    </xdr:from>
    <xdr:to>
      <xdr:col>22</xdr:col>
      <xdr:colOff>419100</xdr:colOff>
      <xdr:row>87</xdr:row>
      <xdr:rowOff>0</xdr:rowOff>
    </xdr:to>
    <xdr:sp macro="" textlink="">
      <xdr:nvSpPr>
        <xdr:cNvPr id="73" name="Line 95">
          <a:extLst>
            <a:ext uri="{FF2B5EF4-FFF2-40B4-BE49-F238E27FC236}">
              <a16:creationId xmlns:a16="http://schemas.microsoft.com/office/drawing/2014/main" id="{00000000-0008-0000-1100-000049000000}"/>
            </a:ext>
          </a:extLst>
        </xdr:cNvPr>
        <xdr:cNvSpPr>
          <a:spLocks noChangeShapeType="1"/>
        </xdr:cNvSpPr>
      </xdr:nvSpPr>
      <xdr:spPr bwMode="auto">
        <a:xfrm>
          <a:off x="11346996" y="5755821"/>
          <a:ext cx="352425" cy="0"/>
        </a:xfrm>
        <a:prstGeom prst="line">
          <a:avLst/>
        </a:prstGeom>
        <a:noFill/>
        <a:ln w="9525">
          <a:solidFill>
            <a:srgbClr val="000000"/>
          </a:solidFill>
          <a:round/>
          <a:headEnd/>
          <a:tailEnd type="triangle" w="med" len="med"/>
        </a:ln>
      </xdr:spPr>
    </xdr:sp>
    <xdr:clientData/>
  </xdr:twoCellAnchor>
  <xdr:twoCellAnchor>
    <xdr:from>
      <xdr:col>22</xdr:col>
      <xdr:colOff>66675</xdr:colOff>
      <xdr:row>87</xdr:row>
      <xdr:rowOff>0</xdr:rowOff>
    </xdr:from>
    <xdr:to>
      <xdr:col>22</xdr:col>
      <xdr:colOff>419100</xdr:colOff>
      <xdr:row>87</xdr:row>
      <xdr:rowOff>0</xdr:rowOff>
    </xdr:to>
    <xdr:sp macro="" textlink="">
      <xdr:nvSpPr>
        <xdr:cNvPr id="74" name="Line 96">
          <a:extLst>
            <a:ext uri="{FF2B5EF4-FFF2-40B4-BE49-F238E27FC236}">
              <a16:creationId xmlns:a16="http://schemas.microsoft.com/office/drawing/2014/main" id="{00000000-0008-0000-1100-00004A000000}"/>
            </a:ext>
          </a:extLst>
        </xdr:cNvPr>
        <xdr:cNvSpPr>
          <a:spLocks noChangeShapeType="1"/>
        </xdr:cNvSpPr>
      </xdr:nvSpPr>
      <xdr:spPr bwMode="auto">
        <a:xfrm>
          <a:off x="11346996" y="5755821"/>
          <a:ext cx="352425" cy="0"/>
        </a:xfrm>
        <a:prstGeom prst="line">
          <a:avLst/>
        </a:prstGeom>
        <a:noFill/>
        <a:ln w="9525">
          <a:solidFill>
            <a:srgbClr val="000000"/>
          </a:solidFill>
          <a:round/>
          <a:headEnd/>
          <a:tailEnd type="triangle" w="med" len="med"/>
        </a:ln>
      </xdr:spPr>
    </xdr:sp>
    <xdr:clientData/>
  </xdr:twoCellAnchor>
  <xdr:twoCellAnchor>
    <xdr:from>
      <xdr:col>27</xdr:col>
      <xdr:colOff>66675</xdr:colOff>
      <xdr:row>65</xdr:row>
      <xdr:rowOff>219075</xdr:rowOff>
    </xdr:from>
    <xdr:to>
      <xdr:col>28</xdr:col>
      <xdr:colOff>0</xdr:colOff>
      <xdr:row>65</xdr:row>
      <xdr:rowOff>219075</xdr:rowOff>
    </xdr:to>
    <xdr:sp macro="" textlink="">
      <xdr:nvSpPr>
        <xdr:cNvPr id="75" name="Line 97">
          <a:extLst>
            <a:ext uri="{FF2B5EF4-FFF2-40B4-BE49-F238E27FC236}">
              <a16:creationId xmlns:a16="http://schemas.microsoft.com/office/drawing/2014/main" id="{00000000-0008-0000-1100-00004B000000}"/>
            </a:ext>
          </a:extLst>
        </xdr:cNvPr>
        <xdr:cNvSpPr>
          <a:spLocks noChangeShapeType="1"/>
        </xdr:cNvSpPr>
      </xdr:nvSpPr>
      <xdr:spPr bwMode="auto">
        <a:xfrm>
          <a:off x="18078450" y="12744450"/>
          <a:ext cx="257175" cy="0"/>
        </a:xfrm>
        <a:prstGeom prst="line">
          <a:avLst/>
        </a:prstGeom>
        <a:noFill/>
        <a:ln w="9525">
          <a:solidFill>
            <a:srgbClr val="000000"/>
          </a:solidFill>
          <a:round/>
          <a:headEnd/>
          <a:tailEnd type="triangle" w="med" len="med"/>
        </a:ln>
      </xdr:spPr>
    </xdr:sp>
    <xdr:clientData/>
  </xdr:twoCellAnchor>
  <xdr:twoCellAnchor>
    <xdr:from>
      <xdr:col>27</xdr:col>
      <xdr:colOff>66675</xdr:colOff>
      <xdr:row>87</xdr:row>
      <xdr:rowOff>0</xdr:rowOff>
    </xdr:from>
    <xdr:to>
      <xdr:col>27</xdr:col>
      <xdr:colOff>323850</xdr:colOff>
      <xdr:row>87</xdr:row>
      <xdr:rowOff>0</xdr:rowOff>
    </xdr:to>
    <xdr:sp macro="" textlink="">
      <xdr:nvSpPr>
        <xdr:cNvPr id="76" name="Line 98">
          <a:extLst>
            <a:ext uri="{FF2B5EF4-FFF2-40B4-BE49-F238E27FC236}">
              <a16:creationId xmlns:a16="http://schemas.microsoft.com/office/drawing/2014/main" id="{00000000-0008-0000-1100-00004C000000}"/>
            </a:ext>
          </a:extLst>
        </xdr:cNvPr>
        <xdr:cNvSpPr>
          <a:spLocks noChangeShapeType="1"/>
        </xdr:cNvSpPr>
      </xdr:nvSpPr>
      <xdr:spPr bwMode="auto">
        <a:xfrm>
          <a:off x="15864568" y="5755821"/>
          <a:ext cx="257175" cy="0"/>
        </a:xfrm>
        <a:prstGeom prst="line">
          <a:avLst/>
        </a:prstGeom>
        <a:noFill/>
        <a:ln w="9525">
          <a:solidFill>
            <a:srgbClr val="000000"/>
          </a:solidFill>
          <a:round/>
          <a:headEnd/>
          <a:tailEnd type="triangle" w="med" len="med"/>
        </a:ln>
      </xdr:spPr>
    </xdr:sp>
    <xdr:clientData/>
  </xdr:twoCellAnchor>
  <xdr:twoCellAnchor editAs="oneCell">
    <xdr:from>
      <xdr:col>28</xdr:col>
      <xdr:colOff>1323975</xdr:colOff>
      <xdr:row>1</xdr:row>
      <xdr:rowOff>152400</xdr:rowOff>
    </xdr:from>
    <xdr:to>
      <xdr:col>29</xdr:col>
      <xdr:colOff>13528</xdr:colOff>
      <xdr:row>1</xdr:row>
      <xdr:rowOff>409575</xdr:rowOff>
    </xdr:to>
    <xdr:pic>
      <xdr:nvPicPr>
        <xdr:cNvPr id="26" name="Picture 25" descr="home.jpg">
          <a:hlinkClick xmlns:r="http://schemas.openxmlformats.org/officeDocument/2006/relationships" r:id="rId2"/>
          <a:extLst>
            <a:ext uri="{FF2B5EF4-FFF2-40B4-BE49-F238E27FC236}">
              <a16:creationId xmlns:a16="http://schemas.microsoft.com/office/drawing/2014/main" id="{00000000-0008-0000-1100-00001A000000}"/>
            </a:ext>
          </a:extLst>
        </xdr:cNvPr>
        <xdr:cNvPicPr>
          <a:picLocks noChangeAspect="1"/>
        </xdr:cNvPicPr>
      </xdr:nvPicPr>
      <xdr:blipFill>
        <a:blip xmlns:r="http://schemas.openxmlformats.org/officeDocument/2006/relationships" r:embed="rId3" cstate="print"/>
        <a:stretch>
          <a:fillRect/>
        </a:stretch>
      </xdr:blipFill>
      <xdr:spPr>
        <a:xfrm>
          <a:off x="19659600" y="247650"/>
          <a:ext cx="261178"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29</xdr:col>
      <xdr:colOff>121432</xdr:colOff>
      <xdr:row>1</xdr:row>
      <xdr:rowOff>157528</xdr:rowOff>
    </xdr:from>
    <xdr:to>
      <xdr:col>30</xdr:col>
      <xdr:colOff>7255</xdr:colOff>
      <xdr:row>1</xdr:row>
      <xdr:rowOff>407273</xdr:rowOff>
    </xdr:to>
    <xdr:sp macro="" textlink="">
      <xdr:nvSpPr>
        <xdr:cNvPr id="27" name="Rectangle 26">
          <a:hlinkClick xmlns:r="http://schemas.openxmlformats.org/officeDocument/2006/relationships" r:id="rId4"/>
          <a:extLst>
            <a:ext uri="{FF2B5EF4-FFF2-40B4-BE49-F238E27FC236}">
              <a16:creationId xmlns:a16="http://schemas.microsoft.com/office/drawing/2014/main" id="{00000000-0008-0000-1100-00001B000000}"/>
            </a:ext>
          </a:extLst>
        </xdr:cNvPr>
        <xdr:cNvSpPr/>
      </xdr:nvSpPr>
      <xdr:spPr>
        <a:xfrm>
          <a:off x="20028682" y="252778"/>
          <a:ext cx="257298" cy="249745"/>
        </a:xfrm>
        <a:prstGeom prst="rect">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00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523081</xdr:colOff>
      <xdr:row>9</xdr:row>
      <xdr:rowOff>200819</xdr:rowOff>
    </xdr:from>
    <xdr:to>
      <xdr:col>3</xdr:col>
      <xdr:colOff>794</xdr:colOff>
      <xdr:row>36</xdr:row>
      <xdr:rowOff>19050</xdr:rowOff>
    </xdr:to>
    <xdr:cxnSp macro="">
      <xdr:nvCxnSpPr>
        <xdr:cNvPr id="268" name="Straight Connector 267">
          <a:extLst>
            <a:ext uri="{FF2B5EF4-FFF2-40B4-BE49-F238E27FC236}">
              <a16:creationId xmlns:a16="http://schemas.microsoft.com/office/drawing/2014/main" id="{00000000-0008-0000-1200-00000C010000}"/>
            </a:ext>
          </a:extLst>
        </xdr:cNvPr>
        <xdr:cNvCxnSpPr/>
      </xdr:nvCxnSpPr>
      <xdr:spPr bwMode="auto">
        <a:xfrm rot="5400000">
          <a:off x="-1818878" y="5152628"/>
          <a:ext cx="5104606"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5</xdr:col>
      <xdr:colOff>523081</xdr:colOff>
      <xdr:row>9</xdr:row>
      <xdr:rowOff>200819</xdr:rowOff>
    </xdr:from>
    <xdr:to>
      <xdr:col>6</xdr:col>
      <xdr:colOff>794</xdr:colOff>
      <xdr:row>35</xdr:row>
      <xdr:rowOff>190500</xdr:rowOff>
    </xdr:to>
    <xdr:cxnSp macro="">
      <xdr:nvCxnSpPr>
        <xdr:cNvPr id="332" name="Straight Connector 331">
          <a:extLst>
            <a:ext uri="{FF2B5EF4-FFF2-40B4-BE49-F238E27FC236}">
              <a16:creationId xmlns:a16="http://schemas.microsoft.com/office/drawing/2014/main" id="{00000000-0008-0000-1200-00004C010000}"/>
            </a:ext>
          </a:extLst>
        </xdr:cNvPr>
        <xdr:cNvCxnSpPr/>
      </xdr:nvCxnSpPr>
      <xdr:spPr bwMode="auto">
        <a:xfrm rot="5400000">
          <a:off x="-642541" y="5138341"/>
          <a:ext cx="5076031"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8</xdr:col>
      <xdr:colOff>523081</xdr:colOff>
      <xdr:row>9</xdr:row>
      <xdr:rowOff>200819</xdr:rowOff>
    </xdr:from>
    <xdr:to>
      <xdr:col>9</xdr:col>
      <xdr:colOff>794</xdr:colOff>
      <xdr:row>35</xdr:row>
      <xdr:rowOff>190500</xdr:rowOff>
    </xdr:to>
    <xdr:cxnSp macro="">
      <xdr:nvCxnSpPr>
        <xdr:cNvPr id="333" name="Straight Connector 332">
          <a:extLst>
            <a:ext uri="{FF2B5EF4-FFF2-40B4-BE49-F238E27FC236}">
              <a16:creationId xmlns:a16="http://schemas.microsoft.com/office/drawing/2014/main" id="{00000000-0008-0000-1200-00004D010000}"/>
            </a:ext>
          </a:extLst>
        </xdr:cNvPr>
        <xdr:cNvCxnSpPr/>
      </xdr:nvCxnSpPr>
      <xdr:spPr bwMode="auto">
        <a:xfrm rot="5400000">
          <a:off x="519509" y="5138341"/>
          <a:ext cx="5076031"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11</xdr:col>
      <xdr:colOff>523081</xdr:colOff>
      <xdr:row>9</xdr:row>
      <xdr:rowOff>200819</xdr:rowOff>
    </xdr:from>
    <xdr:to>
      <xdr:col>12</xdr:col>
      <xdr:colOff>794</xdr:colOff>
      <xdr:row>35</xdr:row>
      <xdr:rowOff>190500</xdr:rowOff>
    </xdr:to>
    <xdr:cxnSp macro="">
      <xdr:nvCxnSpPr>
        <xdr:cNvPr id="334" name="Straight Connector 333">
          <a:extLst>
            <a:ext uri="{FF2B5EF4-FFF2-40B4-BE49-F238E27FC236}">
              <a16:creationId xmlns:a16="http://schemas.microsoft.com/office/drawing/2014/main" id="{00000000-0008-0000-1200-00004E010000}"/>
            </a:ext>
          </a:extLst>
        </xdr:cNvPr>
        <xdr:cNvCxnSpPr/>
      </xdr:nvCxnSpPr>
      <xdr:spPr bwMode="auto">
        <a:xfrm rot="5400000">
          <a:off x="1681559" y="5138341"/>
          <a:ext cx="5076031"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14</xdr:col>
      <xdr:colOff>523081</xdr:colOff>
      <xdr:row>9</xdr:row>
      <xdr:rowOff>200819</xdr:rowOff>
    </xdr:from>
    <xdr:to>
      <xdr:col>15</xdr:col>
      <xdr:colOff>794</xdr:colOff>
      <xdr:row>35</xdr:row>
      <xdr:rowOff>190500</xdr:rowOff>
    </xdr:to>
    <xdr:cxnSp macro="">
      <xdr:nvCxnSpPr>
        <xdr:cNvPr id="335" name="Straight Connector 334">
          <a:extLst>
            <a:ext uri="{FF2B5EF4-FFF2-40B4-BE49-F238E27FC236}">
              <a16:creationId xmlns:a16="http://schemas.microsoft.com/office/drawing/2014/main" id="{00000000-0008-0000-1200-00004F010000}"/>
            </a:ext>
          </a:extLst>
        </xdr:cNvPr>
        <xdr:cNvCxnSpPr/>
      </xdr:nvCxnSpPr>
      <xdr:spPr bwMode="auto">
        <a:xfrm rot="5400000">
          <a:off x="2843609" y="5138341"/>
          <a:ext cx="5076031"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17</xdr:col>
      <xdr:colOff>523081</xdr:colOff>
      <xdr:row>9</xdr:row>
      <xdr:rowOff>200819</xdr:rowOff>
    </xdr:from>
    <xdr:to>
      <xdr:col>18</xdr:col>
      <xdr:colOff>794</xdr:colOff>
      <xdr:row>35</xdr:row>
      <xdr:rowOff>180975</xdr:rowOff>
    </xdr:to>
    <xdr:cxnSp macro="">
      <xdr:nvCxnSpPr>
        <xdr:cNvPr id="336" name="Straight Connector 335">
          <a:extLst>
            <a:ext uri="{FF2B5EF4-FFF2-40B4-BE49-F238E27FC236}">
              <a16:creationId xmlns:a16="http://schemas.microsoft.com/office/drawing/2014/main" id="{00000000-0008-0000-1200-000050010000}"/>
            </a:ext>
          </a:extLst>
        </xdr:cNvPr>
        <xdr:cNvCxnSpPr/>
      </xdr:nvCxnSpPr>
      <xdr:spPr bwMode="auto">
        <a:xfrm rot="5400000">
          <a:off x="4010422" y="5133578"/>
          <a:ext cx="5066506"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21</xdr:col>
      <xdr:colOff>8731</xdr:colOff>
      <xdr:row>9</xdr:row>
      <xdr:rowOff>200819</xdr:rowOff>
    </xdr:from>
    <xdr:to>
      <xdr:col>21</xdr:col>
      <xdr:colOff>10319</xdr:colOff>
      <xdr:row>35</xdr:row>
      <xdr:rowOff>190500</xdr:rowOff>
    </xdr:to>
    <xdr:cxnSp macro="">
      <xdr:nvCxnSpPr>
        <xdr:cNvPr id="337" name="Straight Connector 336">
          <a:extLst>
            <a:ext uri="{FF2B5EF4-FFF2-40B4-BE49-F238E27FC236}">
              <a16:creationId xmlns:a16="http://schemas.microsoft.com/office/drawing/2014/main" id="{00000000-0008-0000-1200-000051010000}"/>
            </a:ext>
          </a:extLst>
        </xdr:cNvPr>
        <xdr:cNvCxnSpPr/>
      </xdr:nvCxnSpPr>
      <xdr:spPr bwMode="auto">
        <a:xfrm rot="5400000">
          <a:off x="5177234" y="5138341"/>
          <a:ext cx="5076031" cy="1588"/>
        </a:xfrm>
        <a:prstGeom prst="line">
          <a:avLst/>
        </a:prstGeom>
        <a:solidFill>
          <a:srgbClr val="FFFFFF"/>
        </a:solidFill>
        <a:ln w="0"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cxnSp>
    <xdr:clientData/>
  </xdr:twoCellAnchor>
  <xdr:twoCellAnchor>
    <xdr:from>
      <xdr:col>3</xdr:col>
      <xdr:colOff>89767</xdr:colOff>
      <xdr:row>12</xdr:row>
      <xdr:rowOff>102253</xdr:rowOff>
    </xdr:from>
    <xdr:to>
      <xdr:col>11</xdr:col>
      <xdr:colOff>443193</xdr:colOff>
      <xdr:row>17</xdr:row>
      <xdr:rowOff>90948</xdr:rowOff>
    </xdr:to>
    <xdr:cxnSp macro="">
      <xdr:nvCxnSpPr>
        <xdr:cNvPr id="339" name="Straight Arrow Connector 338">
          <a:extLst>
            <a:ext uri="{FF2B5EF4-FFF2-40B4-BE49-F238E27FC236}">
              <a16:creationId xmlns:a16="http://schemas.microsoft.com/office/drawing/2014/main" id="{00000000-0008-0000-1200-000053010000}"/>
            </a:ext>
          </a:extLst>
        </xdr:cNvPr>
        <xdr:cNvCxnSpPr>
          <a:stCxn id="331" idx="6"/>
          <a:endCxn id="341" idx="2"/>
        </xdr:cNvCxnSpPr>
      </xdr:nvCxnSpPr>
      <xdr:spPr bwMode="auto">
        <a:xfrm flipV="1">
          <a:off x="2348553" y="5966932"/>
          <a:ext cx="3333390" cy="1009230"/>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89767</xdr:colOff>
      <xdr:row>17</xdr:row>
      <xdr:rowOff>90948</xdr:rowOff>
    </xdr:from>
    <xdr:to>
      <xdr:col>5</xdr:col>
      <xdr:colOff>434068</xdr:colOff>
      <xdr:row>20</xdr:row>
      <xdr:rowOff>97430</xdr:rowOff>
    </xdr:to>
    <xdr:cxnSp macro="">
      <xdr:nvCxnSpPr>
        <xdr:cNvPr id="343" name="Straight Arrow Connector 342">
          <a:extLst>
            <a:ext uri="{FF2B5EF4-FFF2-40B4-BE49-F238E27FC236}">
              <a16:creationId xmlns:a16="http://schemas.microsoft.com/office/drawing/2014/main" id="{00000000-0008-0000-1200-000057010000}"/>
            </a:ext>
          </a:extLst>
        </xdr:cNvPr>
        <xdr:cNvCxnSpPr>
          <a:stCxn id="331" idx="6"/>
          <a:endCxn id="340" idx="2"/>
        </xdr:cNvCxnSpPr>
      </xdr:nvCxnSpPr>
      <xdr:spPr bwMode="auto">
        <a:xfrm>
          <a:off x="2348553" y="6976162"/>
          <a:ext cx="983836" cy="618804"/>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51694</xdr:colOff>
      <xdr:row>20</xdr:row>
      <xdr:rowOff>161172</xdr:rowOff>
    </xdr:from>
    <xdr:to>
      <xdr:col>8</xdr:col>
      <xdr:colOff>431827</xdr:colOff>
      <xdr:row>24</xdr:row>
      <xdr:rowOff>95185</xdr:rowOff>
    </xdr:to>
    <xdr:cxnSp macro="">
      <xdr:nvCxnSpPr>
        <xdr:cNvPr id="349" name="Straight Arrow Connector 348">
          <a:extLst>
            <a:ext uri="{FF2B5EF4-FFF2-40B4-BE49-F238E27FC236}">
              <a16:creationId xmlns:a16="http://schemas.microsoft.com/office/drawing/2014/main" id="{00000000-0008-0000-1200-00005D010000}"/>
            </a:ext>
          </a:extLst>
        </xdr:cNvPr>
        <xdr:cNvCxnSpPr>
          <a:stCxn id="340" idx="5"/>
          <a:endCxn id="347" idx="2"/>
        </xdr:cNvCxnSpPr>
      </xdr:nvCxnSpPr>
      <xdr:spPr bwMode="auto">
        <a:xfrm rot="16200000" flipH="1">
          <a:off x="2110962" y="4758820"/>
          <a:ext cx="738347" cy="1025717"/>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49453</xdr:colOff>
      <xdr:row>24</xdr:row>
      <xdr:rowOff>158929</xdr:rowOff>
    </xdr:from>
    <xdr:to>
      <xdr:col>11</xdr:col>
      <xdr:colOff>445435</xdr:colOff>
      <xdr:row>28</xdr:row>
      <xdr:rowOff>99591</xdr:rowOff>
    </xdr:to>
    <xdr:cxnSp macro="">
      <xdr:nvCxnSpPr>
        <xdr:cNvPr id="360" name="Straight Arrow Connector 359">
          <a:extLst>
            <a:ext uri="{FF2B5EF4-FFF2-40B4-BE49-F238E27FC236}">
              <a16:creationId xmlns:a16="http://schemas.microsoft.com/office/drawing/2014/main" id="{00000000-0008-0000-1200-000068010000}"/>
            </a:ext>
          </a:extLst>
        </xdr:cNvPr>
        <xdr:cNvCxnSpPr>
          <a:stCxn id="347" idx="5"/>
          <a:endCxn id="357" idx="2"/>
        </xdr:cNvCxnSpPr>
      </xdr:nvCxnSpPr>
      <xdr:spPr bwMode="auto">
        <a:xfrm rot="16200000" flipH="1">
          <a:off x="3266905" y="5577477"/>
          <a:ext cx="787328" cy="1041566"/>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86004</xdr:colOff>
      <xdr:row>12</xdr:row>
      <xdr:rowOff>94229</xdr:rowOff>
    </xdr:from>
    <xdr:to>
      <xdr:col>22</xdr:col>
      <xdr:colOff>63613</xdr:colOff>
      <xdr:row>12</xdr:row>
      <xdr:rowOff>102253</xdr:rowOff>
    </xdr:to>
    <xdr:cxnSp macro="">
      <xdr:nvCxnSpPr>
        <xdr:cNvPr id="375" name="Straight Arrow Connector 374">
          <a:extLst>
            <a:ext uri="{FF2B5EF4-FFF2-40B4-BE49-F238E27FC236}">
              <a16:creationId xmlns:a16="http://schemas.microsoft.com/office/drawing/2014/main" id="{00000000-0008-0000-1200-000077010000}"/>
            </a:ext>
          </a:extLst>
        </xdr:cNvPr>
        <xdr:cNvCxnSpPr>
          <a:stCxn id="341" idx="6"/>
          <a:endCxn id="379" idx="1"/>
        </xdr:cNvCxnSpPr>
      </xdr:nvCxnSpPr>
      <xdr:spPr bwMode="auto">
        <a:xfrm flipV="1">
          <a:off x="5827280" y="5947177"/>
          <a:ext cx="3978109" cy="8024"/>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86004</xdr:colOff>
      <xdr:row>12</xdr:row>
      <xdr:rowOff>102253</xdr:rowOff>
    </xdr:from>
    <xdr:to>
      <xdr:col>14</xdr:col>
      <xdr:colOff>446414</xdr:colOff>
      <xdr:row>14</xdr:row>
      <xdr:rowOff>101972</xdr:rowOff>
    </xdr:to>
    <xdr:cxnSp macro="">
      <xdr:nvCxnSpPr>
        <xdr:cNvPr id="381" name="Straight Arrow Connector 380">
          <a:extLst>
            <a:ext uri="{FF2B5EF4-FFF2-40B4-BE49-F238E27FC236}">
              <a16:creationId xmlns:a16="http://schemas.microsoft.com/office/drawing/2014/main" id="{00000000-0008-0000-1200-00007D010000}"/>
            </a:ext>
          </a:extLst>
        </xdr:cNvPr>
        <xdr:cNvCxnSpPr>
          <a:stCxn id="341" idx="6"/>
          <a:endCxn id="374" idx="2"/>
        </xdr:cNvCxnSpPr>
      </xdr:nvCxnSpPr>
      <xdr:spPr bwMode="auto">
        <a:xfrm>
          <a:off x="5823416" y="5962929"/>
          <a:ext cx="999145" cy="403131"/>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89225</xdr:colOff>
      <xdr:row>12</xdr:row>
      <xdr:rowOff>94229</xdr:rowOff>
    </xdr:from>
    <xdr:to>
      <xdr:col>22</xdr:col>
      <xdr:colOff>63613</xdr:colOff>
      <xdr:row>14</xdr:row>
      <xdr:rowOff>101972</xdr:rowOff>
    </xdr:to>
    <xdr:cxnSp macro="">
      <xdr:nvCxnSpPr>
        <xdr:cNvPr id="384" name="Straight Arrow Connector 383">
          <a:extLst>
            <a:ext uri="{FF2B5EF4-FFF2-40B4-BE49-F238E27FC236}">
              <a16:creationId xmlns:a16="http://schemas.microsoft.com/office/drawing/2014/main" id="{00000000-0008-0000-1200-000080010000}"/>
            </a:ext>
          </a:extLst>
        </xdr:cNvPr>
        <xdr:cNvCxnSpPr>
          <a:stCxn id="374" idx="6"/>
          <a:endCxn id="379" idx="1"/>
        </xdr:cNvCxnSpPr>
      </xdr:nvCxnSpPr>
      <xdr:spPr bwMode="auto">
        <a:xfrm flipV="1">
          <a:off x="6993208" y="5947177"/>
          <a:ext cx="2812181" cy="401881"/>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63613</xdr:colOff>
      <xdr:row>12</xdr:row>
      <xdr:rowOff>57653</xdr:rowOff>
    </xdr:from>
    <xdr:to>
      <xdr:col>23</xdr:col>
      <xdr:colOff>48986</xdr:colOff>
      <xdr:row>12</xdr:row>
      <xdr:rowOff>130805</xdr:rowOff>
    </xdr:to>
    <xdr:sp macro="" textlink="">
      <xdr:nvSpPr>
        <xdr:cNvPr id="379" name="Flowchart: Terminator 378">
          <a:extLst>
            <a:ext uri="{FF2B5EF4-FFF2-40B4-BE49-F238E27FC236}">
              <a16:creationId xmlns:a16="http://schemas.microsoft.com/office/drawing/2014/main" id="{00000000-0008-0000-1200-00007B010000}"/>
            </a:ext>
          </a:extLst>
        </xdr:cNvPr>
        <xdr:cNvSpPr/>
      </xdr:nvSpPr>
      <xdr:spPr bwMode="auto">
        <a:xfrm>
          <a:off x="9805389" y="5910601"/>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14</xdr:row>
      <xdr:rowOff>62773</xdr:rowOff>
    </xdr:from>
    <xdr:to>
      <xdr:col>23</xdr:col>
      <xdr:colOff>48986</xdr:colOff>
      <xdr:row>14</xdr:row>
      <xdr:rowOff>135925</xdr:rowOff>
    </xdr:to>
    <xdr:sp macro="" textlink="">
      <xdr:nvSpPr>
        <xdr:cNvPr id="388" name="Flowchart: Terminator 387">
          <a:extLst>
            <a:ext uri="{FF2B5EF4-FFF2-40B4-BE49-F238E27FC236}">
              <a16:creationId xmlns:a16="http://schemas.microsoft.com/office/drawing/2014/main" id="{00000000-0008-0000-1200-000084010000}"/>
            </a:ext>
          </a:extLst>
        </xdr:cNvPr>
        <xdr:cNvSpPr/>
      </xdr:nvSpPr>
      <xdr:spPr bwMode="auto">
        <a:xfrm>
          <a:off x="9805389" y="6309859"/>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16</xdr:row>
      <xdr:rowOff>69496</xdr:rowOff>
    </xdr:from>
    <xdr:to>
      <xdr:col>23</xdr:col>
      <xdr:colOff>48986</xdr:colOff>
      <xdr:row>16</xdr:row>
      <xdr:rowOff>142648</xdr:rowOff>
    </xdr:to>
    <xdr:sp macro="" textlink="">
      <xdr:nvSpPr>
        <xdr:cNvPr id="389" name="Flowchart: Terminator 388">
          <a:extLst>
            <a:ext uri="{FF2B5EF4-FFF2-40B4-BE49-F238E27FC236}">
              <a16:creationId xmlns:a16="http://schemas.microsoft.com/office/drawing/2014/main" id="{00000000-0008-0000-1200-000085010000}"/>
            </a:ext>
          </a:extLst>
        </xdr:cNvPr>
        <xdr:cNvSpPr/>
      </xdr:nvSpPr>
      <xdr:spPr bwMode="auto">
        <a:xfrm>
          <a:off x="9805389" y="6710720"/>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15</xdr:col>
      <xdr:colOff>89225</xdr:colOff>
      <xdr:row>14</xdr:row>
      <xdr:rowOff>99349</xdr:rowOff>
    </xdr:from>
    <xdr:to>
      <xdr:col>22</xdr:col>
      <xdr:colOff>63613</xdr:colOff>
      <xdr:row>14</xdr:row>
      <xdr:rowOff>101972</xdr:rowOff>
    </xdr:to>
    <xdr:cxnSp macro="">
      <xdr:nvCxnSpPr>
        <xdr:cNvPr id="390" name="Straight Arrow Connector 389">
          <a:extLst>
            <a:ext uri="{FF2B5EF4-FFF2-40B4-BE49-F238E27FC236}">
              <a16:creationId xmlns:a16="http://schemas.microsoft.com/office/drawing/2014/main" id="{00000000-0008-0000-1200-000086010000}"/>
            </a:ext>
          </a:extLst>
        </xdr:cNvPr>
        <xdr:cNvCxnSpPr>
          <a:stCxn id="374" idx="6"/>
          <a:endCxn id="388" idx="1"/>
        </xdr:cNvCxnSpPr>
      </xdr:nvCxnSpPr>
      <xdr:spPr bwMode="auto">
        <a:xfrm flipV="1">
          <a:off x="6993208" y="6346435"/>
          <a:ext cx="2812181" cy="262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81522</xdr:colOff>
      <xdr:row>16</xdr:row>
      <xdr:rowOff>104070</xdr:rowOff>
    </xdr:from>
    <xdr:to>
      <xdr:col>17</xdr:col>
      <xdr:colOff>451517</xdr:colOff>
      <xdr:row>16</xdr:row>
      <xdr:rowOff>104871</xdr:rowOff>
    </xdr:to>
    <xdr:cxnSp macro="">
      <xdr:nvCxnSpPr>
        <xdr:cNvPr id="394" name="Straight Arrow Connector 393">
          <a:extLst>
            <a:ext uri="{FF2B5EF4-FFF2-40B4-BE49-F238E27FC236}">
              <a16:creationId xmlns:a16="http://schemas.microsoft.com/office/drawing/2014/main" id="{00000000-0008-0000-1200-00008A010000}"/>
            </a:ext>
          </a:extLst>
        </xdr:cNvPr>
        <xdr:cNvCxnSpPr>
          <a:stCxn id="346" idx="6"/>
          <a:endCxn id="393" idx="2"/>
        </xdr:cNvCxnSpPr>
      </xdr:nvCxnSpPr>
      <xdr:spPr bwMode="auto">
        <a:xfrm>
          <a:off x="5818934" y="6771570"/>
          <a:ext cx="2174142" cy="801"/>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81522</xdr:colOff>
      <xdr:row>16</xdr:row>
      <xdr:rowOff>104070</xdr:rowOff>
    </xdr:from>
    <xdr:to>
      <xdr:col>14</xdr:col>
      <xdr:colOff>446649</xdr:colOff>
      <xdr:row>18</xdr:row>
      <xdr:rowOff>103402</xdr:rowOff>
    </xdr:to>
    <xdr:cxnSp macro="">
      <xdr:nvCxnSpPr>
        <xdr:cNvPr id="397" name="Straight Arrow Connector 396">
          <a:extLst>
            <a:ext uri="{FF2B5EF4-FFF2-40B4-BE49-F238E27FC236}">
              <a16:creationId xmlns:a16="http://schemas.microsoft.com/office/drawing/2014/main" id="{00000000-0008-0000-1200-00008D010000}"/>
            </a:ext>
          </a:extLst>
        </xdr:cNvPr>
        <xdr:cNvCxnSpPr>
          <a:stCxn id="346" idx="6"/>
          <a:endCxn id="399" idx="2"/>
        </xdr:cNvCxnSpPr>
      </xdr:nvCxnSpPr>
      <xdr:spPr bwMode="auto">
        <a:xfrm>
          <a:off x="5822798" y="6745294"/>
          <a:ext cx="1002317" cy="393470"/>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63613</xdr:colOff>
      <xdr:row>18</xdr:row>
      <xdr:rowOff>71417</xdr:rowOff>
    </xdr:from>
    <xdr:to>
      <xdr:col>23</xdr:col>
      <xdr:colOff>48986</xdr:colOff>
      <xdr:row>18</xdr:row>
      <xdr:rowOff>144569</xdr:rowOff>
    </xdr:to>
    <xdr:sp macro="" textlink="">
      <xdr:nvSpPr>
        <xdr:cNvPr id="401" name="Flowchart: Terminator 400">
          <a:extLst>
            <a:ext uri="{FF2B5EF4-FFF2-40B4-BE49-F238E27FC236}">
              <a16:creationId xmlns:a16="http://schemas.microsoft.com/office/drawing/2014/main" id="{00000000-0008-0000-1200-000091010000}"/>
            </a:ext>
          </a:extLst>
        </xdr:cNvPr>
        <xdr:cNvSpPr/>
      </xdr:nvSpPr>
      <xdr:spPr bwMode="auto">
        <a:xfrm>
          <a:off x="9805389" y="7106779"/>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20</xdr:row>
      <xdr:rowOff>49375</xdr:rowOff>
    </xdr:from>
    <xdr:to>
      <xdr:col>23</xdr:col>
      <xdr:colOff>48986</xdr:colOff>
      <xdr:row>20</xdr:row>
      <xdr:rowOff>122527</xdr:rowOff>
    </xdr:to>
    <xdr:sp macro="" textlink="">
      <xdr:nvSpPr>
        <xdr:cNvPr id="402" name="Flowchart: Terminator 401">
          <a:extLst>
            <a:ext uri="{FF2B5EF4-FFF2-40B4-BE49-F238E27FC236}">
              <a16:creationId xmlns:a16="http://schemas.microsoft.com/office/drawing/2014/main" id="{00000000-0008-0000-1200-000092010000}"/>
            </a:ext>
          </a:extLst>
        </xdr:cNvPr>
        <xdr:cNvSpPr/>
      </xdr:nvSpPr>
      <xdr:spPr bwMode="auto">
        <a:xfrm>
          <a:off x="9805389" y="7478875"/>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22</xdr:row>
      <xdr:rowOff>60429</xdr:rowOff>
    </xdr:from>
    <xdr:to>
      <xdr:col>23</xdr:col>
      <xdr:colOff>48986</xdr:colOff>
      <xdr:row>22</xdr:row>
      <xdr:rowOff>133581</xdr:rowOff>
    </xdr:to>
    <xdr:sp macro="" textlink="">
      <xdr:nvSpPr>
        <xdr:cNvPr id="403" name="Flowchart: Terminator 402">
          <a:extLst>
            <a:ext uri="{FF2B5EF4-FFF2-40B4-BE49-F238E27FC236}">
              <a16:creationId xmlns:a16="http://schemas.microsoft.com/office/drawing/2014/main" id="{00000000-0008-0000-1200-000093010000}"/>
            </a:ext>
          </a:extLst>
        </xdr:cNvPr>
        <xdr:cNvSpPr/>
      </xdr:nvSpPr>
      <xdr:spPr bwMode="auto">
        <a:xfrm>
          <a:off x="9805389" y="7884067"/>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26</xdr:row>
      <xdr:rowOff>66850</xdr:rowOff>
    </xdr:from>
    <xdr:to>
      <xdr:col>23</xdr:col>
      <xdr:colOff>48986</xdr:colOff>
      <xdr:row>26</xdr:row>
      <xdr:rowOff>140002</xdr:rowOff>
    </xdr:to>
    <xdr:sp macro="" textlink="">
      <xdr:nvSpPr>
        <xdr:cNvPr id="404" name="Flowchart: Terminator 403">
          <a:extLst>
            <a:ext uri="{FF2B5EF4-FFF2-40B4-BE49-F238E27FC236}">
              <a16:creationId xmlns:a16="http://schemas.microsoft.com/office/drawing/2014/main" id="{00000000-0008-0000-1200-000094010000}"/>
            </a:ext>
          </a:extLst>
        </xdr:cNvPr>
        <xdr:cNvSpPr/>
      </xdr:nvSpPr>
      <xdr:spPr bwMode="auto">
        <a:xfrm>
          <a:off x="9805389" y="8678764"/>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22</xdr:col>
      <xdr:colOff>63613</xdr:colOff>
      <xdr:row>28</xdr:row>
      <xdr:rowOff>91020</xdr:rowOff>
    </xdr:from>
    <xdr:to>
      <xdr:col>23</xdr:col>
      <xdr:colOff>48986</xdr:colOff>
      <xdr:row>28</xdr:row>
      <xdr:rowOff>164172</xdr:rowOff>
    </xdr:to>
    <xdr:sp macro="" textlink="">
      <xdr:nvSpPr>
        <xdr:cNvPr id="405" name="Flowchart: Terminator 404">
          <a:extLst>
            <a:ext uri="{FF2B5EF4-FFF2-40B4-BE49-F238E27FC236}">
              <a16:creationId xmlns:a16="http://schemas.microsoft.com/office/drawing/2014/main" id="{00000000-0008-0000-1200-000095010000}"/>
            </a:ext>
          </a:extLst>
        </xdr:cNvPr>
        <xdr:cNvSpPr/>
      </xdr:nvSpPr>
      <xdr:spPr bwMode="auto">
        <a:xfrm>
          <a:off x="9860756" y="9221413"/>
          <a:ext cx="107837"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6</xdr:col>
      <xdr:colOff>76880</xdr:colOff>
      <xdr:row>16</xdr:row>
      <xdr:rowOff>104070</xdr:rowOff>
    </xdr:from>
    <xdr:to>
      <xdr:col>11</xdr:col>
      <xdr:colOff>438711</xdr:colOff>
      <xdr:row>20</xdr:row>
      <xdr:rowOff>97430</xdr:rowOff>
    </xdr:to>
    <xdr:cxnSp macro="">
      <xdr:nvCxnSpPr>
        <xdr:cNvPr id="406" name="Straight Arrow Connector 405">
          <a:extLst>
            <a:ext uri="{FF2B5EF4-FFF2-40B4-BE49-F238E27FC236}">
              <a16:creationId xmlns:a16="http://schemas.microsoft.com/office/drawing/2014/main" id="{00000000-0008-0000-1200-000096010000}"/>
            </a:ext>
          </a:extLst>
        </xdr:cNvPr>
        <xdr:cNvCxnSpPr>
          <a:stCxn id="340" idx="6"/>
          <a:endCxn id="346" idx="2"/>
        </xdr:cNvCxnSpPr>
      </xdr:nvCxnSpPr>
      <xdr:spPr bwMode="auto">
        <a:xfrm flipV="1">
          <a:off x="3505880" y="6785177"/>
          <a:ext cx="2171581" cy="809789"/>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446955</xdr:colOff>
      <xdr:row>17</xdr:row>
      <xdr:rowOff>800</xdr:rowOff>
    </xdr:from>
    <xdr:to>
      <xdr:col>3</xdr:col>
      <xdr:colOff>89767</xdr:colOff>
      <xdr:row>17</xdr:row>
      <xdr:rowOff>181095</xdr:rowOff>
    </xdr:to>
    <xdr:sp macro="" textlink="">
      <xdr:nvSpPr>
        <xdr:cNvPr id="331" name="Oval 330">
          <a:extLst>
            <a:ext uri="{FF2B5EF4-FFF2-40B4-BE49-F238E27FC236}">
              <a16:creationId xmlns:a16="http://schemas.microsoft.com/office/drawing/2014/main" id="{00000000-0008-0000-1200-00004B010000}"/>
            </a:ext>
          </a:extLst>
        </xdr:cNvPr>
        <xdr:cNvSpPr>
          <a:spLocks noChangeArrowheads="1"/>
        </xdr:cNvSpPr>
      </xdr:nvSpPr>
      <xdr:spPr bwMode="auto">
        <a:xfrm>
          <a:off x="2175062" y="6886014"/>
          <a:ext cx="173491"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11</xdr:col>
      <xdr:colOff>438711</xdr:colOff>
      <xdr:row>16</xdr:row>
      <xdr:rowOff>15123</xdr:rowOff>
    </xdr:from>
    <xdr:to>
      <xdr:col>12</xdr:col>
      <xdr:colOff>81522</xdr:colOff>
      <xdr:row>16</xdr:row>
      <xdr:rowOff>193017</xdr:rowOff>
    </xdr:to>
    <xdr:sp macro="" textlink="">
      <xdr:nvSpPr>
        <xdr:cNvPr id="346" name="Oval 345">
          <a:extLst>
            <a:ext uri="{FF2B5EF4-FFF2-40B4-BE49-F238E27FC236}">
              <a16:creationId xmlns:a16="http://schemas.microsoft.com/office/drawing/2014/main" id="{00000000-0008-0000-1200-00005A010000}"/>
            </a:ext>
          </a:extLst>
        </xdr:cNvPr>
        <xdr:cNvSpPr>
          <a:spLocks noChangeArrowheads="1"/>
        </xdr:cNvSpPr>
      </xdr:nvSpPr>
      <xdr:spPr bwMode="auto">
        <a:xfrm>
          <a:off x="5649446" y="6682623"/>
          <a:ext cx="169488" cy="177894"/>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8</xdr:col>
      <xdr:colOff>431827</xdr:colOff>
      <xdr:row>24</xdr:row>
      <xdr:rowOff>5038</xdr:rowOff>
    </xdr:from>
    <xdr:to>
      <xdr:col>9</xdr:col>
      <xdr:colOff>74639</xdr:colOff>
      <xdr:row>24</xdr:row>
      <xdr:rowOff>185333</xdr:rowOff>
    </xdr:to>
    <xdr:sp macro="" textlink="">
      <xdr:nvSpPr>
        <xdr:cNvPr id="347" name="Oval 346">
          <a:extLst>
            <a:ext uri="{FF2B5EF4-FFF2-40B4-BE49-F238E27FC236}">
              <a16:creationId xmlns:a16="http://schemas.microsoft.com/office/drawing/2014/main" id="{00000000-0008-0000-1200-00005B010000}"/>
            </a:ext>
          </a:extLst>
        </xdr:cNvPr>
        <xdr:cNvSpPr>
          <a:spLocks noChangeArrowheads="1"/>
        </xdr:cNvSpPr>
      </xdr:nvSpPr>
      <xdr:spPr bwMode="auto">
        <a:xfrm>
          <a:off x="4500363" y="8319002"/>
          <a:ext cx="173490"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11</xdr:col>
      <xdr:colOff>445435</xdr:colOff>
      <xdr:row>28</xdr:row>
      <xdr:rowOff>10644</xdr:rowOff>
    </xdr:from>
    <xdr:to>
      <xdr:col>12</xdr:col>
      <xdr:colOff>88246</xdr:colOff>
      <xdr:row>28</xdr:row>
      <xdr:rowOff>188538</xdr:rowOff>
    </xdr:to>
    <xdr:sp macro="" textlink="">
      <xdr:nvSpPr>
        <xdr:cNvPr id="357" name="Oval 356">
          <a:extLst>
            <a:ext uri="{FF2B5EF4-FFF2-40B4-BE49-F238E27FC236}">
              <a16:creationId xmlns:a16="http://schemas.microsoft.com/office/drawing/2014/main" id="{00000000-0008-0000-1200-000065010000}"/>
            </a:ext>
          </a:extLst>
        </xdr:cNvPr>
        <xdr:cNvSpPr>
          <a:spLocks noChangeArrowheads="1"/>
        </xdr:cNvSpPr>
      </xdr:nvSpPr>
      <xdr:spPr bwMode="auto">
        <a:xfrm>
          <a:off x="5656170" y="9098615"/>
          <a:ext cx="169488" cy="177894"/>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14</xdr:col>
      <xdr:colOff>452159</xdr:colOff>
      <xdr:row>31</xdr:row>
      <xdr:rowOff>196659</xdr:rowOff>
    </xdr:from>
    <xdr:to>
      <xdr:col>15</xdr:col>
      <xdr:colOff>94970</xdr:colOff>
      <xdr:row>32</xdr:row>
      <xdr:rowOff>172847</xdr:rowOff>
    </xdr:to>
    <xdr:sp macro="" textlink="">
      <xdr:nvSpPr>
        <xdr:cNvPr id="364" name="Oval 363">
          <a:extLst>
            <a:ext uri="{FF2B5EF4-FFF2-40B4-BE49-F238E27FC236}">
              <a16:creationId xmlns:a16="http://schemas.microsoft.com/office/drawing/2014/main" id="{00000000-0008-0000-1200-00006C010000}"/>
            </a:ext>
          </a:extLst>
        </xdr:cNvPr>
        <xdr:cNvSpPr>
          <a:spLocks noChangeArrowheads="1"/>
        </xdr:cNvSpPr>
      </xdr:nvSpPr>
      <xdr:spPr bwMode="auto">
        <a:xfrm>
          <a:off x="6828306" y="9889747"/>
          <a:ext cx="169488" cy="177894"/>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17</xdr:col>
      <xdr:colOff>436471</xdr:colOff>
      <xdr:row>34</xdr:row>
      <xdr:rowOff>18486</xdr:rowOff>
    </xdr:from>
    <xdr:to>
      <xdr:col>18</xdr:col>
      <xdr:colOff>79283</xdr:colOff>
      <xdr:row>34</xdr:row>
      <xdr:rowOff>198781</xdr:rowOff>
    </xdr:to>
    <xdr:sp macro="" textlink="">
      <xdr:nvSpPr>
        <xdr:cNvPr id="365" name="Oval 364">
          <a:extLst>
            <a:ext uri="{FF2B5EF4-FFF2-40B4-BE49-F238E27FC236}">
              <a16:creationId xmlns:a16="http://schemas.microsoft.com/office/drawing/2014/main" id="{00000000-0008-0000-1200-00006D010000}"/>
            </a:ext>
          </a:extLst>
        </xdr:cNvPr>
        <xdr:cNvSpPr>
          <a:spLocks noChangeArrowheads="1"/>
        </xdr:cNvSpPr>
      </xdr:nvSpPr>
      <xdr:spPr bwMode="auto">
        <a:xfrm>
          <a:off x="8015650" y="10373522"/>
          <a:ext cx="173490"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14</xdr:col>
      <xdr:colOff>446414</xdr:colOff>
      <xdr:row>14</xdr:row>
      <xdr:rowOff>18628</xdr:rowOff>
    </xdr:from>
    <xdr:to>
      <xdr:col>15</xdr:col>
      <xdr:colOff>89225</xdr:colOff>
      <xdr:row>14</xdr:row>
      <xdr:rowOff>185316</xdr:rowOff>
    </xdr:to>
    <xdr:sp macro="" textlink="">
      <xdr:nvSpPr>
        <xdr:cNvPr id="374" name="Oval 373">
          <a:extLst>
            <a:ext uri="{FF2B5EF4-FFF2-40B4-BE49-F238E27FC236}">
              <a16:creationId xmlns:a16="http://schemas.microsoft.com/office/drawing/2014/main" id="{00000000-0008-0000-1200-000076010000}"/>
            </a:ext>
          </a:extLst>
        </xdr:cNvPr>
        <xdr:cNvSpPr>
          <a:spLocks noChangeArrowheads="1"/>
        </xdr:cNvSpPr>
      </xdr:nvSpPr>
      <xdr:spPr bwMode="auto">
        <a:xfrm>
          <a:off x="6822561" y="6260304"/>
          <a:ext cx="169488" cy="166688"/>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14</xdr:col>
      <xdr:colOff>446649</xdr:colOff>
      <xdr:row>18</xdr:row>
      <xdr:rowOff>16773</xdr:rowOff>
    </xdr:from>
    <xdr:to>
      <xdr:col>15</xdr:col>
      <xdr:colOff>89460</xdr:colOff>
      <xdr:row>18</xdr:row>
      <xdr:rowOff>190030</xdr:rowOff>
    </xdr:to>
    <xdr:sp macro="" textlink="">
      <xdr:nvSpPr>
        <xdr:cNvPr id="399" name="Oval 398">
          <a:extLst>
            <a:ext uri="{FF2B5EF4-FFF2-40B4-BE49-F238E27FC236}">
              <a16:creationId xmlns:a16="http://schemas.microsoft.com/office/drawing/2014/main" id="{00000000-0008-0000-1200-00008F010000}"/>
            </a:ext>
          </a:extLst>
        </xdr:cNvPr>
        <xdr:cNvSpPr>
          <a:spLocks noChangeArrowheads="1"/>
        </xdr:cNvSpPr>
      </xdr:nvSpPr>
      <xdr:spPr bwMode="auto">
        <a:xfrm>
          <a:off x="6825115" y="7052135"/>
          <a:ext cx="168328" cy="173257"/>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17</xdr:col>
      <xdr:colOff>448901</xdr:colOff>
      <xdr:row>20</xdr:row>
      <xdr:rowOff>13395</xdr:rowOff>
    </xdr:from>
    <xdr:to>
      <xdr:col>18</xdr:col>
      <xdr:colOff>91713</xdr:colOff>
      <xdr:row>20</xdr:row>
      <xdr:rowOff>186652</xdr:rowOff>
    </xdr:to>
    <xdr:sp macro="" textlink="">
      <xdr:nvSpPr>
        <xdr:cNvPr id="400" name="Oval 399">
          <a:extLst>
            <a:ext uri="{FF2B5EF4-FFF2-40B4-BE49-F238E27FC236}">
              <a16:creationId xmlns:a16="http://schemas.microsoft.com/office/drawing/2014/main" id="{00000000-0008-0000-1200-000090010000}"/>
            </a:ext>
          </a:extLst>
        </xdr:cNvPr>
        <xdr:cNvSpPr>
          <a:spLocks noChangeArrowheads="1"/>
        </xdr:cNvSpPr>
      </xdr:nvSpPr>
      <xdr:spPr bwMode="auto">
        <a:xfrm>
          <a:off x="7990073" y="7442895"/>
          <a:ext cx="168330" cy="173257"/>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5</xdr:col>
      <xdr:colOff>434068</xdr:colOff>
      <xdr:row>20</xdr:row>
      <xdr:rowOff>7282</xdr:rowOff>
    </xdr:from>
    <xdr:to>
      <xdr:col>6</xdr:col>
      <xdr:colOff>76880</xdr:colOff>
      <xdr:row>20</xdr:row>
      <xdr:rowOff>187577</xdr:rowOff>
    </xdr:to>
    <xdr:sp macro="" textlink="">
      <xdr:nvSpPr>
        <xdr:cNvPr id="340" name="Oval 339">
          <a:extLst>
            <a:ext uri="{FF2B5EF4-FFF2-40B4-BE49-F238E27FC236}">
              <a16:creationId xmlns:a16="http://schemas.microsoft.com/office/drawing/2014/main" id="{00000000-0008-0000-1200-000054010000}"/>
            </a:ext>
          </a:extLst>
        </xdr:cNvPr>
        <xdr:cNvSpPr>
          <a:spLocks noChangeArrowheads="1"/>
        </xdr:cNvSpPr>
      </xdr:nvSpPr>
      <xdr:spPr bwMode="auto">
        <a:xfrm>
          <a:off x="3332389" y="7504818"/>
          <a:ext cx="173491"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18</xdr:col>
      <xdr:colOff>94329</xdr:colOff>
      <xdr:row>16</xdr:row>
      <xdr:rowOff>104871</xdr:rowOff>
    </xdr:from>
    <xdr:to>
      <xdr:col>22</xdr:col>
      <xdr:colOff>63613</xdr:colOff>
      <xdr:row>16</xdr:row>
      <xdr:rowOff>106072</xdr:rowOff>
    </xdr:to>
    <xdr:cxnSp macro="">
      <xdr:nvCxnSpPr>
        <xdr:cNvPr id="416" name="Straight Arrow Connector 415">
          <a:extLst>
            <a:ext uri="{FF2B5EF4-FFF2-40B4-BE49-F238E27FC236}">
              <a16:creationId xmlns:a16="http://schemas.microsoft.com/office/drawing/2014/main" id="{00000000-0008-0000-1200-0000A0010000}"/>
            </a:ext>
          </a:extLst>
        </xdr:cNvPr>
        <xdr:cNvCxnSpPr>
          <a:stCxn id="393" idx="6"/>
          <a:endCxn id="389" idx="1"/>
        </xdr:cNvCxnSpPr>
      </xdr:nvCxnSpPr>
      <xdr:spPr bwMode="auto">
        <a:xfrm>
          <a:off x="8161019" y="6746095"/>
          <a:ext cx="1644370" cy="1201"/>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94329</xdr:colOff>
      <xdr:row>16</xdr:row>
      <xdr:rowOff>104871</xdr:rowOff>
    </xdr:from>
    <xdr:to>
      <xdr:col>22</xdr:col>
      <xdr:colOff>63613</xdr:colOff>
      <xdr:row>18</xdr:row>
      <xdr:rowOff>107993</xdr:rowOff>
    </xdr:to>
    <xdr:cxnSp macro="">
      <xdr:nvCxnSpPr>
        <xdr:cNvPr id="419" name="Straight Arrow Connector 418">
          <a:extLst>
            <a:ext uri="{FF2B5EF4-FFF2-40B4-BE49-F238E27FC236}">
              <a16:creationId xmlns:a16="http://schemas.microsoft.com/office/drawing/2014/main" id="{00000000-0008-0000-1200-0000A3010000}"/>
            </a:ext>
          </a:extLst>
        </xdr:cNvPr>
        <xdr:cNvCxnSpPr>
          <a:stCxn id="393" idx="6"/>
          <a:endCxn id="401" idx="1"/>
        </xdr:cNvCxnSpPr>
      </xdr:nvCxnSpPr>
      <xdr:spPr bwMode="auto">
        <a:xfrm>
          <a:off x="8161019" y="6746095"/>
          <a:ext cx="1644370" cy="397260"/>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89460</xdr:colOff>
      <xdr:row>16</xdr:row>
      <xdr:rowOff>167766</xdr:rowOff>
    </xdr:from>
    <xdr:to>
      <xdr:col>17</xdr:col>
      <xdr:colOff>476168</xdr:colOff>
      <xdr:row>18</xdr:row>
      <xdr:rowOff>103402</xdr:rowOff>
    </xdr:to>
    <xdr:cxnSp macro="">
      <xdr:nvCxnSpPr>
        <xdr:cNvPr id="423" name="Straight Arrow Connector 422">
          <a:extLst>
            <a:ext uri="{FF2B5EF4-FFF2-40B4-BE49-F238E27FC236}">
              <a16:creationId xmlns:a16="http://schemas.microsoft.com/office/drawing/2014/main" id="{00000000-0008-0000-1200-0000A7010000}"/>
            </a:ext>
          </a:extLst>
        </xdr:cNvPr>
        <xdr:cNvCxnSpPr>
          <a:stCxn id="399" idx="6"/>
          <a:endCxn id="393" idx="3"/>
        </xdr:cNvCxnSpPr>
      </xdr:nvCxnSpPr>
      <xdr:spPr bwMode="auto">
        <a:xfrm flipV="1">
          <a:off x="6993443" y="6808990"/>
          <a:ext cx="1023897" cy="329774"/>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89460</xdr:colOff>
      <xdr:row>18</xdr:row>
      <xdr:rowOff>103402</xdr:rowOff>
    </xdr:from>
    <xdr:to>
      <xdr:col>17</xdr:col>
      <xdr:colOff>448901</xdr:colOff>
      <xdr:row>20</xdr:row>
      <xdr:rowOff>100024</xdr:rowOff>
    </xdr:to>
    <xdr:cxnSp macro="">
      <xdr:nvCxnSpPr>
        <xdr:cNvPr id="427" name="Straight Arrow Connector 426">
          <a:extLst>
            <a:ext uri="{FF2B5EF4-FFF2-40B4-BE49-F238E27FC236}">
              <a16:creationId xmlns:a16="http://schemas.microsoft.com/office/drawing/2014/main" id="{00000000-0008-0000-1200-0000AB010000}"/>
            </a:ext>
          </a:extLst>
        </xdr:cNvPr>
        <xdr:cNvCxnSpPr>
          <a:stCxn id="399" idx="6"/>
          <a:endCxn id="400" idx="2"/>
        </xdr:cNvCxnSpPr>
      </xdr:nvCxnSpPr>
      <xdr:spPr bwMode="auto">
        <a:xfrm>
          <a:off x="6993443" y="7138764"/>
          <a:ext cx="996630" cy="390760"/>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91713</xdr:colOff>
      <xdr:row>20</xdr:row>
      <xdr:rowOff>85951</xdr:rowOff>
    </xdr:from>
    <xdr:to>
      <xdr:col>22</xdr:col>
      <xdr:colOff>63613</xdr:colOff>
      <xdr:row>20</xdr:row>
      <xdr:rowOff>100024</xdr:rowOff>
    </xdr:to>
    <xdr:cxnSp macro="">
      <xdr:nvCxnSpPr>
        <xdr:cNvPr id="430" name="Straight Arrow Connector 429">
          <a:extLst>
            <a:ext uri="{FF2B5EF4-FFF2-40B4-BE49-F238E27FC236}">
              <a16:creationId xmlns:a16="http://schemas.microsoft.com/office/drawing/2014/main" id="{00000000-0008-0000-1200-0000AE010000}"/>
            </a:ext>
          </a:extLst>
        </xdr:cNvPr>
        <xdr:cNvCxnSpPr>
          <a:stCxn id="400" idx="6"/>
          <a:endCxn id="402" idx="1"/>
        </xdr:cNvCxnSpPr>
      </xdr:nvCxnSpPr>
      <xdr:spPr bwMode="auto">
        <a:xfrm flipV="1">
          <a:off x="8158403" y="7515451"/>
          <a:ext cx="1646986" cy="1407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451517</xdr:colOff>
      <xdr:row>16</xdr:row>
      <xdr:rowOff>15924</xdr:rowOff>
    </xdr:from>
    <xdr:to>
      <xdr:col>18</xdr:col>
      <xdr:colOff>94329</xdr:colOff>
      <xdr:row>16</xdr:row>
      <xdr:rowOff>193818</xdr:rowOff>
    </xdr:to>
    <xdr:sp macro="" textlink="">
      <xdr:nvSpPr>
        <xdr:cNvPr id="393" name="Oval 392">
          <a:extLst>
            <a:ext uri="{FF2B5EF4-FFF2-40B4-BE49-F238E27FC236}">
              <a16:creationId xmlns:a16="http://schemas.microsoft.com/office/drawing/2014/main" id="{00000000-0008-0000-1200-000089010000}"/>
            </a:ext>
          </a:extLst>
        </xdr:cNvPr>
        <xdr:cNvSpPr>
          <a:spLocks noChangeArrowheads="1"/>
        </xdr:cNvSpPr>
      </xdr:nvSpPr>
      <xdr:spPr bwMode="auto">
        <a:xfrm>
          <a:off x="7993076" y="6683424"/>
          <a:ext cx="169488" cy="177894"/>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11</xdr:col>
      <xdr:colOff>445435</xdr:colOff>
      <xdr:row>23</xdr:row>
      <xdr:rowOff>16248</xdr:rowOff>
    </xdr:from>
    <xdr:to>
      <xdr:col>12</xdr:col>
      <xdr:colOff>88246</xdr:colOff>
      <xdr:row>23</xdr:row>
      <xdr:rowOff>196543</xdr:rowOff>
    </xdr:to>
    <xdr:sp macro="" textlink="">
      <xdr:nvSpPr>
        <xdr:cNvPr id="434" name="Oval 433">
          <a:extLst>
            <a:ext uri="{FF2B5EF4-FFF2-40B4-BE49-F238E27FC236}">
              <a16:creationId xmlns:a16="http://schemas.microsoft.com/office/drawing/2014/main" id="{00000000-0008-0000-1200-0000B2010000}"/>
            </a:ext>
          </a:extLst>
        </xdr:cNvPr>
        <xdr:cNvSpPr>
          <a:spLocks noChangeArrowheads="1"/>
        </xdr:cNvSpPr>
      </xdr:nvSpPr>
      <xdr:spPr bwMode="auto">
        <a:xfrm>
          <a:off x="5684185" y="8126105"/>
          <a:ext cx="173490"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14</xdr:col>
      <xdr:colOff>438551</xdr:colOff>
      <xdr:row>22</xdr:row>
      <xdr:rowOff>11766</xdr:rowOff>
    </xdr:from>
    <xdr:to>
      <xdr:col>15</xdr:col>
      <xdr:colOff>81362</xdr:colOff>
      <xdr:row>22</xdr:row>
      <xdr:rowOff>192061</xdr:rowOff>
    </xdr:to>
    <xdr:sp macro="" textlink="">
      <xdr:nvSpPr>
        <xdr:cNvPr id="435" name="Oval 434">
          <a:extLst>
            <a:ext uri="{FF2B5EF4-FFF2-40B4-BE49-F238E27FC236}">
              <a16:creationId xmlns:a16="http://schemas.microsoft.com/office/drawing/2014/main" id="{00000000-0008-0000-1200-0000B3010000}"/>
            </a:ext>
          </a:extLst>
        </xdr:cNvPr>
        <xdr:cNvSpPr>
          <a:spLocks noChangeArrowheads="1"/>
        </xdr:cNvSpPr>
      </xdr:nvSpPr>
      <xdr:spPr bwMode="auto">
        <a:xfrm>
          <a:off x="6847515" y="7917516"/>
          <a:ext cx="173490"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20</xdr:col>
      <xdr:colOff>452685</xdr:colOff>
      <xdr:row>23</xdr:row>
      <xdr:rowOff>17039</xdr:rowOff>
    </xdr:from>
    <xdr:to>
      <xdr:col>21</xdr:col>
      <xdr:colOff>95497</xdr:colOff>
      <xdr:row>23</xdr:row>
      <xdr:rowOff>190296</xdr:rowOff>
    </xdr:to>
    <xdr:sp macro="" textlink="">
      <xdr:nvSpPr>
        <xdr:cNvPr id="436" name="Oval 435">
          <a:extLst>
            <a:ext uri="{FF2B5EF4-FFF2-40B4-BE49-F238E27FC236}">
              <a16:creationId xmlns:a16="http://schemas.microsoft.com/office/drawing/2014/main" id="{00000000-0008-0000-1200-0000B4010000}"/>
            </a:ext>
          </a:extLst>
        </xdr:cNvPr>
        <xdr:cNvSpPr>
          <a:spLocks noChangeArrowheads="1"/>
        </xdr:cNvSpPr>
      </xdr:nvSpPr>
      <xdr:spPr bwMode="auto">
        <a:xfrm>
          <a:off x="9156564" y="8037746"/>
          <a:ext cx="168330" cy="173257"/>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9</xdr:col>
      <xdr:colOff>74639</xdr:colOff>
      <xdr:row>23</xdr:row>
      <xdr:rowOff>106396</xdr:rowOff>
    </xdr:from>
    <xdr:to>
      <xdr:col>11</xdr:col>
      <xdr:colOff>445435</xdr:colOff>
      <xdr:row>24</xdr:row>
      <xdr:rowOff>95186</xdr:rowOff>
    </xdr:to>
    <xdr:cxnSp macro="">
      <xdr:nvCxnSpPr>
        <xdr:cNvPr id="437" name="Straight Arrow Connector 436">
          <a:extLst>
            <a:ext uri="{FF2B5EF4-FFF2-40B4-BE49-F238E27FC236}">
              <a16:creationId xmlns:a16="http://schemas.microsoft.com/office/drawing/2014/main" id="{00000000-0008-0000-1200-0000B5010000}"/>
            </a:ext>
          </a:extLst>
        </xdr:cNvPr>
        <xdr:cNvCxnSpPr>
          <a:stCxn id="347" idx="6"/>
          <a:endCxn id="434" idx="2"/>
        </xdr:cNvCxnSpPr>
      </xdr:nvCxnSpPr>
      <xdr:spPr bwMode="auto">
        <a:xfrm flipV="1">
          <a:off x="3164972" y="5450979"/>
          <a:ext cx="1016380" cy="189874"/>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88246</xdr:colOff>
      <xdr:row>22</xdr:row>
      <xdr:rowOff>101914</xdr:rowOff>
    </xdr:from>
    <xdr:to>
      <xdr:col>14</xdr:col>
      <xdr:colOff>438551</xdr:colOff>
      <xdr:row>23</xdr:row>
      <xdr:rowOff>106396</xdr:rowOff>
    </xdr:to>
    <xdr:cxnSp macro="">
      <xdr:nvCxnSpPr>
        <xdr:cNvPr id="441" name="Straight Arrow Connector 440">
          <a:extLst>
            <a:ext uri="{FF2B5EF4-FFF2-40B4-BE49-F238E27FC236}">
              <a16:creationId xmlns:a16="http://schemas.microsoft.com/office/drawing/2014/main" id="{00000000-0008-0000-1200-0000B9010000}"/>
            </a:ext>
          </a:extLst>
        </xdr:cNvPr>
        <xdr:cNvCxnSpPr>
          <a:stCxn id="434" idx="6"/>
          <a:endCxn id="435" idx="2"/>
        </xdr:cNvCxnSpPr>
      </xdr:nvCxnSpPr>
      <xdr:spPr bwMode="auto">
        <a:xfrm flipV="1">
          <a:off x="5857675" y="8007664"/>
          <a:ext cx="989840" cy="208589"/>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81362</xdr:colOff>
      <xdr:row>20</xdr:row>
      <xdr:rowOff>100024</xdr:rowOff>
    </xdr:from>
    <xdr:to>
      <xdr:col>17</xdr:col>
      <xdr:colOff>448901</xdr:colOff>
      <xdr:row>22</xdr:row>
      <xdr:rowOff>101914</xdr:rowOff>
    </xdr:to>
    <xdr:cxnSp macro="">
      <xdr:nvCxnSpPr>
        <xdr:cNvPr id="444" name="Straight Arrow Connector 443">
          <a:extLst>
            <a:ext uri="{FF2B5EF4-FFF2-40B4-BE49-F238E27FC236}">
              <a16:creationId xmlns:a16="http://schemas.microsoft.com/office/drawing/2014/main" id="{00000000-0008-0000-1200-0000BC010000}"/>
            </a:ext>
          </a:extLst>
        </xdr:cNvPr>
        <xdr:cNvCxnSpPr>
          <a:stCxn id="435" idx="6"/>
          <a:endCxn id="400" idx="2"/>
        </xdr:cNvCxnSpPr>
      </xdr:nvCxnSpPr>
      <xdr:spPr bwMode="auto">
        <a:xfrm flipV="1">
          <a:off x="7021005" y="7597560"/>
          <a:ext cx="1007075" cy="410104"/>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91713</xdr:colOff>
      <xdr:row>20</xdr:row>
      <xdr:rowOff>100024</xdr:rowOff>
    </xdr:from>
    <xdr:to>
      <xdr:col>20</xdr:col>
      <xdr:colOff>452685</xdr:colOff>
      <xdr:row>23</xdr:row>
      <xdr:rowOff>103668</xdr:rowOff>
    </xdr:to>
    <xdr:cxnSp macro="">
      <xdr:nvCxnSpPr>
        <xdr:cNvPr id="447" name="Straight Arrow Connector 446">
          <a:extLst>
            <a:ext uri="{FF2B5EF4-FFF2-40B4-BE49-F238E27FC236}">
              <a16:creationId xmlns:a16="http://schemas.microsoft.com/office/drawing/2014/main" id="{00000000-0008-0000-1200-0000BF010000}"/>
            </a:ext>
          </a:extLst>
        </xdr:cNvPr>
        <xdr:cNvCxnSpPr>
          <a:stCxn id="400" idx="6"/>
          <a:endCxn id="436" idx="2"/>
        </xdr:cNvCxnSpPr>
      </xdr:nvCxnSpPr>
      <xdr:spPr bwMode="auto">
        <a:xfrm>
          <a:off x="8158403" y="7529524"/>
          <a:ext cx="998161" cy="594851"/>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95498</xdr:colOff>
      <xdr:row>22</xdr:row>
      <xdr:rowOff>97005</xdr:rowOff>
    </xdr:from>
    <xdr:to>
      <xdr:col>22</xdr:col>
      <xdr:colOff>63614</xdr:colOff>
      <xdr:row>23</xdr:row>
      <xdr:rowOff>103668</xdr:rowOff>
    </xdr:to>
    <xdr:cxnSp macro="">
      <xdr:nvCxnSpPr>
        <xdr:cNvPr id="451" name="Straight Arrow Connector 450">
          <a:extLst>
            <a:ext uri="{FF2B5EF4-FFF2-40B4-BE49-F238E27FC236}">
              <a16:creationId xmlns:a16="http://schemas.microsoft.com/office/drawing/2014/main" id="{00000000-0008-0000-1200-0000C3010000}"/>
            </a:ext>
          </a:extLst>
        </xdr:cNvPr>
        <xdr:cNvCxnSpPr>
          <a:stCxn id="403" idx="1"/>
          <a:endCxn id="436" idx="6"/>
        </xdr:cNvCxnSpPr>
      </xdr:nvCxnSpPr>
      <xdr:spPr bwMode="auto">
        <a:xfrm rot="10800000" flipV="1">
          <a:off x="9324895" y="7920643"/>
          <a:ext cx="480495" cy="203732"/>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70955</xdr:colOff>
      <xdr:row>24</xdr:row>
      <xdr:rowOff>61590</xdr:rowOff>
    </xdr:from>
    <xdr:to>
      <xdr:col>23</xdr:col>
      <xdr:colOff>56328</xdr:colOff>
      <xdr:row>24</xdr:row>
      <xdr:rowOff>134742</xdr:rowOff>
    </xdr:to>
    <xdr:sp macro="" textlink="">
      <xdr:nvSpPr>
        <xdr:cNvPr id="457" name="Flowchart: Terminator 456">
          <a:extLst>
            <a:ext uri="{FF2B5EF4-FFF2-40B4-BE49-F238E27FC236}">
              <a16:creationId xmlns:a16="http://schemas.microsoft.com/office/drawing/2014/main" id="{00000000-0008-0000-1200-0000C9010000}"/>
            </a:ext>
          </a:extLst>
        </xdr:cNvPr>
        <xdr:cNvSpPr/>
      </xdr:nvSpPr>
      <xdr:spPr bwMode="auto">
        <a:xfrm>
          <a:off x="9812731" y="8279366"/>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21</xdr:col>
      <xdr:colOff>95498</xdr:colOff>
      <xdr:row>23</xdr:row>
      <xdr:rowOff>103669</xdr:rowOff>
    </xdr:from>
    <xdr:to>
      <xdr:col>22</xdr:col>
      <xdr:colOff>70956</xdr:colOff>
      <xdr:row>24</xdr:row>
      <xdr:rowOff>98167</xdr:rowOff>
    </xdr:to>
    <xdr:cxnSp macro="">
      <xdr:nvCxnSpPr>
        <xdr:cNvPr id="458" name="Straight Arrow Connector 457">
          <a:extLst>
            <a:ext uri="{FF2B5EF4-FFF2-40B4-BE49-F238E27FC236}">
              <a16:creationId xmlns:a16="http://schemas.microsoft.com/office/drawing/2014/main" id="{00000000-0008-0000-1200-0000CA010000}"/>
            </a:ext>
          </a:extLst>
        </xdr:cNvPr>
        <xdr:cNvCxnSpPr>
          <a:stCxn id="457" idx="1"/>
          <a:endCxn id="436" idx="6"/>
        </xdr:cNvCxnSpPr>
      </xdr:nvCxnSpPr>
      <xdr:spPr bwMode="auto">
        <a:xfrm rot="10800000">
          <a:off x="9324895" y="8124376"/>
          <a:ext cx="487837" cy="191567"/>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446334</xdr:colOff>
      <xdr:row>26</xdr:row>
      <xdr:rowOff>8128</xdr:rowOff>
    </xdr:from>
    <xdr:to>
      <xdr:col>18</xdr:col>
      <xdr:colOff>89146</xdr:colOff>
      <xdr:row>26</xdr:row>
      <xdr:rowOff>181385</xdr:rowOff>
    </xdr:to>
    <xdr:sp macro="" textlink="">
      <xdr:nvSpPr>
        <xdr:cNvPr id="461" name="Oval 460">
          <a:extLst>
            <a:ext uri="{FF2B5EF4-FFF2-40B4-BE49-F238E27FC236}">
              <a16:creationId xmlns:a16="http://schemas.microsoft.com/office/drawing/2014/main" id="{00000000-0008-0000-1200-0000CD010000}"/>
            </a:ext>
          </a:extLst>
        </xdr:cNvPr>
        <xdr:cNvSpPr>
          <a:spLocks noChangeArrowheads="1"/>
        </xdr:cNvSpPr>
      </xdr:nvSpPr>
      <xdr:spPr bwMode="auto">
        <a:xfrm>
          <a:off x="7987506" y="8620042"/>
          <a:ext cx="168330" cy="173257"/>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12</xdr:col>
      <xdr:colOff>88246</xdr:colOff>
      <xdr:row>23</xdr:row>
      <xdr:rowOff>106396</xdr:rowOff>
    </xdr:from>
    <xdr:to>
      <xdr:col>17</xdr:col>
      <xdr:colOff>446334</xdr:colOff>
      <xdr:row>26</xdr:row>
      <xdr:rowOff>94757</xdr:rowOff>
    </xdr:to>
    <xdr:cxnSp macro="">
      <xdr:nvCxnSpPr>
        <xdr:cNvPr id="462" name="Straight Arrow Connector 461">
          <a:extLst>
            <a:ext uri="{FF2B5EF4-FFF2-40B4-BE49-F238E27FC236}">
              <a16:creationId xmlns:a16="http://schemas.microsoft.com/office/drawing/2014/main" id="{00000000-0008-0000-1200-0000CE010000}"/>
            </a:ext>
          </a:extLst>
        </xdr:cNvPr>
        <xdr:cNvCxnSpPr>
          <a:stCxn id="434" idx="6"/>
          <a:endCxn id="461" idx="2"/>
        </xdr:cNvCxnSpPr>
      </xdr:nvCxnSpPr>
      <xdr:spPr bwMode="auto">
        <a:xfrm>
          <a:off x="5857675" y="8216253"/>
          <a:ext cx="2167838" cy="60068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81362</xdr:colOff>
      <xdr:row>22</xdr:row>
      <xdr:rowOff>101914</xdr:rowOff>
    </xdr:from>
    <xdr:to>
      <xdr:col>17</xdr:col>
      <xdr:colOff>446334</xdr:colOff>
      <xdr:row>26</xdr:row>
      <xdr:rowOff>94757</xdr:rowOff>
    </xdr:to>
    <xdr:cxnSp macro="">
      <xdr:nvCxnSpPr>
        <xdr:cNvPr id="465" name="Straight Arrow Connector 464">
          <a:extLst>
            <a:ext uri="{FF2B5EF4-FFF2-40B4-BE49-F238E27FC236}">
              <a16:creationId xmlns:a16="http://schemas.microsoft.com/office/drawing/2014/main" id="{00000000-0008-0000-1200-0000D1010000}"/>
            </a:ext>
          </a:extLst>
        </xdr:cNvPr>
        <xdr:cNvCxnSpPr>
          <a:stCxn id="461" idx="2"/>
          <a:endCxn id="435" idx="6"/>
        </xdr:cNvCxnSpPr>
      </xdr:nvCxnSpPr>
      <xdr:spPr bwMode="auto">
        <a:xfrm rot="10800000">
          <a:off x="7021005" y="8007664"/>
          <a:ext cx="1004508" cy="809272"/>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89146</xdr:colOff>
      <xdr:row>26</xdr:row>
      <xdr:rowOff>94757</xdr:rowOff>
    </xdr:from>
    <xdr:to>
      <xdr:col>22</xdr:col>
      <xdr:colOff>63613</xdr:colOff>
      <xdr:row>26</xdr:row>
      <xdr:rowOff>103426</xdr:rowOff>
    </xdr:to>
    <xdr:cxnSp macro="">
      <xdr:nvCxnSpPr>
        <xdr:cNvPr id="468" name="Straight Arrow Connector 467">
          <a:extLst>
            <a:ext uri="{FF2B5EF4-FFF2-40B4-BE49-F238E27FC236}">
              <a16:creationId xmlns:a16="http://schemas.microsoft.com/office/drawing/2014/main" id="{00000000-0008-0000-1200-0000D4010000}"/>
            </a:ext>
          </a:extLst>
        </xdr:cNvPr>
        <xdr:cNvCxnSpPr>
          <a:stCxn id="461" idx="6"/>
          <a:endCxn id="404" idx="1"/>
        </xdr:cNvCxnSpPr>
      </xdr:nvCxnSpPr>
      <xdr:spPr bwMode="auto">
        <a:xfrm>
          <a:off x="8155836" y="8706671"/>
          <a:ext cx="1649553" cy="8669"/>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63613</xdr:colOff>
      <xdr:row>32</xdr:row>
      <xdr:rowOff>100190</xdr:rowOff>
    </xdr:from>
    <xdr:to>
      <xdr:col>23</xdr:col>
      <xdr:colOff>48986</xdr:colOff>
      <xdr:row>32</xdr:row>
      <xdr:rowOff>173342</xdr:rowOff>
    </xdr:to>
    <xdr:sp macro="" textlink="">
      <xdr:nvSpPr>
        <xdr:cNvPr id="472" name="Flowchart: Terminator 471">
          <a:extLst>
            <a:ext uri="{FF2B5EF4-FFF2-40B4-BE49-F238E27FC236}">
              <a16:creationId xmlns:a16="http://schemas.microsoft.com/office/drawing/2014/main" id="{00000000-0008-0000-1200-0000D8010000}"/>
            </a:ext>
          </a:extLst>
        </xdr:cNvPr>
        <xdr:cNvSpPr/>
      </xdr:nvSpPr>
      <xdr:spPr bwMode="auto">
        <a:xfrm>
          <a:off x="9805389" y="9894518"/>
          <a:ext cx="110183"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17</xdr:col>
      <xdr:colOff>439673</xdr:colOff>
      <xdr:row>30</xdr:row>
      <xdr:rowOff>19284</xdr:rowOff>
    </xdr:from>
    <xdr:to>
      <xdr:col>18</xdr:col>
      <xdr:colOff>82485</xdr:colOff>
      <xdr:row>30</xdr:row>
      <xdr:rowOff>199579</xdr:rowOff>
    </xdr:to>
    <xdr:sp macro="" textlink="">
      <xdr:nvSpPr>
        <xdr:cNvPr id="474" name="Oval 473">
          <a:extLst>
            <a:ext uri="{FF2B5EF4-FFF2-40B4-BE49-F238E27FC236}">
              <a16:creationId xmlns:a16="http://schemas.microsoft.com/office/drawing/2014/main" id="{00000000-0008-0000-1200-0000DA010000}"/>
            </a:ext>
          </a:extLst>
        </xdr:cNvPr>
        <xdr:cNvSpPr>
          <a:spLocks noChangeArrowheads="1"/>
        </xdr:cNvSpPr>
      </xdr:nvSpPr>
      <xdr:spPr bwMode="auto">
        <a:xfrm>
          <a:off x="8018852" y="9557891"/>
          <a:ext cx="173490" cy="180295"/>
        </a:xfrm>
        <a:prstGeom prst="ellipse">
          <a:avLst/>
        </a:prstGeom>
        <a:solidFill>
          <a:schemeClr val="accent4">
            <a:lumMod val="50000"/>
          </a:schemeClr>
        </a:solidFill>
        <a:ln w="12700">
          <a:solidFill>
            <a:schemeClr val="accent1"/>
          </a:solidFill>
          <a:round/>
          <a:headEnd/>
          <a:tailEnd/>
        </a:ln>
        <a:effectLst>
          <a:outerShdw blurRad="50800" dist="38100" dir="2700000" algn="tl" rotWithShape="0">
            <a:prstClr val="black">
              <a:alpha val="40000"/>
            </a:prstClr>
          </a:outerShdw>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xdr:from>
      <xdr:col>18</xdr:col>
      <xdr:colOff>89146</xdr:colOff>
      <xdr:row>26</xdr:row>
      <xdr:rowOff>94757</xdr:rowOff>
    </xdr:from>
    <xdr:to>
      <xdr:col>22</xdr:col>
      <xdr:colOff>63613</xdr:colOff>
      <xdr:row>28</xdr:row>
      <xdr:rowOff>127596</xdr:rowOff>
    </xdr:to>
    <xdr:cxnSp macro="">
      <xdr:nvCxnSpPr>
        <xdr:cNvPr id="475" name="Straight Arrow Connector 474">
          <a:extLst>
            <a:ext uri="{FF2B5EF4-FFF2-40B4-BE49-F238E27FC236}">
              <a16:creationId xmlns:a16="http://schemas.microsoft.com/office/drawing/2014/main" id="{00000000-0008-0000-1200-0000DB010000}"/>
            </a:ext>
          </a:extLst>
        </xdr:cNvPr>
        <xdr:cNvCxnSpPr>
          <a:stCxn id="461" idx="6"/>
          <a:endCxn id="405" idx="1"/>
        </xdr:cNvCxnSpPr>
      </xdr:nvCxnSpPr>
      <xdr:spPr bwMode="auto">
        <a:xfrm>
          <a:off x="8199003" y="8816936"/>
          <a:ext cx="1661753" cy="44105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88246</xdr:colOff>
      <xdr:row>28</xdr:row>
      <xdr:rowOff>99591</xdr:rowOff>
    </xdr:from>
    <xdr:to>
      <xdr:col>17</xdr:col>
      <xdr:colOff>439673</xdr:colOff>
      <xdr:row>30</xdr:row>
      <xdr:rowOff>109432</xdr:rowOff>
    </xdr:to>
    <xdr:cxnSp macro="">
      <xdr:nvCxnSpPr>
        <xdr:cNvPr id="478" name="Straight Arrow Connector 477">
          <a:extLst>
            <a:ext uri="{FF2B5EF4-FFF2-40B4-BE49-F238E27FC236}">
              <a16:creationId xmlns:a16="http://schemas.microsoft.com/office/drawing/2014/main" id="{00000000-0008-0000-1200-0000DE010000}"/>
            </a:ext>
          </a:extLst>
        </xdr:cNvPr>
        <xdr:cNvCxnSpPr>
          <a:stCxn id="357" idx="6"/>
          <a:endCxn id="474" idx="2"/>
        </xdr:cNvCxnSpPr>
      </xdr:nvCxnSpPr>
      <xdr:spPr bwMode="auto">
        <a:xfrm>
          <a:off x="5825658" y="9187562"/>
          <a:ext cx="2155574" cy="413252"/>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62674</xdr:colOff>
      <xdr:row>30</xdr:row>
      <xdr:rowOff>70164</xdr:rowOff>
    </xdr:from>
    <xdr:to>
      <xdr:col>23</xdr:col>
      <xdr:colOff>48047</xdr:colOff>
      <xdr:row>30</xdr:row>
      <xdr:rowOff>143316</xdr:rowOff>
    </xdr:to>
    <xdr:sp macro="" textlink="">
      <xdr:nvSpPr>
        <xdr:cNvPr id="481" name="Flowchart: Terminator 480">
          <a:extLst>
            <a:ext uri="{FF2B5EF4-FFF2-40B4-BE49-F238E27FC236}">
              <a16:creationId xmlns:a16="http://schemas.microsoft.com/office/drawing/2014/main" id="{00000000-0008-0000-1200-0000E1010000}"/>
            </a:ext>
          </a:extLst>
        </xdr:cNvPr>
        <xdr:cNvSpPr/>
      </xdr:nvSpPr>
      <xdr:spPr bwMode="auto">
        <a:xfrm>
          <a:off x="9859817" y="9608771"/>
          <a:ext cx="107837"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18</xdr:col>
      <xdr:colOff>82485</xdr:colOff>
      <xdr:row>30</xdr:row>
      <xdr:rowOff>106740</xdr:rowOff>
    </xdr:from>
    <xdr:to>
      <xdr:col>22</xdr:col>
      <xdr:colOff>62674</xdr:colOff>
      <xdr:row>30</xdr:row>
      <xdr:rowOff>109432</xdr:rowOff>
    </xdr:to>
    <xdr:cxnSp macro="">
      <xdr:nvCxnSpPr>
        <xdr:cNvPr id="482" name="Straight Arrow Connector 481">
          <a:extLst>
            <a:ext uri="{FF2B5EF4-FFF2-40B4-BE49-F238E27FC236}">
              <a16:creationId xmlns:a16="http://schemas.microsoft.com/office/drawing/2014/main" id="{00000000-0008-0000-1200-0000E2010000}"/>
            </a:ext>
          </a:extLst>
        </xdr:cNvPr>
        <xdr:cNvCxnSpPr>
          <a:stCxn id="474" idx="6"/>
          <a:endCxn id="481" idx="1"/>
        </xdr:cNvCxnSpPr>
      </xdr:nvCxnSpPr>
      <xdr:spPr bwMode="auto">
        <a:xfrm flipV="1">
          <a:off x="8192342" y="9645347"/>
          <a:ext cx="1667475" cy="2692"/>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63060</xdr:colOff>
      <xdr:row>28</xdr:row>
      <xdr:rowOff>162486</xdr:rowOff>
    </xdr:from>
    <xdr:to>
      <xdr:col>14</xdr:col>
      <xdr:colOff>477343</xdr:colOff>
      <xdr:row>32</xdr:row>
      <xdr:rowOff>21536</xdr:rowOff>
    </xdr:to>
    <xdr:cxnSp macro="">
      <xdr:nvCxnSpPr>
        <xdr:cNvPr id="485" name="Straight Arrow Connector 484">
          <a:extLst>
            <a:ext uri="{FF2B5EF4-FFF2-40B4-BE49-F238E27FC236}">
              <a16:creationId xmlns:a16="http://schemas.microsoft.com/office/drawing/2014/main" id="{00000000-0008-0000-1200-0000E5010000}"/>
            </a:ext>
          </a:extLst>
        </xdr:cNvPr>
        <xdr:cNvCxnSpPr>
          <a:stCxn id="357" idx="5"/>
          <a:endCxn id="364" idx="1"/>
        </xdr:cNvCxnSpPr>
      </xdr:nvCxnSpPr>
      <xdr:spPr bwMode="auto">
        <a:xfrm rot="16200000" flipH="1">
          <a:off x="4526385" y="6356577"/>
          <a:ext cx="663384" cy="1059867"/>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94970</xdr:colOff>
      <xdr:row>30</xdr:row>
      <xdr:rowOff>109432</xdr:rowOff>
    </xdr:from>
    <xdr:to>
      <xdr:col>17</xdr:col>
      <xdr:colOff>439673</xdr:colOff>
      <xdr:row>32</xdr:row>
      <xdr:rowOff>83900</xdr:rowOff>
    </xdr:to>
    <xdr:cxnSp macro="">
      <xdr:nvCxnSpPr>
        <xdr:cNvPr id="488" name="Straight Arrow Connector 487">
          <a:extLst>
            <a:ext uri="{FF2B5EF4-FFF2-40B4-BE49-F238E27FC236}">
              <a16:creationId xmlns:a16="http://schemas.microsoft.com/office/drawing/2014/main" id="{00000000-0008-0000-1200-0000E8010000}"/>
            </a:ext>
          </a:extLst>
        </xdr:cNvPr>
        <xdr:cNvCxnSpPr>
          <a:stCxn id="474" idx="2"/>
          <a:endCxn id="364" idx="6"/>
        </xdr:cNvCxnSpPr>
      </xdr:nvCxnSpPr>
      <xdr:spPr bwMode="auto">
        <a:xfrm rot="10800000" flipV="1">
          <a:off x="6997794" y="9600814"/>
          <a:ext cx="983438" cy="377880"/>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15</xdr:col>
      <xdr:colOff>94970</xdr:colOff>
      <xdr:row>32</xdr:row>
      <xdr:rowOff>83900</xdr:rowOff>
    </xdr:from>
    <xdr:to>
      <xdr:col>17</xdr:col>
      <xdr:colOff>436471</xdr:colOff>
      <xdr:row>34</xdr:row>
      <xdr:rowOff>108634</xdr:rowOff>
    </xdr:to>
    <xdr:cxnSp macro="">
      <xdr:nvCxnSpPr>
        <xdr:cNvPr id="492" name="Straight Arrow Connector 491">
          <a:extLst>
            <a:ext uri="{FF2B5EF4-FFF2-40B4-BE49-F238E27FC236}">
              <a16:creationId xmlns:a16="http://schemas.microsoft.com/office/drawing/2014/main" id="{00000000-0008-0000-1200-0000EC010000}"/>
            </a:ext>
          </a:extLst>
        </xdr:cNvPr>
        <xdr:cNvCxnSpPr>
          <a:stCxn id="364" idx="6"/>
          <a:endCxn id="365" idx="2"/>
        </xdr:cNvCxnSpPr>
      </xdr:nvCxnSpPr>
      <xdr:spPr bwMode="auto">
        <a:xfrm>
          <a:off x="6997794" y="9978694"/>
          <a:ext cx="980236" cy="428146"/>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89888</xdr:colOff>
      <xdr:row>34</xdr:row>
      <xdr:rowOff>70155</xdr:rowOff>
    </xdr:from>
    <xdr:to>
      <xdr:col>23</xdr:col>
      <xdr:colOff>75261</xdr:colOff>
      <xdr:row>34</xdr:row>
      <xdr:rowOff>143307</xdr:rowOff>
    </xdr:to>
    <xdr:sp macro="" textlink="">
      <xdr:nvSpPr>
        <xdr:cNvPr id="497" name="Flowchart: Terminator 496">
          <a:extLst>
            <a:ext uri="{FF2B5EF4-FFF2-40B4-BE49-F238E27FC236}">
              <a16:creationId xmlns:a16="http://schemas.microsoft.com/office/drawing/2014/main" id="{00000000-0008-0000-1200-0000F1010000}"/>
            </a:ext>
          </a:extLst>
        </xdr:cNvPr>
        <xdr:cNvSpPr/>
      </xdr:nvSpPr>
      <xdr:spPr bwMode="auto">
        <a:xfrm>
          <a:off x="9887031" y="10425191"/>
          <a:ext cx="107837" cy="73152"/>
        </a:xfrm>
        <a:prstGeom prst="flowChartTerminator">
          <a:avLst/>
        </a:prstGeom>
        <a:solidFill>
          <a:schemeClr val="tx1"/>
        </a:solidFill>
        <a:ln w="9525" cap="flat" cmpd="sng" algn="ctr">
          <a:solidFill>
            <a:srgbClr val="0070C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endParaRPr lang="en-US" sz="1100"/>
        </a:p>
      </xdr:txBody>
    </xdr:sp>
    <xdr:clientData/>
  </xdr:twoCellAnchor>
  <xdr:twoCellAnchor>
    <xdr:from>
      <xdr:col>18</xdr:col>
      <xdr:colOff>82485</xdr:colOff>
      <xdr:row>30</xdr:row>
      <xdr:rowOff>109432</xdr:rowOff>
    </xdr:from>
    <xdr:to>
      <xdr:col>22</xdr:col>
      <xdr:colOff>63613</xdr:colOff>
      <xdr:row>32</xdr:row>
      <xdr:rowOff>136766</xdr:rowOff>
    </xdr:to>
    <xdr:cxnSp macro="">
      <xdr:nvCxnSpPr>
        <xdr:cNvPr id="499" name="Straight Arrow Connector 498">
          <a:extLst>
            <a:ext uri="{FF2B5EF4-FFF2-40B4-BE49-F238E27FC236}">
              <a16:creationId xmlns:a16="http://schemas.microsoft.com/office/drawing/2014/main" id="{00000000-0008-0000-1200-0000F3010000}"/>
            </a:ext>
          </a:extLst>
        </xdr:cNvPr>
        <xdr:cNvCxnSpPr>
          <a:stCxn id="474" idx="6"/>
          <a:endCxn id="472" idx="1"/>
        </xdr:cNvCxnSpPr>
      </xdr:nvCxnSpPr>
      <xdr:spPr bwMode="auto">
        <a:xfrm>
          <a:off x="8192342" y="9648039"/>
          <a:ext cx="1668414" cy="435548"/>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79283</xdr:colOff>
      <xdr:row>32</xdr:row>
      <xdr:rowOff>136766</xdr:rowOff>
    </xdr:from>
    <xdr:to>
      <xdr:col>22</xdr:col>
      <xdr:colOff>63613</xdr:colOff>
      <xdr:row>34</xdr:row>
      <xdr:rowOff>108634</xdr:rowOff>
    </xdr:to>
    <xdr:cxnSp macro="">
      <xdr:nvCxnSpPr>
        <xdr:cNvPr id="502" name="Straight Arrow Connector 501">
          <a:extLst>
            <a:ext uri="{FF2B5EF4-FFF2-40B4-BE49-F238E27FC236}">
              <a16:creationId xmlns:a16="http://schemas.microsoft.com/office/drawing/2014/main" id="{00000000-0008-0000-1200-0000F6010000}"/>
            </a:ext>
          </a:extLst>
        </xdr:cNvPr>
        <xdr:cNvCxnSpPr>
          <a:stCxn id="365" idx="6"/>
          <a:endCxn id="472" idx="1"/>
        </xdr:cNvCxnSpPr>
      </xdr:nvCxnSpPr>
      <xdr:spPr bwMode="auto">
        <a:xfrm flipV="1">
          <a:off x="8189140" y="10083587"/>
          <a:ext cx="1671616" cy="38008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18</xdr:col>
      <xdr:colOff>79283</xdr:colOff>
      <xdr:row>34</xdr:row>
      <xdr:rowOff>106731</xdr:rowOff>
    </xdr:from>
    <xdr:to>
      <xdr:col>22</xdr:col>
      <xdr:colOff>89888</xdr:colOff>
      <xdr:row>34</xdr:row>
      <xdr:rowOff>108634</xdr:rowOff>
    </xdr:to>
    <xdr:cxnSp macro="">
      <xdr:nvCxnSpPr>
        <xdr:cNvPr id="505" name="Straight Arrow Connector 504">
          <a:extLst>
            <a:ext uri="{FF2B5EF4-FFF2-40B4-BE49-F238E27FC236}">
              <a16:creationId xmlns:a16="http://schemas.microsoft.com/office/drawing/2014/main" id="{00000000-0008-0000-1200-0000F9010000}"/>
            </a:ext>
          </a:extLst>
        </xdr:cNvPr>
        <xdr:cNvCxnSpPr>
          <a:stCxn id="365" idx="6"/>
          <a:endCxn id="497" idx="1"/>
        </xdr:cNvCxnSpPr>
      </xdr:nvCxnSpPr>
      <xdr:spPr bwMode="auto">
        <a:xfrm flipV="1">
          <a:off x="8189140" y="10461767"/>
          <a:ext cx="1697891" cy="1903"/>
        </a:xfrm>
        <a:prstGeom prst="straightConnector1">
          <a:avLst/>
        </a:prstGeom>
        <a:ln w="57150">
          <a:solidFill>
            <a:schemeClr val="accent4">
              <a:lumMod val="75000"/>
            </a:schemeClr>
          </a:solidFill>
          <a:headEnd type="none" w="med" len="med"/>
          <a:tailEnd type="none" w="med" len="med"/>
        </a:ln>
        <a:effectLst>
          <a:outerShdw blurRad="50800" dist="38100" dir="2700000" algn="tl" rotWithShape="0">
            <a:prstClr val="black">
              <a:alpha val="40000"/>
            </a:prstClr>
          </a:outerShdw>
        </a:effectLst>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501684</xdr:colOff>
      <xdr:row>54</xdr:row>
      <xdr:rowOff>67488</xdr:rowOff>
    </xdr:from>
    <xdr:to>
      <xdr:col>13</xdr:col>
      <xdr:colOff>4860</xdr:colOff>
      <xdr:row>62</xdr:row>
      <xdr:rowOff>6147</xdr:rowOff>
    </xdr:to>
    <xdr:pic>
      <xdr:nvPicPr>
        <xdr:cNvPr id="16577" name="Picture 193">
          <a:extLst>
            <a:ext uri="{FF2B5EF4-FFF2-40B4-BE49-F238E27FC236}">
              <a16:creationId xmlns:a16="http://schemas.microsoft.com/office/drawing/2014/main" id="{00000000-0008-0000-1200-0000C1400000}"/>
            </a:ext>
          </a:extLst>
        </xdr:cNvPr>
        <xdr:cNvPicPr>
          <a:picLocks noChangeArrowheads="1"/>
        </xdr:cNvPicPr>
      </xdr:nvPicPr>
      <xdr:blipFill>
        <a:blip xmlns:r="http://schemas.openxmlformats.org/officeDocument/2006/relationships" r:embed="rId1" cstate="print"/>
        <a:srcRect/>
        <a:stretch>
          <a:fillRect/>
        </a:stretch>
      </xdr:blipFill>
      <xdr:spPr bwMode="auto">
        <a:xfrm>
          <a:off x="3559209" y="9811563"/>
          <a:ext cx="1179576" cy="1472184"/>
        </a:xfrm>
        <a:prstGeom prst="rect">
          <a:avLst/>
        </a:prstGeom>
        <a:noFill/>
        <a:ln w="1">
          <a:noFill/>
          <a:miter lim="800000"/>
          <a:headEnd/>
          <a:tailEnd type="none" w="med" len="med"/>
        </a:ln>
        <a:effectLst/>
      </xdr:spPr>
    </xdr:pic>
    <xdr:clientData/>
  </xdr:twoCellAnchor>
  <xdr:twoCellAnchor>
    <xdr:from>
      <xdr:col>14</xdr:col>
      <xdr:colOff>517959</xdr:colOff>
      <xdr:row>54</xdr:row>
      <xdr:rowOff>67488</xdr:rowOff>
    </xdr:from>
    <xdr:to>
      <xdr:col>18</xdr:col>
      <xdr:colOff>11610</xdr:colOff>
      <xdr:row>62</xdr:row>
      <xdr:rowOff>6147</xdr:rowOff>
    </xdr:to>
    <xdr:pic>
      <xdr:nvPicPr>
        <xdr:cNvPr id="16579" name="Picture 195">
          <a:extLst>
            <a:ext uri="{FF2B5EF4-FFF2-40B4-BE49-F238E27FC236}">
              <a16:creationId xmlns:a16="http://schemas.microsoft.com/office/drawing/2014/main" id="{00000000-0008-0000-1200-0000C3400000}"/>
            </a:ext>
          </a:extLst>
        </xdr:cNvPr>
        <xdr:cNvPicPr>
          <a:picLocks noChangeArrowheads="1"/>
        </xdr:cNvPicPr>
      </xdr:nvPicPr>
      <xdr:blipFill>
        <a:blip xmlns:r="http://schemas.openxmlformats.org/officeDocument/2006/relationships" r:embed="rId2" cstate="print"/>
        <a:srcRect/>
        <a:stretch>
          <a:fillRect/>
        </a:stretch>
      </xdr:blipFill>
      <xdr:spPr bwMode="auto">
        <a:xfrm>
          <a:off x="5375709" y="9811563"/>
          <a:ext cx="1179576" cy="1472184"/>
        </a:xfrm>
        <a:prstGeom prst="rect">
          <a:avLst/>
        </a:prstGeom>
        <a:noFill/>
        <a:ln w="1">
          <a:noFill/>
          <a:miter lim="800000"/>
          <a:headEnd/>
          <a:tailEnd type="none" w="med" len="med"/>
        </a:ln>
        <a:effectLst/>
      </xdr:spPr>
    </xdr:pic>
    <xdr:clientData/>
  </xdr:twoCellAnchor>
  <xdr:twoCellAnchor>
    <xdr:from>
      <xdr:col>18</xdr:col>
      <xdr:colOff>507019</xdr:colOff>
      <xdr:row>54</xdr:row>
      <xdr:rowOff>67488</xdr:rowOff>
    </xdr:from>
    <xdr:to>
      <xdr:col>22</xdr:col>
      <xdr:colOff>10195</xdr:colOff>
      <xdr:row>62</xdr:row>
      <xdr:rowOff>6147</xdr:rowOff>
    </xdr:to>
    <xdr:pic>
      <xdr:nvPicPr>
        <xdr:cNvPr id="16580" name="Picture 196">
          <a:extLst>
            <a:ext uri="{FF2B5EF4-FFF2-40B4-BE49-F238E27FC236}">
              <a16:creationId xmlns:a16="http://schemas.microsoft.com/office/drawing/2014/main" id="{00000000-0008-0000-1200-0000C4400000}"/>
            </a:ext>
          </a:extLst>
        </xdr:cNvPr>
        <xdr:cNvPicPr>
          <a:picLocks noChangeArrowheads="1"/>
        </xdr:cNvPicPr>
      </xdr:nvPicPr>
      <xdr:blipFill>
        <a:blip xmlns:r="http://schemas.openxmlformats.org/officeDocument/2006/relationships" r:embed="rId3" cstate="print"/>
        <a:srcRect/>
        <a:stretch>
          <a:fillRect/>
        </a:stretch>
      </xdr:blipFill>
      <xdr:spPr bwMode="auto">
        <a:xfrm>
          <a:off x="7050694" y="9811563"/>
          <a:ext cx="1179576" cy="1472184"/>
        </a:xfrm>
        <a:prstGeom prst="rect">
          <a:avLst/>
        </a:prstGeom>
        <a:noFill/>
        <a:ln w="1">
          <a:noFill/>
          <a:miter lim="800000"/>
          <a:headEnd/>
          <a:tailEnd type="none" w="med" len="med"/>
        </a:ln>
        <a:effectLst/>
      </xdr:spPr>
    </xdr:pic>
    <xdr:clientData/>
  </xdr:twoCellAnchor>
  <xdr:twoCellAnchor editAs="oneCell">
    <xdr:from>
      <xdr:col>1</xdr:col>
      <xdr:colOff>74692</xdr:colOff>
      <xdr:row>1</xdr:row>
      <xdr:rowOff>79130</xdr:rowOff>
    </xdr:from>
    <xdr:to>
      <xdr:col>3</xdr:col>
      <xdr:colOff>498118</xdr:colOff>
      <xdr:row>1</xdr:row>
      <xdr:rowOff>493178</xdr:rowOff>
    </xdr:to>
    <xdr:pic>
      <xdr:nvPicPr>
        <xdr:cNvPr id="543" name="Picture 542" descr="KT-logo_KO_whiterule.png">
          <a:extLst>
            <a:ext uri="{FF2B5EF4-FFF2-40B4-BE49-F238E27FC236}">
              <a16:creationId xmlns:a16="http://schemas.microsoft.com/office/drawing/2014/main" id="{00000000-0008-0000-1200-00001F020000}"/>
            </a:ext>
          </a:extLst>
        </xdr:cNvPr>
        <xdr:cNvPicPr>
          <a:picLocks noChangeAspect="1"/>
        </xdr:cNvPicPr>
      </xdr:nvPicPr>
      <xdr:blipFill>
        <a:blip xmlns:r="http://schemas.openxmlformats.org/officeDocument/2006/relationships" r:embed="rId4" cstate="print"/>
        <a:stretch>
          <a:fillRect/>
        </a:stretch>
      </xdr:blipFill>
      <xdr:spPr>
        <a:xfrm>
          <a:off x="179467" y="174380"/>
          <a:ext cx="1052076" cy="414048"/>
        </a:xfrm>
        <a:prstGeom prst="rect">
          <a:avLst/>
        </a:prstGeom>
        <a:effectLst>
          <a:outerShdw blurRad="50800" dist="38100" dir="2700000" algn="tl" rotWithShape="0">
            <a:prstClr val="black">
              <a:alpha val="40000"/>
            </a:prstClr>
          </a:outerShdw>
        </a:effectLst>
      </xdr:spPr>
    </xdr:pic>
    <xdr:clientData/>
  </xdr:twoCellAnchor>
  <xdr:twoCellAnchor>
    <xdr:from>
      <xdr:col>23</xdr:col>
      <xdr:colOff>1250523</xdr:colOff>
      <xdr:row>1</xdr:row>
      <xdr:rowOff>146035</xdr:rowOff>
    </xdr:from>
    <xdr:to>
      <xdr:col>24</xdr:col>
      <xdr:colOff>31446</xdr:colOff>
      <xdr:row>1</xdr:row>
      <xdr:rowOff>395780</xdr:rowOff>
    </xdr:to>
    <xdr:sp macro="" textlink="">
      <xdr:nvSpPr>
        <xdr:cNvPr id="544" name="Rectangle 543">
          <a:hlinkClick xmlns:r="http://schemas.openxmlformats.org/officeDocument/2006/relationships" r:id="rId5"/>
          <a:extLst>
            <a:ext uri="{FF2B5EF4-FFF2-40B4-BE49-F238E27FC236}">
              <a16:creationId xmlns:a16="http://schemas.microsoft.com/office/drawing/2014/main" id="{00000000-0008-0000-1200-000020020000}"/>
            </a:ext>
          </a:extLst>
        </xdr:cNvPr>
        <xdr:cNvSpPr/>
      </xdr:nvSpPr>
      <xdr:spPr>
        <a:xfrm>
          <a:off x="9594423" y="241285"/>
          <a:ext cx="257298" cy="249745"/>
        </a:xfrm>
        <a:prstGeom prst="rect">
          <a:avLst/>
        </a:prstGeom>
        <a:solidFill>
          <a:schemeClr val="tx1"/>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2000"/>
            <a:t>?</a:t>
          </a:r>
        </a:p>
      </xdr:txBody>
    </xdr:sp>
    <xdr:clientData/>
  </xdr:twoCellAnchor>
  <xdr:twoCellAnchor editAs="oneCell">
    <xdr:from>
      <xdr:col>23</xdr:col>
      <xdr:colOff>916104</xdr:colOff>
      <xdr:row>1</xdr:row>
      <xdr:rowOff>138852</xdr:rowOff>
    </xdr:from>
    <xdr:to>
      <xdr:col>23</xdr:col>
      <xdr:colOff>1173279</xdr:colOff>
      <xdr:row>1</xdr:row>
      <xdr:rowOff>396027</xdr:rowOff>
    </xdr:to>
    <xdr:pic>
      <xdr:nvPicPr>
        <xdr:cNvPr id="545" name="Picture 544" descr="home.jpg">
          <a:hlinkClick xmlns:r="http://schemas.openxmlformats.org/officeDocument/2006/relationships" r:id="rId6"/>
          <a:extLst>
            <a:ext uri="{FF2B5EF4-FFF2-40B4-BE49-F238E27FC236}">
              <a16:creationId xmlns:a16="http://schemas.microsoft.com/office/drawing/2014/main" id="{00000000-0008-0000-1200-000021020000}"/>
            </a:ext>
          </a:extLst>
        </xdr:cNvPr>
        <xdr:cNvPicPr>
          <a:picLocks noChangeAspect="1"/>
        </xdr:cNvPicPr>
      </xdr:nvPicPr>
      <xdr:blipFill>
        <a:blip xmlns:r="http://schemas.openxmlformats.org/officeDocument/2006/relationships" r:embed="rId7" cstate="print"/>
        <a:stretch>
          <a:fillRect/>
        </a:stretch>
      </xdr:blipFill>
      <xdr:spPr>
        <a:xfrm>
          <a:off x="9260004" y="234102"/>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1</xdr:col>
      <xdr:colOff>92212</xdr:colOff>
      <xdr:row>54</xdr:row>
      <xdr:rowOff>67488</xdr:rowOff>
    </xdr:from>
    <xdr:to>
      <xdr:col>5</xdr:col>
      <xdr:colOff>6205</xdr:colOff>
      <xdr:row>62</xdr:row>
      <xdr:rowOff>6147</xdr:rowOff>
    </xdr:to>
    <xdr:pic>
      <xdr:nvPicPr>
        <xdr:cNvPr id="551" name="Picture 192">
          <a:extLst>
            <a:ext uri="{FF2B5EF4-FFF2-40B4-BE49-F238E27FC236}">
              <a16:creationId xmlns:a16="http://schemas.microsoft.com/office/drawing/2014/main" id="{00000000-0008-0000-1200-00002702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96987" y="9811563"/>
          <a:ext cx="1180818" cy="1472184"/>
        </a:xfrm>
        <a:prstGeom prst="rect">
          <a:avLst/>
        </a:prstGeom>
        <a:noFill/>
        <a:ln w="1">
          <a:noFill/>
          <a:miter lim="800000"/>
          <a:headEnd/>
          <a:tailEnd type="none" w="med" len="med"/>
        </a:ln>
        <a:effectLst/>
      </xdr:spPr>
    </xdr:pic>
    <xdr:clientData/>
  </xdr:twoCellAnchor>
  <xdr:twoCellAnchor>
    <xdr:from>
      <xdr:col>5</xdr:col>
      <xdr:colOff>516702</xdr:colOff>
      <xdr:row>54</xdr:row>
      <xdr:rowOff>67488</xdr:rowOff>
    </xdr:from>
    <xdr:to>
      <xdr:col>9</xdr:col>
      <xdr:colOff>10353</xdr:colOff>
      <xdr:row>62</xdr:row>
      <xdr:rowOff>6147</xdr:rowOff>
    </xdr:to>
    <xdr:pic>
      <xdr:nvPicPr>
        <xdr:cNvPr id="554" name="Picture 194">
          <a:extLst>
            <a:ext uri="{FF2B5EF4-FFF2-40B4-BE49-F238E27FC236}">
              <a16:creationId xmlns:a16="http://schemas.microsoft.com/office/drawing/2014/main" id="{00000000-0008-0000-1200-00002A020000}"/>
            </a:ext>
          </a:extLst>
        </xdr:cNvPr>
        <xdr:cNvPicPr>
          <a:picLocks noChangeArrowheads="1"/>
        </xdr:cNvPicPr>
      </xdr:nvPicPr>
      <xdr:blipFill>
        <a:blip xmlns:r="http://schemas.openxmlformats.org/officeDocument/2006/relationships" r:embed="rId9" cstate="print"/>
        <a:srcRect/>
        <a:stretch>
          <a:fillRect/>
        </a:stretch>
      </xdr:blipFill>
      <xdr:spPr bwMode="auto">
        <a:xfrm>
          <a:off x="1888302" y="9811563"/>
          <a:ext cx="1179576" cy="1472184"/>
        </a:xfrm>
        <a:prstGeom prst="rect">
          <a:avLst/>
        </a:prstGeom>
        <a:noFill/>
        <a:ln w="1">
          <a:noFill/>
          <a:miter lim="800000"/>
          <a:headEnd/>
          <a:tailEnd type="none" w="med" len="med"/>
        </a:ln>
        <a:effectLst/>
      </xdr:spPr>
    </xdr:pic>
    <xdr:clientData/>
  </xdr:twoCellAnchor>
  <xdr:twoCellAnchor editAs="oneCell">
    <xdr:from>
      <xdr:col>24</xdr:col>
      <xdr:colOff>316029</xdr:colOff>
      <xdr:row>1</xdr:row>
      <xdr:rowOff>91227</xdr:rowOff>
    </xdr:from>
    <xdr:to>
      <xdr:col>25</xdr:col>
      <xdr:colOff>8054</xdr:colOff>
      <xdr:row>1</xdr:row>
      <xdr:rowOff>348402</xdr:rowOff>
    </xdr:to>
    <xdr:pic>
      <xdr:nvPicPr>
        <xdr:cNvPr id="569" name="Picture 568" descr="home.jpg">
          <a:hlinkClick xmlns:r="http://schemas.openxmlformats.org/officeDocument/2006/relationships" r:id="rId6"/>
          <a:extLst>
            <a:ext uri="{FF2B5EF4-FFF2-40B4-BE49-F238E27FC236}">
              <a16:creationId xmlns:a16="http://schemas.microsoft.com/office/drawing/2014/main" id="{00000000-0008-0000-1200-000039020000}"/>
            </a:ext>
          </a:extLst>
        </xdr:cNvPr>
        <xdr:cNvPicPr>
          <a:picLocks noChangeAspect="1"/>
        </xdr:cNvPicPr>
      </xdr:nvPicPr>
      <xdr:blipFill>
        <a:blip xmlns:r="http://schemas.openxmlformats.org/officeDocument/2006/relationships" r:embed="rId7" cstate="print"/>
        <a:stretch>
          <a:fillRect/>
        </a:stretch>
      </xdr:blipFill>
      <xdr:spPr>
        <a:xfrm>
          <a:off x="10355379" y="186477"/>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11</xdr:col>
      <xdr:colOff>443193</xdr:colOff>
      <xdr:row>12</xdr:row>
      <xdr:rowOff>7703</xdr:rowOff>
    </xdr:from>
    <xdr:to>
      <xdr:col>12</xdr:col>
      <xdr:colOff>86004</xdr:colOff>
      <xdr:row>12</xdr:row>
      <xdr:rowOff>196802</xdr:rowOff>
    </xdr:to>
    <xdr:sp macro="" textlink="">
      <xdr:nvSpPr>
        <xdr:cNvPr id="341" name="Oval 340">
          <a:extLst>
            <a:ext uri="{FF2B5EF4-FFF2-40B4-BE49-F238E27FC236}">
              <a16:creationId xmlns:a16="http://schemas.microsoft.com/office/drawing/2014/main" id="{00000000-0008-0000-1200-000055010000}"/>
            </a:ext>
          </a:extLst>
        </xdr:cNvPr>
        <xdr:cNvSpPr>
          <a:spLocks noChangeArrowheads="1"/>
        </xdr:cNvSpPr>
      </xdr:nvSpPr>
      <xdr:spPr bwMode="auto">
        <a:xfrm>
          <a:off x="5653928" y="5868379"/>
          <a:ext cx="169488" cy="189099"/>
        </a:xfrm>
        <a:prstGeom prst="ellipse">
          <a:avLst/>
        </a:prstGeom>
        <a:solidFill>
          <a:schemeClr val="accent4">
            <a:lumMod val="50000"/>
          </a:schemeClr>
        </a:solidFill>
        <a:ln w="12700">
          <a:solidFill>
            <a:schemeClr val="accent1"/>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pitchFamily="34" charset="0"/>
              <a:ea typeface="+mn-ea"/>
              <a:cs typeface="+mn-cs"/>
            </a:defRPr>
          </a:lvl1pPr>
          <a:lvl2pPr marL="457200" algn="l" rtl="0" fontAlgn="base">
            <a:spcBef>
              <a:spcPct val="0"/>
            </a:spcBef>
            <a:spcAft>
              <a:spcPct val="0"/>
            </a:spcAft>
            <a:defRPr kern="1200">
              <a:solidFill>
                <a:schemeClr val="tx1"/>
              </a:solidFill>
              <a:latin typeface="Arial" pitchFamily="34" charset="0"/>
              <a:ea typeface="+mn-ea"/>
              <a:cs typeface="+mn-cs"/>
            </a:defRPr>
          </a:lvl2pPr>
          <a:lvl3pPr marL="914400" algn="l" rtl="0" fontAlgn="base">
            <a:spcBef>
              <a:spcPct val="0"/>
            </a:spcBef>
            <a:spcAft>
              <a:spcPct val="0"/>
            </a:spcAft>
            <a:defRPr kern="1200">
              <a:solidFill>
                <a:schemeClr val="tx1"/>
              </a:solidFill>
              <a:latin typeface="Arial" pitchFamily="34" charset="0"/>
              <a:ea typeface="+mn-ea"/>
              <a:cs typeface="+mn-cs"/>
            </a:defRPr>
          </a:lvl3pPr>
          <a:lvl4pPr marL="1371600" algn="l" rtl="0" fontAlgn="base">
            <a:spcBef>
              <a:spcPct val="0"/>
            </a:spcBef>
            <a:spcAft>
              <a:spcPct val="0"/>
            </a:spcAft>
            <a:defRPr kern="1200">
              <a:solidFill>
                <a:schemeClr val="tx1"/>
              </a:solidFill>
              <a:latin typeface="Arial" pitchFamily="34" charset="0"/>
              <a:ea typeface="+mn-ea"/>
              <a:cs typeface="+mn-cs"/>
            </a:defRPr>
          </a:lvl4pPr>
          <a:lvl5pPr marL="1828800" algn="l" rtl="0" fontAlgn="base">
            <a:spcBef>
              <a:spcPct val="0"/>
            </a:spcBef>
            <a:spcAft>
              <a:spcPct val="0"/>
            </a:spcAft>
            <a:defRPr kern="1200">
              <a:solidFill>
                <a:schemeClr val="tx1"/>
              </a:solidFill>
              <a:latin typeface="Arial" pitchFamily="34" charset="0"/>
              <a:ea typeface="+mn-ea"/>
              <a:cs typeface="+mn-cs"/>
            </a:defRPr>
          </a:lvl5pPr>
          <a:lvl6pPr marL="2286000" algn="l" defTabSz="914400" rtl="0" eaLnBrk="1" latinLnBrk="0" hangingPunct="1">
            <a:defRPr kern="1200">
              <a:solidFill>
                <a:schemeClr val="tx1"/>
              </a:solidFill>
              <a:latin typeface="Arial" pitchFamily="34" charset="0"/>
              <a:ea typeface="+mn-ea"/>
              <a:cs typeface="+mn-cs"/>
            </a:defRPr>
          </a:lvl6pPr>
          <a:lvl7pPr marL="2743200" algn="l" defTabSz="914400" rtl="0" eaLnBrk="1" latinLnBrk="0" hangingPunct="1">
            <a:defRPr kern="1200">
              <a:solidFill>
                <a:schemeClr val="tx1"/>
              </a:solidFill>
              <a:latin typeface="Arial" pitchFamily="34" charset="0"/>
              <a:ea typeface="+mn-ea"/>
              <a:cs typeface="+mn-cs"/>
            </a:defRPr>
          </a:lvl7pPr>
          <a:lvl8pPr marL="3200400" algn="l" defTabSz="914400" rtl="0" eaLnBrk="1" latinLnBrk="0" hangingPunct="1">
            <a:defRPr kern="1200">
              <a:solidFill>
                <a:schemeClr val="tx1"/>
              </a:solidFill>
              <a:latin typeface="Arial" pitchFamily="34" charset="0"/>
              <a:ea typeface="+mn-ea"/>
              <a:cs typeface="+mn-cs"/>
            </a:defRPr>
          </a:lvl8pPr>
          <a:lvl9pPr marL="3657600" algn="l" defTabSz="914400" rtl="0" eaLnBrk="1" latinLnBrk="0" hangingPunct="1">
            <a:defRPr kern="1200">
              <a:solidFill>
                <a:schemeClr val="tx1"/>
              </a:solidFill>
              <a:latin typeface="Arial" pitchFamily="34" charset="0"/>
              <a:ea typeface="+mn-ea"/>
              <a:cs typeface="+mn-cs"/>
            </a:defRPr>
          </a:lvl9pPr>
        </a:lstStyle>
        <a:p>
          <a:endParaRPr lang="en-US"/>
        </a:p>
      </xdr:txBody>
    </xdr:sp>
    <xdr:clientData/>
  </xdr:twoCellAnchor>
  <xdr:twoCellAnchor editAs="oneCell">
    <xdr:from>
      <xdr:col>6</xdr:col>
      <xdr:colOff>346213</xdr:colOff>
      <xdr:row>1</xdr:row>
      <xdr:rowOff>58899</xdr:rowOff>
    </xdr:from>
    <xdr:to>
      <xdr:col>8</xdr:col>
      <xdr:colOff>128465</xdr:colOff>
      <xdr:row>1</xdr:row>
      <xdr:rowOff>461526</xdr:rowOff>
    </xdr:to>
    <xdr:pic>
      <xdr:nvPicPr>
        <xdr:cNvPr id="82" name="Picture 81" descr="MI_Icon.png">
          <a:extLst>
            <a:ext uri="{FF2B5EF4-FFF2-40B4-BE49-F238E27FC236}">
              <a16:creationId xmlns:a16="http://schemas.microsoft.com/office/drawing/2014/main" id="{00000000-0008-0000-1200-000052000000}"/>
            </a:ext>
          </a:extLst>
        </xdr:cNvPr>
        <xdr:cNvPicPr>
          <a:picLocks noChangeAspect="1"/>
        </xdr:cNvPicPr>
      </xdr:nvPicPr>
      <xdr:blipFill>
        <a:blip xmlns:r="http://schemas.openxmlformats.org/officeDocument/2006/relationships" r:embed="rId10" cstate="print"/>
        <a:stretch>
          <a:fillRect/>
        </a:stretch>
      </xdr:blipFill>
      <xdr:spPr>
        <a:xfrm>
          <a:off x="2261796" y="154149"/>
          <a:ext cx="427836" cy="402627"/>
        </a:xfrm>
        <a:prstGeom prst="rect">
          <a:avLst/>
        </a:prstGeom>
      </xdr:spPr>
    </xdr:pic>
    <xdr:clientData/>
  </xdr:twoCellAnchor>
  <xdr:twoCellAnchor editAs="oneCell">
    <xdr:from>
      <xdr:col>23</xdr:col>
      <xdr:colOff>916104</xdr:colOff>
      <xdr:row>3</xdr:row>
      <xdr:rowOff>138852</xdr:rowOff>
    </xdr:from>
    <xdr:to>
      <xdr:col>23</xdr:col>
      <xdr:colOff>1173279</xdr:colOff>
      <xdr:row>3</xdr:row>
      <xdr:rowOff>138852</xdr:rowOff>
    </xdr:to>
    <xdr:pic>
      <xdr:nvPicPr>
        <xdr:cNvPr id="85" name="Picture 84" descr="home.jpg">
          <a:hlinkClick xmlns:r="http://schemas.openxmlformats.org/officeDocument/2006/relationships" r:id="rId6"/>
          <a:extLst>
            <a:ext uri="{FF2B5EF4-FFF2-40B4-BE49-F238E27FC236}">
              <a16:creationId xmlns:a16="http://schemas.microsoft.com/office/drawing/2014/main" id="{00000000-0008-0000-1200-000055000000}"/>
            </a:ext>
          </a:extLst>
        </xdr:cNvPr>
        <xdr:cNvPicPr>
          <a:picLocks noChangeAspect="1"/>
        </xdr:cNvPicPr>
      </xdr:nvPicPr>
      <xdr:blipFill>
        <a:blip xmlns:r="http://schemas.openxmlformats.org/officeDocument/2006/relationships" r:embed="rId7"/>
        <a:stretch>
          <a:fillRect/>
        </a:stretch>
      </xdr:blipFill>
      <xdr:spPr>
        <a:xfrm>
          <a:off x="9248408" y="238243"/>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23</xdr:col>
      <xdr:colOff>916104</xdr:colOff>
      <xdr:row>52</xdr:row>
      <xdr:rowOff>138852</xdr:rowOff>
    </xdr:from>
    <xdr:to>
      <xdr:col>23</xdr:col>
      <xdr:colOff>1173279</xdr:colOff>
      <xdr:row>52</xdr:row>
      <xdr:rowOff>138852</xdr:rowOff>
    </xdr:to>
    <xdr:pic>
      <xdr:nvPicPr>
        <xdr:cNvPr id="87" name="Picture 86" descr="home.jpg">
          <a:hlinkClick xmlns:r="http://schemas.openxmlformats.org/officeDocument/2006/relationships" r:id="rId6"/>
          <a:extLst>
            <a:ext uri="{FF2B5EF4-FFF2-40B4-BE49-F238E27FC236}">
              <a16:creationId xmlns:a16="http://schemas.microsoft.com/office/drawing/2014/main" id="{00000000-0008-0000-1200-000057000000}"/>
            </a:ext>
          </a:extLst>
        </xdr:cNvPr>
        <xdr:cNvPicPr>
          <a:picLocks noChangeAspect="1"/>
        </xdr:cNvPicPr>
      </xdr:nvPicPr>
      <xdr:blipFill>
        <a:blip xmlns:r="http://schemas.openxmlformats.org/officeDocument/2006/relationships" r:embed="rId7"/>
        <a:stretch>
          <a:fillRect/>
        </a:stretch>
      </xdr:blipFill>
      <xdr:spPr>
        <a:xfrm>
          <a:off x="9260004" y="834177"/>
          <a:ext cx="257175" cy="0"/>
        </a:xfrm>
        <a:prstGeom prst="rect">
          <a:avLst/>
        </a:prstGeom>
        <a:solidFill>
          <a:schemeClr val="bg1"/>
        </a:solidFill>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237073</xdr:colOff>
      <xdr:row>4</xdr:row>
      <xdr:rowOff>52916</xdr:rowOff>
    </xdr:from>
    <xdr:to>
      <xdr:col>11</xdr:col>
      <xdr:colOff>793751</xdr:colOff>
      <xdr:row>27</xdr:row>
      <xdr:rowOff>11470</xdr:rowOff>
    </xdr:to>
    <xdr:pic>
      <xdr:nvPicPr>
        <xdr:cNvPr id="13" name="Picture 12">
          <a:extLst>
            <a:ext uri="{FF2B5EF4-FFF2-40B4-BE49-F238E27FC236}">
              <a16:creationId xmlns:a16="http://schemas.microsoft.com/office/drawing/2014/main" id="{64B9205C-3548-5E65-DE72-3C9300BAB6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5490" y="666749"/>
          <a:ext cx="4282011" cy="4276554"/>
        </a:xfrm>
        <a:prstGeom prst="rect">
          <a:avLst/>
        </a:prstGeom>
      </xdr:spPr>
    </xdr:pic>
    <xdr:clientData/>
  </xdr:twoCellAnchor>
  <xdr:twoCellAnchor>
    <xdr:from>
      <xdr:col>2</xdr:col>
      <xdr:colOff>19049</xdr:colOff>
      <xdr:row>26</xdr:row>
      <xdr:rowOff>57149</xdr:rowOff>
    </xdr:from>
    <xdr:to>
      <xdr:col>3</xdr:col>
      <xdr:colOff>542924</xdr:colOff>
      <xdr:row>27</xdr:row>
      <xdr:rowOff>57150</xdr:rowOff>
    </xdr:to>
    <xdr:sp macro="[0]!Gotohomepage" textlink="AZ34" fLocksText="0">
      <xdr:nvSpPr>
        <xdr:cNvPr id="21" name="Rectangle 20">
          <a:hlinkClick xmlns:r="http://schemas.openxmlformats.org/officeDocument/2006/relationships" r:id="rId2" tooltip="View License"/>
          <a:extLst>
            <a:ext uri="{FF2B5EF4-FFF2-40B4-BE49-F238E27FC236}">
              <a16:creationId xmlns:a16="http://schemas.microsoft.com/office/drawing/2014/main" id="{00000000-0008-0000-0100-000015000000}"/>
            </a:ext>
          </a:extLst>
        </xdr:cNvPr>
        <xdr:cNvSpPr>
          <a:spLocks noChangeArrowheads="1"/>
        </xdr:cNvSpPr>
      </xdr:nvSpPr>
      <xdr:spPr bwMode="auto">
        <a:xfrm>
          <a:off x="266699" y="4810124"/>
          <a:ext cx="1838325" cy="190501"/>
        </a:xfrm>
        <a:prstGeom prst="rect">
          <a:avLst/>
        </a:prstGeom>
        <a:solidFill>
          <a:schemeClr val="tx2">
            <a:lumMod val="40000"/>
            <a:lumOff val="60000"/>
          </a:schemeClr>
        </a:solidFill>
        <a:ln w="9525">
          <a:noFill/>
          <a:miter lim="800000"/>
          <a:headEnd/>
          <a:tailEnd/>
        </a:ln>
        <a:effectLst>
          <a:outerShdw blurRad="50800" dist="38100" dir="2700000" algn="tl" rotWithShape="0">
            <a:prstClr val="black">
              <a:alpha val="40000"/>
            </a:prstClr>
          </a:outerShdw>
        </a:effectLst>
        <a:scene3d>
          <a:camera prst="orthographicFront"/>
          <a:lightRig rig="threePt" dir="t"/>
        </a:scene3d>
        <a:sp3d>
          <a:bevelT/>
        </a:sp3d>
      </xdr:spPr>
      <xdr:txBody>
        <a:bodyPr vertOverflow="clip" wrap="square" lIns="27432" tIns="22860" rIns="27432" bIns="0" anchor="t" upright="1">
          <a:sp3d extrusionH="57150">
            <a:bevelT w="38100" h="38100"/>
          </a:sp3d>
        </a:bodyPr>
        <a:lstStyle/>
        <a:p>
          <a:pPr algn="ctr" rtl="1">
            <a:defRPr sz="1000"/>
          </a:pPr>
          <a:fld id="{0FF8701A-4D6D-4246-9F41-00F7D681E613}" type="TxLink">
            <a:rPr lang="en-US" altLang="ja-JP" sz="1000" b="1" i="0" u="none" strike="noStrike">
              <a:solidFill>
                <a:srgbClr val="000000"/>
              </a:solidFill>
              <a:effectLst>
                <a:outerShdw blurRad="50800" dist="38100" dir="2700000" algn="tl" rotWithShape="0">
                  <a:prstClr val="black">
                    <a:alpha val="40000"/>
                  </a:prstClr>
                </a:outerShdw>
              </a:effectLst>
              <a:latin typeface="Arial"/>
              <a:cs typeface="Arial"/>
            </a:rPr>
            <a:pPr algn="ctr" rtl="1">
              <a:defRPr sz="1000"/>
            </a:pPr>
            <a:t>View License</a:t>
          </a:fld>
          <a:endParaRPr lang="en-US" sz="1000" b="1" i="0" strike="noStrike">
            <a:solidFill>
              <a:srgbClr val="000000"/>
            </a:solidFill>
            <a:effectLst>
              <a:outerShdw blurRad="50800" dist="38100" dir="2700000" algn="tl" rotWithShape="0">
                <a:prstClr val="black">
                  <a:alpha val="40000"/>
                </a:prstClr>
              </a:outerShdw>
            </a:effectLst>
            <a:latin typeface="Arial"/>
            <a:cs typeface="Arial"/>
          </a:endParaRPr>
        </a:p>
      </xdr:txBody>
    </xdr:sp>
    <xdr:clientData/>
  </xdr:twoCellAnchor>
  <xdr:twoCellAnchor>
    <xdr:from>
      <xdr:col>8</xdr:col>
      <xdr:colOff>151128</xdr:colOff>
      <xdr:row>8</xdr:row>
      <xdr:rowOff>112970</xdr:rowOff>
    </xdr:from>
    <xdr:to>
      <xdr:col>10</xdr:col>
      <xdr:colOff>85725</xdr:colOff>
      <xdr:row>11</xdr:row>
      <xdr:rowOff>161138</xdr:rowOff>
    </xdr:to>
    <xdr:sp macro="" textlink="$AZ$4">
      <xdr:nvSpPr>
        <xdr:cNvPr id="32" name="TextBox 31">
          <a:extLst>
            <a:ext uri="{FF2B5EF4-FFF2-40B4-BE49-F238E27FC236}">
              <a16:creationId xmlns:a16="http://schemas.microsoft.com/office/drawing/2014/main" id="{00000000-0008-0000-0100-000020000000}"/>
            </a:ext>
          </a:extLst>
        </xdr:cNvPr>
        <xdr:cNvSpPr txBox="1"/>
      </xdr:nvSpPr>
      <xdr:spPr>
        <a:xfrm>
          <a:off x="7929878" y="1488803"/>
          <a:ext cx="1225764" cy="55616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fld id="{F4C66100-8A08-434F-A893-A6C36F00B9A3}" type="TxLink">
            <a:rPr lang="en-US" altLang="ja-JP" sz="1400" b="0" i="0" u="none" strike="noStrike"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pitchFamily="34" charset="-128"/>
              <a:cs typeface="Arial Unicode MS" pitchFamily="34" charset="-128"/>
            </a:rPr>
            <a:pPr/>
            <a:t> PROBLEM ANALYSIS</a:t>
          </a:fld>
          <a:endParaRPr lang="en-US" sz="1400" b="0"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pitchFamily="34" charset="-128"/>
            <a:cs typeface="Arial Unicode MS" pitchFamily="34" charset="-128"/>
          </a:endParaRPr>
        </a:p>
      </xdr:txBody>
    </xdr:sp>
    <xdr:clientData/>
  </xdr:twoCellAnchor>
  <xdr:twoCellAnchor>
    <xdr:from>
      <xdr:col>8</xdr:col>
      <xdr:colOff>56090</xdr:colOff>
      <xdr:row>12</xdr:row>
      <xdr:rowOff>173174</xdr:rowOff>
    </xdr:from>
    <xdr:to>
      <xdr:col>11</xdr:col>
      <xdr:colOff>170392</xdr:colOff>
      <xdr:row>15</xdr:row>
      <xdr:rowOff>164192</xdr:rowOff>
    </xdr:to>
    <xdr:sp macro="" textlink="$AZ$5">
      <xdr:nvSpPr>
        <xdr:cNvPr id="39" name="TextBox 38">
          <a:extLst>
            <a:ext uri="{FF2B5EF4-FFF2-40B4-BE49-F238E27FC236}">
              <a16:creationId xmlns:a16="http://schemas.microsoft.com/office/drawing/2014/main" id="{00000000-0008-0000-0100-000027000000}"/>
            </a:ext>
          </a:extLst>
        </xdr:cNvPr>
        <xdr:cNvSpPr txBox="1"/>
      </xdr:nvSpPr>
      <xdr:spPr>
        <a:xfrm>
          <a:off x="7834840" y="2247507"/>
          <a:ext cx="2019302" cy="56251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fld id="{017FF250-2061-4625-BF69-10B46396947C}" type="TxLink">
            <a:rPr lang="en-US" altLang="ja-JP" sz="1400" b="0" i="0" u="none" strike="noStrike"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a:cs typeface="Arial Unicode MS"/>
            </a:rPr>
            <a:pPr/>
            <a:t>DECISION
ANALYSIS</a:t>
          </a:fld>
          <a:endParaRPr lang="en-US" sz="1400" b="0"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ndParaRPr>
        </a:p>
      </xdr:txBody>
    </xdr:sp>
    <xdr:clientData/>
  </xdr:twoCellAnchor>
  <xdr:twoCellAnchor>
    <xdr:from>
      <xdr:col>8</xdr:col>
      <xdr:colOff>8634</xdr:colOff>
      <xdr:row>16</xdr:row>
      <xdr:rowOff>165379</xdr:rowOff>
    </xdr:from>
    <xdr:to>
      <xdr:col>10</xdr:col>
      <xdr:colOff>219744</xdr:colOff>
      <xdr:row>20</xdr:row>
      <xdr:rowOff>112835</xdr:rowOff>
    </xdr:to>
    <xdr:sp macro="" textlink="$AZ$6">
      <xdr:nvSpPr>
        <xdr:cNvPr id="40" name="TextBox 39">
          <a:extLst>
            <a:ext uri="{FF2B5EF4-FFF2-40B4-BE49-F238E27FC236}">
              <a16:creationId xmlns:a16="http://schemas.microsoft.com/office/drawing/2014/main" id="{00000000-0008-0000-0100-000028000000}"/>
            </a:ext>
          </a:extLst>
        </xdr:cNvPr>
        <xdr:cNvSpPr txBox="1"/>
      </xdr:nvSpPr>
      <xdr:spPr>
        <a:xfrm>
          <a:off x="7787384" y="3001712"/>
          <a:ext cx="1502277" cy="70945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fld id="{59DB758D-5814-44E9-9DD4-C4A7A02A77CC}" type="TxLink">
            <a:rPr lang="en-US" altLang="ja-JP" sz="1350" b="0" i="0" u="none" strike="noStrike"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a:cs typeface="Arial Unicode MS"/>
            </a:rPr>
            <a:pPr/>
            <a:t>POTENTIAL  PROBLEM ANALYSIS</a:t>
          </a:fld>
          <a:endParaRPr lang="en-US" sz="1350" b="0"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ndParaRPr>
        </a:p>
      </xdr:txBody>
    </xdr:sp>
    <xdr:clientData/>
  </xdr:twoCellAnchor>
  <xdr:twoCellAnchor>
    <xdr:from>
      <xdr:col>8</xdr:col>
      <xdr:colOff>61626</xdr:colOff>
      <xdr:row>21</xdr:row>
      <xdr:rowOff>72916</xdr:rowOff>
    </xdr:from>
    <xdr:to>
      <xdr:col>10</xdr:col>
      <xdr:colOff>610659</xdr:colOff>
      <xdr:row>25</xdr:row>
      <xdr:rowOff>20372</xdr:rowOff>
    </xdr:to>
    <xdr:sp macro="" textlink="$AZ$7">
      <xdr:nvSpPr>
        <xdr:cNvPr id="41" name="TextBox 40">
          <a:extLst>
            <a:ext uri="{FF2B5EF4-FFF2-40B4-BE49-F238E27FC236}">
              <a16:creationId xmlns:a16="http://schemas.microsoft.com/office/drawing/2014/main" id="{00000000-0008-0000-0100-000029000000}"/>
            </a:ext>
          </a:extLst>
        </xdr:cNvPr>
        <xdr:cNvSpPr txBox="1"/>
      </xdr:nvSpPr>
      <xdr:spPr>
        <a:xfrm>
          <a:off x="7840376" y="3861749"/>
          <a:ext cx="1840200" cy="70945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fld id="{99CD6335-97DC-4C7A-81D3-0CB3155ECD0B}" type="TxLink">
            <a:rPr lang="en-US" altLang="ja-JP" sz="1350" b="0" i="0" u="none" strike="noStrike"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a:cs typeface="Arial Unicode MS"/>
            </a:rPr>
            <a:pPr/>
            <a:t>POTENTIAL  OPPORTUNITY    ANALYSIS</a:t>
          </a:fld>
          <a:endParaRPr lang="en-US" sz="1350" b="0"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ndParaRPr>
        </a:p>
      </xdr:txBody>
    </xdr:sp>
    <xdr:clientData/>
  </xdr:twoCellAnchor>
  <xdr:twoCellAnchor>
    <xdr:from>
      <xdr:col>6</xdr:col>
      <xdr:colOff>96308</xdr:colOff>
      <xdr:row>16</xdr:row>
      <xdr:rowOff>62548</xdr:rowOff>
    </xdr:from>
    <xdr:to>
      <xdr:col>7</xdr:col>
      <xdr:colOff>601133</xdr:colOff>
      <xdr:row>19</xdr:row>
      <xdr:rowOff>53566</xdr:rowOff>
    </xdr:to>
    <xdr:sp macro="" textlink="$AZ$3">
      <xdr:nvSpPr>
        <xdr:cNvPr id="42" name="TextBox 41">
          <a:extLst>
            <a:ext uri="{FF2B5EF4-FFF2-40B4-BE49-F238E27FC236}">
              <a16:creationId xmlns:a16="http://schemas.microsoft.com/office/drawing/2014/main" id="{00000000-0008-0000-0100-00002A000000}"/>
            </a:ext>
          </a:extLst>
        </xdr:cNvPr>
        <xdr:cNvSpPr txBox="1"/>
      </xdr:nvSpPr>
      <xdr:spPr>
        <a:xfrm>
          <a:off x="6054725" y="2898881"/>
          <a:ext cx="1573741" cy="56251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r"/>
          <a:fld id="{3995DF6F-4869-472C-92F0-6A9B0FF2B144}" type="TxLink">
            <a:rPr lang="en-US" altLang="ja-JP" sz="1400" b="0" i="0" u="none" strike="noStrike"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a typeface="Arial Unicode MS"/>
              <a:cs typeface="Arial Unicode MS"/>
            </a:rPr>
            <a:pPr algn="r"/>
            <a:t>SITUATION APPRAISAL</a:t>
          </a:fld>
          <a:endParaRPr lang="en-US" sz="1400" b="0" kern="0" spc="-40" baseline="0">
            <a:ln>
              <a:solidFill>
                <a:schemeClr val="bg1">
                  <a:lumMod val="65000"/>
                </a:schemeClr>
              </a:solidFill>
            </a:ln>
            <a:solidFill>
              <a:schemeClr val="bg1"/>
            </a:solidFill>
            <a:effectLst>
              <a:outerShdw blurRad="50800" dist="38100" dir="2700000" algn="tl" rotWithShape="0">
                <a:prstClr val="black">
                  <a:alpha val="40000"/>
                </a:prstClr>
              </a:outerShdw>
            </a:effectLst>
            <a:latin typeface="Arial Rounded MT Bold" pitchFamily="34" charset="0"/>
          </a:endParaRPr>
        </a:p>
      </xdr:txBody>
    </xdr:sp>
    <xdr:clientData/>
  </xdr:twoCellAnchor>
  <xdr:twoCellAnchor>
    <xdr:from>
      <xdr:col>6</xdr:col>
      <xdr:colOff>515407</xdr:colOff>
      <xdr:row>10</xdr:row>
      <xdr:rowOff>186170</xdr:rowOff>
    </xdr:from>
    <xdr:to>
      <xdr:col>7</xdr:col>
      <xdr:colOff>661746</xdr:colOff>
      <xdr:row>21</xdr:row>
      <xdr:rowOff>154997</xdr:rowOff>
    </xdr:to>
    <xdr:sp macro="" textlink="">
      <xdr:nvSpPr>
        <xdr:cNvPr id="44" name="Rectangle 43">
          <a:hlinkClick xmlns:r="http://schemas.openxmlformats.org/officeDocument/2006/relationships" r:id="rId3" tooltip="Go to SA Worksheet"/>
          <a:extLst>
            <a:ext uri="{FF2B5EF4-FFF2-40B4-BE49-F238E27FC236}">
              <a16:creationId xmlns:a16="http://schemas.microsoft.com/office/drawing/2014/main" id="{00000000-0008-0000-0100-00002C000000}"/>
            </a:ext>
          </a:extLst>
        </xdr:cNvPr>
        <xdr:cNvSpPr/>
      </xdr:nvSpPr>
      <xdr:spPr>
        <a:xfrm>
          <a:off x="6473824" y="1879503"/>
          <a:ext cx="1215255" cy="2064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400">
            <a:latin typeface="Arial Rounded MT Bold" pitchFamily="34" charset="0"/>
          </a:endParaRPr>
        </a:p>
      </xdr:txBody>
    </xdr:sp>
    <xdr:clientData/>
  </xdr:twoCellAnchor>
  <xdr:twoCellAnchor editAs="oneCell">
    <xdr:from>
      <xdr:col>3</xdr:col>
      <xdr:colOff>733427</xdr:colOff>
      <xdr:row>29</xdr:row>
      <xdr:rowOff>76201</xdr:rowOff>
    </xdr:from>
    <xdr:to>
      <xdr:col>3</xdr:col>
      <xdr:colOff>1088856</xdr:colOff>
      <xdr:row>30</xdr:row>
      <xdr:rowOff>99034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cstate="print"/>
        <a:stretch>
          <a:fillRect/>
        </a:stretch>
      </xdr:blipFill>
      <xdr:spPr>
        <a:xfrm>
          <a:off x="2295527" y="5400676"/>
          <a:ext cx="355429" cy="213333"/>
        </a:xfrm>
        <a:prstGeom prst="rect">
          <a:avLst/>
        </a:prstGeom>
      </xdr:spPr>
    </xdr:pic>
    <xdr:clientData/>
  </xdr:twoCellAnchor>
  <xdr:twoCellAnchor editAs="oneCell">
    <xdr:from>
      <xdr:col>3</xdr:col>
      <xdr:colOff>733425</xdr:colOff>
      <xdr:row>27</xdr:row>
      <xdr:rowOff>183698</xdr:rowOff>
    </xdr:from>
    <xdr:to>
      <xdr:col>3</xdr:col>
      <xdr:colOff>1090041</xdr:colOff>
      <xdr:row>29</xdr:row>
      <xdr:rowOff>13010</xdr:rowOff>
    </xdr:to>
    <xdr:pic>
      <xdr:nvPicPr>
        <xdr:cNvPr id="28" name="Picture 27" descr="http://t2.gstatic.com/images?q=tbn:ANd9GcQS3KvG8JW8b0xLOZ5VvVYj8rY9-DZbJ3-8HKhlv2HyVhZ0Ba4rv4ipjFC8">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95525" y="5142141"/>
          <a:ext cx="356616" cy="210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29634</xdr:colOff>
      <xdr:row>14</xdr:row>
      <xdr:rowOff>81455</xdr:rowOff>
    </xdr:from>
    <xdr:to>
      <xdr:col>11</xdr:col>
      <xdr:colOff>628858</xdr:colOff>
      <xdr:row>20</xdr:row>
      <xdr:rowOff>76199</xdr:rowOff>
    </xdr:to>
    <xdr:sp macro="" textlink="">
      <xdr:nvSpPr>
        <xdr:cNvPr id="5" name="Freeform 4">
          <a:hlinkClick xmlns:r="http://schemas.openxmlformats.org/officeDocument/2006/relationships" r:id="rId6" tooltip="Go to PPA Worksheet"/>
          <a:extLst>
            <a:ext uri="{FF2B5EF4-FFF2-40B4-BE49-F238E27FC236}">
              <a16:creationId xmlns:a16="http://schemas.microsoft.com/office/drawing/2014/main" id="{00000000-0008-0000-0100-000005000000}"/>
            </a:ext>
          </a:extLst>
        </xdr:cNvPr>
        <xdr:cNvSpPr/>
      </xdr:nvSpPr>
      <xdr:spPr bwMode="auto">
        <a:xfrm>
          <a:off x="7808384" y="2536788"/>
          <a:ext cx="2504224" cy="1137744"/>
        </a:xfrm>
        <a:custGeom>
          <a:avLst/>
          <a:gdLst>
            <a:gd name="connsiteX0" fmla="*/ 28575 w 2114550"/>
            <a:gd name="connsiteY0" fmla="*/ 400050 h 1104900"/>
            <a:gd name="connsiteX1" fmla="*/ 0 w 2114550"/>
            <a:gd name="connsiteY1" fmla="*/ 1104900 h 1104900"/>
            <a:gd name="connsiteX2" fmla="*/ 1038225 w 2114550"/>
            <a:gd name="connsiteY2" fmla="*/ 1028700 h 1104900"/>
            <a:gd name="connsiteX3" fmla="*/ 1638300 w 2114550"/>
            <a:gd name="connsiteY3" fmla="*/ 857250 h 1104900"/>
            <a:gd name="connsiteX4" fmla="*/ 2114550 w 2114550"/>
            <a:gd name="connsiteY4" fmla="*/ 581025 h 1104900"/>
            <a:gd name="connsiteX5" fmla="*/ 2057400 w 2114550"/>
            <a:gd name="connsiteY5" fmla="*/ 0 h 1104900"/>
            <a:gd name="connsiteX6" fmla="*/ 1371600 w 2114550"/>
            <a:gd name="connsiteY6" fmla="*/ 285750 h 1104900"/>
            <a:gd name="connsiteX7" fmla="*/ 533400 w 2114550"/>
            <a:gd name="connsiteY7" fmla="*/ 409575 h 1104900"/>
            <a:gd name="connsiteX8" fmla="*/ 28575 w 2114550"/>
            <a:gd name="connsiteY8" fmla="*/ 400050 h 1104900"/>
            <a:gd name="connsiteX0" fmla="*/ 28575 w 2449099"/>
            <a:gd name="connsiteY0" fmla="*/ 400050 h 1104900"/>
            <a:gd name="connsiteX1" fmla="*/ 0 w 2449099"/>
            <a:gd name="connsiteY1" fmla="*/ 1104900 h 1104900"/>
            <a:gd name="connsiteX2" fmla="*/ 1038225 w 2449099"/>
            <a:gd name="connsiteY2" fmla="*/ 1028700 h 1104900"/>
            <a:gd name="connsiteX3" fmla="*/ 1638300 w 2449099"/>
            <a:gd name="connsiteY3" fmla="*/ 857250 h 1104900"/>
            <a:gd name="connsiteX4" fmla="*/ 2449099 w 2449099"/>
            <a:gd name="connsiteY4" fmla="*/ 627008 h 1104900"/>
            <a:gd name="connsiteX5" fmla="*/ 2057400 w 2449099"/>
            <a:gd name="connsiteY5" fmla="*/ 0 h 1104900"/>
            <a:gd name="connsiteX6" fmla="*/ 1371600 w 2449099"/>
            <a:gd name="connsiteY6" fmla="*/ 285750 h 1104900"/>
            <a:gd name="connsiteX7" fmla="*/ 533400 w 2449099"/>
            <a:gd name="connsiteY7" fmla="*/ 409575 h 1104900"/>
            <a:gd name="connsiteX8" fmla="*/ 28575 w 2449099"/>
            <a:gd name="connsiteY8" fmla="*/ 400050 h 1104900"/>
            <a:gd name="connsiteX0" fmla="*/ 28575 w 2449099"/>
            <a:gd name="connsiteY0" fmla="*/ 400050 h 1104900"/>
            <a:gd name="connsiteX1" fmla="*/ 0 w 2449099"/>
            <a:gd name="connsiteY1" fmla="*/ 1104900 h 1104900"/>
            <a:gd name="connsiteX2" fmla="*/ 1038225 w 2449099"/>
            <a:gd name="connsiteY2" fmla="*/ 1028700 h 1104900"/>
            <a:gd name="connsiteX3" fmla="*/ 1638300 w 2449099"/>
            <a:gd name="connsiteY3" fmla="*/ 857250 h 1104900"/>
            <a:gd name="connsiteX4" fmla="*/ 2449099 w 2449099"/>
            <a:gd name="connsiteY4" fmla="*/ 627008 h 1104900"/>
            <a:gd name="connsiteX5" fmla="*/ 2057400 w 2449099"/>
            <a:gd name="connsiteY5" fmla="*/ 0 h 1104900"/>
            <a:gd name="connsiteX6" fmla="*/ 1371600 w 2449099"/>
            <a:gd name="connsiteY6" fmla="*/ 285750 h 1104900"/>
            <a:gd name="connsiteX7" fmla="*/ 533400 w 2449099"/>
            <a:gd name="connsiteY7" fmla="*/ 409575 h 1104900"/>
            <a:gd name="connsiteX8" fmla="*/ 28575 w 2449099"/>
            <a:gd name="connsiteY8" fmla="*/ 400050 h 1104900"/>
            <a:gd name="connsiteX0" fmla="*/ 28575 w 2449099"/>
            <a:gd name="connsiteY0" fmla="*/ 400050 h 1104900"/>
            <a:gd name="connsiteX1" fmla="*/ 0 w 2449099"/>
            <a:gd name="connsiteY1" fmla="*/ 1104900 h 1104900"/>
            <a:gd name="connsiteX2" fmla="*/ 1038225 w 2449099"/>
            <a:gd name="connsiteY2" fmla="*/ 1028700 h 1104900"/>
            <a:gd name="connsiteX3" fmla="*/ 1664540 w 2449099"/>
            <a:gd name="connsiteY3" fmla="*/ 955784 h 1104900"/>
            <a:gd name="connsiteX4" fmla="*/ 2449099 w 2449099"/>
            <a:gd name="connsiteY4" fmla="*/ 627008 h 1104900"/>
            <a:gd name="connsiteX5" fmla="*/ 2057400 w 2449099"/>
            <a:gd name="connsiteY5" fmla="*/ 0 h 1104900"/>
            <a:gd name="connsiteX6" fmla="*/ 1371600 w 2449099"/>
            <a:gd name="connsiteY6" fmla="*/ 285750 h 1104900"/>
            <a:gd name="connsiteX7" fmla="*/ 533400 w 2449099"/>
            <a:gd name="connsiteY7" fmla="*/ 409575 h 1104900"/>
            <a:gd name="connsiteX8" fmla="*/ 28575 w 2449099"/>
            <a:gd name="connsiteY8" fmla="*/ 400050 h 1104900"/>
            <a:gd name="connsiteX0" fmla="*/ 28575 w 2449099"/>
            <a:gd name="connsiteY0" fmla="*/ 400050 h 1104900"/>
            <a:gd name="connsiteX1" fmla="*/ 0 w 2449099"/>
            <a:gd name="connsiteY1" fmla="*/ 1104900 h 1104900"/>
            <a:gd name="connsiteX2" fmla="*/ 1038225 w 2449099"/>
            <a:gd name="connsiteY2" fmla="*/ 1028700 h 1104900"/>
            <a:gd name="connsiteX3" fmla="*/ 1664540 w 2449099"/>
            <a:gd name="connsiteY3" fmla="*/ 955784 h 1104900"/>
            <a:gd name="connsiteX4" fmla="*/ 2449099 w 2449099"/>
            <a:gd name="connsiteY4" fmla="*/ 627008 h 1104900"/>
            <a:gd name="connsiteX5" fmla="*/ 2057400 w 2449099"/>
            <a:gd name="connsiteY5" fmla="*/ 0 h 1104900"/>
            <a:gd name="connsiteX6" fmla="*/ 1371600 w 2449099"/>
            <a:gd name="connsiteY6" fmla="*/ 285750 h 1104900"/>
            <a:gd name="connsiteX7" fmla="*/ 533400 w 2449099"/>
            <a:gd name="connsiteY7" fmla="*/ 409575 h 1104900"/>
            <a:gd name="connsiteX8" fmla="*/ 28575 w 2449099"/>
            <a:gd name="connsiteY8" fmla="*/ 400050 h 1104900"/>
            <a:gd name="connsiteX0" fmla="*/ 28575 w 2464107"/>
            <a:gd name="connsiteY0" fmla="*/ 432894 h 1137744"/>
            <a:gd name="connsiteX1" fmla="*/ 0 w 2464107"/>
            <a:gd name="connsiteY1" fmla="*/ 1137744 h 1137744"/>
            <a:gd name="connsiteX2" fmla="*/ 1038225 w 2464107"/>
            <a:gd name="connsiteY2" fmla="*/ 1061544 h 1137744"/>
            <a:gd name="connsiteX3" fmla="*/ 1664540 w 2464107"/>
            <a:gd name="connsiteY3" fmla="*/ 988628 h 1137744"/>
            <a:gd name="connsiteX4" fmla="*/ 2449099 w 2464107"/>
            <a:gd name="connsiteY4" fmla="*/ 659852 h 1137744"/>
            <a:gd name="connsiteX5" fmla="*/ 2464107 w 2464107"/>
            <a:gd name="connsiteY5" fmla="*/ 0 h 1137744"/>
            <a:gd name="connsiteX6" fmla="*/ 1371600 w 2464107"/>
            <a:gd name="connsiteY6" fmla="*/ 318594 h 1137744"/>
            <a:gd name="connsiteX7" fmla="*/ 533400 w 2464107"/>
            <a:gd name="connsiteY7" fmla="*/ 442419 h 1137744"/>
            <a:gd name="connsiteX8" fmla="*/ 28575 w 2464107"/>
            <a:gd name="connsiteY8" fmla="*/ 432894 h 1137744"/>
            <a:gd name="connsiteX0" fmla="*/ 28575 w 2482770"/>
            <a:gd name="connsiteY0" fmla="*/ 432894 h 1137744"/>
            <a:gd name="connsiteX1" fmla="*/ 0 w 2482770"/>
            <a:gd name="connsiteY1" fmla="*/ 1137744 h 1137744"/>
            <a:gd name="connsiteX2" fmla="*/ 1038225 w 2482770"/>
            <a:gd name="connsiteY2" fmla="*/ 1061544 h 1137744"/>
            <a:gd name="connsiteX3" fmla="*/ 1664540 w 2482770"/>
            <a:gd name="connsiteY3" fmla="*/ 988628 h 1137744"/>
            <a:gd name="connsiteX4" fmla="*/ 2449099 w 2482770"/>
            <a:gd name="connsiteY4" fmla="*/ 659852 h 1137744"/>
            <a:gd name="connsiteX5" fmla="*/ 2464107 w 2482770"/>
            <a:gd name="connsiteY5" fmla="*/ 0 h 1137744"/>
            <a:gd name="connsiteX6" fmla="*/ 1371600 w 2482770"/>
            <a:gd name="connsiteY6" fmla="*/ 318594 h 1137744"/>
            <a:gd name="connsiteX7" fmla="*/ 533400 w 2482770"/>
            <a:gd name="connsiteY7" fmla="*/ 442419 h 1137744"/>
            <a:gd name="connsiteX8" fmla="*/ 28575 w 2482770"/>
            <a:gd name="connsiteY8"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1371600 w 2494168"/>
            <a:gd name="connsiteY6" fmla="*/ 318594 h 1137744"/>
            <a:gd name="connsiteX7" fmla="*/ 533400 w 2494168"/>
            <a:gd name="connsiteY7" fmla="*/ 442419 h 1137744"/>
            <a:gd name="connsiteX8" fmla="*/ 28575 w 2494168"/>
            <a:gd name="connsiteY8"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71600 w 2494168"/>
            <a:gd name="connsiteY7" fmla="*/ 318594 h 1137744"/>
            <a:gd name="connsiteX8" fmla="*/ 533400 w 2494168"/>
            <a:gd name="connsiteY8" fmla="*/ 442419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71600 w 2494168"/>
            <a:gd name="connsiteY7" fmla="*/ 318594 h 1137744"/>
            <a:gd name="connsiteX8" fmla="*/ 533400 w 2494168"/>
            <a:gd name="connsiteY8" fmla="*/ 442419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58008 h 1137744"/>
            <a:gd name="connsiteX8" fmla="*/ 533400 w 2494168"/>
            <a:gd name="connsiteY8" fmla="*/ 442419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77715 h 1137744"/>
            <a:gd name="connsiteX8" fmla="*/ 533400 w 2494168"/>
            <a:gd name="connsiteY8" fmla="*/ 442419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77715 h 1137744"/>
            <a:gd name="connsiteX8" fmla="*/ 533400 w 2494168"/>
            <a:gd name="connsiteY8" fmla="*/ 442419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77715 h 1137744"/>
            <a:gd name="connsiteX8" fmla="*/ 533400 w 2494168"/>
            <a:gd name="connsiteY8" fmla="*/ 494971 h 1137744"/>
            <a:gd name="connsiteX9" fmla="*/ 28575 w 2494168"/>
            <a:gd name="connsiteY9" fmla="*/ 432894 h 1137744"/>
            <a:gd name="connsiteX0" fmla="*/ 28575 w 2494168"/>
            <a:gd name="connsiteY0" fmla="*/ 432894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77715 h 1137744"/>
            <a:gd name="connsiteX8" fmla="*/ 520281 w 2494168"/>
            <a:gd name="connsiteY8" fmla="*/ 468695 h 1137744"/>
            <a:gd name="connsiteX9" fmla="*/ 28575 w 2494168"/>
            <a:gd name="connsiteY9" fmla="*/ 432894 h 1137744"/>
            <a:gd name="connsiteX0" fmla="*/ 28575 w 2494168"/>
            <a:gd name="connsiteY0" fmla="*/ 459170 h 1137744"/>
            <a:gd name="connsiteX1" fmla="*/ 0 w 2494168"/>
            <a:gd name="connsiteY1" fmla="*/ 1137744 h 1137744"/>
            <a:gd name="connsiteX2" fmla="*/ 1038225 w 2494168"/>
            <a:gd name="connsiteY2" fmla="*/ 1061544 h 1137744"/>
            <a:gd name="connsiteX3" fmla="*/ 1664540 w 2494168"/>
            <a:gd name="connsiteY3" fmla="*/ 988628 h 1137744"/>
            <a:gd name="connsiteX4" fmla="*/ 2449099 w 2494168"/>
            <a:gd name="connsiteY4" fmla="*/ 659852 h 1137744"/>
            <a:gd name="connsiteX5" fmla="*/ 2464107 w 2494168"/>
            <a:gd name="connsiteY5" fmla="*/ 0 h 1137744"/>
            <a:gd name="connsiteX6" fmla="*/ 2152268 w 2494168"/>
            <a:gd name="connsiteY6" fmla="*/ 161596 h 1137744"/>
            <a:gd name="connsiteX7" fmla="*/ 1351921 w 2494168"/>
            <a:gd name="connsiteY7" fmla="*/ 377715 h 1137744"/>
            <a:gd name="connsiteX8" fmla="*/ 520281 w 2494168"/>
            <a:gd name="connsiteY8" fmla="*/ 468695 h 1137744"/>
            <a:gd name="connsiteX9" fmla="*/ 28575 w 2494168"/>
            <a:gd name="connsiteY9" fmla="*/ 459170 h 1137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494168" h="1137744">
              <a:moveTo>
                <a:pt x="28575" y="459170"/>
              </a:moveTo>
              <a:lnTo>
                <a:pt x="0" y="1137744"/>
              </a:lnTo>
              <a:lnTo>
                <a:pt x="1038225" y="1061544"/>
              </a:lnTo>
              <a:lnTo>
                <a:pt x="1664540" y="988628"/>
              </a:lnTo>
              <a:cubicBezTo>
                <a:pt x="2066002" y="879036"/>
                <a:pt x="2250990" y="835133"/>
                <a:pt x="2449099" y="659852"/>
              </a:cubicBezTo>
              <a:cubicBezTo>
                <a:pt x="2500021" y="426763"/>
                <a:pt x="2511583" y="239658"/>
                <a:pt x="2464107" y="0"/>
              </a:cubicBezTo>
              <a:cubicBezTo>
                <a:pt x="2357974" y="34158"/>
                <a:pt x="2258401" y="127438"/>
                <a:pt x="2152268" y="161596"/>
              </a:cubicBezTo>
              <a:cubicBezTo>
                <a:pt x="1892045" y="213929"/>
                <a:pt x="1651503" y="358227"/>
                <a:pt x="1351921" y="377715"/>
              </a:cubicBezTo>
              <a:cubicBezTo>
                <a:pt x="1033164" y="458403"/>
                <a:pt x="793121" y="447127"/>
                <a:pt x="520281" y="468695"/>
              </a:cubicBezTo>
              <a:lnTo>
                <a:pt x="28575" y="459170"/>
              </a:lnTo>
              <a:close/>
            </a:path>
          </a:pathLst>
        </a:cu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t" upright="1"/>
        <a:lstStyle/>
        <a:p>
          <a:pPr algn="l"/>
          <a:endParaRPr lang="en-US" sz="1100"/>
        </a:p>
      </xdr:txBody>
    </xdr:sp>
    <xdr:clientData/>
  </xdr:twoCellAnchor>
  <xdr:twoCellAnchor>
    <xdr:from>
      <xdr:col>8</xdr:col>
      <xdr:colOff>45728</xdr:colOff>
      <xdr:row>19</xdr:row>
      <xdr:rowOff>151630</xdr:rowOff>
    </xdr:from>
    <xdr:to>
      <xdr:col>11</xdr:col>
      <xdr:colOff>530846</xdr:colOff>
      <xdr:row>25</xdr:row>
      <xdr:rowOff>2186</xdr:rowOff>
    </xdr:to>
    <xdr:sp macro="" textlink="">
      <xdr:nvSpPr>
        <xdr:cNvPr id="6" name="Freeform 5">
          <a:hlinkClick xmlns:r="http://schemas.openxmlformats.org/officeDocument/2006/relationships" r:id="rId7" tooltip="Go to POA Worksheet"/>
          <a:extLst>
            <a:ext uri="{FF2B5EF4-FFF2-40B4-BE49-F238E27FC236}">
              <a16:creationId xmlns:a16="http://schemas.microsoft.com/office/drawing/2014/main" id="{00000000-0008-0000-0100-000006000000}"/>
            </a:ext>
          </a:extLst>
        </xdr:cNvPr>
        <xdr:cNvSpPr/>
      </xdr:nvSpPr>
      <xdr:spPr bwMode="auto">
        <a:xfrm>
          <a:off x="7824478" y="3559463"/>
          <a:ext cx="2390118" cy="993556"/>
        </a:xfrm>
        <a:custGeom>
          <a:avLst/>
          <a:gdLst>
            <a:gd name="connsiteX0" fmla="*/ 0 w 2019300"/>
            <a:gd name="connsiteY0" fmla="*/ 361950 h 1057275"/>
            <a:gd name="connsiteX1" fmla="*/ 57150 w 2019300"/>
            <a:gd name="connsiteY1" fmla="*/ 1057275 h 1057275"/>
            <a:gd name="connsiteX2" fmla="*/ 866775 w 2019300"/>
            <a:gd name="connsiteY2" fmla="*/ 1000125 h 1057275"/>
            <a:gd name="connsiteX3" fmla="*/ 1390650 w 2019300"/>
            <a:gd name="connsiteY3" fmla="*/ 847725 h 1057275"/>
            <a:gd name="connsiteX4" fmla="*/ 1771650 w 2019300"/>
            <a:gd name="connsiteY4" fmla="*/ 619125 h 1057275"/>
            <a:gd name="connsiteX5" fmla="*/ 2019300 w 2019300"/>
            <a:gd name="connsiteY5" fmla="*/ 390525 h 1057275"/>
            <a:gd name="connsiteX6" fmla="*/ 2019300 w 2019300"/>
            <a:gd name="connsiteY6" fmla="*/ 0 h 1057275"/>
            <a:gd name="connsiteX7" fmla="*/ 1504950 w 2019300"/>
            <a:gd name="connsiteY7" fmla="*/ 209550 h 1057275"/>
            <a:gd name="connsiteX8" fmla="*/ 838200 w 2019300"/>
            <a:gd name="connsiteY8" fmla="*/ 333375 h 1057275"/>
            <a:gd name="connsiteX9" fmla="*/ 161925 w 2019300"/>
            <a:gd name="connsiteY9" fmla="*/ 381000 h 1057275"/>
            <a:gd name="connsiteX10" fmla="*/ 0 w 2019300"/>
            <a:gd name="connsiteY10" fmla="*/ 361950 h 1057275"/>
            <a:gd name="connsiteX0" fmla="*/ 0 w 2019300"/>
            <a:gd name="connsiteY0" fmla="*/ 361950 h 1065815"/>
            <a:gd name="connsiteX1" fmla="*/ 57150 w 2019300"/>
            <a:gd name="connsiteY1" fmla="*/ 1057275 h 1065815"/>
            <a:gd name="connsiteX2" fmla="*/ 873334 w 2019300"/>
            <a:gd name="connsiteY2" fmla="*/ 1065815 h 1065815"/>
            <a:gd name="connsiteX3" fmla="*/ 1390650 w 2019300"/>
            <a:gd name="connsiteY3" fmla="*/ 847725 h 1065815"/>
            <a:gd name="connsiteX4" fmla="*/ 1771650 w 2019300"/>
            <a:gd name="connsiteY4" fmla="*/ 619125 h 1065815"/>
            <a:gd name="connsiteX5" fmla="*/ 2019300 w 2019300"/>
            <a:gd name="connsiteY5" fmla="*/ 390525 h 1065815"/>
            <a:gd name="connsiteX6" fmla="*/ 2019300 w 2019300"/>
            <a:gd name="connsiteY6" fmla="*/ 0 h 1065815"/>
            <a:gd name="connsiteX7" fmla="*/ 1504950 w 2019300"/>
            <a:gd name="connsiteY7" fmla="*/ 209550 h 1065815"/>
            <a:gd name="connsiteX8" fmla="*/ 838200 w 2019300"/>
            <a:gd name="connsiteY8" fmla="*/ 333375 h 1065815"/>
            <a:gd name="connsiteX9" fmla="*/ 161925 w 2019300"/>
            <a:gd name="connsiteY9" fmla="*/ 381000 h 1065815"/>
            <a:gd name="connsiteX10" fmla="*/ 0 w 2019300"/>
            <a:gd name="connsiteY10" fmla="*/ 361950 h 1065815"/>
            <a:gd name="connsiteX0" fmla="*/ 0 w 2019300"/>
            <a:gd name="connsiteY0" fmla="*/ 361950 h 1065815"/>
            <a:gd name="connsiteX1" fmla="*/ 57150 w 2019300"/>
            <a:gd name="connsiteY1" fmla="*/ 1057275 h 1065815"/>
            <a:gd name="connsiteX2" fmla="*/ 873334 w 2019300"/>
            <a:gd name="connsiteY2" fmla="*/ 1065815 h 1065815"/>
            <a:gd name="connsiteX3" fmla="*/ 1646465 w 2019300"/>
            <a:gd name="connsiteY3" fmla="*/ 939690 h 1065815"/>
            <a:gd name="connsiteX4" fmla="*/ 1771650 w 2019300"/>
            <a:gd name="connsiteY4" fmla="*/ 619125 h 1065815"/>
            <a:gd name="connsiteX5" fmla="*/ 2019300 w 2019300"/>
            <a:gd name="connsiteY5" fmla="*/ 390525 h 1065815"/>
            <a:gd name="connsiteX6" fmla="*/ 2019300 w 2019300"/>
            <a:gd name="connsiteY6" fmla="*/ 0 h 1065815"/>
            <a:gd name="connsiteX7" fmla="*/ 1504950 w 2019300"/>
            <a:gd name="connsiteY7" fmla="*/ 209550 h 1065815"/>
            <a:gd name="connsiteX8" fmla="*/ 838200 w 2019300"/>
            <a:gd name="connsiteY8" fmla="*/ 333375 h 1065815"/>
            <a:gd name="connsiteX9" fmla="*/ 161925 w 2019300"/>
            <a:gd name="connsiteY9" fmla="*/ 381000 h 1065815"/>
            <a:gd name="connsiteX10" fmla="*/ 0 w 2019300"/>
            <a:gd name="connsiteY10" fmla="*/ 361950 h 1065815"/>
            <a:gd name="connsiteX0" fmla="*/ 0 w 2019300"/>
            <a:gd name="connsiteY0" fmla="*/ 361950 h 1065815"/>
            <a:gd name="connsiteX1" fmla="*/ 57150 w 2019300"/>
            <a:gd name="connsiteY1" fmla="*/ 1057275 h 1065815"/>
            <a:gd name="connsiteX2" fmla="*/ 873334 w 2019300"/>
            <a:gd name="connsiteY2" fmla="*/ 1065815 h 1065815"/>
            <a:gd name="connsiteX3" fmla="*/ 1646465 w 2019300"/>
            <a:gd name="connsiteY3" fmla="*/ 939690 h 1065815"/>
            <a:gd name="connsiteX4" fmla="*/ 1902837 w 2019300"/>
            <a:gd name="connsiteY4" fmla="*/ 835901 h 1065815"/>
            <a:gd name="connsiteX5" fmla="*/ 2019300 w 2019300"/>
            <a:gd name="connsiteY5" fmla="*/ 390525 h 1065815"/>
            <a:gd name="connsiteX6" fmla="*/ 2019300 w 2019300"/>
            <a:gd name="connsiteY6" fmla="*/ 0 h 1065815"/>
            <a:gd name="connsiteX7" fmla="*/ 1504950 w 2019300"/>
            <a:gd name="connsiteY7" fmla="*/ 209550 h 1065815"/>
            <a:gd name="connsiteX8" fmla="*/ 838200 w 2019300"/>
            <a:gd name="connsiteY8" fmla="*/ 333375 h 1065815"/>
            <a:gd name="connsiteX9" fmla="*/ 161925 w 2019300"/>
            <a:gd name="connsiteY9" fmla="*/ 381000 h 1065815"/>
            <a:gd name="connsiteX10" fmla="*/ 0 w 2019300"/>
            <a:gd name="connsiteY10" fmla="*/ 361950 h 1065815"/>
            <a:gd name="connsiteX0" fmla="*/ 0 w 2189843"/>
            <a:gd name="connsiteY0" fmla="*/ 361950 h 1065815"/>
            <a:gd name="connsiteX1" fmla="*/ 57150 w 2189843"/>
            <a:gd name="connsiteY1" fmla="*/ 1057275 h 1065815"/>
            <a:gd name="connsiteX2" fmla="*/ 873334 w 2189843"/>
            <a:gd name="connsiteY2" fmla="*/ 1065815 h 1065815"/>
            <a:gd name="connsiteX3" fmla="*/ 1646465 w 2189843"/>
            <a:gd name="connsiteY3" fmla="*/ 939690 h 1065815"/>
            <a:gd name="connsiteX4" fmla="*/ 1902837 w 2189843"/>
            <a:gd name="connsiteY4" fmla="*/ 835901 h 1065815"/>
            <a:gd name="connsiteX5" fmla="*/ 2189843 w 2189843"/>
            <a:gd name="connsiteY5" fmla="*/ 508767 h 1065815"/>
            <a:gd name="connsiteX6" fmla="*/ 2019300 w 2189843"/>
            <a:gd name="connsiteY6" fmla="*/ 0 h 1065815"/>
            <a:gd name="connsiteX7" fmla="*/ 1504950 w 2189843"/>
            <a:gd name="connsiteY7" fmla="*/ 209550 h 1065815"/>
            <a:gd name="connsiteX8" fmla="*/ 838200 w 2189843"/>
            <a:gd name="connsiteY8" fmla="*/ 333375 h 1065815"/>
            <a:gd name="connsiteX9" fmla="*/ 161925 w 2189843"/>
            <a:gd name="connsiteY9" fmla="*/ 381000 h 1065815"/>
            <a:gd name="connsiteX10" fmla="*/ 0 w 2189843"/>
            <a:gd name="connsiteY10" fmla="*/ 361950 h 1065815"/>
            <a:gd name="connsiteX0" fmla="*/ 0 w 2386624"/>
            <a:gd name="connsiteY0" fmla="*/ 289691 h 993556"/>
            <a:gd name="connsiteX1" fmla="*/ 57150 w 2386624"/>
            <a:gd name="connsiteY1" fmla="*/ 985016 h 993556"/>
            <a:gd name="connsiteX2" fmla="*/ 873334 w 2386624"/>
            <a:gd name="connsiteY2" fmla="*/ 993556 h 993556"/>
            <a:gd name="connsiteX3" fmla="*/ 1646465 w 2386624"/>
            <a:gd name="connsiteY3" fmla="*/ 867431 h 993556"/>
            <a:gd name="connsiteX4" fmla="*/ 1902837 w 2386624"/>
            <a:gd name="connsiteY4" fmla="*/ 763642 h 993556"/>
            <a:gd name="connsiteX5" fmla="*/ 2189843 w 2386624"/>
            <a:gd name="connsiteY5" fmla="*/ 436508 h 993556"/>
            <a:gd name="connsiteX6" fmla="*/ 2386624 w 2386624"/>
            <a:gd name="connsiteY6" fmla="*/ 0 h 993556"/>
            <a:gd name="connsiteX7" fmla="*/ 1504950 w 2386624"/>
            <a:gd name="connsiteY7" fmla="*/ 137291 h 993556"/>
            <a:gd name="connsiteX8" fmla="*/ 838200 w 2386624"/>
            <a:gd name="connsiteY8" fmla="*/ 261116 h 993556"/>
            <a:gd name="connsiteX9" fmla="*/ 161925 w 2386624"/>
            <a:gd name="connsiteY9" fmla="*/ 308741 h 993556"/>
            <a:gd name="connsiteX10" fmla="*/ 0 w 2386624"/>
            <a:gd name="connsiteY10" fmla="*/ 289691 h 993556"/>
            <a:gd name="connsiteX0" fmla="*/ 0 w 2386624"/>
            <a:gd name="connsiteY0" fmla="*/ 289691 h 993556"/>
            <a:gd name="connsiteX1" fmla="*/ 57150 w 2386624"/>
            <a:gd name="connsiteY1" fmla="*/ 985016 h 993556"/>
            <a:gd name="connsiteX2" fmla="*/ 873334 w 2386624"/>
            <a:gd name="connsiteY2" fmla="*/ 993556 h 993556"/>
            <a:gd name="connsiteX3" fmla="*/ 1646465 w 2386624"/>
            <a:gd name="connsiteY3" fmla="*/ 867431 h 993556"/>
            <a:gd name="connsiteX4" fmla="*/ 1902837 w 2386624"/>
            <a:gd name="connsiteY4" fmla="*/ 763642 h 993556"/>
            <a:gd name="connsiteX5" fmla="*/ 2189843 w 2386624"/>
            <a:gd name="connsiteY5" fmla="*/ 436508 h 993556"/>
            <a:gd name="connsiteX6" fmla="*/ 2386624 w 2386624"/>
            <a:gd name="connsiteY6" fmla="*/ 0 h 993556"/>
            <a:gd name="connsiteX7" fmla="*/ 1531187 w 2386624"/>
            <a:gd name="connsiteY7" fmla="*/ 268671 h 993556"/>
            <a:gd name="connsiteX8" fmla="*/ 838200 w 2386624"/>
            <a:gd name="connsiteY8" fmla="*/ 261116 h 993556"/>
            <a:gd name="connsiteX9" fmla="*/ 161925 w 2386624"/>
            <a:gd name="connsiteY9" fmla="*/ 308741 h 993556"/>
            <a:gd name="connsiteX10" fmla="*/ 0 w 2386624"/>
            <a:gd name="connsiteY10" fmla="*/ 289691 h 993556"/>
            <a:gd name="connsiteX0" fmla="*/ 0 w 2386624"/>
            <a:gd name="connsiteY0" fmla="*/ 289691 h 993556"/>
            <a:gd name="connsiteX1" fmla="*/ 57150 w 2386624"/>
            <a:gd name="connsiteY1" fmla="*/ 985016 h 993556"/>
            <a:gd name="connsiteX2" fmla="*/ 873334 w 2386624"/>
            <a:gd name="connsiteY2" fmla="*/ 993556 h 993556"/>
            <a:gd name="connsiteX3" fmla="*/ 1646465 w 2386624"/>
            <a:gd name="connsiteY3" fmla="*/ 867431 h 993556"/>
            <a:gd name="connsiteX4" fmla="*/ 1902837 w 2386624"/>
            <a:gd name="connsiteY4" fmla="*/ 763642 h 993556"/>
            <a:gd name="connsiteX5" fmla="*/ 2189843 w 2386624"/>
            <a:gd name="connsiteY5" fmla="*/ 436508 h 993556"/>
            <a:gd name="connsiteX6" fmla="*/ 2386624 w 2386624"/>
            <a:gd name="connsiteY6" fmla="*/ 0 h 993556"/>
            <a:gd name="connsiteX7" fmla="*/ 1531187 w 2386624"/>
            <a:gd name="connsiteY7" fmla="*/ 268671 h 993556"/>
            <a:gd name="connsiteX8" fmla="*/ 838200 w 2386624"/>
            <a:gd name="connsiteY8" fmla="*/ 366219 h 993556"/>
            <a:gd name="connsiteX9" fmla="*/ 161925 w 2386624"/>
            <a:gd name="connsiteY9" fmla="*/ 308741 h 993556"/>
            <a:gd name="connsiteX10" fmla="*/ 0 w 2386624"/>
            <a:gd name="connsiteY10" fmla="*/ 289691 h 993556"/>
            <a:gd name="connsiteX0" fmla="*/ 0 w 2386624"/>
            <a:gd name="connsiteY0" fmla="*/ 289691 h 993556"/>
            <a:gd name="connsiteX1" fmla="*/ 57150 w 2386624"/>
            <a:gd name="connsiteY1" fmla="*/ 985016 h 993556"/>
            <a:gd name="connsiteX2" fmla="*/ 873334 w 2386624"/>
            <a:gd name="connsiteY2" fmla="*/ 993556 h 993556"/>
            <a:gd name="connsiteX3" fmla="*/ 1646465 w 2386624"/>
            <a:gd name="connsiteY3" fmla="*/ 867431 h 993556"/>
            <a:gd name="connsiteX4" fmla="*/ 1902837 w 2386624"/>
            <a:gd name="connsiteY4" fmla="*/ 763642 h 993556"/>
            <a:gd name="connsiteX5" fmla="*/ 2189843 w 2386624"/>
            <a:gd name="connsiteY5" fmla="*/ 436508 h 993556"/>
            <a:gd name="connsiteX6" fmla="*/ 2386624 w 2386624"/>
            <a:gd name="connsiteY6" fmla="*/ 0 h 993556"/>
            <a:gd name="connsiteX7" fmla="*/ 1531187 w 2386624"/>
            <a:gd name="connsiteY7" fmla="*/ 268671 h 993556"/>
            <a:gd name="connsiteX8" fmla="*/ 838200 w 2386624"/>
            <a:gd name="connsiteY8" fmla="*/ 366219 h 993556"/>
            <a:gd name="connsiteX9" fmla="*/ 168484 w 2386624"/>
            <a:gd name="connsiteY9" fmla="*/ 387569 h 993556"/>
            <a:gd name="connsiteX10" fmla="*/ 0 w 2386624"/>
            <a:gd name="connsiteY10" fmla="*/ 289691 h 993556"/>
            <a:gd name="connsiteX0" fmla="*/ 0 w 2380065"/>
            <a:gd name="connsiteY0" fmla="*/ 414501 h 993556"/>
            <a:gd name="connsiteX1" fmla="*/ 50591 w 2380065"/>
            <a:gd name="connsiteY1" fmla="*/ 985016 h 993556"/>
            <a:gd name="connsiteX2" fmla="*/ 866775 w 2380065"/>
            <a:gd name="connsiteY2" fmla="*/ 993556 h 993556"/>
            <a:gd name="connsiteX3" fmla="*/ 1639906 w 2380065"/>
            <a:gd name="connsiteY3" fmla="*/ 867431 h 993556"/>
            <a:gd name="connsiteX4" fmla="*/ 1896278 w 2380065"/>
            <a:gd name="connsiteY4" fmla="*/ 763642 h 993556"/>
            <a:gd name="connsiteX5" fmla="*/ 2183284 w 2380065"/>
            <a:gd name="connsiteY5" fmla="*/ 436508 h 993556"/>
            <a:gd name="connsiteX6" fmla="*/ 2380065 w 2380065"/>
            <a:gd name="connsiteY6" fmla="*/ 0 h 993556"/>
            <a:gd name="connsiteX7" fmla="*/ 1524628 w 2380065"/>
            <a:gd name="connsiteY7" fmla="*/ 268671 h 993556"/>
            <a:gd name="connsiteX8" fmla="*/ 831641 w 2380065"/>
            <a:gd name="connsiteY8" fmla="*/ 366219 h 993556"/>
            <a:gd name="connsiteX9" fmla="*/ 161925 w 2380065"/>
            <a:gd name="connsiteY9" fmla="*/ 387569 h 993556"/>
            <a:gd name="connsiteX10" fmla="*/ 0 w 2380065"/>
            <a:gd name="connsiteY10" fmla="*/ 414501 h 9935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380065" h="993556">
              <a:moveTo>
                <a:pt x="0" y="414501"/>
              </a:moveTo>
              <a:lnTo>
                <a:pt x="50591" y="985016"/>
              </a:lnTo>
              <a:lnTo>
                <a:pt x="866775" y="993556"/>
              </a:lnTo>
              <a:lnTo>
                <a:pt x="1639906" y="867431"/>
              </a:lnTo>
              <a:lnTo>
                <a:pt x="1896278" y="763642"/>
              </a:lnTo>
              <a:lnTo>
                <a:pt x="2183284" y="436508"/>
              </a:lnTo>
              <a:lnTo>
                <a:pt x="2380065" y="0"/>
              </a:lnTo>
              <a:lnTo>
                <a:pt x="1524628" y="268671"/>
              </a:lnTo>
              <a:lnTo>
                <a:pt x="831641" y="366219"/>
              </a:lnTo>
              <a:lnTo>
                <a:pt x="161925" y="387569"/>
              </a:lnTo>
              <a:lnTo>
                <a:pt x="0" y="414501"/>
              </a:lnTo>
              <a:close/>
            </a:path>
          </a:pathLst>
        </a:cu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t" upright="1"/>
        <a:lstStyle/>
        <a:p>
          <a:pPr algn="l"/>
          <a:endParaRPr lang="en-US" sz="1100"/>
        </a:p>
      </xdr:txBody>
    </xdr:sp>
    <xdr:clientData/>
  </xdr:twoCellAnchor>
  <xdr:twoCellAnchor>
    <xdr:from>
      <xdr:col>8</xdr:col>
      <xdr:colOff>134409</xdr:colOff>
      <xdr:row>7</xdr:row>
      <xdr:rowOff>8539</xdr:rowOff>
    </xdr:from>
    <xdr:to>
      <xdr:col>11</xdr:col>
      <xdr:colOff>284838</xdr:colOff>
      <xdr:row>12</xdr:row>
      <xdr:rowOff>28574</xdr:rowOff>
    </xdr:to>
    <xdr:sp macro="" textlink="">
      <xdr:nvSpPr>
        <xdr:cNvPr id="3" name="Freeform 2">
          <a:hlinkClick xmlns:r="http://schemas.openxmlformats.org/officeDocument/2006/relationships" r:id="rId8" tooltip="Go to PA Worksheet"/>
          <a:extLst>
            <a:ext uri="{FF2B5EF4-FFF2-40B4-BE49-F238E27FC236}">
              <a16:creationId xmlns:a16="http://schemas.microsoft.com/office/drawing/2014/main" id="{00000000-0008-0000-0100-000003000000}"/>
            </a:ext>
          </a:extLst>
        </xdr:cNvPr>
        <xdr:cNvSpPr/>
      </xdr:nvSpPr>
      <xdr:spPr bwMode="auto">
        <a:xfrm>
          <a:off x="7913159" y="1193872"/>
          <a:ext cx="2055429" cy="909035"/>
        </a:xfrm>
        <a:custGeom>
          <a:avLst/>
          <a:gdLst>
            <a:gd name="connsiteX0" fmla="*/ 133350 w 1724025"/>
            <a:gd name="connsiteY0" fmla="*/ 123825 h 800100"/>
            <a:gd name="connsiteX1" fmla="*/ 1695450 w 1724025"/>
            <a:gd name="connsiteY1" fmla="*/ 0 h 800100"/>
            <a:gd name="connsiteX2" fmla="*/ 1724025 w 1724025"/>
            <a:gd name="connsiteY2" fmla="*/ 485775 h 800100"/>
            <a:gd name="connsiteX3" fmla="*/ 1266825 w 1724025"/>
            <a:gd name="connsiteY3" fmla="*/ 685800 h 800100"/>
            <a:gd name="connsiteX4" fmla="*/ 447675 w 1724025"/>
            <a:gd name="connsiteY4" fmla="*/ 800100 h 800100"/>
            <a:gd name="connsiteX5" fmla="*/ 0 w 1724025"/>
            <a:gd name="connsiteY5" fmla="*/ 781050 h 800100"/>
            <a:gd name="connsiteX6" fmla="*/ 133350 w 1724025"/>
            <a:gd name="connsiteY6" fmla="*/ 123825 h 800100"/>
            <a:gd name="connsiteX0" fmla="*/ 133350 w 2093123"/>
            <a:gd name="connsiteY0" fmla="*/ 123825 h 800100"/>
            <a:gd name="connsiteX1" fmla="*/ 1695450 w 2093123"/>
            <a:gd name="connsiteY1" fmla="*/ 0 h 800100"/>
            <a:gd name="connsiteX2" fmla="*/ 2093123 w 2093123"/>
            <a:gd name="connsiteY2" fmla="*/ 315331 h 800100"/>
            <a:gd name="connsiteX3" fmla="*/ 1266825 w 2093123"/>
            <a:gd name="connsiteY3" fmla="*/ 685800 h 800100"/>
            <a:gd name="connsiteX4" fmla="*/ 447675 w 2093123"/>
            <a:gd name="connsiteY4" fmla="*/ 800100 h 800100"/>
            <a:gd name="connsiteX5" fmla="*/ 0 w 2093123"/>
            <a:gd name="connsiteY5" fmla="*/ 781050 h 800100"/>
            <a:gd name="connsiteX6" fmla="*/ 133350 w 2093123"/>
            <a:gd name="connsiteY6" fmla="*/ 123825 h 800100"/>
            <a:gd name="connsiteX0" fmla="*/ 133350 w 2093123"/>
            <a:gd name="connsiteY0" fmla="*/ 123825 h 800100"/>
            <a:gd name="connsiteX1" fmla="*/ 1695450 w 2093123"/>
            <a:gd name="connsiteY1" fmla="*/ 0 h 800100"/>
            <a:gd name="connsiteX2" fmla="*/ 2093123 w 2093123"/>
            <a:gd name="connsiteY2" fmla="*/ 315331 h 800100"/>
            <a:gd name="connsiteX3" fmla="*/ 1266825 w 2093123"/>
            <a:gd name="connsiteY3" fmla="*/ 685800 h 800100"/>
            <a:gd name="connsiteX4" fmla="*/ 447675 w 2093123"/>
            <a:gd name="connsiteY4" fmla="*/ 800100 h 800100"/>
            <a:gd name="connsiteX5" fmla="*/ 0 w 2093123"/>
            <a:gd name="connsiteY5" fmla="*/ 781050 h 800100"/>
            <a:gd name="connsiteX6" fmla="*/ 133350 w 2093123"/>
            <a:gd name="connsiteY6" fmla="*/ 123825 h 800100"/>
            <a:gd name="connsiteX0" fmla="*/ 133350 w 2093123"/>
            <a:gd name="connsiteY0" fmla="*/ 123825 h 800100"/>
            <a:gd name="connsiteX1" fmla="*/ 1695450 w 2093123"/>
            <a:gd name="connsiteY1" fmla="*/ 0 h 800100"/>
            <a:gd name="connsiteX2" fmla="*/ 2093123 w 2093123"/>
            <a:gd name="connsiteY2" fmla="*/ 315331 h 800100"/>
            <a:gd name="connsiteX3" fmla="*/ 1266825 w 2093123"/>
            <a:gd name="connsiteY3" fmla="*/ 685800 h 800100"/>
            <a:gd name="connsiteX4" fmla="*/ 447675 w 2093123"/>
            <a:gd name="connsiteY4" fmla="*/ 800100 h 800100"/>
            <a:gd name="connsiteX5" fmla="*/ 0 w 2093123"/>
            <a:gd name="connsiteY5" fmla="*/ 781050 h 800100"/>
            <a:gd name="connsiteX6" fmla="*/ 133350 w 2093123"/>
            <a:gd name="connsiteY6" fmla="*/ 123825 h 800100"/>
            <a:gd name="connsiteX0" fmla="*/ 133350 w 2093123"/>
            <a:gd name="connsiteY0" fmla="*/ 248379 h 924654"/>
            <a:gd name="connsiteX1" fmla="*/ 1635052 w 2093123"/>
            <a:gd name="connsiteY1" fmla="*/ 0 h 924654"/>
            <a:gd name="connsiteX2" fmla="*/ 2093123 w 2093123"/>
            <a:gd name="connsiteY2" fmla="*/ 439885 h 924654"/>
            <a:gd name="connsiteX3" fmla="*/ 1266825 w 2093123"/>
            <a:gd name="connsiteY3" fmla="*/ 810354 h 924654"/>
            <a:gd name="connsiteX4" fmla="*/ 447675 w 2093123"/>
            <a:gd name="connsiteY4" fmla="*/ 924654 h 924654"/>
            <a:gd name="connsiteX5" fmla="*/ 0 w 2093123"/>
            <a:gd name="connsiteY5" fmla="*/ 905604 h 924654"/>
            <a:gd name="connsiteX6" fmla="*/ 133350 w 2093123"/>
            <a:gd name="connsiteY6" fmla="*/ 248379 h 924654"/>
            <a:gd name="connsiteX0" fmla="*/ 133350 w 2093123"/>
            <a:gd name="connsiteY0" fmla="*/ 248379 h 924654"/>
            <a:gd name="connsiteX1" fmla="*/ 1635052 w 2093123"/>
            <a:gd name="connsiteY1" fmla="*/ 0 h 924654"/>
            <a:gd name="connsiteX2" fmla="*/ 2093123 w 2093123"/>
            <a:gd name="connsiteY2" fmla="*/ 439885 h 924654"/>
            <a:gd name="connsiteX3" fmla="*/ 1266825 w 2093123"/>
            <a:gd name="connsiteY3" fmla="*/ 810354 h 924654"/>
            <a:gd name="connsiteX4" fmla="*/ 447675 w 2093123"/>
            <a:gd name="connsiteY4" fmla="*/ 924654 h 924654"/>
            <a:gd name="connsiteX5" fmla="*/ 0 w 2093123"/>
            <a:gd name="connsiteY5" fmla="*/ 905604 h 924654"/>
            <a:gd name="connsiteX6" fmla="*/ 133350 w 2093123"/>
            <a:gd name="connsiteY6" fmla="*/ 248379 h 924654"/>
            <a:gd name="connsiteX0" fmla="*/ 133350 w 2093123"/>
            <a:gd name="connsiteY0" fmla="*/ 248379 h 924654"/>
            <a:gd name="connsiteX1" fmla="*/ 1635052 w 2093123"/>
            <a:gd name="connsiteY1" fmla="*/ 0 h 924654"/>
            <a:gd name="connsiteX2" fmla="*/ 2093123 w 2093123"/>
            <a:gd name="connsiteY2" fmla="*/ 439885 h 924654"/>
            <a:gd name="connsiteX3" fmla="*/ 1266825 w 2093123"/>
            <a:gd name="connsiteY3" fmla="*/ 810354 h 924654"/>
            <a:gd name="connsiteX4" fmla="*/ 447675 w 2093123"/>
            <a:gd name="connsiteY4" fmla="*/ 924654 h 924654"/>
            <a:gd name="connsiteX5" fmla="*/ 0 w 2093123"/>
            <a:gd name="connsiteY5" fmla="*/ 905604 h 924654"/>
            <a:gd name="connsiteX6" fmla="*/ 133350 w 2093123"/>
            <a:gd name="connsiteY6" fmla="*/ 248379 h 9246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93123" h="924654">
              <a:moveTo>
                <a:pt x="133350" y="248379"/>
              </a:moveTo>
              <a:cubicBezTo>
                <a:pt x="1284873" y="185253"/>
                <a:pt x="1215015" y="272903"/>
                <a:pt x="1635052" y="0"/>
              </a:cubicBezTo>
              <a:lnTo>
                <a:pt x="2093123" y="439885"/>
              </a:lnTo>
              <a:cubicBezTo>
                <a:pt x="1857956" y="648597"/>
                <a:pt x="1830826" y="654086"/>
                <a:pt x="1266825" y="810354"/>
              </a:cubicBezTo>
              <a:lnTo>
                <a:pt x="447675" y="924654"/>
              </a:lnTo>
              <a:lnTo>
                <a:pt x="0" y="905604"/>
              </a:lnTo>
              <a:lnTo>
                <a:pt x="133350" y="248379"/>
              </a:lnTo>
              <a:close/>
            </a:path>
          </a:pathLst>
        </a:cu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t" upright="1"/>
        <a:lstStyle/>
        <a:p>
          <a:pPr algn="l"/>
          <a:endParaRPr lang="en-US" sz="1100"/>
        </a:p>
      </xdr:txBody>
    </xdr:sp>
    <xdr:clientData/>
  </xdr:twoCellAnchor>
  <xdr:twoCellAnchor>
    <xdr:from>
      <xdr:col>8</xdr:col>
      <xdr:colOff>67734</xdr:colOff>
      <xdr:row>10</xdr:row>
      <xdr:rowOff>95578</xdr:rowOff>
    </xdr:from>
    <xdr:to>
      <xdr:col>11</xdr:col>
      <xdr:colOff>575515</xdr:colOff>
      <xdr:row>16</xdr:row>
      <xdr:rowOff>28574</xdr:rowOff>
    </xdr:to>
    <xdr:sp macro="" textlink="">
      <xdr:nvSpPr>
        <xdr:cNvPr id="4" name="Freeform 3">
          <a:hlinkClick xmlns:r="http://schemas.openxmlformats.org/officeDocument/2006/relationships" r:id="rId9" tooltip="Go to DA Worksheet"/>
          <a:extLst>
            <a:ext uri="{FF2B5EF4-FFF2-40B4-BE49-F238E27FC236}">
              <a16:creationId xmlns:a16="http://schemas.microsoft.com/office/drawing/2014/main" id="{00000000-0008-0000-0100-000004000000}"/>
            </a:ext>
          </a:extLst>
        </xdr:cNvPr>
        <xdr:cNvSpPr/>
      </xdr:nvSpPr>
      <xdr:spPr bwMode="auto">
        <a:xfrm>
          <a:off x="7846484" y="1788911"/>
          <a:ext cx="2412781" cy="1075996"/>
        </a:xfrm>
        <a:custGeom>
          <a:avLst/>
          <a:gdLst>
            <a:gd name="connsiteX0" fmla="*/ 57150 w 2057400"/>
            <a:gd name="connsiteY0" fmla="*/ 390525 h 1076325"/>
            <a:gd name="connsiteX1" fmla="*/ 0 w 2057400"/>
            <a:gd name="connsiteY1" fmla="*/ 1076325 h 1076325"/>
            <a:gd name="connsiteX2" fmla="*/ 1238250 w 2057400"/>
            <a:gd name="connsiteY2" fmla="*/ 952500 h 1076325"/>
            <a:gd name="connsiteX3" fmla="*/ 1628775 w 2057400"/>
            <a:gd name="connsiteY3" fmla="*/ 800100 h 1076325"/>
            <a:gd name="connsiteX4" fmla="*/ 2057400 w 2057400"/>
            <a:gd name="connsiteY4" fmla="*/ 561975 h 1076325"/>
            <a:gd name="connsiteX5" fmla="*/ 1905000 w 2057400"/>
            <a:gd name="connsiteY5" fmla="*/ 0 h 1076325"/>
            <a:gd name="connsiteX6" fmla="*/ 1314450 w 2057400"/>
            <a:gd name="connsiteY6" fmla="*/ 295275 h 1076325"/>
            <a:gd name="connsiteX7" fmla="*/ 561975 w 2057400"/>
            <a:gd name="connsiteY7" fmla="*/ 400050 h 1076325"/>
            <a:gd name="connsiteX8" fmla="*/ 57150 w 2057400"/>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28775 w 2436552"/>
            <a:gd name="connsiteY3" fmla="*/ 800100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28775 w 2436552"/>
            <a:gd name="connsiteY3" fmla="*/ 800100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48731 w 2436552"/>
            <a:gd name="connsiteY3" fmla="*/ 807237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48731 w 2436552"/>
            <a:gd name="connsiteY3" fmla="*/ 807237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62035 w 2436552"/>
            <a:gd name="connsiteY3" fmla="*/ 892887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390525 h 1076325"/>
            <a:gd name="connsiteX1" fmla="*/ 0 w 2436552"/>
            <a:gd name="connsiteY1" fmla="*/ 1076325 h 1076325"/>
            <a:gd name="connsiteX2" fmla="*/ 1238250 w 2436552"/>
            <a:gd name="connsiteY2" fmla="*/ 952500 h 1076325"/>
            <a:gd name="connsiteX3" fmla="*/ 1662035 w 2436552"/>
            <a:gd name="connsiteY3" fmla="*/ 892887 h 1076325"/>
            <a:gd name="connsiteX4" fmla="*/ 2436552 w 2436552"/>
            <a:gd name="connsiteY4" fmla="*/ 504876 h 1076325"/>
            <a:gd name="connsiteX5" fmla="*/ 1905000 w 2436552"/>
            <a:gd name="connsiteY5" fmla="*/ 0 h 1076325"/>
            <a:gd name="connsiteX6" fmla="*/ 1314450 w 2436552"/>
            <a:gd name="connsiteY6" fmla="*/ 295275 h 1076325"/>
            <a:gd name="connsiteX7" fmla="*/ 561975 w 2436552"/>
            <a:gd name="connsiteY7" fmla="*/ 400050 h 1076325"/>
            <a:gd name="connsiteX8" fmla="*/ 57150 w 2436552"/>
            <a:gd name="connsiteY8" fmla="*/ 390525 h 1076325"/>
            <a:gd name="connsiteX0" fmla="*/ 57150 w 2436552"/>
            <a:gd name="connsiteY0" fmla="*/ 483311 h 1169111"/>
            <a:gd name="connsiteX1" fmla="*/ 0 w 2436552"/>
            <a:gd name="connsiteY1" fmla="*/ 1169111 h 1169111"/>
            <a:gd name="connsiteX2" fmla="*/ 1238250 w 2436552"/>
            <a:gd name="connsiteY2" fmla="*/ 1045286 h 1169111"/>
            <a:gd name="connsiteX3" fmla="*/ 1662035 w 2436552"/>
            <a:gd name="connsiteY3" fmla="*/ 985673 h 1169111"/>
            <a:gd name="connsiteX4" fmla="*/ 2436552 w 2436552"/>
            <a:gd name="connsiteY4" fmla="*/ 597662 h 1169111"/>
            <a:gd name="connsiteX5" fmla="*/ 2250893 w 2436552"/>
            <a:gd name="connsiteY5" fmla="*/ 0 h 1169111"/>
            <a:gd name="connsiteX6" fmla="*/ 1314450 w 2436552"/>
            <a:gd name="connsiteY6" fmla="*/ 388061 h 1169111"/>
            <a:gd name="connsiteX7" fmla="*/ 561975 w 2436552"/>
            <a:gd name="connsiteY7" fmla="*/ 492836 h 1169111"/>
            <a:gd name="connsiteX8" fmla="*/ 57150 w 2436552"/>
            <a:gd name="connsiteY8" fmla="*/ 483311 h 1169111"/>
            <a:gd name="connsiteX0" fmla="*/ 57150 w 2436552"/>
            <a:gd name="connsiteY0" fmla="*/ 483311 h 1169111"/>
            <a:gd name="connsiteX1" fmla="*/ 0 w 2436552"/>
            <a:gd name="connsiteY1" fmla="*/ 1169111 h 1169111"/>
            <a:gd name="connsiteX2" fmla="*/ 1238250 w 2436552"/>
            <a:gd name="connsiteY2" fmla="*/ 1045286 h 1169111"/>
            <a:gd name="connsiteX3" fmla="*/ 1662035 w 2436552"/>
            <a:gd name="connsiteY3" fmla="*/ 985673 h 1169111"/>
            <a:gd name="connsiteX4" fmla="*/ 2436552 w 2436552"/>
            <a:gd name="connsiteY4" fmla="*/ 597662 h 1169111"/>
            <a:gd name="connsiteX5" fmla="*/ 2250893 w 2436552"/>
            <a:gd name="connsiteY5" fmla="*/ 0 h 1169111"/>
            <a:gd name="connsiteX6" fmla="*/ 1314450 w 2436552"/>
            <a:gd name="connsiteY6" fmla="*/ 388061 h 1169111"/>
            <a:gd name="connsiteX7" fmla="*/ 561975 w 2436552"/>
            <a:gd name="connsiteY7" fmla="*/ 492836 h 1169111"/>
            <a:gd name="connsiteX8" fmla="*/ 57150 w 2436552"/>
            <a:gd name="connsiteY8" fmla="*/ 483311 h 1169111"/>
            <a:gd name="connsiteX0" fmla="*/ 57150 w 2436552"/>
            <a:gd name="connsiteY0" fmla="*/ 483311 h 1169111"/>
            <a:gd name="connsiteX1" fmla="*/ 0 w 2436552"/>
            <a:gd name="connsiteY1" fmla="*/ 1169111 h 1169111"/>
            <a:gd name="connsiteX2" fmla="*/ 1238250 w 2436552"/>
            <a:gd name="connsiteY2" fmla="*/ 1045286 h 1169111"/>
            <a:gd name="connsiteX3" fmla="*/ 1662035 w 2436552"/>
            <a:gd name="connsiteY3" fmla="*/ 985673 h 1169111"/>
            <a:gd name="connsiteX4" fmla="*/ 2436552 w 2436552"/>
            <a:gd name="connsiteY4" fmla="*/ 597662 h 1169111"/>
            <a:gd name="connsiteX5" fmla="*/ 2250893 w 2436552"/>
            <a:gd name="connsiteY5" fmla="*/ 0 h 1169111"/>
            <a:gd name="connsiteX6" fmla="*/ 1314450 w 2436552"/>
            <a:gd name="connsiteY6" fmla="*/ 388061 h 1169111"/>
            <a:gd name="connsiteX7" fmla="*/ 561975 w 2436552"/>
            <a:gd name="connsiteY7" fmla="*/ 492836 h 1169111"/>
            <a:gd name="connsiteX8" fmla="*/ 57150 w 2436552"/>
            <a:gd name="connsiteY8" fmla="*/ 483311 h 1169111"/>
            <a:gd name="connsiteX0" fmla="*/ 57150 w 2436552"/>
            <a:gd name="connsiteY0" fmla="*/ 483311 h 1169111"/>
            <a:gd name="connsiteX1" fmla="*/ 0 w 2436552"/>
            <a:gd name="connsiteY1" fmla="*/ 1169111 h 1169111"/>
            <a:gd name="connsiteX2" fmla="*/ 1238250 w 2436552"/>
            <a:gd name="connsiteY2" fmla="*/ 1045286 h 1169111"/>
            <a:gd name="connsiteX3" fmla="*/ 1662035 w 2436552"/>
            <a:gd name="connsiteY3" fmla="*/ 985673 h 1169111"/>
            <a:gd name="connsiteX4" fmla="*/ 2436552 w 2436552"/>
            <a:gd name="connsiteY4" fmla="*/ 597662 h 1169111"/>
            <a:gd name="connsiteX5" fmla="*/ 2250893 w 2436552"/>
            <a:gd name="connsiteY5" fmla="*/ 0 h 1169111"/>
            <a:gd name="connsiteX6" fmla="*/ 1134852 w 2436552"/>
            <a:gd name="connsiteY6" fmla="*/ 459435 h 1169111"/>
            <a:gd name="connsiteX7" fmla="*/ 561975 w 2436552"/>
            <a:gd name="connsiteY7" fmla="*/ 492836 h 1169111"/>
            <a:gd name="connsiteX8" fmla="*/ 57150 w 2436552"/>
            <a:gd name="connsiteY8" fmla="*/ 483311 h 11691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36552" h="1169111">
              <a:moveTo>
                <a:pt x="57150" y="483311"/>
              </a:moveTo>
              <a:lnTo>
                <a:pt x="0" y="1169111"/>
              </a:lnTo>
              <a:lnTo>
                <a:pt x="1238250" y="1045286"/>
              </a:lnTo>
              <a:lnTo>
                <a:pt x="1662035" y="985673"/>
              </a:lnTo>
              <a:cubicBezTo>
                <a:pt x="2084285" y="837304"/>
                <a:pt x="2187248" y="810270"/>
                <a:pt x="2436552" y="597662"/>
              </a:cubicBezTo>
              <a:lnTo>
                <a:pt x="2250893" y="0"/>
              </a:lnTo>
              <a:cubicBezTo>
                <a:pt x="2018566" y="257827"/>
                <a:pt x="1599991" y="408593"/>
                <a:pt x="1134852" y="459435"/>
              </a:cubicBezTo>
              <a:lnTo>
                <a:pt x="561975" y="492836"/>
              </a:lnTo>
              <a:lnTo>
                <a:pt x="57150" y="483311"/>
              </a:lnTo>
              <a:close/>
            </a:path>
          </a:pathLst>
        </a:cu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horzOverflow="clip" wrap="square" lIns="18288" tIns="0" rIns="0" bIns="0" rtlCol="0" anchor="t" upright="1"/>
        <a:lstStyle/>
        <a:p>
          <a:pPr algn="l"/>
          <a:endParaRPr lang="en-US" sz="1100"/>
        </a:p>
      </xdr:txBody>
    </xdr:sp>
    <xdr:clientData/>
  </xdr:twoCellAnchor>
  <xdr:twoCellAnchor editAs="oneCell">
    <xdr:from>
      <xdr:col>3</xdr:col>
      <xdr:colOff>729575</xdr:colOff>
      <xdr:row>30</xdr:row>
      <xdr:rowOff>168457</xdr:rowOff>
    </xdr:from>
    <xdr:to>
      <xdr:col>3</xdr:col>
      <xdr:colOff>1091829</xdr:colOff>
      <xdr:row>32</xdr:row>
      <xdr:rowOff>3680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0" cstate="print"/>
        <a:stretch>
          <a:fillRect/>
        </a:stretch>
      </xdr:blipFill>
      <xdr:spPr>
        <a:xfrm>
          <a:off x="2290054" y="5670664"/>
          <a:ext cx="362254" cy="215210"/>
        </a:xfrm>
        <a:prstGeom prst="rect">
          <a:avLst/>
        </a:prstGeom>
        <a:ln>
          <a:noFill/>
        </a:ln>
      </xdr:spPr>
    </xdr:pic>
    <xdr:clientData/>
  </xdr:twoCellAnchor>
  <xdr:twoCellAnchor editAs="oneCell">
    <xdr:from>
      <xdr:col>3</xdr:col>
      <xdr:colOff>1257300</xdr:colOff>
      <xdr:row>27</xdr:row>
      <xdr:rowOff>171450</xdr:rowOff>
    </xdr:from>
    <xdr:to>
      <xdr:col>3</xdr:col>
      <xdr:colOff>1619250</xdr:colOff>
      <xdr:row>29</xdr:row>
      <xdr:rowOff>0</xdr:rowOff>
    </xdr:to>
    <xdr:pic>
      <xdr:nvPicPr>
        <xdr:cNvPr id="22" name="Picture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819400" y="5114925"/>
          <a:ext cx="3619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457200</xdr:colOff>
      <xdr:row>29</xdr:row>
      <xdr:rowOff>89461</xdr:rowOff>
    </xdr:from>
    <xdr:to>
      <xdr:col>11</xdr:col>
      <xdr:colOff>361950</xdr:colOff>
      <xdr:row>31</xdr:row>
      <xdr:rowOff>40697</xdr:rowOff>
    </xdr:to>
    <xdr:pic>
      <xdr:nvPicPr>
        <xdr:cNvPr id="23" name="Picture 22" descr="image003">
          <a:hlinkClick xmlns:r="http://schemas.openxmlformats.org/officeDocument/2006/relationships" r:id="rId12" tooltip="Go to Incident Mapping worksheet"/>
          <a:extLst>
            <a:ext uri="{FF2B5EF4-FFF2-40B4-BE49-F238E27FC236}">
              <a16:creationId xmlns:a16="http://schemas.microsoft.com/office/drawing/2014/main" id="{00000000-0008-0000-0100-00001700000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4282" t="9456" r="6210" b="51862"/>
        <a:stretch/>
      </xdr:blipFill>
      <xdr:spPr bwMode="auto">
        <a:xfrm>
          <a:off x="9420225" y="5413936"/>
          <a:ext cx="514350" cy="33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1251857</xdr:colOff>
      <xdr:row>29</xdr:row>
      <xdr:rowOff>76201</xdr:rowOff>
    </xdr:from>
    <xdr:to>
      <xdr:col>3</xdr:col>
      <xdr:colOff>1621970</xdr:colOff>
      <xdr:row>30</xdr:row>
      <xdr:rowOff>92529</xdr:rowOff>
    </xdr:to>
    <xdr:pic>
      <xdr:nvPicPr>
        <xdr:cNvPr id="25" name="Picture 24" descr="flag of China | Britannica">
          <a:extLst>
            <a:ext uri="{FF2B5EF4-FFF2-40B4-BE49-F238E27FC236}">
              <a16:creationId xmlns:a16="http://schemas.microsoft.com/office/drawing/2014/main" id="{BC2226ED-A284-1A8A-33EE-AEED3227848B}"/>
            </a:ext>
          </a:extLst>
        </xdr:cNvPr>
        <xdr:cNvPicPr>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813957" y="5404758"/>
          <a:ext cx="370113" cy="206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24850</xdr:colOff>
      <xdr:row>27</xdr:row>
      <xdr:rowOff>182218</xdr:rowOff>
    </xdr:from>
    <xdr:to>
      <xdr:col>2</xdr:col>
      <xdr:colOff>864843</xdr:colOff>
      <xdr:row>32</xdr:row>
      <xdr:rowOff>66261</xdr:rowOff>
    </xdr:to>
    <xdr:pic>
      <xdr:nvPicPr>
        <xdr:cNvPr id="8" name="Picture 7">
          <a:extLst>
            <a:ext uri="{FF2B5EF4-FFF2-40B4-BE49-F238E27FC236}">
              <a16:creationId xmlns:a16="http://schemas.microsoft.com/office/drawing/2014/main" id="{D7CE4436-AEC7-7245-BF8B-96043D38ED80}"/>
            </a:ext>
          </a:extLst>
        </xdr:cNvPr>
        <xdr:cNvPicPr>
          <a:picLocks noChangeAspect="1"/>
        </xdr:cNvPicPr>
      </xdr:nvPicPr>
      <xdr:blipFill>
        <a:blip xmlns:r="http://schemas.openxmlformats.org/officeDocument/2006/relationships" r:embed="rId15"/>
        <a:stretch>
          <a:fillRect/>
        </a:stretch>
      </xdr:blipFill>
      <xdr:spPr>
        <a:xfrm>
          <a:off x="273328" y="5135218"/>
          <a:ext cx="839993" cy="836543"/>
        </a:xfrm>
        <a:prstGeom prst="rect">
          <a:avLst/>
        </a:prstGeom>
        <a:ln>
          <a:solidFill>
            <a:schemeClr val="accent1"/>
          </a:solidFill>
        </a:ln>
      </xdr:spPr>
    </xdr:pic>
    <xdr:clientData/>
  </xdr:twoCellAnchor>
  <xdr:twoCellAnchor editAs="oneCell">
    <xdr:from>
      <xdr:col>11</xdr:col>
      <xdr:colOff>41413</xdr:colOff>
      <xdr:row>2</xdr:row>
      <xdr:rowOff>61705</xdr:rowOff>
    </xdr:from>
    <xdr:to>
      <xdr:col>11</xdr:col>
      <xdr:colOff>877879</xdr:colOff>
      <xdr:row>4</xdr:row>
      <xdr:rowOff>145263</xdr:rowOff>
    </xdr:to>
    <xdr:pic>
      <xdr:nvPicPr>
        <xdr:cNvPr id="26" name="Picture 25">
          <a:extLst>
            <a:ext uri="{FF2B5EF4-FFF2-40B4-BE49-F238E27FC236}">
              <a16:creationId xmlns:a16="http://schemas.microsoft.com/office/drawing/2014/main" id="{08E0AB65-350E-47E0-8BE6-0F71E9FB9680}"/>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1694" t="30629" r="12500" b="27436"/>
        <a:stretch/>
      </xdr:blipFill>
      <xdr:spPr>
        <a:xfrm>
          <a:off x="9718813" y="290305"/>
          <a:ext cx="836466" cy="4645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4524375</xdr:colOff>
      <xdr:row>0</xdr:row>
      <xdr:rowOff>47625</xdr:rowOff>
    </xdr:from>
    <xdr:to>
      <xdr:col>1</xdr:col>
      <xdr:colOff>4962525</xdr:colOff>
      <xdr:row>2</xdr:row>
      <xdr:rowOff>57150</xdr:rowOff>
    </xdr:to>
    <xdr:sp macro="[0]!Gotohomepage" textlink="">
      <xdr:nvSpPr>
        <xdr:cNvPr id="10505" name="AutoShape 164">
          <a:extLst>
            <a:ext uri="{FF2B5EF4-FFF2-40B4-BE49-F238E27FC236}">
              <a16:creationId xmlns:a16="http://schemas.microsoft.com/office/drawing/2014/main" id="{00000000-0008-0000-1300-000009290000}"/>
            </a:ext>
          </a:extLst>
        </xdr:cNvPr>
        <xdr:cNvSpPr>
          <a:spLocks noChangeArrowheads="1"/>
        </xdr:cNvSpPr>
      </xdr:nvSpPr>
      <xdr:spPr bwMode="auto">
        <a:xfrm>
          <a:off x="4667250" y="47625"/>
          <a:ext cx="438150" cy="438150"/>
        </a:xfrm>
        <a:prstGeom prst="actionButtonHome">
          <a:avLst/>
        </a:prstGeom>
        <a:solidFill>
          <a:srgbClr val="C0C0C0"/>
        </a:solidFill>
        <a:ln w="9525">
          <a:noFill/>
          <a:miter lim="800000"/>
          <a:headEnd/>
          <a:tailEnd/>
        </a:ln>
      </xdr:spPr>
    </xdr:sp>
    <xdr:clientData fPrintsWithSheet="0"/>
  </xdr:twoCellAnchor>
  <xdr:twoCellAnchor editAs="oneCell">
    <xdr:from>
      <xdr:col>4</xdr:col>
      <xdr:colOff>533400</xdr:colOff>
      <xdr:row>0</xdr:row>
      <xdr:rowOff>57150</xdr:rowOff>
    </xdr:from>
    <xdr:to>
      <xdr:col>5</xdr:col>
      <xdr:colOff>676275</xdr:colOff>
      <xdr:row>2</xdr:row>
      <xdr:rowOff>36419</xdr:rowOff>
    </xdr:to>
    <xdr:pic>
      <xdr:nvPicPr>
        <xdr:cNvPr id="6" name="Picture 5" descr="maillogo.bmp">
          <a:hlinkClick xmlns:r="http://schemas.openxmlformats.org/officeDocument/2006/relationships" r:id="rId1"/>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cstate="print"/>
        <a:stretch>
          <a:fillRect/>
        </a:stretch>
      </xdr:blipFill>
      <xdr:spPr>
        <a:xfrm>
          <a:off x="8029575" y="57150"/>
          <a:ext cx="933450" cy="407894"/>
        </a:xfrm>
        <a:prstGeom prst="rect">
          <a:avLst/>
        </a:prstGeom>
      </xdr:spPr>
    </xdr:pic>
    <xdr:clientData/>
  </xdr:twoCellAnchor>
  <xdr:oneCellAnchor>
    <xdr:from>
      <xdr:col>1</xdr:col>
      <xdr:colOff>1666875</xdr:colOff>
      <xdr:row>7</xdr:row>
      <xdr:rowOff>171450</xdr:rowOff>
    </xdr:from>
    <xdr:ext cx="3439824" cy="311496"/>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809750" y="2590800"/>
          <a:ext cx="3439824" cy="31149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solidFill>
                <a:srgbClr val="FF0000"/>
              </a:solidFill>
              <a:latin typeface="+mn-lt"/>
              <a:ea typeface="+mn-ea"/>
              <a:cs typeface="+mn-cs"/>
            </a:rPr>
            <a:t>Not Currently In Use</a:t>
          </a:r>
          <a:endParaRPr lang="en-US" sz="1400" b="1" baseline="0">
            <a:solidFill>
              <a:srgbClr val="FF0000"/>
            </a:solidFill>
          </a:endParaRP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3</xdr:col>
      <xdr:colOff>228600</xdr:colOff>
      <xdr:row>3</xdr:row>
      <xdr:rowOff>28575</xdr:rowOff>
    </xdr:from>
    <xdr:to>
      <xdr:col>13</xdr:col>
      <xdr:colOff>161925</xdr:colOff>
      <xdr:row>18</xdr:row>
      <xdr:rowOff>133350</xdr:rowOff>
    </xdr:to>
    <xdr:pic>
      <xdr:nvPicPr>
        <xdr:cNvPr id="2" name="Picture 1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72350" y="600075"/>
          <a:ext cx="6029325" cy="2962275"/>
        </a:xfrm>
        <a:prstGeom prst="rect">
          <a:avLst/>
        </a:prstGeom>
        <a:noFill/>
        <a:ln w="1">
          <a:noFill/>
          <a:miter lim="800000"/>
          <a:headEnd/>
          <a:tailEnd type="none" w="med" len="med"/>
        </a:ln>
        <a:effectLst/>
      </xdr:spPr>
    </xdr:pic>
    <xdr:clientData/>
  </xdr:twoCellAnchor>
  <xdr:oneCellAnchor>
    <xdr:from>
      <xdr:col>9</xdr:col>
      <xdr:colOff>85725</xdr:colOff>
      <xdr:row>19</xdr:row>
      <xdr:rowOff>57150</xdr:rowOff>
    </xdr:from>
    <xdr:ext cx="3092898" cy="264560"/>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9115425" y="3676650"/>
          <a:ext cx="3092898"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Values must be on individual sheet for this to work</a:t>
          </a:r>
        </a:p>
      </xdr:txBody>
    </xdr:sp>
    <xdr:clientData/>
  </xdr:oneCellAnchor>
  <xdr:oneCellAnchor>
    <xdr:from>
      <xdr:col>2</xdr:col>
      <xdr:colOff>590550</xdr:colOff>
      <xdr:row>3</xdr:row>
      <xdr:rowOff>47624</xdr:rowOff>
    </xdr:from>
    <xdr:ext cx="1609725" cy="1800226"/>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5353050" y="619124"/>
          <a:ext cx="1609725" cy="1800226"/>
        </a:xfrm>
        <a:prstGeom prst="rect">
          <a:avLst/>
        </a:prstGeom>
        <a:solidFill>
          <a:sysClr val="window" lastClr="FFFFFF"/>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PA pulls data from PA sheet,</a:t>
          </a:r>
          <a:r>
            <a:rPr lang="en-US" sz="1100" baseline="0"/>
            <a:t> column BE, so that conditional formatting (colors) can be applied.  Must be done w/in same sheet for this to work:  cannot pick up from another sheet (e.g. lexicon or data sheet)</a:t>
          </a:r>
          <a:endParaRPr lang="en-US" sz="1100"/>
        </a:p>
      </xdr:txBody>
    </xdr:sp>
    <xdr:clientData/>
  </xdr:oneCellAnchor>
  <xdr:oneCellAnchor>
    <xdr:from>
      <xdr:col>0</xdr:col>
      <xdr:colOff>609600</xdr:colOff>
      <xdr:row>3</xdr:row>
      <xdr:rowOff>180974</xdr:rowOff>
    </xdr:from>
    <xdr:ext cx="1581150" cy="1814599"/>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609600" y="752474"/>
          <a:ext cx="1581150" cy="1814599"/>
        </a:xfrm>
        <a:prstGeom prst="rect">
          <a:avLst/>
        </a:prstGeom>
        <a:solidFill>
          <a:sysClr val="window" lastClr="FFFFFF"/>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100"/>
            <a:t>SA pulls data from SA sheet,</a:t>
          </a:r>
          <a:r>
            <a:rPr lang="en-US" sz="1100" baseline="0"/>
            <a:t> column BE, so that conditional formatting (colors) can be applied.  Must be done w/in same sheet for this to work:  cannot pick up from another sheet (e.g. lexicon or data sheet)</a:t>
          </a:r>
          <a:endParaRPr lang="en-US" sz="1100"/>
        </a:p>
      </xdr:txBody>
    </xdr:sp>
    <xdr:clientData/>
  </xdr:oneCellAnchor>
  <xdr:twoCellAnchor editAs="oneCell">
    <xdr:from>
      <xdr:col>16</xdr:col>
      <xdr:colOff>1647356</xdr:colOff>
      <xdr:row>45</xdr:row>
      <xdr:rowOff>66675</xdr:rowOff>
    </xdr:from>
    <xdr:to>
      <xdr:col>16</xdr:col>
      <xdr:colOff>1649361</xdr:colOff>
      <xdr:row>46</xdr:row>
      <xdr:rowOff>85725</xdr:rowOff>
    </xdr:to>
    <xdr:pic>
      <xdr:nvPicPr>
        <xdr:cNvPr id="7" name="Picture 14" descr="C:\Documents and Settings\SBearor\Local Settings\Temporary Internet Files\Content.IE5\RQS3EXS0\MC900432528[1].png">
          <a:hlinkClick xmlns:r="http://schemas.openxmlformats.org/officeDocument/2006/relationships" r:id="rId2" tooltip="Back to Evaluate Alternatives"/>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rot="10800000">
          <a:off x="53568131" y="8420100"/>
          <a:ext cx="2005" cy="228600"/>
        </a:xfrm>
        <a:prstGeom prst="rect">
          <a:avLst/>
        </a:prstGeom>
        <a:noFill/>
        <a:effectLst>
          <a:outerShdw blurRad="50800" dist="38100" dir="2700000" algn="tl" rotWithShape="0">
            <a:prstClr val="black">
              <a:alpha val="40000"/>
            </a:prstClr>
          </a:outerShdw>
        </a:effec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58</xdr:row>
      <xdr:rowOff>0</xdr:rowOff>
    </xdr:from>
    <xdr:ext cx="3439824" cy="311496"/>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952500" y="10668000"/>
          <a:ext cx="3439824" cy="31149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400" b="1">
              <a:solidFill>
                <a:srgbClr val="FF0000"/>
              </a:solidFill>
              <a:latin typeface="+mn-lt"/>
              <a:ea typeface="+mn-ea"/>
              <a:cs typeface="+mn-cs"/>
            </a:rPr>
            <a:t>Not Updated</a:t>
          </a:r>
          <a:r>
            <a:rPr lang="en-US" sz="1400" b="1" baseline="0">
              <a:solidFill>
                <a:srgbClr val="FF0000"/>
              </a:solidFill>
              <a:latin typeface="+mn-lt"/>
              <a:ea typeface="+mn-ea"/>
              <a:cs typeface="+mn-cs"/>
            </a:rPr>
            <a:t> for Current Version</a:t>
          </a:r>
          <a:endParaRPr lang="en-US" sz="1400" b="1" baseline="0">
            <a:solidFill>
              <a:srgbClr val="FF0000"/>
            </a:solidFill>
          </a:endParaRP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1</xdr:col>
      <xdr:colOff>95250</xdr:colOff>
      <xdr:row>1</xdr:row>
      <xdr:rowOff>78921</xdr:rowOff>
    </xdr:from>
    <xdr:to>
      <xdr:col>2</xdr:col>
      <xdr:colOff>483846</xdr:colOff>
      <xdr:row>1</xdr:row>
      <xdr:rowOff>484875</xdr:rowOff>
    </xdr:to>
    <xdr:pic>
      <xdr:nvPicPr>
        <xdr:cNvPr id="119" name="Picture 118" descr="KT-logo_KO_whiterule.png">
          <a:extLst>
            <a:ext uri="{FF2B5EF4-FFF2-40B4-BE49-F238E27FC236}">
              <a16:creationId xmlns:a16="http://schemas.microsoft.com/office/drawing/2014/main" id="{00000000-0008-0000-1600-000077000000}"/>
            </a:ext>
          </a:extLst>
        </xdr:cNvPr>
        <xdr:cNvPicPr>
          <a:picLocks noChangeAspect="1"/>
        </xdr:cNvPicPr>
      </xdr:nvPicPr>
      <xdr:blipFill>
        <a:blip xmlns:r="http://schemas.openxmlformats.org/officeDocument/2006/relationships" r:embed="rId1" cstate="print"/>
        <a:stretch>
          <a:fillRect/>
        </a:stretch>
      </xdr:blipFill>
      <xdr:spPr>
        <a:xfrm>
          <a:off x="209550" y="183696"/>
          <a:ext cx="1059097" cy="405954"/>
        </a:xfrm>
        <a:prstGeom prst="rect">
          <a:avLst/>
        </a:prstGeom>
        <a:effectLst>
          <a:outerShdw blurRad="50800" dist="38100" dir="2700000" algn="tl" rotWithShape="0">
            <a:prstClr val="black">
              <a:alpha val="40000"/>
            </a:prstClr>
          </a:outerShdw>
        </a:effectLst>
      </xdr:spPr>
    </xdr:pic>
    <xdr:clientData/>
  </xdr:twoCellAnchor>
  <xdr:twoCellAnchor>
    <xdr:from>
      <xdr:col>3</xdr:col>
      <xdr:colOff>224255</xdr:colOff>
      <xdr:row>1</xdr:row>
      <xdr:rowOff>45244</xdr:rowOff>
    </xdr:from>
    <xdr:to>
      <xdr:col>4</xdr:col>
      <xdr:colOff>98914</xdr:colOff>
      <xdr:row>1</xdr:row>
      <xdr:rowOff>473869</xdr:rowOff>
    </xdr:to>
    <xdr:sp macro="" textlink="">
      <xdr:nvSpPr>
        <xdr:cNvPr id="120" name="Oval 119">
          <a:extLst>
            <a:ext uri="{FF2B5EF4-FFF2-40B4-BE49-F238E27FC236}">
              <a16:creationId xmlns:a16="http://schemas.microsoft.com/office/drawing/2014/main" id="{00000000-0008-0000-1600-000078000000}"/>
            </a:ext>
          </a:extLst>
        </xdr:cNvPr>
        <xdr:cNvSpPr/>
      </xdr:nvSpPr>
      <xdr:spPr bwMode="auto">
        <a:xfrm>
          <a:off x="1605380" y="150019"/>
          <a:ext cx="427109"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editAs="oneCell">
    <xdr:from>
      <xdr:col>11</xdr:col>
      <xdr:colOff>9525</xdr:colOff>
      <xdr:row>1</xdr:row>
      <xdr:rowOff>85725</xdr:rowOff>
    </xdr:from>
    <xdr:to>
      <xdr:col>11</xdr:col>
      <xdr:colOff>402431</xdr:colOff>
      <xdr:row>1</xdr:row>
      <xdr:rowOff>450057</xdr:rowOff>
    </xdr:to>
    <xdr:pic>
      <xdr:nvPicPr>
        <xdr:cNvPr id="6" name="Picture 5" descr="http://0101.nccdn.net/1_5/0d8/090/050/Return-button.png">
          <a:hlinkClick xmlns:r="http://schemas.openxmlformats.org/officeDocument/2006/relationships" r:id="rId2"/>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3" cstate="print"/>
        <a:srcRect l="27000" t="4577" r="31750" b="41189"/>
        <a:stretch>
          <a:fillRect/>
        </a:stretch>
      </xdr:blipFill>
      <xdr:spPr bwMode="auto">
        <a:xfrm>
          <a:off x="6210300" y="190500"/>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11</xdr:col>
      <xdr:colOff>455469</xdr:colOff>
      <xdr:row>1</xdr:row>
      <xdr:rowOff>133783</xdr:rowOff>
    </xdr:from>
    <xdr:to>
      <xdr:col>11</xdr:col>
      <xdr:colOff>712644</xdr:colOff>
      <xdr:row>1</xdr:row>
      <xdr:rowOff>390958</xdr:rowOff>
    </xdr:to>
    <xdr:pic>
      <xdr:nvPicPr>
        <xdr:cNvPr id="7" name="Picture 6" descr="home.jpg">
          <a:hlinkClick xmlns:r="http://schemas.openxmlformats.org/officeDocument/2006/relationships" r:id="rId4"/>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5" cstate="print"/>
        <a:stretch>
          <a:fillRect/>
        </a:stretch>
      </xdr:blipFill>
      <xdr:spPr>
        <a:xfrm>
          <a:off x="6656244" y="238558"/>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6</xdr:col>
      <xdr:colOff>450657</xdr:colOff>
      <xdr:row>1</xdr:row>
      <xdr:rowOff>64294</xdr:rowOff>
    </xdr:from>
    <xdr:to>
      <xdr:col>7</xdr:col>
      <xdr:colOff>398949</xdr:colOff>
      <xdr:row>1</xdr:row>
      <xdr:rowOff>492919</xdr:rowOff>
    </xdr:to>
    <xdr:sp macro="" textlink="">
      <xdr:nvSpPr>
        <xdr:cNvPr id="4" name="Oval 3">
          <a:extLst>
            <a:ext uri="{FF2B5EF4-FFF2-40B4-BE49-F238E27FC236}">
              <a16:creationId xmlns:a16="http://schemas.microsoft.com/office/drawing/2014/main" id="{00000000-0008-0000-1700-000004000000}"/>
            </a:ext>
          </a:extLst>
        </xdr:cNvPr>
        <xdr:cNvSpPr/>
      </xdr:nvSpPr>
      <xdr:spPr bwMode="auto">
        <a:xfrm>
          <a:off x="3136707" y="169069"/>
          <a:ext cx="462642" cy="428625"/>
        </a:xfrm>
        <a:prstGeom prst="ellipse">
          <a:avLst/>
        </a:pr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r>
            <a:rPr lang="en-US" sz="800"/>
            <a:t>PS Icon here</a:t>
          </a:r>
        </a:p>
      </xdr:txBody>
    </xdr:sp>
    <xdr:clientData/>
  </xdr:twoCellAnchor>
  <xdr:twoCellAnchor>
    <xdr:from>
      <xdr:col>10</xdr:col>
      <xdr:colOff>216427</xdr:colOff>
      <xdr:row>20</xdr:row>
      <xdr:rowOff>7411</xdr:rowOff>
    </xdr:from>
    <xdr:to>
      <xdr:col>10</xdr:col>
      <xdr:colOff>216954</xdr:colOff>
      <xdr:row>21</xdr:row>
      <xdr:rowOff>31754</xdr:rowOff>
    </xdr:to>
    <xdr:cxnSp macro="">
      <xdr:nvCxnSpPr>
        <xdr:cNvPr id="5" name="Straight Connector 4">
          <a:extLst>
            <a:ext uri="{FF2B5EF4-FFF2-40B4-BE49-F238E27FC236}">
              <a16:creationId xmlns:a16="http://schemas.microsoft.com/office/drawing/2014/main" id="{00000000-0008-0000-1700-000005000000}"/>
            </a:ext>
          </a:extLst>
        </xdr:cNvPr>
        <xdr:cNvCxnSpPr/>
      </xdr:nvCxnSpPr>
      <xdr:spPr bwMode="auto">
        <a:xfrm rot="16200000" flipH="1">
          <a:off x="4962257" y="3243531"/>
          <a:ext cx="262468"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200552</xdr:colOff>
      <xdr:row>27</xdr:row>
      <xdr:rowOff>17991</xdr:rowOff>
    </xdr:from>
    <xdr:to>
      <xdr:col>8</xdr:col>
      <xdr:colOff>201079</xdr:colOff>
      <xdr:row>27</xdr:row>
      <xdr:rowOff>232834</xdr:rowOff>
    </xdr:to>
    <xdr:cxnSp macro="">
      <xdr:nvCxnSpPr>
        <xdr:cNvPr id="6" name="Straight Connector 5">
          <a:extLst>
            <a:ext uri="{FF2B5EF4-FFF2-40B4-BE49-F238E27FC236}">
              <a16:creationId xmlns:a16="http://schemas.microsoft.com/office/drawing/2014/main" id="{00000000-0008-0000-1700-000006000000}"/>
            </a:ext>
          </a:extLst>
        </xdr:cNvPr>
        <xdr:cNvCxnSpPr/>
      </xdr:nvCxnSpPr>
      <xdr:spPr bwMode="auto">
        <a:xfrm rot="16200000" flipH="1">
          <a:off x="3941494" y="5611549"/>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274651</xdr:colOff>
      <xdr:row>23</xdr:row>
      <xdr:rowOff>229659</xdr:rowOff>
    </xdr:from>
    <xdr:to>
      <xdr:col>5</xdr:col>
      <xdr:colOff>275178</xdr:colOff>
      <xdr:row>25</xdr:row>
      <xdr:rowOff>31752</xdr:rowOff>
    </xdr:to>
    <xdr:cxnSp macro="">
      <xdr:nvCxnSpPr>
        <xdr:cNvPr id="8" name="Straight Connector 7">
          <a:extLst>
            <a:ext uri="{FF2B5EF4-FFF2-40B4-BE49-F238E27FC236}">
              <a16:creationId xmlns:a16="http://schemas.microsoft.com/office/drawing/2014/main" id="{00000000-0008-0000-1700-000008000000}"/>
            </a:ext>
          </a:extLst>
        </xdr:cNvPr>
        <xdr:cNvCxnSpPr/>
      </xdr:nvCxnSpPr>
      <xdr:spPr bwMode="auto">
        <a:xfrm rot="16200000" flipH="1">
          <a:off x="2340781" y="4621479"/>
          <a:ext cx="211668"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11</xdr:col>
      <xdr:colOff>274636</xdr:colOff>
      <xdr:row>27</xdr:row>
      <xdr:rowOff>17990</xdr:rowOff>
    </xdr:from>
    <xdr:to>
      <xdr:col>11</xdr:col>
      <xdr:colOff>275163</xdr:colOff>
      <xdr:row>27</xdr:row>
      <xdr:rowOff>232833</xdr:rowOff>
    </xdr:to>
    <xdr:cxnSp macro="">
      <xdr:nvCxnSpPr>
        <xdr:cNvPr id="9" name="Straight Connector 8">
          <a:extLst>
            <a:ext uri="{FF2B5EF4-FFF2-40B4-BE49-F238E27FC236}">
              <a16:creationId xmlns:a16="http://schemas.microsoft.com/office/drawing/2014/main" id="{00000000-0008-0000-1700-000009000000}"/>
            </a:ext>
          </a:extLst>
        </xdr:cNvPr>
        <xdr:cNvCxnSpPr/>
      </xdr:nvCxnSpPr>
      <xdr:spPr bwMode="auto">
        <a:xfrm rot="16200000" flipH="1">
          <a:off x="5406228" y="5611548"/>
          <a:ext cx="214843" cy="527"/>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13</xdr:col>
      <xdr:colOff>529167</xdr:colOff>
      <xdr:row>23</xdr:row>
      <xdr:rowOff>233890</xdr:rowOff>
    </xdr:from>
    <xdr:to>
      <xdr:col>14</xdr:col>
      <xdr:colOff>10585</xdr:colOff>
      <xdr:row>25</xdr:row>
      <xdr:rowOff>63499</xdr:rowOff>
    </xdr:to>
    <xdr:cxnSp macro="">
      <xdr:nvCxnSpPr>
        <xdr:cNvPr id="10" name="Straight Connector 9">
          <a:extLst>
            <a:ext uri="{FF2B5EF4-FFF2-40B4-BE49-F238E27FC236}">
              <a16:creationId xmlns:a16="http://schemas.microsoft.com/office/drawing/2014/main" id="{00000000-0008-0000-1700-00000A000000}"/>
            </a:ext>
          </a:extLst>
        </xdr:cNvPr>
        <xdr:cNvCxnSpPr/>
      </xdr:nvCxnSpPr>
      <xdr:spPr bwMode="auto">
        <a:xfrm rot="5400000">
          <a:off x="7074959" y="4508498"/>
          <a:ext cx="239184" cy="262468"/>
        </a:xfrm>
        <a:prstGeom prst="line">
          <a:avLst/>
        </a:prstGeom>
        <a:ln w="285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423349</xdr:colOff>
      <xdr:row>24</xdr:row>
      <xdr:rowOff>154517</xdr:rowOff>
    </xdr:from>
    <xdr:to>
      <xdr:col>6</xdr:col>
      <xdr:colOff>137600</xdr:colOff>
      <xdr:row>25</xdr:row>
      <xdr:rowOff>503767</xdr:rowOff>
    </xdr:to>
    <xdr:sp macro="" textlink="">
      <xdr:nvSpPr>
        <xdr:cNvPr id="11" name="Rectangle 10">
          <a:extLst>
            <a:ext uri="{FF2B5EF4-FFF2-40B4-BE49-F238E27FC236}">
              <a16:creationId xmlns:a16="http://schemas.microsoft.com/office/drawing/2014/main" id="{00000000-0008-0000-1700-00000B000000}"/>
            </a:ext>
          </a:extLst>
        </xdr:cNvPr>
        <xdr:cNvSpPr/>
      </xdr:nvSpPr>
      <xdr:spPr bwMode="auto">
        <a:xfrm>
          <a:off x="2080699" y="4678892"/>
          <a:ext cx="742951" cy="520700"/>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7</xdr:col>
      <xdr:colOff>533400</xdr:colOff>
      <xdr:row>24</xdr:row>
      <xdr:rowOff>154517</xdr:rowOff>
    </xdr:from>
    <xdr:to>
      <xdr:col>9</xdr:col>
      <xdr:colOff>120651</xdr:colOff>
      <xdr:row>25</xdr:row>
      <xdr:rowOff>503767</xdr:rowOff>
    </xdr:to>
    <xdr:sp macro="" textlink="">
      <xdr:nvSpPr>
        <xdr:cNvPr id="12" name="Rectangle 11">
          <a:extLst>
            <a:ext uri="{FF2B5EF4-FFF2-40B4-BE49-F238E27FC236}">
              <a16:creationId xmlns:a16="http://schemas.microsoft.com/office/drawing/2014/main" id="{00000000-0008-0000-1700-00000C000000}"/>
            </a:ext>
          </a:extLst>
        </xdr:cNvPr>
        <xdr:cNvSpPr/>
      </xdr:nvSpPr>
      <xdr:spPr bwMode="auto">
        <a:xfrm>
          <a:off x="3733800" y="4678892"/>
          <a:ext cx="749301" cy="520700"/>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10</xdr:col>
      <xdr:colOff>452967</xdr:colOff>
      <xdr:row>24</xdr:row>
      <xdr:rowOff>154517</xdr:rowOff>
    </xdr:from>
    <xdr:to>
      <xdr:col>12</xdr:col>
      <xdr:colOff>167218</xdr:colOff>
      <xdr:row>25</xdr:row>
      <xdr:rowOff>503767</xdr:rowOff>
    </xdr:to>
    <xdr:sp macro="" textlink="">
      <xdr:nvSpPr>
        <xdr:cNvPr id="13" name="Rectangle 12">
          <a:extLst>
            <a:ext uri="{FF2B5EF4-FFF2-40B4-BE49-F238E27FC236}">
              <a16:creationId xmlns:a16="http://schemas.microsoft.com/office/drawing/2014/main" id="{00000000-0008-0000-1700-00000D000000}"/>
            </a:ext>
          </a:extLst>
        </xdr:cNvPr>
        <xdr:cNvSpPr/>
      </xdr:nvSpPr>
      <xdr:spPr bwMode="auto">
        <a:xfrm>
          <a:off x="5234517" y="4678892"/>
          <a:ext cx="685801" cy="520700"/>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9</xdr:col>
      <xdr:colOff>361949</xdr:colOff>
      <xdr:row>21</xdr:row>
      <xdr:rowOff>97367</xdr:rowOff>
    </xdr:from>
    <xdr:to>
      <xdr:col>11</xdr:col>
      <xdr:colOff>150282</xdr:colOff>
      <xdr:row>21</xdr:row>
      <xdr:rowOff>615950</xdr:rowOff>
    </xdr:to>
    <xdr:sp macro="" textlink="">
      <xdr:nvSpPr>
        <xdr:cNvPr id="14" name="Rectangle 13">
          <a:extLst>
            <a:ext uri="{FF2B5EF4-FFF2-40B4-BE49-F238E27FC236}">
              <a16:creationId xmlns:a16="http://schemas.microsoft.com/office/drawing/2014/main" id="{00000000-0008-0000-1700-00000E000000}"/>
            </a:ext>
          </a:extLst>
        </xdr:cNvPr>
        <xdr:cNvSpPr/>
      </xdr:nvSpPr>
      <xdr:spPr bwMode="auto">
        <a:xfrm>
          <a:off x="4724399" y="5088467"/>
          <a:ext cx="664633" cy="518583"/>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13</xdr:col>
      <xdr:colOff>16933</xdr:colOff>
      <xdr:row>24</xdr:row>
      <xdr:rowOff>154517</xdr:rowOff>
    </xdr:from>
    <xdr:to>
      <xdr:col>14</xdr:col>
      <xdr:colOff>80434</xdr:colOff>
      <xdr:row>25</xdr:row>
      <xdr:rowOff>503767</xdr:rowOff>
    </xdr:to>
    <xdr:sp macro="" textlink="">
      <xdr:nvSpPr>
        <xdr:cNvPr id="15" name="Rectangle 14">
          <a:extLst>
            <a:ext uri="{FF2B5EF4-FFF2-40B4-BE49-F238E27FC236}">
              <a16:creationId xmlns:a16="http://schemas.microsoft.com/office/drawing/2014/main" id="{00000000-0008-0000-1700-00000F000000}"/>
            </a:ext>
          </a:extLst>
        </xdr:cNvPr>
        <xdr:cNvSpPr/>
      </xdr:nvSpPr>
      <xdr:spPr bwMode="auto">
        <a:xfrm>
          <a:off x="6551083" y="4678892"/>
          <a:ext cx="844551" cy="520700"/>
        </a:xfrm>
        <a:prstGeom prst="rect">
          <a:avLst/>
        </a:prstGeom>
        <a:noFill/>
        <a:ln w="9525" cap="flat" cmpd="sng" algn="ctr">
          <a:no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11</xdr:col>
      <xdr:colOff>150282</xdr:colOff>
      <xdr:row>21</xdr:row>
      <xdr:rowOff>356659</xdr:rowOff>
    </xdr:from>
    <xdr:to>
      <xdr:col>13</xdr:col>
      <xdr:colOff>439209</xdr:colOff>
      <xdr:row>24</xdr:row>
      <xdr:rowOff>154517</xdr:rowOff>
    </xdr:to>
    <xdr:cxnSp macro="">
      <xdr:nvCxnSpPr>
        <xdr:cNvPr id="16" name="Elbow Connector 42">
          <a:extLst>
            <a:ext uri="{FF2B5EF4-FFF2-40B4-BE49-F238E27FC236}">
              <a16:creationId xmlns:a16="http://schemas.microsoft.com/office/drawing/2014/main" id="{00000000-0008-0000-1700-000010000000}"/>
            </a:ext>
          </a:extLst>
        </xdr:cNvPr>
        <xdr:cNvCxnSpPr>
          <a:stCxn id="15" idx="0"/>
          <a:endCxn id="14" idx="3"/>
        </xdr:cNvCxnSpPr>
      </xdr:nvCxnSpPr>
      <xdr:spPr bwMode="auto">
        <a:xfrm rot="16200000" flipV="1">
          <a:off x="5691717" y="5045074"/>
          <a:ext cx="978958" cy="1584327"/>
        </a:xfrm>
        <a:prstGeom prst="bentConnector2">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260351</xdr:colOff>
      <xdr:row>21</xdr:row>
      <xdr:rowOff>356659</xdr:rowOff>
    </xdr:from>
    <xdr:to>
      <xdr:col>9</xdr:col>
      <xdr:colOff>361949</xdr:colOff>
      <xdr:row>24</xdr:row>
      <xdr:rowOff>154517</xdr:rowOff>
    </xdr:to>
    <xdr:cxnSp macro="">
      <xdr:nvCxnSpPr>
        <xdr:cNvPr id="17" name="Elbow Connector 42">
          <a:extLst>
            <a:ext uri="{FF2B5EF4-FFF2-40B4-BE49-F238E27FC236}">
              <a16:creationId xmlns:a16="http://schemas.microsoft.com/office/drawing/2014/main" id="{00000000-0008-0000-1700-000011000000}"/>
            </a:ext>
          </a:extLst>
        </xdr:cNvPr>
        <xdr:cNvCxnSpPr>
          <a:stCxn id="14" idx="1"/>
          <a:endCxn id="12" idx="0"/>
        </xdr:cNvCxnSpPr>
      </xdr:nvCxnSpPr>
      <xdr:spPr bwMode="auto">
        <a:xfrm rot="10800000" flipV="1">
          <a:off x="4108451" y="5347759"/>
          <a:ext cx="615948" cy="978958"/>
        </a:xfrm>
        <a:prstGeom prst="bentConnector2">
          <a:avLst/>
        </a:prstGeom>
        <a:ln w="76200">
          <a:solidFill>
            <a:sysClr val="windowText" lastClr="000000"/>
          </a:solidFill>
          <a:headEnd type="none" w="med" len="med"/>
          <a:tailEnd type="triangl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137600</xdr:colOff>
      <xdr:row>25</xdr:row>
      <xdr:rowOff>244476</xdr:rowOff>
    </xdr:from>
    <xdr:to>
      <xdr:col>7</xdr:col>
      <xdr:colOff>533400</xdr:colOff>
      <xdr:row>25</xdr:row>
      <xdr:rowOff>246064</xdr:rowOff>
    </xdr:to>
    <xdr:cxnSp macro="">
      <xdr:nvCxnSpPr>
        <xdr:cNvPr id="18" name="Straight Connector 17">
          <a:extLst>
            <a:ext uri="{FF2B5EF4-FFF2-40B4-BE49-F238E27FC236}">
              <a16:creationId xmlns:a16="http://schemas.microsoft.com/office/drawing/2014/main" id="{00000000-0008-0000-1700-000012000000}"/>
            </a:ext>
          </a:extLst>
        </xdr:cNvPr>
        <xdr:cNvCxnSpPr>
          <a:stCxn id="11" idx="3"/>
          <a:endCxn id="12" idx="1"/>
        </xdr:cNvCxnSpPr>
      </xdr:nvCxnSpPr>
      <xdr:spPr bwMode="auto">
        <a:xfrm>
          <a:off x="2823650" y="4940301"/>
          <a:ext cx="910150"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120651</xdr:colOff>
      <xdr:row>25</xdr:row>
      <xdr:rowOff>244476</xdr:rowOff>
    </xdr:from>
    <xdr:to>
      <xdr:col>10</xdr:col>
      <xdr:colOff>452967</xdr:colOff>
      <xdr:row>25</xdr:row>
      <xdr:rowOff>246064</xdr:rowOff>
    </xdr:to>
    <xdr:cxnSp macro="">
      <xdr:nvCxnSpPr>
        <xdr:cNvPr id="19" name="Straight Connector 18">
          <a:extLst>
            <a:ext uri="{FF2B5EF4-FFF2-40B4-BE49-F238E27FC236}">
              <a16:creationId xmlns:a16="http://schemas.microsoft.com/office/drawing/2014/main" id="{00000000-0008-0000-1700-000013000000}"/>
            </a:ext>
          </a:extLst>
        </xdr:cNvPr>
        <xdr:cNvCxnSpPr>
          <a:stCxn id="12" idx="3"/>
          <a:endCxn id="13" idx="1"/>
        </xdr:cNvCxnSpPr>
      </xdr:nvCxnSpPr>
      <xdr:spPr bwMode="auto">
        <a:xfrm>
          <a:off x="4483101" y="4940301"/>
          <a:ext cx="751416"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12</xdr:col>
      <xdr:colOff>167218</xdr:colOff>
      <xdr:row>25</xdr:row>
      <xdr:rowOff>244476</xdr:rowOff>
    </xdr:from>
    <xdr:to>
      <xdr:col>13</xdr:col>
      <xdr:colOff>16933</xdr:colOff>
      <xdr:row>25</xdr:row>
      <xdr:rowOff>246064</xdr:rowOff>
    </xdr:to>
    <xdr:cxnSp macro="">
      <xdr:nvCxnSpPr>
        <xdr:cNvPr id="20" name="Straight Connector 19">
          <a:extLst>
            <a:ext uri="{FF2B5EF4-FFF2-40B4-BE49-F238E27FC236}">
              <a16:creationId xmlns:a16="http://schemas.microsoft.com/office/drawing/2014/main" id="{00000000-0008-0000-1700-000014000000}"/>
            </a:ext>
          </a:extLst>
        </xdr:cNvPr>
        <xdr:cNvCxnSpPr>
          <a:stCxn id="13" idx="3"/>
          <a:endCxn id="15" idx="1"/>
        </xdr:cNvCxnSpPr>
      </xdr:nvCxnSpPr>
      <xdr:spPr bwMode="auto">
        <a:xfrm>
          <a:off x="5920318" y="4940301"/>
          <a:ext cx="630765" cy="1588"/>
        </a:xfrm>
        <a:prstGeom prst="line">
          <a:avLst/>
        </a:prstGeom>
        <a:ln w="76200">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oneCellAnchor>
    <xdr:from>
      <xdr:col>13</xdr:col>
      <xdr:colOff>592680</xdr:colOff>
      <xdr:row>24</xdr:row>
      <xdr:rowOff>21177</xdr:rowOff>
    </xdr:from>
    <xdr:ext cx="421719" cy="598690"/>
    <xdr:sp macro="" textlink="">
      <xdr:nvSpPr>
        <xdr:cNvPr id="21" name="TextBox 20">
          <a:extLst>
            <a:ext uri="{FF2B5EF4-FFF2-40B4-BE49-F238E27FC236}">
              <a16:creationId xmlns:a16="http://schemas.microsoft.com/office/drawing/2014/main" id="{00000000-0008-0000-1700-000015000000}"/>
            </a:ext>
          </a:extLst>
        </xdr:cNvPr>
        <xdr:cNvSpPr txBox="1"/>
      </xdr:nvSpPr>
      <xdr:spPr>
        <a:xfrm>
          <a:off x="7126830" y="4545552"/>
          <a:ext cx="421719"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oneCellAnchor>
    <xdr:from>
      <xdr:col>13</xdr:col>
      <xdr:colOff>639248</xdr:colOff>
      <xdr:row>25</xdr:row>
      <xdr:rowOff>46578</xdr:rowOff>
    </xdr:from>
    <xdr:ext cx="304250" cy="598690"/>
    <xdr:sp macro="" textlink="">
      <xdr:nvSpPr>
        <xdr:cNvPr id="22" name="TextBox 21">
          <a:extLst>
            <a:ext uri="{FF2B5EF4-FFF2-40B4-BE49-F238E27FC236}">
              <a16:creationId xmlns:a16="http://schemas.microsoft.com/office/drawing/2014/main" id="{00000000-0008-0000-1700-000016000000}"/>
            </a:ext>
          </a:extLst>
        </xdr:cNvPr>
        <xdr:cNvSpPr txBox="1"/>
      </xdr:nvSpPr>
      <xdr:spPr>
        <a:xfrm>
          <a:off x="7173398" y="4742403"/>
          <a:ext cx="304250" cy="5986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ctr">
          <a:spAutoFit/>
        </a:bodyPr>
        <a:lstStyle/>
        <a:p>
          <a:r>
            <a:rPr lang="en-US" sz="2800" u="none">
              <a:latin typeface="Arial Black" pitchFamily="34" charset="0"/>
            </a:rPr>
            <a:t>-</a:t>
          </a:r>
        </a:p>
      </xdr:txBody>
    </xdr:sp>
    <xdr:clientData/>
  </xdr:oneCellAnchor>
  <xdr:twoCellAnchor editAs="oneCell">
    <xdr:from>
      <xdr:col>1</xdr:col>
      <xdr:colOff>76200</xdr:colOff>
      <xdr:row>1</xdr:row>
      <xdr:rowOff>66675</xdr:rowOff>
    </xdr:from>
    <xdr:to>
      <xdr:col>3</xdr:col>
      <xdr:colOff>93321</xdr:colOff>
      <xdr:row>1</xdr:row>
      <xdr:rowOff>472629</xdr:rowOff>
    </xdr:to>
    <xdr:pic>
      <xdr:nvPicPr>
        <xdr:cNvPr id="40" name="Picture 39" descr="KT-logo_KO_whiterule.png">
          <a:extLst>
            <a:ext uri="{FF2B5EF4-FFF2-40B4-BE49-F238E27FC236}">
              <a16:creationId xmlns:a16="http://schemas.microsoft.com/office/drawing/2014/main" id="{00000000-0008-0000-1700-000028000000}"/>
            </a:ext>
          </a:extLst>
        </xdr:cNvPr>
        <xdr:cNvPicPr>
          <a:picLocks noChangeAspect="1"/>
        </xdr:cNvPicPr>
      </xdr:nvPicPr>
      <xdr:blipFill>
        <a:blip xmlns:r="http://schemas.openxmlformats.org/officeDocument/2006/relationships" r:embed="rId1" cstate="print"/>
        <a:stretch>
          <a:fillRect/>
        </a:stretch>
      </xdr:blipFill>
      <xdr:spPr>
        <a:xfrm>
          <a:off x="190500" y="152400"/>
          <a:ext cx="1045821" cy="405954"/>
        </a:xfrm>
        <a:prstGeom prst="rect">
          <a:avLst/>
        </a:prstGeom>
        <a:effectLst>
          <a:outerShdw blurRad="50800" dist="38100" dir="2700000" algn="tl" rotWithShape="0">
            <a:prstClr val="black">
              <a:alpha val="40000"/>
            </a:prstClr>
          </a:outerShdw>
        </a:effectLst>
      </xdr:spPr>
    </xdr:pic>
    <xdr:clientData/>
  </xdr:twoCellAnchor>
  <xdr:twoCellAnchor editAs="oneCell">
    <xdr:from>
      <xdr:col>18</xdr:col>
      <xdr:colOff>247650</xdr:colOff>
      <xdr:row>1</xdr:row>
      <xdr:rowOff>92529</xdr:rowOff>
    </xdr:from>
    <xdr:to>
      <xdr:col>19</xdr:col>
      <xdr:colOff>126206</xdr:colOff>
      <xdr:row>1</xdr:row>
      <xdr:rowOff>456861</xdr:rowOff>
    </xdr:to>
    <xdr:pic>
      <xdr:nvPicPr>
        <xdr:cNvPr id="41" name="Picture 40" descr="http://0101.nccdn.net/1_5/0d8/090/050/Return-button.png">
          <a:hlinkClick xmlns:r="http://schemas.openxmlformats.org/officeDocument/2006/relationships" r:id="rId2"/>
          <a:extLst>
            <a:ext uri="{FF2B5EF4-FFF2-40B4-BE49-F238E27FC236}">
              <a16:creationId xmlns:a16="http://schemas.microsoft.com/office/drawing/2014/main" id="{00000000-0008-0000-1700-000029000000}"/>
            </a:ext>
          </a:extLst>
        </xdr:cNvPr>
        <xdr:cNvPicPr>
          <a:picLocks noChangeAspect="1" noChangeArrowheads="1"/>
        </xdr:cNvPicPr>
      </xdr:nvPicPr>
      <xdr:blipFill>
        <a:blip xmlns:r="http://schemas.openxmlformats.org/officeDocument/2006/relationships" r:embed="rId3" cstate="print"/>
        <a:srcRect l="27000" t="4577" r="31750" b="41189"/>
        <a:stretch>
          <a:fillRect/>
        </a:stretch>
      </xdr:blipFill>
      <xdr:spPr bwMode="auto">
        <a:xfrm>
          <a:off x="9620250" y="178254"/>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19</xdr:col>
      <xdr:colOff>179244</xdr:colOff>
      <xdr:row>1</xdr:row>
      <xdr:rowOff>140587</xdr:rowOff>
    </xdr:from>
    <xdr:to>
      <xdr:col>19</xdr:col>
      <xdr:colOff>436419</xdr:colOff>
      <xdr:row>1</xdr:row>
      <xdr:rowOff>397762</xdr:rowOff>
    </xdr:to>
    <xdr:pic>
      <xdr:nvPicPr>
        <xdr:cNvPr id="42" name="Picture 41" descr="home.jpg">
          <a:hlinkClick xmlns:r="http://schemas.openxmlformats.org/officeDocument/2006/relationships" r:id="rId4"/>
          <a:extLst>
            <a:ext uri="{FF2B5EF4-FFF2-40B4-BE49-F238E27FC236}">
              <a16:creationId xmlns:a16="http://schemas.microsoft.com/office/drawing/2014/main" id="{00000000-0008-0000-1700-00002A000000}"/>
            </a:ext>
          </a:extLst>
        </xdr:cNvPr>
        <xdr:cNvPicPr>
          <a:picLocks noChangeAspect="1"/>
        </xdr:cNvPicPr>
      </xdr:nvPicPr>
      <xdr:blipFill>
        <a:blip xmlns:r="http://schemas.openxmlformats.org/officeDocument/2006/relationships" r:embed="rId5" cstate="print"/>
        <a:stretch>
          <a:fillRect/>
        </a:stretch>
      </xdr:blipFill>
      <xdr:spPr>
        <a:xfrm>
          <a:off x="10066194" y="226312"/>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95250</xdr:colOff>
      <xdr:row>1</xdr:row>
      <xdr:rowOff>78921</xdr:rowOff>
    </xdr:from>
    <xdr:to>
      <xdr:col>2</xdr:col>
      <xdr:colOff>483846</xdr:colOff>
      <xdr:row>1</xdr:row>
      <xdr:rowOff>484875</xdr:rowOff>
    </xdr:to>
    <xdr:pic>
      <xdr:nvPicPr>
        <xdr:cNvPr id="15" name="Picture 14" descr="KT-logo_KO_whiterule.png">
          <a:extLst>
            <a:ext uri="{FF2B5EF4-FFF2-40B4-BE49-F238E27FC236}">
              <a16:creationId xmlns:a16="http://schemas.microsoft.com/office/drawing/2014/main" id="{00000000-0008-0000-1800-00000F000000}"/>
            </a:ext>
          </a:extLst>
        </xdr:cNvPr>
        <xdr:cNvPicPr>
          <a:picLocks noChangeAspect="1"/>
        </xdr:cNvPicPr>
      </xdr:nvPicPr>
      <xdr:blipFill>
        <a:blip xmlns:r="http://schemas.openxmlformats.org/officeDocument/2006/relationships" r:embed="rId1" cstate="print"/>
        <a:stretch>
          <a:fillRect/>
        </a:stretch>
      </xdr:blipFill>
      <xdr:spPr>
        <a:xfrm>
          <a:off x="209550" y="183696"/>
          <a:ext cx="1045821" cy="405954"/>
        </a:xfrm>
        <a:prstGeom prst="rect">
          <a:avLst/>
        </a:prstGeom>
        <a:effectLst>
          <a:outerShdw blurRad="50800" dist="38100" dir="2700000" algn="tl" rotWithShape="0">
            <a:prstClr val="black">
              <a:alpha val="40000"/>
            </a:prstClr>
          </a:outerShdw>
        </a:effectLst>
      </xdr:spPr>
    </xdr:pic>
    <xdr:clientData/>
  </xdr:twoCellAnchor>
  <xdr:twoCellAnchor editAs="oneCell">
    <xdr:from>
      <xdr:col>10</xdr:col>
      <xdr:colOff>638175</xdr:colOff>
      <xdr:row>1</xdr:row>
      <xdr:rowOff>85725</xdr:rowOff>
    </xdr:from>
    <xdr:to>
      <xdr:col>11</xdr:col>
      <xdr:colOff>373856</xdr:colOff>
      <xdr:row>1</xdr:row>
      <xdr:rowOff>450057</xdr:rowOff>
    </xdr:to>
    <xdr:pic>
      <xdr:nvPicPr>
        <xdr:cNvPr id="23" name="Picture 22" descr="http://0101.nccdn.net/1_5/0d8/090/050/Return-button.png">
          <a:hlinkClick xmlns:r="http://schemas.openxmlformats.org/officeDocument/2006/relationships" r:id="rId2"/>
          <a:extLst>
            <a:ext uri="{FF2B5EF4-FFF2-40B4-BE49-F238E27FC236}">
              <a16:creationId xmlns:a16="http://schemas.microsoft.com/office/drawing/2014/main" id="{00000000-0008-0000-1800-000017000000}"/>
            </a:ext>
          </a:extLst>
        </xdr:cNvPr>
        <xdr:cNvPicPr>
          <a:picLocks noChangeAspect="1" noChangeArrowheads="1"/>
        </xdr:cNvPicPr>
      </xdr:nvPicPr>
      <xdr:blipFill>
        <a:blip xmlns:r="http://schemas.openxmlformats.org/officeDocument/2006/relationships" r:embed="rId3" cstate="print"/>
        <a:srcRect l="27000" t="4577" r="31750" b="41189"/>
        <a:stretch>
          <a:fillRect/>
        </a:stretch>
      </xdr:blipFill>
      <xdr:spPr bwMode="auto">
        <a:xfrm>
          <a:off x="6667500" y="190500"/>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11</xdr:col>
      <xdr:colOff>426894</xdr:colOff>
      <xdr:row>1</xdr:row>
      <xdr:rowOff>133783</xdr:rowOff>
    </xdr:from>
    <xdr:to>
      <xdr:col>11</xdr:col>
      <xdr:colOff>684069</xdr:colOff>
      <xdr:row>1</xdr:row>
      <xdr:rowOff>390958</xdr:rowOff>
    </xdr:to>
    <xdr:pic>
      <xdr:nvPicPr>
        <xdr:cNvPr id="24" name="Picture 23" descr="home.jpg">
          <a:hlinkClick xmlns:r="http://schemas.openxmlformats.org/officeDocument/2006/relationships" r:id="rId4"/>
          <a:extLst>
            <a:ext uri="{FF2B5EF4-FFF2-40B4-BE49-F238E27FC236}">
              <a16:creationId xmlns:a16="http://schemas.microsoft.com/office/drawing/2014/main" id="{00000000-0008-0000-1800-000018000000}"/>
            </a:ext>
          </a:extLst>
        </xdr:cNvPr>
        <xdr:cNvPicPr>
          <a:picLocks noChangeAspect="1"/>
        </xdr:cNvPicPr>
      </xdr:nvPicPr>
      <xdr:blipFill>
        <a:blip xmlns:r="http://schemas.openxmlformats.org/officeDocument/2006/relationships" r:embed="rId5" cstate="print"/>
        <a:stretch>
          <a:fillRect/>
        </a:stretch>
      </xdr:blipFill>
      <xdr:spPr>
        <a:xfrm>
          <a:off x="7113444" y="238558"/>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editAs="oneCell">
    <xdr:from>
      <xdr:col>3</xdr:col>
      <xdr:colOff>295274</xdr:colOff>
      <xdr:row>1</xdr:row>
      <xdr:rowOff>28575</xdr:rowOff>
    </xdr:from>
    <xdr:to>
      <xdr:col>4</xdr:col>
      <xdr:colOff>133996</xdr:colOff>
      <xdr:row>1</xdr:row>
      <xdr:rowOff>495300</xdr:rowOff>
    </xdr:to>
    <xdr:pic>
      <xdr:nvPicPr>
        <xdr:cNvPr id="5" name="Picture 4" descr="MI_Icon.png">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6" cstate="print"/>
        <a:stretch>
          <a:fillRect/>
        </a:stretch>
      </xdr:blipFill>
      <xdr:spPr>
        <a:xfrm>
          <a:off x="1876424" y="133350"/>
          <a:ext cx="495947" cy="4667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0</xdr:colOff>
      <xdr:row>11</xdr:row>
      <xdr:rowOff>0</xdr:rowOff>
    </xdr:from>
    <xdr:to>
      <xdr:col>21</xdr:col>
      <xdr:colOff>333375</xdr:colOff>
      <xdr:row>36</xdr:row>
      <xdr:rowOff>19050</xdr:rowOff>
    </xdr:to>
    <xdr:pic>
      <xdr:nvPicPr>
        <xdr:cNvPr id="11265" name="Picture 1">
          <a:extLst>
            <a:ext uri="{FF2B5EF4-FFF2-40B4-BE49-F238E27FC236}">
              <a16:creationId xmlns:a16="http://schemas.microsoft.com/office/drawing/2014/main" id="{00000000-0008-0000-1900-0000012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05600" y="2095500"/>
          <a:ext cx="6429375" cy="4781550"/>
        </a:xfrm>
        <a:prstGeom prst="rect">
          <a:avLst/>
        </a:prstGeom>
        <a:noFill/>
        <a:ln w="1">
          <a:noFill/>
          <a:miter lim="800000"/>
          <a:headEnd/>
          <a:tailEnd type="none" w="med" len="med"/>
        </a:ln>
        <a:effectLst/>
      </xdr:spPr>
    </xdr:pic>
    <xdr:clientData/>
  </xdr:twoCellAnchor>
  <xdr:twoCellAnchor editAs="oneCell">
    <xdr:from>
      <xdr:col>1</xdr:col>
      <xdr:colOff>276225</xdr:colOff>
      <xdr:row>9</xdr:row>
      <xdr:rowOff>134643</xdr:rowOff>
    </xdr:from>
    <xdr:to>
      <xdr:col>10</xdr:col>
      <xdr:colOff>76200</xdr:colOff>
      <xdr:row>30</xdr:row>
      <xdr:rowOff>180504</xdr:rowOff>
    </xdr:to>
    <xdr:pic>
      <xdr:nvPicPr>
        <xdr:cNvPr id="3" name="Picture 2" descr="FINAL ORB.A ACTION STEPS.jp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rcRect l="838" t="1774"/>
        <a:stretch>
          <a:fillRect/>
        </a:stretch>
      </xdr:blipFill>
      <xdr:spPr>
        <a:xfrm>
          <a:off x="885825" y="1849143"/>
          <a:ext cx="5286375" cy="4046361"/>
        </a:xfrm>
        <a:prstGeom prst="rect">
          <a:avLst/>
        </a:prstGeom>
      </xdr:spPr>
    </xdr:pic>
    <xdr:clientData/>
  </xdr:twoCellAnchor>
  <xdr:twoCellAnchor editAs="oneCell">
    <xdr:from>
      <xdr:col>12</xdr:col>
      <xdr:colOff>76200</xdr:colOff>
      <xdr:row>0</xdr:row>
      <xdr:rowOff>0</xdr:rowOff>
    </xdr:from>
    <xdr:to>
      <xdr:col>14</xdr:col>
      <xdr:colOff>490266</xdr:colOff>
      <xdr:row>9</xdr:row>
      <xdr:rowOff>84431</xdr:rowOff>
    </xdr:to>
    <xdr:pic>
      <xdr:nvPicPr>
        <xdr:cNvPr id="4" name="Picture 3" descr="FINAL ORB.A ACTION STEPS.jp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cstate="print"/>
        <a:srcRect l="31089" t="1774"/>
        <a:stretch>
          <a:fillRect/>
        </a:stretch>
      </xdr:blipFill>
      <xdr:spPr>
        <a:xfrm>
          <a:off x="7391400" y="0"/>
          <a:ext cx="1633266" cy="179893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495300</xdr:colOff>
      <xdr:row>13</xdr:row>
      <xdr:rowOff>28575</xdr:rowOff>
    </xdr:from>
    <xdr:to>
      <xdr:col>19</xdr:col>
      <xdr:colOff>447675</xdr:colOff>
      <xdr:row>28</xdr:row>
      <xdr:rowOff>114300</xdr:rowOff>
    </xdr:to>
    <xdr:pic>
      <xdr:nvPicPr>
        <xdr:cNvPr id="18433" name="Picture 1">
          <a:extLst>
            <a:ext uri="{FF2B5EF4-FFF2-40B4-BE49-F238E27FC236}">
              <a16:creationId xmlns:a16="http://schemas.microsoft.com/office/drawing/2014/main" id="{00000000-0008-0000-1A00-0000014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81700" y="2505075"/>
          <a:ext cx="6048375" cy="2943225"/>
        </a:xfrm>
        <a:prstGeom prst="rect">
          <a:avLst/>
        </a:prstGeom>
        <a:noFill/>
        <a:ln w="1">
          <a:noFill/>
          <a:miter lim="800000"/>
          <a:headEnd/>
          <a:tailEnd type="none" w="med" len="med"/>
        </a:ln>
        <a:effectLst/>
      </xdr:spPr>
    </xdr:pic>
    <xdr:clientData/>
  </xdr:twoCellAnchor>
  <xdr:twoCellAnchor editAs="oneCell">
    <xdr:from>
      <xdr:col>9</xdr:col>
      <xdr:colOff>409575</xdr:colOff>
      <xdr:row>30</xdr:row>
      <xdr:rowOff>76200</xdr:rowOff>
    </xdr:from>
    <xdr:to>
      <xdr:col>16</xdr:col>
      <xdr:colOff>189994</xdr:colOff>
      <xdr:row>44</xdr:row>
      <xdr:rowOff>190152</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5895975" y="5791200"/>
          <a:ext cx="4047619" cy="27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1638300</xdr:colOff>
      <xdr:row>12</xdr:row>
      <xdr:rowOff>350522</xdr:rowOff>
    </xdr:from>
    <xdr:to>
      <xdr:col>12</xdr:col>
      <xdr:colOff>1640207</xdr:colOff>
      <xdr:row>13</xdr:row>
      <xdr:rowOff>356237</xdr:rowOff>
    </xdr:to>
    <xdr:cxnSp macro="">
      <xdr:nvCxnSpPr>
        <xdr:cNvPr id="237" name="Straight Arrow Connector 236">
          <a:extLst>
            <a:ext uri="{FF2B5EF4-FFF2-40B4-BE49-F238E27FC236}">
              <a16:creationId xmlns:a16="http://schemas.microsoft.com/office/drawing/2014/main" id="{00000000-0008-0000-0200-0000ED000000}"/>
            </a:ext>
          </a:extLst>
        </xdr:cNvPr>
        <xdr:cNvCxnSpPr/>
      </xdr:nvCxnSpPr>
      <xdr:spPr bwMode="auto">
        <a:xfrm rot="5400000">
          <a:off x="16157259" y="3595688"/>
          <a:ext cx="358140" cy="1907"/>
        </a:xfrm>
        <a:prstGeom prst="straightConnector1">
          <a:avLst/>
        </a:prstGeom>
        <a:solidFill>
          <a:srgbClr val="FFFFFF"/>
        </a:solidFill>
        <a:ln w="19050" cap="flat" cmpd="sng" algn="ctr">
          <a:solidFill>
            <a:srgbClr val="000000"/>
          </a:solidFill>
          <a:prstDash val="solid"/>
          <a:round/>
          <a:headEnd type="triangle" w="med" len="med"/>
          <a:tailEnd type="triangle" w="med" len="med"/>
        </a:ln>
        <a:effectLst>
          <a:outerShdw blurRad="50800" dist="38100" dir="2700000" algn="tl" rotWithShape="0">
            <a:prstClr val="black">
              <a:alpha val="40000"/>
            </a:prstClr>
          </a:outerShdw>
        </a:effectLst>
      </xdr:spPr>
    </xdr:cxnSp>
    <xdr:clientData/>
  </xdr:twoCellAnchor>
  <xdr:twoCellAnchor>
    <xdr:from>
      <xdr:col>15</xdr:col>
      <xdr:colOff>1630680</xdr:colOff>
      <xdr:row>13</xdr:row>
      <xdr:rowOff>3813</xdr:rowOff>
    </xdr:from>
    <xdr:to>
      <xdr:col>15</xdr:col>
      <xdr:colOff>1632587</xdr:colOff>
      <xdr:row>14</xdr:row>
      <xdr:rowOff>3</xdr:rowOff>
    </xdr:to>
    <xdr:cxnSp macro="">
      <xdr:nvCxnSpPr>
        <xdr:cNvPr id="238" name="Straight Arrow Connector 237">
          <a:extLst>
            <a:ext uri="{FF2B5EF4-FFF2-40B4-BE49-F238E27FC236}">
              <a16:creationId xmlns:a16="http://schemas.microsoft.com/office/drawing/2014/main" id="{00000000-0008-0000-0200-0000EE000000}"/>
            </a:ext>
          </a:extLst>
        </xdr:cNvPr>
        <xdr:cNvCxnSpPr/>
      </xdr:nvCxnSpPr>
      <xdr:spPr bwMode="auto">
        <a:xfrm rot="5400000">
          <a:off x="18102264" y="2631759"/>
          <a:ext cx="358140" cy="1907"/>
        </a:xfrm>
        <a:prstGeom prst="straightConnector1">
          <a:avLst/>
        </a:prstGeom>
        <a:solidFill>
          <a:srgbClr val="FFFFFF"/>
        </a:solidFill>
        <a:ln w="19050" cap="flat" cmpd="sng" algn="ctr">
          <a:solidFill>
            <a:srgbClr val="000000"/>
          </a:solidFill>
          <a:prstDash val="solid"/>
          <a:round/>
          <a:headEnd type="triangle" w="med" len="med"/>
          <a:tailEnd type="triangle" w="med" len="med"/>
        </a:ln>
        <a:effectLst>
          <a:outerShdw blurRad="50800" dist="38100" dir="2700000" algn="tl" rotWithShape="0">
            <a:prstClr val="black">
              <a:alpha val="40000"/>
            </a:prstClr>
          </a:outerShdw>
        </a:effectLst>
      </xdr:spPr>
    </xdr:cxnSp>
    <xdr:clientData/>
  </xdr:twoCellAnchor>
  <xdr:twoCellAnchor>
    <xdr:from>
      <xdr:col>18</xdr:col>
      <xdr:colOff>224792</xdr:colOff>
      <xdr:row>12</xdr:row>
      <xdr:rowOff>274323</xdr:rowOff>
    </xdr:from>
    <xdr:to>
      <xdr:col>18</xdr:col>
      <xdr:colOff>594361</xdr:colOff>
      <xdr:row>12</xdr:row>
      <xdr:rowOff>275911</xdr:rowOff>
    </xdr:to>
    <xdr:cxnSp macro="">
      <xdr:nvCxnSpPr>
        <xdr:cNvPr id="239" name="Straight Arrow Connector 238">
          <a:extLst>
            <a:ext uri="{FF2B5EF4-FFF2-40B4-BE49-F238E27FC236}">
              <a16:creationId xmlns:a16="http://schemas.microsoft.com/office/drawing/2014/main" id="{00000000-0008-0000-0200-0000EF000000}"/>
            </a:ext>
          </a:extLst>
        </xdr:cNvPr>
        <xdr:cNvCxnSpPr/>
      </xdr:nvCxnSpPr>
      <xdr:spPr bwMode="auto">
        <a:xfrm rot="10800000">
          <a:off x="19703417" y="3408048"/>
          <a:ext cx="369569" cy="1588"/>
        </a:xfrm>
        <a:prstGeom prst="straightConnector1">
          <a:avLst/>
        </a:prstGeom>
        <a:solidFill>
          <a:srgbClr val="FFFFFF"/>
        </a:solidFill>
        <a:ln w="19050" cap="flat" cmpd="sng" algn="ctr">
          <a:solidFill>
            <a:srgbClr val="000000"/>
          </a:solidFill>
          <a:prstDash val="solid"/>
          <a:round/>
          <a:headEnd type="triangle" w="med" len="med"/>
          <a:tailEnd type="triangle" w="med" len="med"/>
        </a:ln>
        <a:effectLst>
          <a:outerShdw blurRad="50800" dist="38100" dir="2700000" algn="tl" rotWithShape="0">
            <a:prstClr val="black">
              <a:alpha val="40000"/>
            </a:prstClr>
          </a:outerShdw>
        </a:effectLst>
      </xdr:spPr>
    </xdr:cxnSp>
    <xdr:clientData/>
  </xdr:twoCellAnchor>
  <xdr:twoCellAnchor>
    <xdr:from>
      <xdr:col>3</xdr:col>
      <xdr:colOff>2247899</xdr:colOff>
      <xdr:row>5</xdr:row>
      <xdr:rowOff>66678</xdr:rowOff>
    </xdr:from>
    <xdr:to>
      <xdr:col>3</xdr:col>
      <xdr:colOff>2247903</xdr:colOff>
      <xdr:row>12</xdr:row>
      <xdr:rowOff>241486</xdr:rowOff>
    </xdr:to>
    <xdr:cxnSp macro="">
      <xdr:nvCxnSpPr>
        <xdr:cNvPr id="231" name="Straight Connector 230">
          <a:extLst>
            <a:ext uri="{FF2B5EF4-FFF2-40B4-BE49-F238E27FC236}">
              <a16:creationId xmlns:a16="http://schemas.microsoft.com/office/drawing/2014/main" id="{00000000-0008-0000-0200-0000E7000000}"/>
            </a:ext>
          </a:extLst>
        </xdr:cNvPr>
        <xdr:cNvCxnSpPr/>
      </xdr:nvCxnSpPr>
      <xdr:spPr bwMode="auto">
        <a:xfrm flipH="1">
          <a:off x="7429499" y="1114428"/>
          <a:ext cx="4" cy="2136958"/>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1731645</xdr:colOff>
      <xdr:row>12</xdr:row>
      <xdr:rowOff>342903</xdr:rowOff>
    </xdr:from>
    <xdr:to>
      <xdr:col>9</xdr:col>
      <xdr:colOff>1733552</xdr:colOff>
      <xdr:row>13</xdr:row>
      <xdr:rowOff>348618</xdr:rowOff>
    </xdr:to>
    <xdr:cxnSp macro="">
      <xdr:nvCxnSpPr>
        <xdr:cNvPr id="233" name="Straight Arrow Connector 232">
          <a:extLst>
            <a:ext uri="{FF2B5EF4-FFF2-40B4-BE49-F238E27FC236}">
              <a16:creationId xmlns:a16="http://schemas.microsoft.com/office/drawing/2014/main" id="{00000000-0008-0000-0200-0000E9000000}"/>
            </a:ext>
          </a:extLst>
        </xdr:cNvPr>
        <xdr:cNvCxnSpPr/>
      </xdr:nvCxnSpPr>
      <xdr:spPr bwMode="auto">
        <a:xfrm rot="5400000">
          <a:off x="13888404" y="3588069"/>
          <a:ext cx="358140" cy="1907"/>
        </a:xfrm>
        <a:prstGeom prst="straightConnector1">
          <a:avLst/>
        </a:prstGeom>
        <a:solidFill>
          <a:srgbClr val="FFFFFF"/>
        </a:solidFill>
        <a:ln w="19050" cap="flat" cmpd="sng" algn="ctr">
          <a:solidFill>
            <a:srgbClr val="000000"/>
          </a:solidFill>
          <a:prstDash val="solid"/>
          <a:round/>
          <a:headEnd type="triangle" w="med" len="med"/>
          <a:tailEnd type="triangle" w="med" len="med"/>
        </a:ln>
        <a:effectLst>
          <a:outerShdw blurRad="50800" dist="38100" dir="2700000" algn="tl" rotWithShape="0">
            <a:prstClr val="black">
              <a:alpha val="40000"/>
            </a:prstClr>
          </a:outerShdw>
        </a:effectLst>
      </xdr:spPr>
    </xdr:cxnSp>
    <xdr:clientData/>
  </xdr:twoCellAnchor>
  <xdr:twoCellAnchor>
    <xdr:from>
      <xdr:col>1</xdr:col>
      <xdr:colOff>820831</xdr:colOff>
      <xdr:row>4</xdr:row>
      <xdr:rowOff>12644</xdr:rowOff>
    </xdr:from>
    <xdr:to>
      <xdr:col>1</xdr:col>
      <xdr:colOff>4154581</xdr:colOff>
      <xdr:row>4</xdr:row>
      <xdr:rowOff>193619</xdr:rowOff>
    </xdr:to>
    <xdr:sp macro="" textlink="C152" fLocksText="0">
      <xdr:nvSpPr>
        <xdr:cNvPr id="28" name="Rectangle 27">
          <a:extLst>
            <a:ext uri="{FF2B5EF4-FFF2-40B4-BE49-F238E27FC236}">
              <a16:creationId xmlns:a16="http://schemas.microsoft.com/office/drawing/2014/main" id="{00000000-0008-0000-0200-00001C000000}"/>
            </a:ext>
          </a:extLst>
        </xdr:cNvPr>
        <xdr:cNvSpPr>
          <a:spLocks noChangeArrowheads="1"/>
        </xdr:cNvSpPr>
      </xdr:nvSpPr>
      <xdr:spPr bwMode="auto">
        <a:xfrm>
          <a:off x="932890" y="841879"/>
          <a:ext cx="3333750" cy="180975"/>
        </a:xfrm>
        <a:prstGeom prst="rect">
          <a:avLst/>
        </a:prstGeom>
        <a:noFill/>
        <a:ln w="9525">
          <a:noFill/>
          <a:miter lim="800000"/>
          <a:headEnd/>
          <a:tailEnd/>
        </a:ln>
        <a:effectLst/>
      </xdr:spPr>
      <xdr:txBody>
        <a:bodyPr vertOverflow="clip" wrap="square" lIns="27432" tIns="22860" rIns="27432" bIns="0" anchor="t" anchorCtr="0" upright="1"/>
        <a:lstStyle/>
        <a:p>
          <a:pPr algn="ctr" rtl="1">
            <a:defRPr sz="1000"/>
          </a:pPr>
          <a:fld id="{24F99577-B8BE-481F-8E48-DC4E6279F844}" type="TxLink">
            <a:rPr lang="en-US" altLang="ja-JP" sz="1000" b="1" i="0" u="none" strike="noStrike" cap="none" spc="0" baseline="0">
              <a:ln>
                <a:noFill/>
              </a:ln>
              <a:solidFill>
                <a:schemeClr val="tx1"/>
              </a:solidFill>
              <a:effectLst/>
              <a:latin typeface="Arial" panose="020B0604020202020204" pitchFamily="34" charset="0"/>
              <a:cs typeface="Arial" panose="020B0604020202020204" pitchFamily="34" charset="0"/>
            </a:rPr>
            <a:pPr algn="ctr" rtl="1">
              <a:defRPr sz="1000"/>
            </a:pPr>
            <a:t>Identify the Theme</a:t>
          </a:fld>
          <a:endParaRPr lang="en-US" sz="1000" b="1"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0</xdr:col>
      <xdr:colOff>85724</xdr:colOff>
      <xdr:row>5</xdr:row>
      <xdr:rowOff>33375</xdr:rowOff>
    </xdr:from>
    <xdr:to>
      <xdr:col>1</xdr:col>
      <xdr:colOff>2571750</xdr:colOff>
      <xdr:row>6</xdr:row>
      <xdr:rowOff>19050</xdr:rowOff>
    </xdr:to>
    <xdr:sp macro="" textlink="C153" fLocksText="0">
      <xdr:nvSpPr>
        <xdr:cNvPr id="29" name="Rectangle 28">
          <a:extLst>
            <a:ext uri="{FF2B5EF4-FFF2-40B4-BE49-F238E27FC236}">
              <a16:creationId xmlns:a16="http://schemas.microsoft.com/office/drawing/2014/main" id="{00000000-0008-0000-0200-00001D000000}"/>
            </a:ext>
          </a:extLst>
        </xdr:cNvPr>
        <xdr:cNvSpPr>
          <a:spLocks noChangeArrowheads="1"/>
        </xdr:cNvSpPr>
      </xdr:nvSpPr>
      <xdr:spPr bwMode="auto">
        <a:xfrm>
          <a:off x="85724" y="1166850"/>
          <a:ext cx="2600326" cy="176175"/>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0211742C-02F2-4619-9E60-DC5112185F86}"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are the primary areas of concern?</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2486024</xdr:colOff>
      <xdr:row>5</xdr:row>
      <xdr:rowOff>33376</xdr:rowOff>
    </xdr:from>
    <xdr:to>
      <xdr:col>2</xdr:col>
      <xdr:colOff>38099</xdr:colOff>
      <xdr:row>6</xdr:row>
      <xdr:rowOff>19050</xdr:rowOff>
    </xdr:to>
    <xdr:sp macro="" textlink="C155" fLocksText="0">
      <xdr:nvSpPr>
        <xdr:cNvPr id="30" name="Rectangle 29">
          <a:extLst>
            <a:ext uri="{FF2B5EF4-FFF2-40B4-BE49-F238E27FC236}">
              <a16:creationId xmlns:a16="http://schemas.microsoft.com/office/drawing/2014/main" id="{00000000-0008-0000-0200-00001E000000}"/>
            </a:ext>
          </a:extLst>
        </xdr:cNvPr>
        <xdr:cNvSpPr>
          <a:spLocks noChangeArrowheads="1"/>
        </xdr:cNvSpPr>
      </xdr:nvSpPr>
      <xdr:spPr bwMode="auto">
        <a:xfrm flipH="1">
          <a:off x="2600324" y="1166851"/>
          <a:ext cx="2495550" cy="176174"/>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81134410-A9E9-4BEA-A150-FDBF6D0A60A4}"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is the theme for this Situation Appraisal? </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0</xdr:col>
      <xdr:colOff>0</xdr:colOff>
      <xdr:row>6</xdr:row>
      <xdr:rowOff>66676</xdr:rowOff>
    </xdr:from>
    <xdr:to>
      <xdr:col>3</xdr:col>
      <xdr:colOff>66675</xdr:colOff>
      <xdr:row>6</xdr:row>
      <xdr:rowOff>276226</xdr:rowOff>
    </xdr:to>
    <xdr:sp macro="" textlink="C154" fLocksText="0">
      <xdr:nvSpPr>
        <xdr:cNvPr id="31" name="Rectangle 30">
          <a:extLst>
            <a:ext uri="{FF2B5EF4-FFF2-40B4-BE49-F238E27FC236}">
              <a16:creationId xmlns:a16="http://schemas.microsoft.com/office/drawing/2014/main" id="{00000000-0008-0000-0200-00001F000000}"/>
            </a:ext>
          </a:extLst>
        </xdr:cNvPr>
        <xdr:cNvSpPr>
          <a:spLocks noChangeArrowheads="1"/>
        </xdr:cNvSpPr>
      </xdr:nvSpPr>
      <xdr:spPr bwMode="auto">
        <a:xfrm>
          <a:off x="0" y="1390651"/>
          <a:ext cx="5248275" cy="209550"/>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1D2B58E8-2964-4C3F-98C6-A55389F222F1}"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boundaries will help focus our attention and resources?</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762000</xdr:colOff>
      <xdr:row>9</xdr:row>
      <xdr:rowOff>61950</xdr:rowOff>
    </xdr:from>
    <xdr:to>
      <xdr:col>1</xdr:col>
      <xdr:colOff>4105275</xdr:colOff>
      <xdr:row>9</xdr:row>
      <xdr:rowOff>242925</xdr:rowOff>
    </xdr:to>
    <xdr:sp macro="" textlink="C156" fLocksText="0">
      <xdr:nvSpPr>
        <xdr:cNvPr id="32" name="Rectangle 31">
          <a:extLst>
            <a:ext uri="{FF2B5EF4-FFF2-40B4-BE49-F238E27FC236}">
              <a16:creationId xmlns:a16="http://schemas.microsoft.com/office/drawing/2014/main" id="{00000000-0008-0000-0200-000020000000}"/>
            </a:ext>
          </a:extLst>
        </xdr:cNvPr>
        <xdr:cNvSpPr>
          <a:spLocks noChangeArrowheads="1"/>
        </xdr:cNvSpPr>
      </xdr:nvSpPr>
      <xdr:spPr bwMode="auto">
        <a:xfrm>
          <a:off x="876300" y="2214600"/>
          <a:ext cx="3343275" cy="180975"/>
        </a:xfrm>
        <a:prstGeom prst="rect">
          <a:avLst/>
        </a:prstGeom>
        <a:noFill/>
        <a:ln w="9525">
          <a:noFill/>
          <a:miter lim="800000"/>
          <a:headEnd/>
          <a:tailEnd/>
        </a:ln>
        <a:effectLst/>
      </xdr:spPr>
      <xdr:txBody>
        <a:bodyPr vertOverflow="clip" wrap="square" lIns="27432" tIns="22860" rIns="27432" bIns="0" anchor="t" anchorCtr="0" upright="1"/>
        <a:lstStyle/>
        <a:p>
          <a:pPr algn="ctr" rtl="1">
            <a:defRPr sz="1000"/>
          </a:pPr>
          <a:fld id="{CC0BAD49-D701-401A-B8D5-9FDC14945DDF}" type="TxLink">
            <a:rPr lang="en-US" altLang="ja-JP" sz="1000" b="1" i="0"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List Concerns</a:t>
          </a:fld>
          <a:endParaRPr lang="en-US" sz="1000" b="1"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762000</xdr:colOff>
      <xdr:row>13</xdr:row>
      <xdr:rowOff>109575</xdr:rowOff>
    </xdr:from>
    <xdr:to>
      <xdr:col>1</xdr:col>
      <xdr:colOff>4143375</xdr:colOff>
      <xdr:row>13</xdr:row>
      <xdr:rowOff>290550</xdr:rowOff>
    </xdr:to>
    <xdr:sp macro="" textlink="B155" fLocksText="0">
      <xdr:nvSpPr>
        <xdr:cNvPr id="33" name="Rectangle 32">
          <a:extLst>
            <a:ext uri="{FF2B5EF4-FFF2-40B4-BE49-F238E27FC236}">
              <a16:creationId xmlns:a16="http://schemas.microsoft.com/office/drawing/2014/main" id="{00000000-0008-0000-0200-000021000000}"/>
            </a:ext>
          </a:extLst>
        </xdr:cNvPr>
        <xdr:cNvSpPr>
          <a:spLocks noChangeArrowheads="1"/>
        </xdr:cNvSpPr>
      </xdr:nvSpPr>
      <xdr:spPr bwMode="auto">
        <a:xfrm>
          <a:off x="876300" y="3529050"/>
          <a:ext cx="3381375" cy="180975"/>
        </a:xfrm>
        <a:prstGeom prst="rect">
          <a:avLst/>
        </a:prstGeom>
        <a:noFill/>
        <a:ln w="9525">
          <a:noFill/>
          <a:miter lim="800000"/>
          <a:headEnd/>
          <a:tailEnd/>
        </a:ln>
        <a:effectLst/>
      </xdr:spPr>
      <xdr:txBody>
        <a:bodyPr vertOverflow="clip" wrap="square" lIns="27432" tIns="22860" rIns="27432" bIns="0" anchor="t" anchorCtr="0" upright="1"/>
        <a:lstStyle/>
        <a:p>
          <a:pPr algn="ctr" rtl="1">
            <a:defRPr sz="1000"/>
          </a:pPr>
          <a:fld id="{DE0789F5-2E75-4BA2-A71F-F6FC79AB72E4}" type="TxLink">
            <a:rPr lang="en-US" altLang="ja-JP" sz="1000" b="1" i="0"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Concerns</a:t>
          </a:fld>
          <a:endParaRPr lang="en-US" sz="1000" b="1"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0</xdr:col>
      <xdr:colOff>104775</xdr:colOff>
      <xdr:row>10</xdr:row>
      <xdr:rowOff>61951</xdr:rowOff>
    </xdr:from>
    <xdr:to>
      <xdr:col>1</xdr:col>
      <xdr:colOff>2447925</xdr:colOff>
      <xdr:row>10</xdr:row>
      <xdr:rowOff>242925</xdr:rowOff>
    </xdr:to>
    <xdr:sp macro="" textlink="C157" fLocksText="0">
      <xdr:nvSpPr>
        <xdr:cNvPr id="34" name="Rectangle 33">
          <a:extLst>
            <a:ext uri="{FF2B5EF4-FFF2-40B4-BE49-F238E27FC236}">
              <a16:creationId xmlns:a16="http://schemas.microsoft.com/office/drawing/2014/main" id="{00000000-0008-0000-0200-000022000000}"/>
            </a:ext>
          </a:extLst>
        </xdr:cNvPr>
        <xdr:cNvSpPr>
          <a:spLocks noChangeArrowheads="1"/>
        </xdr:cNvSpPr>
      </xdr:nvSpPr>
      <xdr:spPr bwMode="auto">
        <a:xfrm>
          <a:off x="104775" y="2490826"/>
          <a:ext cx="2457450" cy="180974"/>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ADB624FC-BCD9-46E9-80D4-287C7CEBFB01}"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deviations are occuring?</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2443162</xdr:colOff>
      <xdr:row>10</xdr:row>
      <xdr:rowOff>61949</xdr:rowOff>
    </xdr:from>
    <xdr:to>
      <xdr:col>1</xdr:col>
      <xdr:colOff>4919662</xdr:colOff>
      <xdr:row>10</xdr:row>
      <xdr:rowOff>228600</xdr:rowOff>
    </xdr:to>
    <xdr:sp macro="" textlink="C158" fLocksText="0">
      <xdr:nvSpPr>
        <xdr:cNvPr id="35" name="Rectangle 34">
          <a:extLst>
            <a:ext uri="{FF2B5EF4-FFF2-40B4-BE49-F238E27FC236}">
              <a16:creationId xmlns:a16="http://schemas.microsoft.com/office/drawing/2014/main" id="{00000000-0008-0000-0200-000023000000}"/>
            </a:ext>
          </a:extLst>
        </xdr:cNvPr>
        <xdr:cNvSpPr>
          <a:spLocks noChangeArrowheads="1"/>
        </xdr:cNvSpPr>
      </xdr:nvSpPr>
      <xdr:spPr bwMode="auto">
        <a:xfrm>
          <a:off x="2557462" y="2490824"/>
          <a:ext cx="2476500" cy="166651"/>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B6A88BD8-3A40-4AC2-BB47-46FCFBE38947}" type="TxLink">
            <a:rPr lang="en-US" altLang="ja-JP" sz="800" b="0" i="1" u="none" strike="noStrike" cap="none" spc="0" baseline="0">
              <a:ln>
                <a:noFill/>
              </a:ln>
              <a:solidFill>
                <a:sysClr val="windowText" lastClr="000000"/>
              </a:solidFill>
              <a:effectLst/>
              <a:latin typeface="Arial" panose="020B0604020202020204" pitchFamily="34" charset="0"/>
              <a:cs typeface="Arial" panose="020B0604020202020204" pitchFamily="34" charset="0"/>
            </a:rPr>
            <a:pPr algn="ctr" rtl="1">
              <a:defRPr sz="1000"/>
            </a:pPr>
            <a:t>What decisions need to be made?</a:t>
          </a:fld>
          <a:endParaRPr lang="en-US" sz="800" b="0" i="1" strike="noStrike" cap="none" spc="0" baseline="0">
            <a:ln>
              <a:noFill/>
            </a:ln>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33338</xdr:colOff>
      <xdr:row>10</xdr:row>
      <xdr:rowOff>290551</xdr:rowOff>
    </xdr:from>
    <xdr:to>
      <xdr:col>1</xdr:col>
      <xdr:colOff>2405063</xdr:colOff>
      <xdr:row>11</xdr:row>
      <xdr:rowOff>119101</xdr:rowOff>
    </xdr:to>
    <xdr:sp macro="" textlink="C159" fLocksText="0">
      <xdr:nvSpPr>
        <xdr:cNvPr id="36" name="Rectangle 35">
          <a:extLst>
            <a:ext uri="{FF2B5EF4-FFF2-40B4-BE49-F238E27FC236}">
              <a16:creationId xmlns:a16="http://schemas.microsoft.com/office/drawing/2014/main" id="{00000000-0008-0000-0200-000024000000}"/>
            </a:ext>
          </a:extLst>
        </xdr:cNvPr>
        <xdr:cNvSpPr>
          <a:spLocks noChangeArrowheads="1"/>
        </xdr:cNvSpPr>
      </xdr:nvSpPr>
      <xdr:spPr bwMode="auto">
        <a:xfrm>
          <a:off x="147638" y="2719426"/>
          <a:ext cx="2371725" cy="209550"/>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D30AC36E-62C7-4646-84CB-B33BEF7221F8}"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plans should be implemented?</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0</xdr:col>
      <xdr:colOff>109538</xdr:colOff>
      <xdr:row>11</xdr:row>
      <xdr:rowOff>166726</xdr:rowOff>
    </xdr:from>
    <xdr:to>
      <xdr:col>1</xdr:col>
      <xdr:colOff>2443163</xdr:colOff>
      <xdr:row>12</xdr:row>
      <xdr:rowOff>195300</xdr:rowOff>
    </xdr:to>
    <xdr:sp macro="" textlink="B153" fLocksText="0">
      <xdr:nvSpPr>
        <xdr:cNvPr id="37" name="Rectangle 36">
          <a:extLst>
            <a:ext uri="{FF2B5EF4-FFF2-40B4-BE49-F238E27FC236}">
              <a16:creationId xmlns:a16="http://schemas.microsoft.com/office/drawing/2014/main" id="{00000000-0008-0000-0200-000025000000}"/>
            </a:ext>
          </a:extLst>
        </xdr:cNvPr>
        <xdr:cNvSpPr>
          <a:spLocks noChangeArrowheads="1"/>
        </xdr:cNvSpPr>
      </xdr:nvSpPr>
      <xdr:spPr bwMode="auto">
        <a:xfrm>
          <a:off x="109538" y="2976601"/>
          <a:ext cx="2447925" cy="314324"/>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106A9669-1ED8-44CC-A7D2-BDB4388F52C7}"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threats exist?</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2438399</xdr:colOff>
      <xdr:row>11</xdr:row>
      <xdr:rowOff>157201</xdr:rowOff>
    </xdr:from>
    <xdr:to>
      <xdr:col>1</xdr:col>
      <xdr:colOff>4924425</xdr:colOff>
      <xdr:row>12</xdr:row>
      <xdr:rowOff>171450</xdr:rowOff>
    </xdr:to>
    <xdr:sp macro="" textlink="B154" fLocksText="0">
      <xdr:nvSpPr>
        <xdr:cNvPr id="38" name="Rectangle 37">
          <a:extLst>
            <a:ext uri="{FF2B5EF4-FFF2-40B4-BE49-F238E27FC236}">
              <a16:creationId xmlns:a16="http://schemas.microsoft.com/office/drawing/2014/main" id="{00000000-0008-0000-0200-000026000000}"/>
            </a:ext>
          </a:extLst>
        </xdr:cNvPr>
        <xdr:cNvSpPr>
          <a:spLocks noChangeArrowheads="1"/>
        </xdr:cNvSpPr>
      </xdr:nvSpPr>
      <xdr:spPr bwMode="auto">
        <a:xfrm>
          <a:off x="2552699" y="2967076"/>
          <a:ext cx="2486026" cy="299999"/>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t" anchorCtr="0" upright="1"/>
        <a:lstStyle/>
        <a:p>
          <a:pPr algn="ctr" rtl="1">
            <a:defRPr sz="1000"/>
          </a:pPr>
          <a:fld id="{F5FDB651-C939-4C15-859D-4887AC1BADA7}" type="TxLink">
            <a:rPr lang="en-US" altLang="ja-JP" sz="800" b="0" i="1" u="none" strike="noStrike" cap="none" spc="0" baseline="0">
              <a:ln>
                <a:noFill/>
              </a:ln>
              <a:solidFill>
                <a:srgbClr val="000000"/>
              </a:solidFill>
              <a:effectLst/>
              <a:latin typeface="Arial" panose="020B0604020202020204" pitchFamily="34" charset="0"/>
              <a:cs typeface="Arial" panose="020B0604020202020204" pitchFamily="34" charset="0"/>
            </a:rPr>
            <a:pPr algn="ctr" rtl="1">
              <a:defRPr sz="1000"/>
            </a:pPr>
            <a:t>What opportunities exist?</a:t>
          </a:fld>
          <a:endParaRPr lang="en-US" sz="800" b="0" i="1" strike="noStrike" cap="none" spc="0" baseline="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11</xdr:col>
      <xdr:colOff>48987</xdr:colOff>
      <xdr:row>8</xdr:row>
      <xdr:rowOff>9525</xdr:rowOff>
    </xdr:from>
    <xdr:to>
      <xdr:col>11</xdr:col>
      <xdr:colOff>54430</xdr:colOff>
      <xdr:row>14</xdr:row>
      <xdr:rowOff>5443</xdr:rowOff>
    </xdr:to>
    <xdr:cxnSp macro="">
      <xdr:nvCxnSpPr>
        <xdr:cNvPr id="27" name="Straight Connector 26">
          <a:extLst>
            <a:ext uri="{FF2B5EF4-FFF2-40B4-BE49-F238E27FC236}">
              <a16:creationId xmlns:a16="http://schemas.microsoft.com/office/drawing/2014/main" id="{00000000-0008-0000-0200-00001B000000}"/>
            </a:ext>
          </a:extLst>
        </xdr:cNvPr>
        <xdr:cNvCxnSpPr/>
      </xdr:nvCxnSpPr>
      <xdr:spPr bwMode="auto">
        <a:xfrm>
          <a:off x="14777358" y="1832882"/>
          <a:ext cx="5443" cy="1966232"/>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14</xdr:col>
      <xdr:colOff>48986</xdr:colOff>
      <xdr:row>7</xdr:row>
      <xdr:rowOff>189139</xdr:rowOff>
    </xdr:from>
    <xdr:to>
      <xdr:col>14</xdr:col>
      <xdr:colOff>54429</xdr:colOff>
      <xdr:row>13</xdr:row>
      <xdr:rowOff>359228</xdr:rowOff>
    </xdr:to>
    <xdr:cxnSp macro="">
      <xdr:nvCxnSpPr>
        <xdr:cNvPr id="39" name="Straight Connector 38">
          <a:extLst>
            <a:ext uri="{FF2B5EF4-FFF2-40B4-BE49-F238E27FC236}">
              <a16:creationId xmlns:a16="http://schemas.microsoft.com/office/drawing/2014/main" id="{00000000-0008-0000-0200-000027000000}"/>
            </a:ext>
          </a:extLst>
        </xdr:cNvPr>
        <xdr:cNvCxnSpPr/>
      </xdr:nvCxnSpPr>
      <xdr:spPr bwMode="auto">
        <a:xfrm>
          <a:off x="17096015" y="1821996"/>
          <a:ext cx="5443" cy="1966232"/>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1</xdr:colOff>
      <xdr:row>7</xdr:row>
      <xdr:rowOff>189139</xdr:rowOff>
    </xdr:from>
    <xdr:to>
      <xdr:col>17</xdr:col>
      <xdr:colOff>5444</xdr:colOff>
      <xdr:row>13</xdr:row>
      <xdr:rowOff>359228</xdr:rowOff>
    </xdr:to>
    <xdr:cxnSp macro="">
      <xdr:nvCxnSpPr>
        <xdr:cNvPr id="40" name="Straight Connector 39">
          <a:extLst>
            <a:ext uri="{FF2B5EF4-FFF2-40B4-BE49-F238E27FC236}">
              <a16:creationId xmlns:a16="http://schemas.microsoft.com/office/drawing/2014/main" id="{00000000-0008-0000-0200-000028000000}"/>
            </a:ext>
          </a:extLst>
        </xdr:cNvPr>
        <xdr:cNvCxnSpPr/>
      </xdr:nvCxnSpPr>
      <xdr:spPr bwMode="auto">
        <a:xfrm>
          <a:off x="19371130" y="1821996"/>
          <a:ext cx="5443" cy="1966232"/>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2438399</xdr:colOff>
      <xdr:row>10</xdr:row>
      <xdr:rowOff>276264</xdr:rowOff>
    </xdr:from>
    <xdr:to>
      <xdr:col>1</xdr:col>
      <xdr:colOff>4924425</xdr:colOff>
      <xdr:row>11</xdr:row>
      <xdr:rowOff>109538</xdr:rowOff>
    </xdr:to>
    <xdr:sp macro="" textlink="B152" fLocksText="0">
      <xdr:nvSpPr>
        <xdr:cNvPr id="41" name="Rectangle 40">
          <a:extLst>
            <a:ext uri="{FF2B5EF4-FFF2-40B4-BE49-F238E27FC236}">
              <a16:creationId xmlns:a16="http://schemas.microsoft.com/office/drawing/2014/main" id="{00000000-0008-0000-0200-000029000000}"/>
            </a:ext>
          </a:extLst>
        </xdr:cNvPr>
        <xdr:cNvSpPr>
          <a:spLocks noChangeArrowheads="1"/>
        </xdr:cNvSpPr>
      </xdr:nvSpPr>
      <xdr:spPr bwMode="auto">
        <a:xfrm>
          <a:off x="2552699" y="2705139"/>
          <a:ext cx="2486026" cy="214274"/>
        </a:xfrm>
        <a:prstGeom prst="rect">
          <a:avLst/>
        </a:prstGeom>
        <a:noFill/>
        <a:ln w="9525">
          <a:noFill/>
          <a:miter lim="800000"/>
          <a:headEnd/>
          <a:tailEnd/>
        </a:ln>
        <a:effectLst>
          <a:outerShdw blurRad="50800" dist="50800" dir="5400000" algn="ctr" rotWithShape="0">
            <a:schemeClr val="bg1"/>
          </a:outerShdw>
        </a:effectLst>
        <a:scene3d>
          <a:camera prst="orthographicFront"/>
          <a:lightRig rig="threePt" dir="t"/>
        </a:scene3d>
        <a:sp3d>
          <a:bevelT/>
        </a:sp3d>
      </xdr:spPr>
      <xdr:txBody>
        <a:bodyPr vertOverflow="clip" wrap="square" lIns="27432" tIns="22860" rIns="27432" bIns="0" anchor="ctr" anchorCtr="0" upright="1"/>
        <a:lstStyle/>
        <a:p>
          <a:pPr algn="ctr" rtl="1">
            <a:defRPr sz="1000"/>
          </a:pPr>
          <a:fld id="{49A95B32-51F1-42BF-B352-E9F6DFD94A49}" type="TxLink">
            <a:rPr lang="en-US" altLang="ja-JP" sz="800" b="0" i="1" u="none" strike="noStrike" cap="none" spc="0" baseline="0">
              <a:ln>
                <a:noFill/>
              </a:ln>
              <a:solidFill>
                <a:sysClr val="windowText" lastClr="000000"/>
              </a:solidFill>
              <a:effectLst/>
              <a:latin typeface="Arial" panose="020B0604020202020204" pitchFamily="34" charset="0"/>
              <a:cs typeface="Arial" panose="020B0604020202020204" pitchFamily="34" charset="0"/>
            </a:rPr>
            <a:pPr algn="ctr" rtl="1">
              <a:defRPr sz="1000"/>
            </a:pPr>
            <a:t>What changes are anticipated?</a:t>
          </a:fld>
          <a:endParaRPr lang="en-US" sz="800" b="0" i="1" strike="noStrike" cap="none" spc="0" baseline="0">
            <a:ln>
              <a:noFill/>
            </a:ln>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26</xdr:col>
      <xdr:colOff>2969558</xdr:colOff>
      <xdr:row>1</xdr:row>
      <xdr:rowOff>22411</xdr:rowOff>
    </xdr:from>
    <xdr:to>
      <xdr:col>26</xdr:col>
      <xdr:colOff>3462617</xdr:colOff>
      <xdr:row>1</xdr:row>
      <xdr:rowOff>515470</xdr:rowOff>
    </xdr:to>
    <xdr:pic>
      <xdr:nvPicPr>
        <xdr:cNvPr id="47" name="Graphic 46">
          <a:hlinkClick xmlns:r="http://schemas.openxmlformats.org/officeDocument/2006/relationships" r:id="rId1" tooltip="Go to SA Questions page"/>
          <a:extLst>
            <a:ext uri="{FF2B5EF4-FFF2-40B4-BE49-F238E27FC236}">
              <a16:creationId xmlns:a16="http://schemas.microsoft.com/office/drawing/2014/main" id="{5D54D42F-CEE5-49A9-8B32-A3F9228241B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0199852" y="123264"/>
          <a:ext cx="493059" cy="493059"/>
        </a:xfrm>
        <a:prstGeom prst="rect">
          <a:avLst/>
        </a:prstGeom>
      </xdr:spPr>
    </xdr:pic>
    <xdr:clientData/>
  </xdr:twoCellAnchor>
  <xdr:twoCellAnchor editAs="oneCell">
    <xdr:from>
      <xdr:col>3</xdr:col>
      <xdr:colOff>179296</xdr:colOff>
      <xdr:row>1</xdr:row>
      <xdr:rowOff>44824</xdr:rowOff>
    </xdr:from>
    <xdr:to>
      <xdr:col>3</xdr:col>
      <xdr:colOff>616325</xdr:colOff>
      <xdr:row>1</xdr:row>
      <xdr:rowOff>481853</xdr:rowOff>
    </xdr:to>
    <xdr:pic>
      <xdr:nvPicPr>
        <xdr:cNvPr id="46" name="Graphic 26">
          <a:extLst>
            <a:ext uri="{FF2B5EF4-FFF2-40B4-BE49-F238E27FC236}">
              <a16:creationId xmlns:a16="http://schemas.microsoft.com/office/drawing/2014/main" id="{B3B47B46-E9E0-ACD5-E8A2-528FC6134A0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rcRect/>
        <a:stretch/>
      </xdr:blipFill>
      <xdr:spPr>
        <a:xfrm>
          <a:off x="5356414" y="145677"/>
          <a:ext cx="437029" cy="437029"/>
        </a:xfrm>
        <a:prstGeom prst="rect">
          <a:avLst/>
        </a:prstGeom>
        <a:effectLst/>
      </xdr:spPr>
    </xdr:pic>
    <xdr:clientData/>
  </xdr:twoCellAnchor>
  <xdr:twoCellAnchor editAs="oneCell">
    <xdr:from>
      <xdr:col>22</xdr:col>
      <xdr:colOff>1983441</xdr:colOff>
      <xdr:row>1</xdr:row>
      <xdr:rowOff>44824</xdr:rowOff>
    </xdr:from>
    <xdr:to>
      <xdr:col>22</xdr:col>
      <xdr:colOff>2420470</xdr:colOff>
      <xdr:row>1</xdr:row>
      <xdr:rowOff>481853</xdr:rowOff>
    </xdr:to>
    <xdr:pic>
      <xdr:nvPicPr>
        <xdr:cNvPr id="48" name="Graphic 26">
          <a:extLst>
            <a:ext uri="{FF2B5EF4-FFF2-40B4-BE49-F238E27FC236}">
              <a16:creationId xmlns:a16="http://schemas.microsoft.com/office/drawing/2014/main" id="{C084F941-A40C-46C8-A809-AEF437CF3465}"/>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rcRect/>
        <a:stretch/>
      </xdr:blipFill>
      <xdr:spPr>
        <a:xfrm>
          <a:off x="23745265" y="145677"/>
          <a:ext cx="437029" cy="437029"/>
        </a:xfrm>
        <a:prstGeom prst="rect">
          <a:avLst/>
        </a:prstGeom>
        <a:effectLst/>
      </xdr:spPr>
    </xdr:pic>
    <xdr:clientData/>
  </xdr:twoCellAnchor>
  <xdr:twoCellAnchor editAs="oneCell">
    <xdr:from>
      <xdr:col>26</xdr:col>
      <xdr:colOff>2532529</xdr:colOff>
      <xdr:row>1</xdr:row>
      <xdr:rowOff>56030</xdr:rowOff>
    </xdr:from>
    <xdr:to>
      <xdr:col>26</xdr:col>
      <xdr:colOff>3017494</xdr:colOff>
      <xdr:row>1</xdr:row>
      <xdr:rowOff>515471</xdr:rowOff>
    </xdr:to>
    <xdr:pic>
      <xdr:nvPicPr>
        <xdr:cNvPr id="7" name="Picture 6">
          <a:hlinkClick xmlns:r="http://schemas.openxmlformats.org/officeDocument/2006/relationships" r:id="rId6"/>
          <a:extLst>
            <a:ext uri="{FF2B5EF4-FFF2-40B4-BE49-F238E27FC236}">
              <a16:creationId xmlns:a16="http://schemas.microsoft.com/office/drawing/2014/main" id="{45A8F8A8-EA3B-3125-3223-FAA2FD41A8E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764" t="28431" r="55638" b="40686"/>
        <a:stretch/>
      </xdr:blipFill>
      <xdr:spPr>
        <a:xfrm>
          <a:off x="29762823" y="156883"/>
          <a:ext cx="484965" cy="459441"/>
        </a:xfrm>
        <a:prstGeom prst="rect">
          <a:avLst/>
        </a:prstGeom>
      </xdr:spPr>
    </xdr:pic>
    <xdr:clientData/>
  </xdr:twoCellAnchor>
  <xdr:twoCellAnchor editAs="oneCell">
    <xdr:from>
      <xdr:col>7</xdr:col>
      <xdr:colOff>1974104</xdr:colOff>
      <xdr:row>1</xdr:row>
      <xdr:rowOff>67235</xdr:rowOff>
    </xdr:from>
    <xdr:to>
      <xdr:col>7</xdr:col>
      <xdr:colOff>2459069</xdr:colOff>
      <xdr:row>2</xdr:row>
      <xdr:rowOff>0</xdr:rowOff>
    </xdr:to>
    <xdr:pic>
      <xdr:nvPicPr>
        <xdr:cNvPr id="50" name="Picture 49">
          <a:hlinkClick xmlns:r="http://schemas.openxmlformats.org/officeDocument/2006/relationships" r:id="rId6"/>
          <a:extLst>
            <a:ext uri="{FF2B5EF4-FFF2-40B4-BE49-F238E27FC236}">
              <a16:creationId xmlns:a16="http://schemas.microsoft.com/office/drawing/2014/main" id="{3FF40180-4EB1-4353-B5A3-572AD5FDB1F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764" t="28431" r="55638" b="40686"/>
        <a:stretch/>
      </xdr:blipFill>
      <xdr:spPr>
        <a:xfrm>
          <a:off x="11319187" y="162485"/>
          <a:ext cx="484965" cy="461932"/>
        </a:xfrm>
        <a:prstGeom prst="rect">
          <a:avLst/>
        </a:prstGeom>
      </xdr:spPr>
    </xdr:pic>
    <xdr:clientData/>
  </xdr:twoCellAnchor>
  <xdr:twoCellAnchor editAs="oneCell">
    <xdr:from>
      <xdr:col>1</xdr:col>
      <xdr:colOff>47258</xdr:colOff>
      <xdr:row>1</xdr:row>
      <xdr:rowOff>66674</xdr:rowOff>
    </xdr:from>
    <xdr:to>
      <xdr:col>1</xdr:col>
      <xdr:colOff>787646</xdr:colOff>
      <xdr:row>1</xdr:row>
      <xdr:rowOff>476250</xdr:rowOff>
    </xdr:to>
    <xdr:pic>
      <xdr:nvPicPr>
        <xdr:cNvPr id="9" name="Picture 8">
          <a:extLst>
            <a:ext uri="{FF2B5EF4-FFF2-40B4-BE49-F238E27FC236}">
              <a16:creationId xmlns:a16="http://schemas.microsoft.com/office/drawing/2014/main" id="{31FF4F27-2680-A76F-2D9E-88899B38682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694" t="30629" r="12500" b="27436"/>
        <a:stretch/>
      </xdr:blipFill>
      <xdr:spPr>
        <a:xfrm>
          <a:off x="161558" y="161924"/>
          <a:ext cx="740388" cy="409576"/>
        </a:xfrm>
        <a:prstGeom prst="rect">
          <a:avLst/>
        </a:prstGeom>
      </xdr:spPr>
    </xdr:pic>
    <xdr:clientData/>
  </xdr:twoCellAnchor>
  <xdr:twoCellAnchor editAs="oneCell">
    <xdr:from>
      <xdr:col>20</xdr:col>
      <xdr:colOff>122464</xdr:colOff>
      <xdr:row>1</xdr:row>
      <xdr:rowOff>27215</xdr:rowOff>
    </xdr:from>
    <xdr:to>
      <xdr:col>20</xdr:col>
      <xdr:colOff>862852</xdr:colOff>
      <xdr:row>1</xdr:row>
      <xdr:rowOff>436791</xdr:rowOff>
    </xdr:to>
    <xdr:pic>
      <xdr:nvPicPr>
        <xdr:cNvPr id="55" name="Picture 54">
          <a:extLst>
            <a:ext uri="{FF2B5EF4-FFF2-40B4-BE49-F238E27FC236}">
              <a16:creationId xmlns:a16="http://schemas.microsoft.com/office/drawing/2014/main" id="{3CB43C62-E71D-4936-9F72-FFC5F15C622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694" t="30629" r="12500" b="27436"/>
        <a:stretch/>
      </xdr:blipFill>
      <xdr:spPr>
        <a:xfrm>
          <a:off x="20669250" y="122465"/>
          <a:ext cx="740388" cy="409576"/>
        </a:xfrm>
        <a:prstGeom prst="rect">
          <a:avLst/>
        </a:prstGeom>
      </xdr:spPr>
    </xdr:pic>
    <xdr:clientData/>
  </xdr:twoCellAnchor>
  <xdr:twoCellAnchor editAs="oneCell">
    <xdr:from>
      <xdr:col>7</xdr:col>
      <xdr:colOff>2455333</xdr:colOff>
      <xdr:row>1</xdr:row>
      <xdr:rowOff>31750</xdr:rowOff>
    </xdr:from>
    <xdr:to>
      <xdr:col>7</xdr:col>
      <xdr:colOff>2948392</xdr:colOff>
      <xdr:row>2</xdr:row>
      <xdr:rowOff>0</xdr:rowOff>
    </xdr:to>
    <xdr:pic>
      <xdr:nvPicPr>
        <xdr:cNvPr id="42" name="Graphic 41">
          <a:hlinkClick xmlns:r="http://schemas.openxmlformats.org/officeDocument/2006/relationships" r:id="rId1" tooltip="Go to SA Questions page"/>
          <a:extLst>
            <a:ext uri="{FF2B5EF4-FFF2-40B4-BE49-F238E27FC236}">
              <a16:creationId xmlns:a16="http://schemas.microsoft.com/office/drawing/2014/main" id="{D1CE1CEC-B272-4908-B266-21AAF7E4B06A}"/>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800416" y="127000"/>
          <a:ext cx="493059" cy="493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3393800</xdr:colOff>
      <xdr:row>1</xdr:row>
      <xdr:rowOff>138978</xdr:rowOff>
    </xdr:from>
    <xdr:to>
      <xdr:col>4</xdr:col>
      <xdr:colOff>3393800</xdr:colOff>
      <xdr:row>1</xdr:row>
      <xdr:rowOff>396153</xdr:rowOff>
    </xdr:to>
    <xdr:pic>
      <xdr:nvPicPr>
        <xdr:cNvPr id="12" name="Picture 11" descr="home.jpg">
          <a:hlinkClick xmlns:r="http://schemas.openxmlformats.org/officeDocument/2006/relationships" r:id="rId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a:stretch>
          <a:fillRect/>
        </a:stretch>
      </xdr:blipFill>
      <xdr:spPr>
        <a:xfrm>
          <a:off x="7451450" y="234228"/>
          <a:ext cx="257175" cy="257175"/>
        </a:xfrm>
        <a:prstGeom prst="rect">
          <a:avLst/>
        </a:prstGeom>
        <a:solidFill>
          <a:schemeClr val="bg1"/>
        </a:solidFill>
        <a:effectLst>
          <a:outerShdw blurRad="50800" dist="38100" dir="2700000" algn="tl" rotWithShape="0">
            <a:prstClr val="black">
              <a:alpha val="40000"/>
            </a:prstClr>
          </a:outerShdw>
        </a:effectLst>
      </xdr:spPr>
    </xdr:pic>
    <xdr:clientData/>
  </xdr:twoCellAnchor>
  <xdr:twoCellAnchor>
    <xdr:from>
      <xdr:col>2</xdr:col>
      <xdr:colOff>2857500</xdr:colOff>
      <xdr:row>2</xdr:row>
      <xdr:rowOff>42731</xdr:rowOff>
    </xdr:from>
    <xdr:to>
      <xdr:col>2</xdr:col>
      <xdr:colOff>3104388</xdr:colOff>
      <xdr:row>3</xdr:row>
      <xdr:rowOff>236703</xdr:rowOff>
    </xdr:to>
    <xdr:sp macro="" textlink="">
      <xdr:nvSpPr>
        <xdr:cNvPr id="18" name="Oval 17">
          <a:extLst>
            <a:ext uri="{FF2B5EF4-FFF2-40B4-BE49-F238E27FC236}">
              <a16:creationId xmlns:a16="http://schemas.microsoft.com/office/drawing/2014/main" id="{00000000-0008-0000-0300-000012000000}"/>
            </a:ext>
          </a:extLst>
        </xdr:cNvPr>
        <xdr:cNvSpPr/>
      </xdr:nvSpPr>
      <xdr:spPr bwMode="auto">
        <a:xfrm>
          <a:off x="3227917" y="667148"/>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1</a:t>
          </a:r>
          <a:endParaRPr lang="en-US" sz="1100" b="1">
            <a:solidFill>
              <a:sysClr val="windowText" lastClr="000000"/>
            </a:solidFill>
          </a:endParaRPr>
        </a:p>
      </xdr:txBody>
    </xdr:sp>
    <xdr:clientData/>
  </xdr:twoCellAnchor>
  <xdr:twoCellAnchor>
    <xdr:from>
      <xdr:col>2</xdr:col>
      <xdr:colOff>3200400</xdr:colOff>
      <xdr:row>46</xdr:row>
      <xdr:rowOff>146050</xdr:rowOff>
    </xdr:from>
    <xdr:to>
      <xdr:col>2</xdr:col>
      <xdr:colOff>3447288</xdr:colOff>
      <xdr:row>48</xdr:row>
      <xdr:rowOff>1354</xdr:rowOff>
    </xdr:to>
    <xdr:sp macro="" textlink="">
      <xdr:nvSpPr>
        <xdr:cNvPr id="19" name="Oval 18">
          <a:extLst>
            <a:ext uri="{FF2B5EF4-FFF2-40B4-BE49-F238E27FC236}">
              <a16:creationId xmlns:a16="http://schemas.microsoft.com/office/drawing/2014/main" id="{00000000-0008-0000-0300-000013000000}"/>
            </a:ext>
          </a:extLst>
        </xdr:cNvPr>
        <xdr:cNvSpPr/>
      </xdr:nvSpPr>
      <xdr:spPr bwMode="auto">
        <a:xfrm>
          <a:off x="3570817" y="8538633"/>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2</a:t>
          </a:r>
        </a:p>
      </xdr:txBody>
    </xdr:sp>
    <xdr:clientData/>
  </xdr:twoCellAnchor>
  <xdr:twoCellAnchor>
    <xdr:from>
      <xdr:col>2</xdr:col>
      <xdr:colOff>2869142</xdr:colOff>
      <xdr:row>67</xdr:row>
      <xdr:rowOff>70909</xdr:rowOff>
    </xdr:from>
    <xdr:to>
      <xdr:col>2</xdr:col>
      <xdr:colOff>3116030</xdr:colOff>
      <xdr:row>68</xdr:row>
      <xdr:rowOff>233130</xdr:rowOff>
    </xdr:to>
    <xdr:sp macro="" textlink="">
      <xdr:nvSpPr>
        <xdr:cNvPr id="27" name="Oval 26">
          <a:extLst>
            <a:ext uri="{FF2B5EF4-FFF2-40B4-BE49-F238E27FC236}">
              <a16:creationId xmlns:a16="http://schemas.microsoft.com/office/drawing/2014/main" id="{00000000-0008-0000-0300-00001B000000}"/>
            </a:ext>
          </a:extLst>
        </xdr:cNvPr>
        <xdr:cNvSpPr/>
      </xdr:nvSpPr>
      <xdr:spPr bwMode="auto">
        <a:xfrm>
          <a:off x="3239559" y="12008909"/>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3</a:t>
          </a:r>
        </a:p>
      </xdr:txBody>
    </xdr:sp>
    <xdr:clientData/>
  </xdr:twoCellAnchor>
  <xdr:twoCellAnchor editAs="oneCell">
    <xdr:from>
      <xdr:col>4</xdr:col>
      <xdr:colOff>3238500</xdr:colOff>
      <xdr:row>1</xdr:row>
      <xdr:rowOff>76200</xdr:rowOff>
    </xdr:from>
    <xdr:to>
      <xdr:col>4</xdr:col>
      <xdr:colOff>3631406</xdr:colOff>
      <xdr:row>1</xdr:row>
      <xdr:rowOff>440532</xdr:rowOff>
    </xdr:to>
    <xdr:pic>
      <xdr:nvPicPr>
        <xdr:cNvPr id="29" name="Picture 28" descr="http://0101.nccdn.net/1_5/0d8/090/050/Return-button.png">
          <a:hlinkClick xmlns:r="http://schemas.openxmlformats.org/officeDocument/2006/relationships" r:id="rId3" tooltip="Return to SA worksheet"/>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4" cstate="print"/>
        <a:srcRect l="27000" t="4577" r="31750" b="41189"/>
        <a:stretch>
          <a:fillRect/>
        </a:stretch>
      </xdr:blipFill>
      <xdr:spPr bwMode="auto">
        <a:xfrm>
          <a:off x="7629525" y="171450"/>
          <a:ext cx="392906" cy="364332"/>
        </a:xfrm>
        <a:prstGeom prst="rect">
          <a:avLst/>
        </a:prstGeom>
        <a:noFill/>
        <a:effectLst>
          <a:outerShdw blurRad="50800" dist="38100" dir="2700000" algn="tl" rotWithShape="0">
            <a:prstClr val="black">
              <a:alpha val="40000"/>
            </a:prstClr>
          </a:outerShdw>
        </a:effectLst>
      </xdr:spPr>
    </xdr:pic>
    <xdr:clientData/>
  </xdr:twoCellAnchor>
  <xdr:twoCellAnchor>
    <xdr:from>
      <xdr:col>2</xdr:col>
      <xdr:colOff>3077633</xdr:colOff>
      <xdr:row>77</xdr:row>
      <xdr:rowOff>153458</xdr:rowOff>
    </xdr:from>
    <xdr:to>
      <xdr:col>2</xdr:col>
      <xdr:colOff>3324521</xdr:colOff>
      <xdr:row>78</xdr:row>
      <xdr:rowOff>241596</xdr:rowOff>
    </xdr:to>
    <xdr:sp macro="" textlink="">
      <xdr:nvSpPr>
        <xdr:cNvPr id="23" name="Oval 22">
          <a:extLst>
            <a:ext uri="{FF2B5EF4-FFF2-40B4-BE49-F238E27FC236}">
              <a16:creationId xmlns:a16="http://schemas.microsoft.com/office/drawing/2014/main" id="{00000000-0008-0000-0300-000017000000}"/>
            </a:ext>
          </a:extLst>
        </xdr:cNvPr>
        <xdr:cNvSpPr/>
      </xdr:nvSpPr>
      <xdr:spPr bwMode="auto">
        <a:xfrm>
          <a:off x="3448050" y="13943541"/>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4</a:t>
          </a:r>
        </a:p>
      </xdr:txBody>
    </xdr:sp>
    <xdr:clientData/>
  </xdr:twoCellAnchor>
  <xdr:twoCellAnchor>
    <xdr:from>
      <xdr:col>2</xdr:col>
      <xdr:colOff>3924300</xdr:colOff>
      <xdr:row>72</xdr:row>
      <xdr:rowOff>0</xdr:rowOff>
    </xdr:from>
    <xdr:to>
      <xdr:col>2</xdr:col>
      <xdr:colOff>4152900</xdr:colOff>
      <xdr:row>73</xdr:row>
      <xdr:rowOff>19050</xdr:rowOff>
    </xdr:to>
    <xdr:sp macro="" textlink="">
      <xdr:nvSpPr>
        <xdr:cNvPr id="2" name="Right Arrow 1">
          <a:extLst>
            <a:ext uri="{FF2B5EF4-FFF2-40B4-BE49-F238E27FC236}">
              <a16:creationId xmlns:a16="http://schemas.microsoft.com/office/drawing/2014/main" id="{00000000-0008-0000-0300-000002000000}"/>
            </a:ext>
          </a:extLst>
        </xdr:cNvPr>
        <xdr:cNvSpPr/>
      </xdr:nvSpPr>
      <xdr:spPr bwMode="auto">
        <a:xfrm>
          <a:off x="4295775" y="13468350"/>
          <a:ext cx="228600" cy="17145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3</xdr:col>
      <xdr:colOff>19050</xdr:colOff>
      <xdr:row>70</xdr:row>
      <xdr:rowOff>110065</xdr:rowOff>
    </xdr:from>
    <xdr:to>
      <xdr:col>4</xdr:col>
      <xdr:colOff>28575</xdr:colOff>
      <xdr:row>76</xdr:row>
      <xdr:rowOff>71966</xdr:rowOff>
    </xdr:to>
    <xdr:sp macro="" textlink="">
      <xdr:nvSpPr>
        <xdr:cNvPr id="3" name="Left Brace 2">
          <a:extLst>
            <a:ext uri="{FF2B5EF4-FFF2-40B4-BE49-F238E27FC236}">
              <a16:creationId xmlns:a16="http://schemas.microsoft.com/office/drawing/2014/main" id="{00000000-0008-0000-0300-000003000000}"/>
            </a:ext>
          </a:extLst>
        </xdr:cNvPr>
        <xdr:cNvSpPr/>
      </xdr:nvSpPr>
      <xdr:spPr bwMode="auto">
        <a:xfrm>
          <a:off x="4591050" y="12566648"/>
          <a:ext cx="157692" cy="1147235"/>
        </a:xfrm>
        <a:prstGeom prst="leftBrace">
          <a:avLst>
            <a:gd name="adj1" fmla="val 8333"/>
            <a:gd name="adj2" fmla="val 42990"/>
          </a:avLst>
        </a:prstGeom>
        <a:ln w="3175">
          <a:solidFill>
            <a:sysClr val="windowText" lastClr="000000"/>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2</xdr:col>
      <xdr:colOff>2428876</xdr:colOff>
      <xdr:row>1</xdr:row>
      <xdr:rowOff>66676</xdr:rowOff>
    </xdr:from>
    <xdr:to>
      <xdr:col>2</xdr:col>
      <xdr:colOff>2828926</xdr:colOff>
      <xdr:row>1</xdr:row>
      <xdr:rowOff>466726</xdr:rowOff>
    </xdr:to>
    <xdr:pic>
      <xdr:nvPicPr>
        <xdr:cNvPr id="15" name="Graphic 26">
          <a:extLst>
            <a:ext uri="{FF2B5EF4-FFF2-40B4-BE49-F238E27FC236}">
              <a16:creationId xmlns:a16="http://schemas.microsoft.com/office/drawing/2014/main" id="{D34F5730-6E1E-4547-98B5-2443855C9B37}"/>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 uri="{96DAC541-7B7A-43D3-8B79-37D633B846F1}">
              <asvg:svgBlip xmlns:asvg="http://schemas.microsoft.com/office/drawing/2016/SVG/main" r:embed="rId6"/>
            </a:ext>
          </a:extLst>
        </a:blip>
        <a:srcRect/>
        <a:stretch/>
      </xdr:blipFill>
      <xdr:spPr>
        <a:xfrm>
          <a:off x="2800351" y="161926"/>
          <a:ext cx="400050" cy="400050"/>
        </a:xfrm>
        <a:prstGeom prst="rect">
          <a:avLst/>
        </a:prstGeom>
        <a:effectLst/>
      </xdr:spPr>
    </xdr:pic>
    <xdr:clientData/>
  </xdr:twoCellAnchor>
  <xdr:twoCellAnchor editAs="oneCell">
    <xdr:from>
      <xdr:col>4</xdr:col>
      <xdr:colOff>3709145</xdr:colOff>
      <xdr:row>1</xdr:row>
      <xdr:rowOff>60511</xdr:rowOff>
    </xdr:from>
    <xdr:to>
      <xdr:col>4</xdr:col>
      <xdr:colOff>4127872</xdr:colOff>
      <xdr:row>1</xdr:row>
      <xdr:rowOff>457200</xdr:rowOff>
    </xdr:to>
    <xdr:pic>
      <xdr:nvPicPr>
        <xdr:cNvPr id="16" name="Picture 15">
          <a:hlinkClick xmlns:r="http://schemas.openxmlformats.org/officeDocument/2006/relationships" r:id="rId1"/>
          <a:extLst>
            <a:ext uri="{FF2B5EF4-FFF2-40B4-BE49-F238E27FC236}">
              <a16:creationId xmlns:a16="http://schemas.microsoft.com/office/drawing/2014/main" id="{67ECB2D7-699A-4EC4-A26F-34D48D4A110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764" t="28431" r="55638" b="40686"/>
        <a:stretch/>
      </xdr:blipFill>
      <xdr:spPr>
        <a:xfrm>
          <a:off x="8433545" y="155761"/>
          <a:ext cx="418727" cy="396689"/>
        </a:xfrm>
        <a:prstGeom prst="rect">
          <a:avLst/>
        </a:prstGeom>
      </xdr:spPr>
    </xdr:pic>
    <xdr:clientData/>
  </xdr:twoCellAnchor>
  <xdr:twoCellAnchor>
    <xdr:from>
      <xdr:col>3</xdr:col>
      <xdr:colOff>0</xdr:colOff>
      <xdr:row>5</xdr:row>
      <xdr:rowOff>57150</xdr:rowOff>
    </xdr:from>
    <xdr:to>
      <xdr:col>3</xdr:col>
      <xdr:colOff>9525</xdr:colOff>
      <xdr:row>11</xdr:row>
      <xdr:rowOff>342900</xdr:rowOff>
    </xdr:to>
    <xdr:cxnSp macro="">
      <xdr:nvCxnSpPr>
        <xdr:cNvPr id="17" name="Straight Connector 16">
          <a:extLst>
            <a:ext uri="{FF2B5EF4-FFF2-40B4-BE49-F238E27FC236}">
              <a16:creationId xmlns:a16="http://schemas.microsoft.com/office/drawing/2014/main" id="{B14355B6-24D2-437F-9D98-4DD0BD6829A1}"/>
            </a:ext>
          </a:extLst>
        </xdr:cNvPr>
        <xdr:cNvCxnSpPr/>
      </xdr:nvCxnSpPr>
      <xdr:spPr bwMode="auto">
        <a:xfrm>
          <a:off x="4575810" y="1173480"/>
          <a:ext cx="9525" cy="1855470"/>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0</xdr:colOff>
      <xdr:row>28</xdr:row>
      <xdr:rowOff>47625</xdr:rowOff>
    </xdr:from>
    <xdr:to>
      <xdr:col>3</xdr:col>
      <xdr:colOff>11906</xdr:colOff>
      <xdr:row>33</xdr:row>
      <xdr:rowOff>172641</xdr:rowOff>
    </xdr:to>
    <xdr:cxnSp macro="">
      <xdr:nvCxnSpPr>
        <xdr:cNvPr id="20" name="Straight Connector 19">
          <a:extLst>
            <a:ext uri="{FF2B5EF4-FFF2-40B4-BE49-F238E27FC236}">
              <a16:creationId xmlns:a16="http://schemas.microsoft.com/office/drawing/2014/main" id="{E9F20A54-8E74-49F7-97C5-D728E8ABA9B5}"/>
            </a:ext>
          </a:extLst>
        </xdr:cNvPr>
        <xdr:cNvCxnSpPr/>
      </xdr:nvCxnSpPr>
      <xdr:spPr bwMode="auto">
        <a:xfrm>
          <a:off x="4572000" y="5524500"/>
          <a:ext cx="11906" cy="988219"/>
        </a:xfrm>
        <a:prstGeom prst="line">
          <a:avLst/>
        </a:prstGeom>
        <a:ln w="6350">
          <a:solidFill>
            <a:schemeClr val="bg1">
              <a:lumMod val="50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xdr:col>
      <xdr:colOff>38100</xdr:colOff>
      <xdr:row>1</xdr:row>
      <xdr:rowOff>85725</xdr:rowOff>
    </xdr:from>
    <xdr:to>
      <xdr:col>2</xdr:col>
      <xdr:colOff>502263</xdr:colOff>
      <xdr:row>1</xdr:row>
      <xdr:rowOff>495301</xdr:rowOff>
    </xdr:to>
    <xdr:pic>
      <xdr:nvPicPr>
        <xdr:cNvPr id="28" name="Picture 27">
          <a:extLst>
            <a:ext uri="{FF2B5EF4-FFF2-40B4-BE49-F238E27FC236}">
              <a16:creationId xmlns:a16="http://schemas.microsoft.com/office/drawing/2014/main" id="{CF62EF1F-9250-48BA-AC7E-C2733A21F79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1694" t="30629" r="12500" b="27436"/>
        <a:stretch/>
      </xdr:blipFill>
      <xdr:spPr>
        <a:xfrm>
          <a:off x="133350" y="180975"/>
          <a:ext cx="740388" cy="409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2856673</xdr:colOff>
      <xdr:row>4</xdr:row>
      <xdr:rowOff>69670</xdr:rowOff>
    </xdr:from>
    <xdr:to>
      <xdr:col>10</xdr:col>
      <xdr:colOff>2988241</xdr:colOff>
      <xdr:row>4</xdr:row>
      <xdr:rowOff>183459</xdr:rowOff>
    </xdr:to>
    <xdr:sp macro="" textlink="">
      <xdr:nvSpPr>
        <xdr:cNvPr id="20" name="Right Arrow 19">
          <a:extLst>
            <a:ext uri="{FF2B5EF4-FFF2-40B4-BE49-F238E27FC236}">
              <a16:creationId xmlns:a16="http://schemas.microsoft.com/office/drawing/2014/main" id="{00000000-0008-0000-0400-000014000000}"/>
            </a:ext>
          </a:extLst>
        </xdr:cNvPr>
        <xdr:cNvSpPr/>
      </xdr:nvSpPr>
      <xdr:spPr bwMode="auto">
        <a:xfrm>
          <a:off x="14629573" y="1003120"/>
          <a:ext cx="131568" cy="113789"/>
        </a:xfrm>
        <a:prstGeom prst="rightArrow">
          <a:avLst/>
        </a:prstGeom>
        <a:solidFill>
          <a:srgbClr val="FFFFFF"/>
        </a:solidFill>
        <a:ln w="9525" cap="flat" cmpd="sng" algn="ctr">
          <a:solidFill>
            <a:schemeClr val="tx1">
              <a:lumMod val="50000"/>
              <a:lumOff val="50000"/>
            </a:schemeClr>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10</xdr:col>
      <xdr:colOff>2874481</xdr:colOff>
      <xdr:row>7</xdr:row>
      <xdr:rowOff>44821</xdr:rowOff>
    </xdr:from>
    <xdr:to>
      <xdr:col>10</xdr:col>
      <xdr:colOff>3006049</xdr:colOff>
      <xdr:row>7</xdr:row>
      <xdr:rowOff>158610</xdr:rowOff>
    </xdr:to>
    <xdr:sp macro="" textlink="">
      <xdr:nvSpPr>
        <xdr:cNvPr id="18" name="Right Arrow 17">
          <a:extLst>
            <a:ext uri="{FF2B5EF4-FFF2-40B4-BE49-F238E27FC236}">
              <a16:creationId xmlns:a16="http://schemas.microsoft.com/office/drawing/2014/main" id="{00000000-0008-0000-0400-000012000000}"/>
            </a:ext>
          </a:extLst>
        </xdr:cNvPr>
        <xdr:cNvSpPr/>
      </xdr:nvSpPr>
      <xdr:spPr bwMode="auto">
        <a:xfrm>
          <a:off x="14647381" y="1740271"/>
          <a:ext cx="131568" cy="113789"/>
        </a:xfrm>
        <a:prstGeom prst="rightArrow">
          <a:avLst/>
        </a:prstGeom>
        <a:solidFill>
          <a:srgbClr val="FFFFFF"/>
        </a:solidFill>
        <a:ln w="9525" cap="flat" cmpd="sng" algn="ctr">
          <a:solidFill>
            <a:schemeClr val="tx1">
              <a:lumMod val="50000"/>
              <a:lumOff val="50000"/>
            </a:schemeClr>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38</xdr:col>
      <xdr:colOff>2361640</xdr:colOff>
      <xdr:row>48</xdr:row>
      <xdr:rowOff>47625</xdr:rowOff>
    </xdr:from>
    <xdr:to>
      <xdr:col>38</xdr:col>
      <xdr:colOff>2590240</xdr:colOff>
      <xdr:row>48</xdr:row>
      <xdr:rowOff>161925</xdr:rowOff>
    </xdr:to>
    <xdr:sp macro="" textlink="">
      <xdr:nvSpPr>
        <xdr:cNvPr id="15" name="Right Arrow 14">
          <a:extLst>
            <a:ext uri="{FF2B5EF4-FFF2-40B4-BE49-F238E27FC236}">
              <a16:creationId xmlns:a16="http://schemas.microsoft.com/office/drawing/2014/main" id="{00000000-0008-0000-0400-00000F000000}"/>
            </a:ext>
          </a:extLst>
        </xdr:cNvPr>
        <xdr:cNvSpPr/>
      </xdr:nvSpPr>
      <xdr:spPr bwMode="auto">
        <a:xfrm>
          <a:off x="47910190" y="10296525"/>
          <a:ext cx="228600" cy="114300"/>
        </a:xfrm>
        <a:prstGeom prst="rightArrow">
          <a:avLst/>
        </a:prstGeom>
        <a:solidFill>
          <a:srgbClr val="FFFFFF"/>
        </a:solidFill>
        <a:ln w="9525" cap="flat" cmpd="sng" algn="ctr">
          <a:solidFill>
            <a:schemeClr val="tx1">
              <a:lumMod val="50000"/>
              <a:lumOff val="50000"/>
            </a:schemeClr>
          </a:solidFill>
          <a:prstDash val="solid"/>
          <a:round/>
          <a:headEnd type="none" w="med" len="med"/>
          <a:tailEnd type="none" w="med" len="med"/>
        </a:ln>
        <a:effectLst>
          <a:prstShdw prst="shdw17" dist="17961" dir="2700000">
            <a:srgbClr val="000000">
              <a:gamma/>
              <a:shade val="60000"/>
              <a:invGamma/>
            </a:srgbClr>
          </a:prstShdw>
        </a:effectLst>
      </xdr:spPr>
      <xdr:txBody>
        <a:bodyPr vertOverflow="clip" wrap="square" lIns="18288" tIns="0" rIns="0" bIns="0" rtlCol="0" anchor="ctr" upright="1"/>
        <a:lstStyle/>
        <a:p>
          <a:pPr algn="ctr"/>
          <a:endParaRPr lang="en-US" sz="1100"/>
        </a:p>
      </xdr:txBody>
    </xdr:sp>
    <xdr:clientData/>
  </xdr:twoCellAnchor>
  <xdr:twoCellAnchor>
    <xdr:from>
      <xdr:col>13</xdr:col>
      <xdr:colOff>0</xdr:colOff>
      <xdr:row>10</xdr:row>
      <xdr:rowOff>114300</xdr:rowOff>
    </xdr:from>
    <xdr:to>
      <xdr:col>13</xdr:col>
      <xdr:colOff>3143250</xdr:colOff>
      <xdr:row>11</xdr:row>
      <xdr:rowOff>0</xdr:rowOff>
    </xdr:to>
    <xdr:sp macro="" textlink="BF6" fLocksText="0">
      <xdr:nvSpPr>
        <xdr:cNvPr id="34" name="Rectangle 33">
          <a:extLst>
            <a:ext uri="{FF2B5EF4-FFF2-40B4-BE49-F238E27FC236}">
              <a16:creationId xmlns:a16="http://schemas.microsoft.com/office/drawing/2014/main" id="{00000000-0008-0000-0400-000022000000}"/>
            </a:ext>
          </a:extLst>
        </xdr:cNvPr>
        <xdr:cNvSpPr>
          <a:spLocks noChangeArrowheads="1"/>
        </xdr:cNvSpPr>
      </xdr:nvSpPr>
      <xdr:spPr bwMode="auto">
        <a:xfrm>
          <a:off x="15582900" y="2828925"/>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16</xdr:col>
      <xdr:colOff>9525</xdr:colOff>
      <xdr:row>10</xdr:row>
      <xdr:rowOff>133350</xdr:rowOff>
    </xdr:from>
    <xdr:to>
      <xdr:col>17</xdr:col>
      <xdr:colOff>0</xdr:colOff>
      <xdr:row>11</xdr:row>
      <xdr:rowOff>19050</xdr:rowOff>
    </xdr:to>
    <xdr:sp macro="" textlink="BF6" fLocksText="0">
      <xdr:nvSpPr>
        <xdr:cNvPr id="36" name="Rectangle 35">
          <a:extLst>
            <a:ext uri="{FF2B5EF4-FFF2-40B4-BE49-F238E27FC236}">
              <a16:creationId xmlns:a16="http://schemas.microsoft.com/office/drawing/2014/main" id="{00000000-0008-0000-0400-000024000000}"/>
            </a:ext>
          </a:extLst>
        </xdr:cNvPr>
        <xdr:cNvSpPr>
          <a:spLocks noChangeArrowheads="1"/>
        </xdr:cNvSpPr>
      </xdr:nvSpPr>
      <xdr:spPr bwMode="auto">
        <a:xfrm>
          <a:off x="7258050" y="2847975"/>
          <a:ext cx="316230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19</xdr:col>
      <xdr:colOff>9524</xdr:colOff>
      <xdr:row>10</xdr:row>
      <xdr:rowOff>123826</xdr:rowOff>
    </xdr:from>
    <xdr:to>
      <xdr:col>19</xdr:col>
      <xdr:colOff>3152774</xdr:colOff>
      <xdr:row>11</xdr:row>
      <xdr:rowOff>9526</xdr:rowOff>
    </xdr:to>
    <xdr:sp macro="" textlink="BF6" fLocksText="0">
      <xdr:nvSpPr>
        <xdr:cNvPr id="37" name="Rectangle 36">
          <a:extLst>
            <a:ext uri="{FF2B5EF4-FFF2-40B4-BE49-F238E27FC236}">
              <a16:creationId xmlns:a16="http://schemas.microsoft.com/office/drawing/2014/main" id="{00000000-0008-0000-0400-000025000000}"/>
            </a:ext>
          </a:extLst>
        </xdr:cNvPr>
        <xdr:cNvSpPr>
          <a:spLocks noChangeArrowheads="1"/>
        </xdr:cNvSpPr>
      </xdr:nvSpPr>
      <xdr:spPr bwMode="auto">
        <a:xfrm>
          <a:off x="23060024" y="2838451"/>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25</xdr:col>
      <xdr:colOff>9524</xdr:colOff>
      <xdr:row>10</xdr:row>
      <xdr:rowOff>123826</xdr:rowOff>
    </xdr:from>
    <xdr:to>
      <xdr:col>25</xdr:col>
      <xdr:colOff>3152774</xdr:colOff>
      <xdr:row>11</xdr:row>
      <xdr:rowOff>9526</xdr:rowOff>
    </xdr:to>
    <xdr:sp macro="" textlink="BF6" fLocksText="0">
      <xdr:nvSpPr>
        <xdr:cNvPr id="38" name="Rectangle 37">
          <a:extLst>
            <a:ext uri="{FF2B5EF4-FFF2-40B4-BE49-F238E27FC236}">
              <a16:creationId xmlns:a16="http://schemas.microsoft.com/office/drawing/2014/main" id="{00000000-0008-0000-0400-000026000000}"/>
            </a:ext>
          </a:extLst>
        </xdr:cNvPr>
        <xdr:cNvSpPr>
          <a:spLocks noChangeArrowheads="1"/>
        </xdr:cNvSpPr>
      </xdr:nvSpPr>
      <xdr:spPr bwMode="auto">
        <a:xfrm>
          <a:off x="30527624" y="2838451"/>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27</xdr:col>
      <xdr:colOff>447674</xdr:colOff>
      <xdr:row>10</xdr:row>
      <xdr:rowOff>123826</xdr:rowOff>
    </xdr:from>
    <xdr:to>
      <xdr:col>28</xdr:col>
      <xdr:colOff>3143249</xdr:colOff>
      <xdr:row>11</xdr:row>
      <xdr:rowOff>9526</xdr:rowOff>
    </xdr:to>
    <xdr:sp macro="" textlink="BF6" fLocksText="0">
      <xdr:nvSpPr>
        <xdr:cNvPr id="39" name="Rectangle 38">
          <a:extLst>
            <a:ext uri="{FF2B5EF4-FFF2-40B4-BE49-F238E27FC236}">
              <a16:creationId xmlns:a16="http://schemas.microsoft.com/office/drawing/2014/main" id="{00000000-0008-0000-0400-000027000000}"/>
            </a:ext>
          </a:extLst>
        </xdr:cNvPr>
        <xdr:cNvSpPr>
          <a:spLocks noChangeArrowheads="1"/>
        </xdr:cNvSpPr>
      </xdr:nvSpPr>
      <xdr:spPr bwMode="auto">
        <a:xfrm>
          <a:off x="34251899" y="2838451"/>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30</xdr:col>
      <xdr:colOff>447674</xdr:colOff>
      <xdr:row>10</xdr:row>
      <xdr:rowOff>133351</xdr:rowOff>
    </xdr:from>
    <xdr:to>
      <xdr:col>31</xdr:col>
      <xdr:colOff>3143249</xdr:colOff>
      <xdr:row>11</xdr:row>
      <xdr:rowOff>19051</xdr:rowOff>
    </xdr:to>
    <xdr:sp macro="" textlink="BF6" fLocksText="0">
      <xdr:nvSpPr>
        <xdr:cNvPr id="40" name="Rectangle 39">
          <a:extLst>
            <a:ext uri="{FF2B5EF4-FFF2-40B4-BE49-F238E27FC236}">
              <a16:creationId xmlns:a16="http://schemas.microsoft.com/office/drawing/2014/main" id="{00000000-0008-0000-0400-000028000000}"/>
            </a:ext>
          </a:extLst>
        </xdr:cNvPr>
        <xdr:cNvSpPr>
          <a:spLocks noChangeArrowheads="1"/>
        </xdr:cNvSpPr>
      </xdr:nvSpPr>
      <xdr:spPr bwMode="auto">
        <a:xfrm>
          <a:off x="37985699" y="2847976"/>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34</xdr:col>
      <xdr:colOff>9524</xdr:colOff>
      <xdr:row>10</xdr:row>
      <xdr:rowOff>133351</xdr:rowOff>
    </xdr:from>
    <xdr:to>
      <xdr:col>34</xdr:col>
      <xdr:colOff>3152774</xdr:colOff>
      <xdr:row>11</xdr:row>
      <xdr:rowOff>19051</xdr:rowOff>
    </xdr:to>
    <xdr:sp macro="" textlink="BF6" fLocksText="0">
      <xdr:nvSpPr>
        <xdr:cNvPr id="41" name="Rectangle 40">
          <a:extLst>
            <a:ext uri="{FF2B5EF4-FFF2-40B4-BE49-F238E27FC236}">
              <a16:creationId xmlns:a16="http://schemas.microsoft.com/office/drawing/2014/main" id="{00000000-0008-0000-0400-000029000000}"/>
            </a:ext>
          </a:extLst>
        </xdr:cNvPr>
        <xdr:cNvSpPr>
          <a:spLocks noChangeArrowheads="1"/>
        </xdr:cNvSpPr>
      </xdr:nvSpPr>
      <xdr:spPr bwMode="auto">
        <a:xfrm>
          <a:off x="41729024" y="2847976"/>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22</xdr:col>
      <xdr:colOff>9524</xdr:colOff>
      <xdr:row>10</xdr:row>
      <xdr:rowOff>123826</xdr:rowOff>
    </xdr:from>
    <xdr:to>
      <xdr:col>22</xdr:col>
      <xdr:colOff>3152774</xdr:colOff>
      <xdr:row>11</xdr:row>
      <xdr:rowOff>9526</xdr:rowOff>
    </xdr:to>
    <xdr:sp macro="" textlink="BF6" fLocksText="0">
      <xdr:nvSpPr>
        <xdr:cNvPr id="43" name="Rectangle 42">
          <a:extLst>
            <a:ext uri="{FF2B5EF4-FFF2-40B4-BE49-F238E27FC236}">
              <a16:creationId xmlns:a16="http://schemas.microsoft.com/office/drawing/2014/main" id="{00000000-0008-0000-0400-00002B000000}"/>
            </a:ext>
          </a:extLst>
        </xdr:cNvPr>
        <xdr:cNvSpPr>
          <a:spLocks noChangeArrowheads="1"/>
        </xdr:cNvSpPr>
      </xdr:nvSpPr>
      <xdr:spPr bwMode="auto">
        <a:xfrm>
          <a:off x="23060024" y="2838451"/>
          <a:ext cx="3143250" cy="142875"/>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3AF952F4-0B93-45C9-B218-13CF861D19EE}" type="TxLink">
            <a:rPr lang="en-US" altLang="ja-JP" sz="700" b="0" i="1" u="none" strike="noStrike">
              <a:solidFill>
                <a:srgbClr val="000000"/>
              </a:solidFill>
              <a:effectLst/>
              <a:latin typeface="Arial" panose="020B0604020202020204" pitchFamily="34" charset="0"/>
              <a:cs typeface="Arial" panose="020B0604020202020204" pitchFamily="34" charset="0"/>
            </a:rPr>
            <a:pPr algn="ctr" rtl="1">
              <a:defRPr sz="1000"/>
            </a:pPr>
            <a:t>Explain how the cause creates the deviation</a:t>
          </a:fld>
          <a:endParaRPr lang="en-US" sz="700" b="1" i="1" strike="noStrike">
            <a:solidFill>
              <a:srgbClr val="000000"/>
            </a:solidFill>
            <a:effectLst/>
            <a:latin typeface="Arial" panose="020B0604020202020204" pitchFamily="34" charset="0"/>
            <a:cs typeface="Arial" panose="020B0604020202020204" pitchFamily="34" charset="0"/>
          </a:endParaRPr>
        </a:p>
      </xdr:txBody>
    </xdr:sp>
    <xdr:clientData/>
  </xdr:twoCellAnchor>
  <xdr:twoCellAnchor editAs="oneCell">
    <xdr:from>
      <xdr:col>4</xdr:col>
      <xdr:colOff>1259421</xdr:colOff>
      <xdr:row>1</xdr:row>
      <xdr:rowOff>88402</xdr:rowOff>
    </xdr:from>
    <xdr:to>
      <xdr:col>4</xdr:col>
      <xdr:colOff>1708901</xdr:colOff>
      <xdr:row>1</xdr:row>
      <xdr:rowOff>514226</xdr:rowOff>
    </xdr:to>
    <xdr:pic>
      <xdr:nvPicPr>
        <xdr:cNvPr id="24" name="Picture 23">
          <a:hlinkClick xmlns:r="http://schemas.openxmlformats.org/officeDocument/2006/relationships" r:id="rId1"/>
          <a:extLst>
            <a:ext uri="{FF2B5EF4-FFF2-40B4-BE49-F238E27FC236}">
              <a16:creationId xmlns:a16="http://schemas.microsoft.com/office/drawing/2014/main" id="{4542D1D5-2D6F-4B79-9BF3-1254CE59535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764" t="28431" r="55638" b="40686"/>
        <a:stretch/>
      </xdr:blipFill>
      <xdr:spPr>
        <a:xfrm>
          <a:off x="5408088" y="183652"/>
          <a:ext cx="449480" cy="425824"/>
        </a:xfrm>
        <a:prstGeom prst="rect">
          <a:avLst/>
        </a:prstGeom>
      </xdr:spPr>
    </xdr:pic>
    <xdr:clientData/>
  </xdr:twoCellAnchor>
  <xdr:twoCellAnchor editAs="oneCell">
    <xdr:from>
      <xdr:col>40</xdr:col>
      <xdr:colOff>516715</xdr:colOff>
      <xdr:row>1</xdr:row>
      <xdr:rowOff>110191</xdr:rowOff>
    </xdr:from>
    <xdr:to>
      <xdr:col>40</xdr:col>
      <xdr:colOff>966195</xdr:colOff>
      <xdr:row>2</xdr:row>
      <xdr:rowOff>6848</xdr:rowOff>
    </xdr:to>
    <xdr:pic>
      <xdr:nvPicPr>
        <xdr:cNvPr id="25" name="Picture 24">
          <a:hlinkClick xmlns:r="http://schemas.openxmlformats.org/officeDocument/2006/relationships" r:id="rId1"/>
          <a:extLst>
            <a:ext uri="{FF2B5EF4-FFF2-40B4-BE49-F238E27FC236}">
              <a16:creationId xmlns:a16="http://schemas.microsoft.com/office/drawing/2014/main" id="{3B1CAEB0-6EF9-4C90-81CB-6CDC9E3E5D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764" t="28431" r="55638" b="40686"/>
        <a:stretch/>
      </xdr:blipFill>
      <xdr:spPr>
        <a:xfrm>
          <a:off x="51316715" y="205441"/>
          <a:ext cx="449480" cy="425824"/>
        </a:xfrm>
        <a:prstGeom prst="rect">
          <a:avLst/>
        </a:prstGeom>
      </xdr:spPr>
    </xdr:pic>
    <xdr:clientData/>
  </xdr:twoCellAnchor>
  <xdr:twoCellAnchor editAs="oneCell">
    <xdr:from>
      <xdr:col>38</xdr:col>
      <xdr:colOff>1367118</xdr:colOff>
      <xdr:row>1</xdr:row>
      <xdr:rowOff>78442</xdr:rowOff>
    </xdr:from>
    <xdr:to>
      <xdr:col>38</xdr:col>
      <xdr:colOff>1759324</xdr:colOff>
      <xdr:row>1</xdr:row>
      <xdr:rowOff>470648</xdr:rowOff>
    </xdr:to>
    <xdr:pic>
      <xdr:nvPicPr>
        <xdr:cNvPr id="26" name="Graphic 22">
          <a:extLst>
            <a:ext uri="{FF2B5EF4-FFF2-40B4-BE49-F238E27FC236}">
              <a16:creationId xmlns:a16="http://schemas.microsoft.com/office/drawing/2014/main" id="{3A186ABB-9EAB-85D1-48CD-1B5B655DF3D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7580177" y="179295"/>
          <a:ext cx="392206" cy="392206"/>
        </a:xfrm>
        <a:prstGeom prst="rect">
          <a:avLst/>
        </a:prstGeom>
        <a:effectLst/>
      </xdr:spPr>
    </xdr:pic>
    <xdr:clientData/>
  </xdr:twoCellAnchor>
  <xdr:twoCellAnchor editAs="oneCell">
    <xdr:from>
      <xdr:col>2</xdr:col>
      <xdr:colOff>851647</xdr:colOff>
      <xdr:row>1</xdr:row>
      <xdr:rowOff>78441</xdr:rowOff>
    </xdr:from>
    <xdr:to>
      <xdr:col>2</xdr:col>
      <xdr:colOff>1243853</xdr:colOff>
      <xdr:row>1</xdr:row>
      <xdr:rowOff>470647</xdr:rowOff>
    </xdr:to>
    <xdr:pic>
      <xdr:nvPicPr>
        <xdr:cNvPr id="27" name="Graphic 22">
          <a:extLst>
            <a:ext uri="{FF2B5EF4-FFF2-40B4-BE49-F238E27FC236}">
              <a16:creationId xmlns:a16="http://schemas.microsoft.com/office/drawing/2014/main" id="{73E727BB-0319-4EAE-8865-B07F2908A2B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622176" y="179294"/>
          <a:ext cx="392206" cy="392206"/>
        </a:xfrm>
        <a:prstGeom prst="rect">
          <a:avLst/>
        </a:prstGeom>
        <a:effectLst/>
      </xdr:spPr>
    </xdr:pic>
    <xdr:clientData/>
  </xdr:twoCellAnchor>
  <xdr:twoCellAnchor editAs="oneCell">
    <xdr:from>
      <xdr:col>7</xdr:col>
      <xdr:colOff>56030</xdr:colOff>
      <xdr:row>1</xdr:row>
      <xdr:rowOff>89647</xdr:rowOff>
    </xdr:from>
    <xdr:to>
      <xdr:col>8</xdr:col>
      <xdr:colOff>347383</xdr:colOff>
      <xdr:row>1</xdr:row>
      <xdr:rowOff>481853</xdr:rowOff>
    </xdr:to>
    <xdr:pic>
      <xdr:nvPicPr>
        <xdr:cNvPr id="28" name="Graphic 22">
          <a:extLst>
            <a:ext uri="{FF2B5EF4-FFF2-40B4-BE49-F238E27FC236}">
              <a16:creationId xmlns:a16="http://schemas.microsoft.com/office/drawing/2014/main" id="{00663D5B-C76F-4BA6-A0D8-B5384562B88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312089" y="190500"/>
          <a:ext cx="392206" cy="392206"/>
        </a:xfrm>
        <a:prstGeom prst="rect">
          <a:avLst/>
        </a:prstGeom>
        <a:effectLst>
          <a:outerShdw blurRad="165100" dist="88900" dir="2400000" algn="ctr" rotWithShape="0">
            <a:schemeClr val="tx1">
              <a:alpha val="24808"/>
            </a:schemeClr>
          </a:outerShdw>
        </a:effectLst>
      </xdr:spPr>
    </xdr:pic>
    <xdr:clientData/>
  </xdr:twoCellAnchor>
  <xdr:twoCellAnchor editAs="oneCell">
    <xdr:from>
      <xdr:col>1</xdr:col>
      <xdr:colOff>0</xdr:colOff>
      <xdr:row>1</xdr:row>
      <xdr:rowOff>95250</xdr:rowOff>
    </xdr:from>
    <xdr:to>
      <xdr:col>1</xdr:col>
      <xdr:colOff>740388</xdr:colOff>
      <xdr:row>1</xdr:row>
      <xdr:rowOff>504826</xdr:rowOff>
    </xdr:to>
    <xdr:pic>
      <xdr:nvPicPr>
        <xdr:cNvPr id="30" name="Picture 29">
          <a:extLst>
            <a:ext uri="{FF2B5EF4-FFF2-40B4-BE49-F238E27FC236}">
              <a16:creationId xmlns:a16="http://schemas.microsoft.com/office/drawing/2014/main" id="{E3121F28-9E7D-4559-96B1-9226EB6A350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694" t="30629" r="12500" b="27436"/>
        <a:stretch/>
      </xdr:blipFill>
      <xdr:spPr>
        <a:xfrm>
          <a:off x="116417" y="190500"/>
          <a:ext cx="740388" cy="409576"/>
        </a:xfrm>
        <a:prstGeom prst="rect">
          <a:avLst/>
        </a:prstGeom>
      </xdr:spPr>
    </xdr:pic>
    <xdr:clientData/>
  </xdr:twoCellAnchor>
  <xdr:twoCellAnchor editAs="oneCell">
    <xdr:from>
      <xdr:col>36</xdr:col>
      <xdr:colOff>84667</xdr:colOff>
      <xdr:row>1</xdr:row>
      <xdr:rowOff>105833</xdr:rowOff>
    </xdr:from>
    <xdr:to>
      <xdr:col>38</xdr:col>
      <xdr:colOff>274722</xdr:colOff>
      <xdr:row>1</xdr:row>
      <xdr:rowOff>515409</xdr:rowOff>
    </xdr:to>
    <xdr:pic>
      <xdr:nvPicPr>
        <xdr:cNvPr id="31" name="Picture 30">
          <a:extLst>
            <a:ext uri="{FF2B5EF4-FFF2-40B4-BE49-F238E27FC236}">
              <a16:creationId xmlns:a16="http://schemas.microsoft.com/office/drawing/2014/main" id="{3161ABAF-2F92-41B8-81B3-CE44515C466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694" t="30629" r="12500" b="27436"/>
        <a:stretch/>
      </xdr:blipFill>
      <xdr:spPr>
        <a:xfrm>
          <a:off x="45751750" y="201083"/>
          <a:ext cx="740388" cy="409576"/>
        </a:xfrm>
        <a:prstGeom prst="rect">
          <a:avLst/>
        </a:prstGeom>
      </xdr:spPr>
    </xdr:pic>
    <xdr:clientData/>
  </xdr:twoCellAnchor>
  <xdr:twoCellAnchor editAs="oneCell">
    <xdr:from>
      <xdr:col>4</xdr:col>
      <xdr:colOff>1703917</xdr:colOff>
      <xdr:row>1</xdr:row>
      <xdr:rowOff>42333</xdr:rowOff>
    </xdr:from>
    <xdr:to>
      <xdr:col>4</xdr:col>
      <xdr:colOff>2196976</xdr:colOff>
      <xdr:row>2</xdr:row>
      <xdr:rowOff>6225</xdr:rowOff>
    </xdr:to>
    <xdr:pic>
      <xdr:nvPicPr>
        <xdr:cNvPr id="29" name="Graphic 28">
          <a:hlinkClick xmlns:r="http://schemas.openxmlformats.org/officeDocument/2006/relationships" r:id="rId5" tooltip="Go to PA Questions page"/>
          <a:extLst>
            <a:ext uri="{FF2B5EF4-FFF2-40B4-BE49-F238E27FC236}">
              <a16:creationId xmlns:a16="http://schemas.microsoft.com/office/drawing/2014/main" id="{97CD40F5-118C-492A-91CF-F448176D947C}"/>
            </a:ext>
          </a:extLst>
        </xdr:cNvPr>
        <xdr:cNvPicPr preferRelativeResize="0">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852584" y="137583"/>
          <a:ext cx="493059" cy="493059"/>
        </a:xfrm>
        <a:prstGeom prst="rect">
          <a:avLst/>
        </a:prstGeom>
      </xdr:spPr>
    </xdr:pic>
    <xdr:clientData/>
  </xdr:twoCellAnchor>
  <xdr:twoCellAnchor editAs="oneCell">
    <xdr:from>
      <xdr:col>40</xdr:col>
      <xdr:colOff>1037168</xdr:colOff>
      <xdr:row>1</xdr:row>
      <xdr:rowOff>63499</xdr:rowOff>
    </xdr:from>
    <xdr:to>
      <xdr:col>40</xdr:col>
      <xdr:colOff>1530227</xdr:colOff>
      <xdr:row>2</xdr:row>
      <xdr:rowOff>27391</xdr:rowOff>
    </xdr:to>
    <xdr:pic>
      <xdr:nvPicPr>
        <xdr:cNvPr id="32" name="Graphic 31">
          <a:hlinkClick xmlns:r="http://schemas.openxmlformats.org/officeDocument/2006/relationships" r:id="rId5" tooltip="Go to PA Questions page"/>
          <a:extLst>
            <a:ext uri="{FF2B5EF4-FFF2-40B4-BE49-F238E27FC236}">
              <a16:creationId xmlns:a16="http://schemas.microsoft.com/office/drawing/2014/main" id="{5724FD33-BA5C-4289-BFB0-4B0C18EA1153}"/>
            </a:ext>
          </a:extLst>
        </xdr:cNvPr>
        <xdr:cNvPicPr preferRelativeResize="0">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1837168" y="158749"/>
          <a:ext cx="493059" cy="4930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2607010</xdr:colOff>
      <xdr:row>63</xdr:row>
      <xdr:rowOff>193948</xdr:rowOff>
    </xdr:from>
    <xdr:to>
      <xdr:col>5</xdr:col>
      <xdr:colOff>1238250</xdr:colOff>
      <xdr:row>70</xdr:row>
      <xdr:rowOff>166688</xdr:rowOff>
    </xdr:to>
    <xdr:graphicFrame macro="">
      <xdr:nvGraphicFramePr>
        <xdr:cNvPr id="5" name="Diagram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2775088</xdr:colOff>
      <xdr:row>2</xdr:row>
      <xdr:rowOff>40216</xdr:rowOff>
    </xdr:from>
    <xdr:to>
      <xdr:col>3</xdr:col>
      <xdr:colOff>3021976</xdr:colOff>
      <xdr:row>3</xdr:row>
      <xdr:rowOff>234188</xdr:rowOff>
    </xdr:to>
    <xdr:sp macro="" textlink="">
      <xdr:nvSpPr>
        <xdr:cNvPr id="12" name="Oval 11">
          <a:extLst>
            <a:ext uri="{FF2B5EF4-FFF2-40B4-BE49-F238E27FC236}">
              <a16:creationId xmlns:a16="http://schemas.microsoft.com/office/drawing/2014/main" id="{00000000-0008-0000-0500-00000C000000}"/>
            </a:ext>
          </a:extLst>
        </xdr:cNvPr>
        <xdr:cNvSpPr/>
      </xdr:nvSpPr>
      <xdr:spPr bwMode="auto">
        <a:xfrm>
          <a:off x="3780505" y="664633"/>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1</a:t>
          </a:r>
          <a:endParaRPr lang="en-US" sz="1100" b="1">
            <a:solidFill>
              <a:sysClr val="windowText" lastClr="000000"/>
            </a:solidFill>
          </a:endParaRPr>
        </a:p>
      </xdr:txBody>
    </xdr:sp>
    <xdr:clientData/>
  </xdr:twoCellAnchor>
  <xdr:twoCellAnchor>
    <xdr:from>
      <xdr:col>3</xdr:col>
      <xdr:colOff>2491623</xdr:colOff>
      <xdr:row>45</xdr:row>
      <xdr:rowOff>134408</xdr:rowOff>
    </xdr:from>
    <xdr:to>
      <xdr:col>3</xdr:col>
      <xdr:colOff>2738511</xdr:colOff>
      <xdr:row>46</xdr:row>
      <xdr:rowOff>233130</xdr:rowOff>
    </xdr:to>
    <xdr:sp macro="" textlink="">
      <xdr:nvSpPr>
        <xdr:cNvPr id="13" name="Oval 12">
          <a:extLst>
            <a:ext uri="{FF2B5EF4-FFF2-40B4-BE49-F238E27FC236}">
              <a16:creationId xmlns:a16="http://schemas.microsoft.com/office/drawing/2014/main" id="{00000000-0008-0000-0500-00000D000000}"/>
            </a:ext>
          </a:extLst>
        </xdr:cNvPr>
        <xdr:cNvSpPr/>
      </xdr:nvSpPr>
      <xdr:spPr bwMode="auto">
        <a:xfrm>
          <a:off x="3497040" y="8315325"/>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2</a:t>
          </a:r>
        </a:p>
      </xdr:txBody>
    </xdr:sp>
    <xdr:clientData/>
  </xdr:twoCellAnchor>
  <xdr:twoCellAnchor editAs="oneCell">
    <xdr:from>
      <xdr:col>5</xdr:col>
      <xdr:colOff>3641425</xdr:colOff>
      <xdr:row>1</xdr:row>
      <xdr:rowOff>76201</xdr:rowOff>
    </xdr:from>
    <xdr:to>
      <xdr:col>5</xdr:col>
      <xdr:colOff>4034331</xdr:colOff>
      <xdr:row>1</xdr:row>
      <xdr:rowOff>440533</xdr:rowOff>
    </xdr:to>
    <xdr:pic>
      <xdr:nvPicPr>
        <xdr:cNvPr id="25" name="Picture 24" descr="http://0101.nccdn.net/1_5/0d8/090/050/Return-button.png">
          <a:hlinkClick xmlns:r="http://schemas.openxmlformats.org/officeDocument/2006/relationships" r:id="rId6" tooltip="Return to PA worksheet"/>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7" cstate="print"/>
        <a:srcRect l="27000" t="4577" r="31750" b="41189"/>
        <a:stretch>
          <a:fillRect/>
        </a:stretch>
      </xdr:blipFill>
      <xdr:spPr bwMode="auto">
        <a:xfrm>
          <a:off x="8657925" y="171451"/>
          <a:ext cx="392906" cy="364332"/>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3</xdr:col>
      <xdr:colOff>351692</xdr:colOff>
      <xdr:row>6</xdr:row>
      <xdr:rowOff>85529</xdr:rowOff>
    </xdr:from>
    <xdr:to>
      <xdr:col>3</xdr:col>
      <xdr:colOff>2725615</xdr:colOff>
      <xdr:row>9</xdr:row>
      <xdr:rowOff>28575</xdr:rowOff>
    </xdr:to>
    <xdr:pic>
      <xdr:nvPicPr>
        <xdr:cNvPr id="18434" name="Picture 2">
          <a:extLst>
            <a:ext uri="{FF2B5EF4-FFF2-40B4-BE49-F238E27FC236}">
              <a16:creationId xmlns:a16="http://schemas.microsoft.com/office/drawing/2014/main" id="{00000000-0008-0000-0500-000002480000}"/>
            </a:ext>
          </a:extLst>
        </xdr:cNvPr>
        <xdr:cNvPicPr>
          <a:picLocks noChangeAspect="1" noChangeArrowheads="1"/>
        </xdr:cNvPicPr>
      </xdr:nvPicPr>
      <xdr:blipFill>
        <a:blip xmlns:r="http://schemas.openxmlformats.org/officeDocument/2006/relationships" r:embed="rId8" cstate="print"/>
        <a:srcRect l="6878" t="20572" r="2849" b="23515"/>
        <a:stretch>
          <a:fillRect/>
        </a:stretch>
      </xdr:blipFill>
      <xdr:spPr bwMode="auto">
        <a:xfrm>
          <a:off x="1357109" y="1344946"/>
          <a:ext cx="2373923" cy="387546"/>
        </a:xfrm>
        <a:prstGeom prst="rect">
          <a:avLst/>
        </a:prstGeom>
        <a:noFill/>
        <a:ln w="1">
          <a:noFill/>
          <a:miter lim="800000"/>
          <a:headEnd/>
          <a:tailEnd type="none" w="med" len="med"/>
        </a:ln>
        <a:effectLst/>
      </xdr:spPr>
    </xdr:pic>
    <xdr:clientData/>
  </xdr:twoCellAnchor>
  <xdr:twoCellAnchor>
    <xdr:from>
      <xdr:col>3</xdr:col>
      <xdr:colOff>2457382</xdr:colOff>
      <xdr:row>70</xdr:row>
      <xdr:rowOff>240241</xdr:rowOff>
    </xdr:from>
    <xdr:to>
      <xdr:col>3</xdr:col>
      <xdr:colOff>2704270</xdr:colOff>
      <xdr:row>72</xdr:row>
      <xdr:rowOff>296</xdr:rowOff>
    </xdr:to>
    <xdr:sp macro="" textlink="">
      <xdr:nvSpPr>
        <xdr:cNvPr id="29" name="Oval 28">
          <a:extLst>
            <a:ext uri="{FF2B5EF4-FFF2-40B4-BE49-F238E27FC236}">
              <a16:creationId xmlns:a16="http://schemas.microsoft.com/office/drawing/2014/main" id="{00000000-0008-0000-0500-00001D000000}"/>
            </a:ext>
          </a:extLst>
        </xdr:cNvPr>
        <xdr:cNvSpPr/>
      </xdr:nvSpPr>
      <xdr:spPr bwMode="auto">
        <a:xfrm>
          <a:off x="3462799" y="12707408"/>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3</a:t>
          </a:r>
        </a:p>
      </xdr:txBody>
    </xdr:sp>
    <xdr:clientData/>
  </xdr:twoCellAnchor>
  <xdr:twoCellAnchor>
    <xdr:from>
      <xdr:col>5</xdr:col>
      <xdr:colOff>651013</xdr:colOff>
      <xdr:row>74</xdr:row>
      <xdr:rowOff>34373</xdr:rowOff>
    </xdr:from>
    <xdr:to>
      <xdr:col>5</xdr:col>
      <xdr:colOff>841513</xdr:colOff>
      <xdr:row>76</xdr:row>
      <xdr:rowOff>117199</xdr:rowOff>
    </xdr:to>
    <xdr:sp macro="" textlink="">
      <xdr:nvSpPr>
        <xdr:cNvPr id="30" name="Left Brace 29">
          <a:extLst>
            <a:ext uri="{FF2B5EF4-FFF2-40B4-BE49-F238E27FC236}">
              <a16:creationId xmlns:a16="http://schemas.microsoft.com/office/drawing/2014/main" id="{00000000-0008-0000-0500-00001E000000}"/>
            </a:ext>
          </a:extLst>
        </xdr:cNvPr>
        <xdr:cNvSpPr/>
      </xdr:nvSpPr>
      <xdr:spPr bwMode="auto">
        <a:xfrm>
          <a:off x="5680213" y="13369373"/>
          <a:ext cx="190500" cy="368576"/>
        </a:xfrm>
        <a:prstGeom prst="leftBrace">
          <a:avLst/>
        </a:prstGeom>
        <a:ln w="12700">
          <a:solidFill>
            <a:schemeClr val="tx1"/>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rtlCol="0" anchor="ctr"/>
        <a:lstStyle/>
        <a:p>
          <a:pPr algn="ctr"/>
          <a:endParaRPr lang="en-US" sz="1100"/>
        </a:p>
      </xdr:txBody>
    </xdr:sp>
    <xdr:clientData/>
  </xdr:twoCellAnchor>
  <xdr:twoCellAnchor>
    <xdr:from>
      <xdr:col>3</xdr:col>
      <xdr:colOff>3623641</xdr:colOff>
      <xdr:row>74</xdr:row>
      <xdr:rowOff>139561</xdr:rowOff>
    </xdr:from>
    <xdr:to>
      <xdr:col>5</xdr:col>
      <xdr:colOff>593035</xdr:colOff>
      <xdr:row>75</xdr:row>
      <xdr:rowOff>132521</xdr:rowOff>
    </xdr:to>
    <xdr:sp macro="" textlink="">
      <xdr:nvSpPr>
        <xdr:cNvPr id="31" name="Right Arrow 30">
          <a:extLst>
            <a:ext uri="{FF2B5EF4-FFF2-40B4-BE49-F238E27FC236}">
              <a16:creationId xmlns:a16="http://schemas.microsoft.com/office/drawing/2014/main" id="{00000000-0008-0000-0500-00001F000000}"/>
            </a:ext>
          </a:extLst>
        </xdr:cNvPr>
        <xdr:cNvSpPr/>
      </xdr:nvSpPr>
      <xdr:spPr bwMode="auto">
        <a:xfrm>
          <a:off x="4633291" y="13474561"/>
          <a:ext cx="988944" cy="135835"/>
        </a:xfrm>
        <a:prstGeom prst="rightArrow">
          <a:avLst/>
        </a:prstGeom>
        <a:solidFill>
          <a:srgbClr val="FFFFFF"/>
        </a:solidFill>
        <a:ln w="31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3</xdr:col>
      <xdr:colOff>2425634</xdr:colOff>
      <xdr:row>87</xdr:row>
      <xdr:rowOff>135466</xdr:rowOff>
    </xdr:from>
    <xdr:to>
      <xdr:col>3</xdr:col>
      <xdr:colOff>2672522</xdr:colOff>
      <xdr:row>88</xdr:row>
      <xdr:rowOff>234188</xdr:rowOff>
    </xdr:to>
    <xdr:sp macro="" textlink="">
      <xdr:nvSpPr>
        <xdr:cNvPr id="32" name="Oval 31">
          <a:extLst>
            <a:ext uri="{FF2B5EF4-FFF2-40B4-BE49-F238E27FC236}">
              <a16:creationId xmlns:a16="http://schemas.microsoft.com/office/drawing/2014/main" id="{00000000-0008-0000-0500-000020000000}"/>
            </a:ext>
          </a:extLst>
        </xdr:cNvPr>
        <xdr:cNvSpPr/>
      </xdr:nvSpPr>
      <xdr:spPr bwMode="auto">
        <a:xfrm>
          <a:off x="3431051" y="15396633"/>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4</a:t>
          </a:r>
        </a:p>
      </xdr:txBody>
    </xdr:sp>
    <xdr:clientData/>
  </xdr:twoCellAnchor>
  <xdr:twoCellAnchor editAs="oneCell">
    <xdr:from>
      <xdr:col>13</xdr:col>
      <xdr:colOff>3625976</xdr:colOff>
      <xdr:row>1</xdr:row>
      <xdr:rowOff>73959</xdr:rowOff>
    </xdr:from>
    <xdr:to>
      <xdr:col>13</xdr:col>
      <xdr:colOff>4023116</xdr:colOff>
      <xdr:row>1</xdr:row>
      <xdr:rowOff>438291</xdr:rowOff>
    </xdr:to>
    <xdr:pic>
      <xdr:nvPicPr>
        <xdr:cNvPr id="51" name="Picture 50" descr="http://0101.nccdn.net/1_5/0d8/090/050/Return-button.png">
          <a:hlinkClick xmlns:r="http://schemas.openxmlformats.org/officeDocument/2006/relationships" r:id="rId6" tooltip="Return to PA worksheet"/>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7" cstate="print"/>
        <a:srcRect l="27000" t="4577" r="31750" b="41189"/>
        <a:stretch>
          <a:fillRect/>
        </a:stretch>
      </xdr:blipFill>
      <xdr:spPr bwMode="auto">
        <a:xfrm>
          <a:off x="18305059" y="169209"/>
          <a:ext cx="397140" cy="364332"/>
        </a:xfrm>
        <a:prstGeom prst="rect">
          <a:avLst/>
        </a:prstGeom>
        <a:noFill/>
        <a:effectLst>
          <a:outerShdw blurRad="50800" dist="38100" dir="2700000" algn="tl" rotWithShape="0">
            <a:prstClr val="black">
              <a:alpha val="40000"/>
            </a:prstClr>
          </a:outerShdw>
        </a:effectLst>
      </xdr:spPr>
    </xdr:pic>
    <xdr:clientData/>
  </xdr:twoCellAnchor>
  <xdr:twoCellAnchor>
    <xdr:from>
      <xdr:col>2</xdr:col>
      <xdr:colOff>141515</xdr:colOff>
      <xdr:row>6</xdr:row>
      <xdr:rowOff>99180</xdr:rowOff>
    </xdr:from>
    <xdr:to>
      <xdr:col>3</xdr:col>
      <xdr:colOff>636965</xdr:colOff>
      <xdr:row>7</xdr:row>
      <xdr:rowOff>92528</xdr:rowOff>
    </xdr:to>
    <xdr:sp macro="[0]!Gotohomepage" textlink="AZ4" fLocksText="0">
      <xdr:nvSpPr>
        <xdr:cNvPr id="40" name="Rectangle 39">
          <a:hlinkClick xmlns:r="http://schemas.openxmlformats.org/officeDocument/2006/relationships" r:id="rId9"/>
          <a:extLst>
            <a:ext uri="{FF2B5EF4-FFF2-40B4-BE49-F238E27FC236}">
              <a16:creationId xmlns:a16="http://schemas.microsoft.com/office/drawing/2014/main" id="{00000000-0008-0000-0500-000028000000}"/>
            </a:ext>
          </a:extLst>
        </xdr:cNvPr>
        <xdr:cNvSpPr>
          <a:spLocks noChangeArrowheads="1"/>
        </xdr:cNvSpPr>
      </xdr:nvSpPr>
      <xdr:spPr bwMode="auto">
        <a:xfrm>
          <a:off x="696686" y="1372809"/>
          <a:ext cx="952650" cy="145748"/>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r" rtl="1">
            <a:defRPr sz="1000"/>
          </a:pPr>
          <a:fld id="{6623F8CE-0B9C-4A37-B59F-46D4F1B89E93}" type="TxLink">
            <a:rPr lang="en-US" altLang="ja-JP" sz="6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r" rtl="1">
              <a:defRPr sz="1000"/>
            </a:pPr>
            <a:t>Should</a:t>
          </a:fld>
          <a:endParaRPr lang="en-US" sz="6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1328058</xdr:colOff>
      <xdr:row>8</xdr:row>
      <xdr:rowOff>104623</xdr:rowOff>
    </xdr:from>
    <xdr:to>
      <xdr:col>3</xdr:col>
      <xdr:colOff>2280708</xdr:colOff>
      <xdr:row>9</xdr:row>
      <xdr:rowOff>97971</xdr:rowOff>
    </xdr:to>
    <xdr:sp macro="[0]!Gotohomepage" textlink="AZ5" fLocksText="0">
      <xdr:nvSpPr>
        <xdr:cNvPr id="41" name="Rectangle 40">
          <a:hlinkClick xmlns:r="http://schemas.openxmlformats.org/officeDocument/2006/relationships" r:id="rId9"/>
          <a:extLst>
            <a:ext uri="{FF2B5EF4-FFF2-40B4-BE49-F238E27FC236}">
              <a16:creationId xmlns:a16="http://schemas.microsoft.com/office/drawing/2014/main" id="{00000000-0008-0000-0500-000029000000}"/>
            </a:ext>
          </a:extLst>
        </xdr:cNvPr>
        <xdr:cNvSpPr>
          <a:spLocks noChangeArrowheads="1"/>
        </xdr:cNvSpPr>
      </xdr:nvSpPr>
      <xdr:spPr bwMode="auto">
        <a:xfrm>
          <a:off x="2340429" y="1683052"/>
          <a:ext cx="952650" cy="145748"/>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F2FE7082-840E-421E-B367-672DE47B0B6F}" type="TxLink">
            <a:rPr lang="en-US" altLang="ja-JP" sz="6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Actual</a:t>
          </a:fld>
          <a:endParaRPr lang="en-US" sz="3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2409302</xdr:colOff>
      <xdr:row>7</xdr:row>
      <xdr:rowOff>31981</xdr:rowOff>
    </xdr:from>
    <xdr:to>
      <xdr:col>3</xdr:col>
      <xdr:colOff>3361952</xdr:colOff>
      <xdr:row>8</xdr:row>
      <xdr:rowOff>25329</xdr:rowOff>
    </xdr:to>
    <xdr:sp macro="[0]!Gotohomepage" textlink="AZ6" fLocksText="0">
      <xdr:nvSpPr>
        <xdr:cNvPr id="44" name="Rectangle 43">
          <a:hlinkClick xmlns:r="http://schemas.openxmlformats.org/officeDocument/2006/relationships" r:id="rId9"/>
          <a:extLst>
            <a:ext uri="{FF2B5EF4-FFF2-40B4-BE49-F238E27FC236}">
              <a16:creationId xmlns:a16="http://schemas.microsoft.com/office/drawing/2014/main" id="{00000000-0008-0000-0500-00002C000000}"/>
            </a:ext>
          </a:extLst>
        </xdr:cNvPr>
        <xdr:cNvSpPr>
          <a:spLocks noChangeArrowheads="1"/>
        </xdr:cNvSpPr>
      </xdr:nvSpPr>
      <xdr:spPr bwMode="auto">
        <a:xfrm>
          <a:off x="3413090" y="1460731"/>
          <a:ext cx="952650" cy="147213"/>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l" rtl="1">
            <a:defRPr sz="1000"/>
          </a:pPr>
          <a:fld id="{937F234E-3DBC-4D09-9A8F-CF27D8EFCB88}" type="TxLink">
            <a:rPr lang="en-US" altLang="ja-JP" sz="6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l" rtl="1">
              <a:defRPr sz="1000"/>
            </a:pPr>
            <a:t>Deviation</a:t>
          </a:fld>
          <a:endParaRPr lang="en-US" sz="1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3505623</xdr:colOff>
      <xdr:row>64</xdr:row>
      <xdr:rowOff>127076</xdr:rowOff>
    </xdr:from>
    <xdr:to>
      <xdr:col>3</xdr:col>
      <xdr:colOff>3790605</xdr:colOff>
      <xdr:row>66</xdr:row>
      <xdr:rowOff>75086</xdr:rowOff>
    </xdr:to>
    <xdr:sp macro="[0]!Gotohomepage" textlink="AZ8" fLocksText="0">
      <xdr:nvSpPr>
        <xdr:cNvPr id="47" name="Rectangle 46">
          <a:hlinkClick xmlns:r="http://schemas.openxmlformats.org/officeDocument/2006/relationships" r:id="rId10"/>
          <a:extLst>
            <a:ext uri="{FF2B5EF4-FFF2-40B4-BE49-F238E27FC236}">
              <a16:creationId xmlns:a16="http://schemas.microsoft.com/office/drawing/2014/main" id="{00000000-0008-0000-0500-00002F000000}"/>
            </a:ext>
          </a:extLst>
        </xdr:cNvPr>
        <xdr:cNvSpPr>
          <a:spLocks noChangeArrowheads="1"/>
        </xdr:cNvSpPr>
      </xdr:nvSpPr>
      <xdr:spPr bwMode="auto">
        <a:xfrm>
          <a:off x="4517654" y="12890576"/>
          <a:ext cx="284982" cy="233760"/>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ctr" upright="1">
          <a:sp3d extrusionH="57150">
            <a:bevelT w="38100" h="38100"/>
          </a:sp3d>
        </a:bodyPr>
        <a:lstStyle/>
        <a:p>
          <a:pPr algn="ctr" rtl="1">
            <a:defRPr sz="1000"/>
          </a:pPr>
          <a:fld id="{4756CB3F-AC09-415F-96BE-D9A360F6411E}" type="TxLink">
            <a:rPr lang="en-US" altLang="ja-JP" sz="4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True of the IS</a:t>
          </a:fld>
          <a:endParaRPr lang="en-US" sz="4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3661173</xdr:colOff>
      <xdr:row>63</xdr:row>
      <xdr:rowOff>136446</xdr:rowOff>
    </xdr:from>
    <xdr:to>
      <xdr:col>5</xdr:col>
      <xdr:colOff>112798</xdr:colOff>
      <xdr:row>63</xdr:row>
      <xdr:rowOff>255985</xdr:rowOff>
    </xdr:to>
    <xdr:sp macro="[0]!Gotohomepage" textlink="AZ12" fLocksText="0">
      <xdr:nvSpPr>
        <xdr:cNvPr id="45" name="Rectangle 44">
          <a:hlinkClick xmlns:r="http://schemas.openxmlformats.org/officeDocument/2006/relationships" r:id="rId10"/>
          <a:extLst>
            <a:ext uri="{FF2B5EF4-FFF2-40B4-BE49-F238E27FC236}">
              <a16:creationId xmlns:a16="http://schemas.microsoft.com/office/drawing/2014/main" id="{00000000-0008-0000-0500-00002D000000}"/>
            </a:ext>
          </a:extLst>
        </xdr:cNvPr>
        <xdr:cNvSpPr>
          <a:spLocks noChangeArrowheads="1"/>
        </xdr:cNvSpPr>
      </xdr:nvSpPr>
      <xdr:spPr bwMode="auto">
        <a:xfrm>
          <a:off x="4673204" y="12626102"/>
          <a:ext cx="475938" cy="119539"/>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0343BE50-7621-46B1-8933-C1D4D7389D28}" type="TxLink">
            <a:rPr lang="en-US" altLang="ja-JP" sz="400" b="0" i="1"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Distinctions</a:t>
          </a:fld>
          <a:endParaRPr lang="en-US" sz="400" b="1" i="1"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3821907</xdr:colOff>
      <xdr:row>64</xdr:row>
      <xdr:rowOff>21212</xdr:rowOff>
    </xdr:from>
    <xdr:to>
      <xdr:col>5</xdr:col>
      <xdr:colOff>13198</xdr:colOff>
      <xdr:row>66</xdr:row>
      <xdr:rowOff>140233</xdr:rowOff>
    </xdr:to>
    <xdr:sp macro="[0]!Gotohomepage" textlink="AZ9" fLocksText="0">
      <xdr:nvSpPr>
        <xdr:cNvPr id="55" name="Rectangle 54">
          <a:hlinkClick xmlns:r="http://schemas.openxmlformats.org/officeDocument/2006/relationships" r:id="rId10"/>
          <a:extLst>
            <a:ext uri="{FF2B5EF4-FFF2-40B4-BE49-F238E27FC236}">
              <a16:creationId xmlns:a16="http://schemas.microsoft.com/office/drawing/2014/main" id="{00000000-0008-0000-0500-000037000000}"/>
            </a:ext>
          </a:extLst>
        </xdr:cNvPr>
        <xdr:cNvSpPr>
          <a:spLocks noChangeArrowheads="1"/>
        </xdr:cNvSpPr>
      </xdr:nvSpPr>
      <xdr:spPr bwMode="auto">
        <a:xfrm>
          <a:off x="4833938" y="12784712"/>
          <a:ext cx="215604" cy="404771"/>
        </a:xfrm>
        <a:prstGeom prst="rect">
          <a:avLst/>
        </a:prstGeom>
        <a:noFill/>
        <a:ln w="9525">
          <a:noFill/>
          <a:miter lim="800000"/>
          <a:headEnd/>
          <a:tailEnd/>
        </a:ln>
        <a:effectLst/>
        <a:scene3d>
          <a:camera prst="orthographicFront"/>
          <a:lightRig rig="threePt" dir="t"/>
        </a:scene3d>
        <a:sp3d/>
      </xdr:spPr>
      <xdr:txBody>
        <a:bodyPr vertOverflow="clip" wrap="square" lIns="27432" tIns="22860" rIns="27432" bIns="0" anchor="ctr" upright="1">
          <a:sp3d extrusionH="57150">
            <a:bevelT w="38100" h="38100"/>
          </a:sp3d>
        </a:bodyPr>
        <a:lstStyle/>
        <a:p>
          <a:pPr algn="ctr" rtl="1">
            <a:defRPr sz="1000"/>
          </a:pPr>
          <a:fld id="{61CB4439-60D5-4CA7-8E5C-7AE8539ADFAB}" type="TxLink">
            <a:rPr lang="en-US" altLang="ja-JP" sz="4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True of Both</a:t>
          </a:fld>
          <a:endParaRPr lang="en-US" sz="4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5</xdr:col>
      <xdr:colOff>33618</xdr:colOff>
      <xdr:row>64</xdr:row>
      <xdr:rowOff>127964</xdr:rowOff>
    </xdr:from>
    <xdr:to>
      <xdr:col>5</xdr:col>
      <xdr:colOff>316483</xdr:colOff>
      <xdr:row>66</xdr:row>
      <xdr:rowOff>102543</xdr:rowOff>
    </xdr:to>
    <xdr:sp macro="[0]!Gotohomepage" textlink="AZ10" fLocksText="0">
      <xdr:nvSpPr>
        <xdr:cNvPr id="56" name="Rectangle 55">
          <a:hlinkClick xmlns:r="http://schemas.openxmlformats.org/officeDocument/2006/relationships" r:id="rId10"/>
          <a:extLst>
            <a:ext uri="{FF2B5EF4-FFF2-40B4-BE49-F238E27FC236}">
              <a16:creationId xmlns:a16="http://schemas.microsoft.com/office/drawing/2014/main" id="{00000000-0008-0000-0500-000038000000}"/>
            </a:ext>
          </a:extLst>
        </xdr:cNvPr>
        <xdr:cNvSpPr>
          <a:spLocks noChangeArrowheads="1"/>
        </xdr:cNvSpPr>
      </xdr:nvSpPr>
      <xdr:spPr bwMode="auto">
        <a:xfrm>
          <a:off x="5069962" y="12891464"/>
          <a:ext cx="282865" cy="260329"/>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ctr" upright="1">
          <a:sp3d extrusionH="57150">
            <a:bevelT w="38100" h="38100"/>
          </a:sp3d>
        </a:bodyPr>
        <a:lstStyle/>
        <a:p>
          <a:pPr algn="ctr" rtl="1">
            <a:defRPr sz="1000"/>
          </a:pPr>
          <a:fld id="{E8CEE012-3136-4195-AC51-5D63B0F63C1E}" type="TxLink">
            <a:rPr lang="en-US" altLang="ja-JP" sz="4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True of the IS NOT</a:t>
          </a:fld>
          <a:endParaRPr lang="en-US" sz="4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2772915</xdr:colOff>
      <xdr:row>68</xdr:row>
      <xdr:rowOff>64131</xdr:rowOff>
    </xdr:from>
    <xdr:to>
      <xdr:col>3</xdr:col>
      <xdr:colOff>3490676</xdr:colOff>
      <xdr:row>69</xdr:row>
      <xdr:rowOff>43773</xdr:rowOff>
    </xdr:to>
    <xdr:sp macro="[0]!Gotohomepage" textlink="AZ11" fLocksText="0">
      <xdr:nvSpPr>
        <xdr:cNvPr id="57" name="Rectangle 56">
          <a:hlinkClick xmlns:r="http://schemas.openxmlformats.org/officeDocument/2006/relationships" r:id="rId10"/>
          <a:extLst>
            <a:ext uri="{FF2B5EF4-FFF2-40B4-BE49-F238E27FC236}">
              <a16:creationId xmlns:a16="http://schemas.microsoft.com/office/drawing/2014/main" id="{00000000-0008-0000-0500-000039000000}"/>
            </a:ext>
          </a:extLst>
        </xdr:cNvPr>
        <xdr:cNvSpPr>
          <a:spLocks noChangeArrowheads="1"/>
        </xdr:cNvSpPr>
      </xdr:nvSpPr>
      <xdr:spPr bwMode="auto">
        <a:xfrm>
          <a:off x="3784946" y="13399131"/>
          <a:ext cx="717761" cy="122517"/>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r" rtl="1">
            <a:defRPr sz="1000"/>
          </a:pPr>
          <a:fld id="{2FC4E6AF-04A6-4BBF-8FC6-61408C5BC0BE}" type="TxLink">
            <a:rPr lang="en-US" altLang="ja-JP" sz="4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r" rtl="1">
              <a:defRPr sz="1000"/>
            </a:pPr>
            <a:t>Relevant Changes</a:t>
          </a:fld>
          <a:endParaRPr lang="en-US" sz="4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xdr:from>
      <xdr:col>3</xdr:col>
      <xdr:colOff>3511528</xdr:colOff>
      <xdr:row>67</xdr:row>
      <xdr:rowOff>84223</xdr:rowOff>
    </xdr:from>
    <xdr:to>
      <xdr:col>3</xdr:col>
      <xdr:colOff>3818792</xdr:colOff>
      <xdr:row>68</xdr:row>
      <xdr:rowOff>107092</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bwMode="auto">
        <a:xfrm flipV="1">
          <a:off x="4523559" y="13276348"/>
          <a:ext cx="307264" cy="165744"/>
        </a:xfrm>
        <a:prstGeom prst="straightConnector1">
          <a:avLst/>
        </a:prstGeom>
        <a:ln w="3175">
          <a:solidFill>
            <a:sysClr val="windowText" lastClr="000000"/>
          </a:solidFill>
          <a:headEnd type="none" w="med" len="med"/>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3</xdr:col>
      <xdr:colOff>3736068</xdr:colOff>
      <xdr:row>68</xdr:row>
      <xdr:rowOff>134406</xdr:rowOff>
    </xdr:from>
    <xdr:to>
      <xdr:col>5</xdr:col>
      <xdr:colOff>155342</xdr:colOff>
      <xdr:row>69</xdr:row>
      <xdr:rowOff>110071</xdr:rowOff>
    </xdr:to>
    <xdr:sp macro="[0]!Gotohomepage" textlink="AZ7" fLocksText="0">
      <xdr:nvSpPr>
        <xdr:cNvPr id="58" name="Rectangle 57">
          <a:hlinkClick xmlns:r="http://schemas.openxmlformats.org/officeDocument/2006/relationships" r:id="rId10"/>
          <a:extLst>
            <a:ext uri="{FF2B5EF4-FFF2-40B4-BE49-F238E27FC236}">
              <a16:creationId xmlns:a16="http://schemas.microsoft.com/office/drawing/2014/main" id="{00000000-0008-0000-0500-00003A000000}"/>
            </a:ext>
          </a:extLst>
        </xdr:cNvPr>
        <xdr:cNvSpPr>
          <a:spLocks noChangeArrowheads="1"/>
        </xdr:cNvSpPr>
      </xdr:nvSpPr>
      <xdr:spPr bwMode="auto">
        <a:xfrm>
          <a:off x="4748099" y="13469406"/>
          <a:ext cx="443587" cy="118540"/>
        </a:xfrm>
        <a:prstGeom prst="rect">
          <a:avLst/>
        </a:prstGeom>
        <a:solidFill>
          <a:schemeClr val="bg1"/>
        </a:solidFill>
        <a:ln w="9525">
          <a:noFill/>
          <a:miter lim="800000"/>
          <a:headEnd/>
          <a:tailEnd/>
        </a:ln>
        <a:effectLst/>
        <a:scene3d>
          <a:camera prst="orthographicFront"/>
          <a:lightRig rig="threePt" dir="t"/>
        </a:scene3d>
        <a:sp3d/>
      </xdr:spPr>
      <xdr:txBody>
        <a:bodyPr vertOverflow="clip" wrap="square" lIns="27432" tIns="22860" rIns="27432" bIns="0" anchor="t" upright="1">
          <a:sp3d extrusionH="57150">
            <a:bevelT w="38100" h="38100"/>
          </a:sp3d>
        </a:bodyPr>
        <a:lstStyle/>
        <a:p>
          <a:pPr algn="ctr" rtl="1">
            <a:defRPr sz="1000"/>
          </a:pPr>
          <a:fld id="{C97C62F6-841F-47C7-9711-F5751B224970}" type="TxLink">
            <a:rPr lang="en-US" altLang="ja-JP" sz="4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pPr algn="ctr" rtl="1">
              <a:defRPr sz="1000"/>
            </a:pPr>
            <a:t>Changes</a:t>
          </a:fld>
          <a:endParaRPr lang="en-US" sz="400" b="1" i="0"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endParaRPr>
        </a:p>
      </xdr:txBody>
    </xdr:sp>
    <xdr:clientData/>
  </xdr:twoCellAnchor>
  <xdr:twoCellAnchor editAs="oneCell">
    <xdr:from>
      <xdr:col>5</xdr:col>
      <xdr:colOff>4090706</xdr:colOff>
      <xdr:row>1</xdr:row>
      <xdr:rowOff>87841</xdr:rowOff>
    </xdr:from>
    <xdr:to>
      <xdr:col>6</xdr:col>
      <xdr:colOff>377565</xdr:colOff>
      <xdr:row>1</xdr:row>
      <xdr:rowOff>459386</xdr:rowOff>
    </xdr:to>
    <xdr:pic>
      <xdr:nvPicPr>
        <xdr:cNvPr id="38" name="Picture 37">
          <a:hlinkClick xmlns:r="http://schemas.openxmlformats.org/officeDocument/2006/relationships" r:id="rId11"/>
          <a:extLst>
            <a:ext uri="{FF2B5EF4-FFF2-40B4-BE49-F238E27FC236}">
              <a16:creationId xmlns:a16="http://schemas.microsoft.com/office/drawing/2014/main" id="{8BB4F2D6-179F-4E7F-9D32-82876FF2DED9}"/>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764" t="28431" r="55638" b="40686"/>
        <a:stretch/>
      </xdr:blipFill>
      <xdr:spPr>
        <a:xfrm>
          <a:off x="9107206" y="183091"/>
          <a:ext cx="393192" cy="371545"/>
        </a:xfrm>
        <a:prstGeom prst="rect">
          <a:avLst/>
        </a:prstGeom>
      </xdr:spPr>
    </xdr:pic>
    <xdr:clientData/>
  </xdr:twoCellAnchor>
  <xdr:twoCellAnchor editAs="oneCell">
    <xdr:from>
      <xdr:col>3</xdr:col>
      <xdr:colOff>2085975</xdr:colOff>
      <xdr:row>1</xdr:row>
      <xdr:rowOff>76201</xdr:rowOff>
    </xdr:from>
    <xdr:to>
      <xdr:col>3</xdr:col>
      <xdr:colOff>2478181</xdr:colOff>
      <xdr:row>1</xdr:row>
      <xdr:rowOff>468407</xdr:rowOff>
    </xdr:to>
    <xdr:pic>
      <xdr:nvPicPr>
        <xdr:cNvPr id="39" name="Graphic 22">
          <a:extLst>
            <a:ext uri="{FF2B5EF4-FFF2-40B4-BE49-F238E27FC236}">
              <a16:creationId xmlns:a16="http://schemas.microsoft.com/office/drawing/2014/main" id="{6745D45F-7E93-46C3-99C3-A01B8A95A843}"/>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3095625" y="171451"/>
          <a:ext cx="392206" cy="392206"/>
        </a:xfrm>
        <a:prstGeom prst="rect">
          <a:avLst/>
        </a:prstGeom>
        <a:effectLst/>
      </xdr:spPr>
    </xdr:pic>
    <xdr:clientData/>
  </xdr:twoCellAnchor>
  <xdr:twoCellAnchor editAs="oneCell">
    <xdr:from>
      <xdr:col>11</xdr:col>
      <xdr:colOff>2143125</xdr:colOff>
      <xdr:row>1</xdr:row>
      <xdr:rowOff>66675</xdr:rowOff>
    </xdr:from>
    <xdr:to>
      <xdr:col>11</xdr:col>
      <xdr:colOff>2535331</xdr:colOff>
      <xdr:row>1</xdr:row>
      <xdr:rowOff>458881</xdr:rowOff>
    </xdr:to>
    <xdr:pic>
      <xdr:nvPicPr>
        <xdr:cNvPr id="42" name="Graphic 22">
          <a:extLst>
            <a:ext uri="{FF2B5EF4-FFF2-40B4-BE49-F238E27FC236}">
              <a16:creationId xmlns:a16="http://schemas.microsoft.com/office/drawing/2014/main" id="{8ACCDB84-054D-49DC-A147-7B9A296CE7F2}"/>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2830175" y="161925"/>
          <a:ext cx="392206" cy="392206"/>
        </a:xfrm>
        <a:prstGeom prst="rect">
          <a:avLst/>
        </a:prstGeom>
        <a:effectLst/>
      </xdr:spPr>
    </xdr:pic>
    <xdr:clientData/>
  </xdr:twoCellAnchor>
  <xdr:twoCellAnchor editAs="oneCell">
    <xdr:from>
      <xdr:col>14</xdr:col>
      <xdr:colOff>19050</xdr:colOff>
      <xdr:row>1</xdr:row>
      <xdr:rowOff>66675</xdr:rowOff>
    </xdr:from>
    <xdr:to>
      <xdr:col>14</xdr:col>
      <xdr:colOff>431270</xdr:colOff>
      <xdr:row>1</xdr:row>
      <xdr:rowOff>457200</xdr:rowOff>
    </xdr:to>
    <xdr:pic>
      <xdr:nvPicPr>
        <xdr:cNvPr id="43" name="Picture 42">
          <a:hlinkClick xmlns:r="http://schemas.openxmlformats.org/officeDocument/2006/relationships" r:id="rId11"/>
          <a:extLst>
            <a:ext uri="{FF2B5EF4-FFF2-40B4-BE49-F238E27FC236}">
              <a16:creationId xmlns:a16="http://schemas.microsoft.com/office/drawing/2014/main" id="{BB4D1317-060C-4DBE-95E2-C2E4EC78189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764" t="28431" r="55638" b="40686"/>
        <a:stretch/>
      </xdr:blipFill>
      <xdr:spPr>
        <a:xfrm>
          <a:off x="18764250" y="161925"/>
          <a:ext cx="412220" cy="390525"/>
        </a:xfrm>
        <a:prstGeom prst="rect">
          <a:avLst/>
        </a:prstGeom>
      </xdr:spPr>
    </xdr:pic>
    <xdr:clientData/>
  </xdr:twoCellAnchor>
  <xdr:twoCellAnchor editAs="oneCell">
    <xdr:from>
      <xdr:col>1</xdr:col>
      <xdr:colOff>66675</xdr:colOff>
      <xdr:row>1</xdr:row>
      <xdr:rowOff>85725</xdr:rowOff>
    </xdr:from>
    <xdr:to>
      <xdr:col>2</xdr:col>
      <xdr:colOff>349863</xdr:colOff>
      <xdr:row>1</xdr:row>
      <xdr:rowOff>495301</xdr:rowOff>
    </xdr:to>
    <xdr:pic>
      <xdr:nvPicPr>
        <xdr:cNvPr id="33" name="Picture 32">
          <a:extLst>
            <a:ext uri="{FF2B5EF4-FFF2-40B4-BE49-F238E27FC236}">
              <a16:creationId xmlns:a16="http://schemas.microsoft.com/office/drawing/2014/main" id="{FAE134D6-3768-49E3-A242-BEA42C623B15}"/>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1694" t="30629" r="12500" b="27436"/>
        <a:stretch/>
      </xdr:blipFill>
      <xdr:spPr>
        <a:xfrm>
          <a:off x="161925" y="180975"/>
          <a:ext cx="740388" cy="4095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1109383</xdr:colOff>
      <xdr:row>1</xdr:row>
      <xdr:rowOff>33618</xdr:rowOff>
    </xdr:from>
    <xdr:to>
      <xdr:col>4</xdr:col>
      <xdr:colOff>1602442</xdr:colOff>
      <xdr:row>2</xdr:row>
      <xdr:rowOff>1</xdr:rowOff>
    </xdr:to>
    <xdr:pic>
      <xdr:nvPicPr>
        <xdr:cNvPr id="6" name="Graphic 5">
          <a:hlinkClick xmlns:r="http://schemas.openxmlformats.org/officeDocument/2006/relationships" r:id="rId1" tooltip="Go to DA Questions page"/>
          <a:extLst>
            <a:ext uri="{FF2B5EF4-FFF2-40B4-BE49-F238E27FC236}">
              <a16:creationId xmlns:a16="http://schemas.microsoft.com/office/drawing/2014/main" id="{FAB8241B-734B-44E5-BFAF-A662CFE4A4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308912" y="134471"/>
          <a:ext cx="493059" cy="493059"/>
        </a:xfrm>
        <a:prstGeom prst="rect">
          <a:avLst/>
        </a:prstGeom>
      </xdr:spPr>
    </xdr:pic>
    <xdr:clientData/>
  </xdr:twoCellAnchor>
  <xdr:twoCellAnchor editAs="oneCell">
    <xdr:from>
      <xdr:col>1</xdr:col>
      <xdr:colOff>1837765</xdr:colOff>
      <xdr:row>1</xdr:row>
      <xdr:rowOff>33619</xdr:rowOff>
    </xdr:from>
    <xdr:to>
      <xdr:col>1</xdr:col>
      <xdr:colOff>2274793</xdr:colOff>
      <xdr:row>1</xdr:row>
      <xdr:rowOff>470647</xdr:rowOff>
    </xdr:to>
    <xdr:pic>
      <xdr:nvPicPr>
        <xdr:cNvPr id="7" name="Graphic 2">
          <a:extLst>
            <a:ext uri="{FF2B5EF4-FFF2-40B4-BE49-F238E27FC236}">
              <a16:creationId xmlns:a16="http://schemas.microsoft.com/office/drawing/2014/main" id="{9E8E1501-CE5D-F0DD-B418-0413E0E823F9}"/>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949824" y="134472"/>
          <a:ext cx="437028" cy="437028"/>
        </a:xfrm>
        <a:prstGeom prst="rect">
          <a:avLst/>
        </a:prstGeom>
        <a:effectLst/>
      </xdr:spPr>
    </xdr:pic>
    <xdr:clientData/>
  </xdr:twoCellAnchor>
  <xdr:twoCellAnchor editAs="oneCell">
    <xdr:from>
      <xdr:col>4</xdr:col>
      <xdr:colOff>672353</xdr:colOff>
      <xdr:row>1</xdr:row>
      <xdr:rowOff>67236</xdr:rowOff>
    </xdr:from>
    <xdr:to>
      <xdr:col>4</xdr:col>
      <xdr:colOff>1121833</xdr:colOff>
      <xdr:row>1</xdr:row>
      <xdr:rowOff>493060</xdr:rowOff>
    </xdr:to>
    <xdr:pic>
      <xdr:nvPicPr>
        <xdr:cNvPr id="8" name="Picture 7">
          <a:hlinkClick xmlns:r="http://schemas.openxmlformats.org/officeDocument/2006/relationships" r:id="rId5"/>
          <a:extLst>
            <a:ext uri="{FF2B5EF4-FFF2-40B4-BE49-F238E27FC236}">
              <a16:creationId xmlns:a16="http://schemas.microsoft.com/office/drawing/2014/main" id="{B6BC01D6-6991-4726-8720-527B22987D81}"/>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764" t="28431" r="55638" b="40686"/>
        <a:stretch/>
      </xdr:blipFill>
      <xdr:spPr>
        <a:xfrm>
          <a:off x="5871882" y="168089"/>
          <a:ext cx="449480" cy="425824"/>
        </a:xfrm>
        <a:prstGeom prst="rect">
          <a:avLst/>
        </a:prstGeom>
      </xdr:spPr>
    </xdr:pic>
    <xdr:clientData/>
  </xdr:twoCellAnchor>
  <xdr:twoCellAnchor editAs="oneCell">
    <xdr:from>
      <xdr:col>1</xdr:col>
      <xdr:colOff>112059</xdr:colOff>
      <xdr:row>1</xdr:row>
      <xdr:rowOff>78442</xdr:rowOff>
    </xdr:from>
    <xdr:to>
      <xdr:col>1</xdr:col>
      <xdr:colOff>852447</xdr:colOff>
      <xdr:row>1</xdr:row>
      <xdr:rowOff>488018</xdr:rowOff>
    </xdr:to>
    <xdr:pic>
      <xdr:nvPicPr>
        <xdr:cNvPr id="9" name="Picture 8">
          <a:extLst>
            <a:ext uri="{FF2B5EF4-FFF2-40B4-BE49-F238E27FC236}">
              <a16:creationId xmlns:a16="http://schemas.microsoft.com/office/drawing/2014/main" id="{4579A47E-C9F1-41DE-92FF-A99A8FB7886D}"/>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694" t="30629" r="12500" b="27436"/>
        <a:stretch/>
      </xdr:blipFill>
      <xdr:spPr>
        <a:xfrm>
          <a:off x="224118" y="179295"/>
          <a:ext cx="740388" cy="4095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3048000</xdr:colOff>
      <xdr:row>2</xdr:row>
      <xdr:rowOff>47625</xdr:rowOff>
    </xdr:from>
    <xdr:to>
      <xdr:col>2</xdr:col>
      <xdr:colOff>3294888</xdr:colOff>
      <xdr:row>3</xdr:row>
      <xdr:rowOff>238125</xdr:rowOff>
    </xdr:to>
    <xdr:sp macro="" textlink="">
      <xdr:nvSpPr>
        <xdr:cNvPr id="11" name="Oval 10">
          <a:extLst>
            <a:ext uri="{FF2B5EF4-FFF2-40B4-BE49-F238E27FC236}">
              <a16:creationId xmlns:a16="http://schemas.microsoft.com/office/drawing/2014/main" id="{00000000-0008-0000-0700-00000B000000}"/>
            </a:ext>
          </a:extLst>
        </xdr:cNvPr>
        <xdr:cNvSpPr>
          <a:spLocks noChangeAspect="1"/>
        </xdr:cNvSpPr>
      </xdr:nvSpPr>
      <xdr:spPr bwMode="auto">
        <a:xfrm>
          <a:off x="3419475" y="666750"/>
          <a:ext cx="246888" cy="247650"/>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1</a:t>
          </a:r>
          <a:endParaRPr lang="en-US" sz="1100" b="1">
            <a:solidFill>
              <a:sysClr val="windowText" lastClr="000000"/>
            </a:solidFill>
          </a:endParaRPr>
        </a:p>
      </xdr:txBody>
    </xdr:sp>
    <xdr:clientData/>
  </xdr:twoCellAnchor>
  <xdr:twoCellAnchor editAs="oneCell">
    <xdr:from>
      <xdr:col>4</xdr:col>
      <xdr:colOff>3144308</xdr:colOff>
      <xdr:row>1</xdr:row>
      <xdr:rowOff>105833</xdr:rowOff>
    </xdr:from>
    <xdr:to>
      <xdr:col>4</xdr:col>
      <xdr:colOff>3537214</xdr:colOff>
      <xdr:row>1</xdr:row>
      <xdr:rowOff>470165</xdr:rowOff>
    </xdr:to>
    <xdr:pic>
      <xdr:nvPicPr>
        <xdr:cNvPr id="18" name="Picture 17" descr="http://0101.nccdn.net/1_5/0d8/090/050/Return-button.png">
          <a:hlinkClick xmlns:r="http://schemas.openxmlformats.org/officeDocument/2006/relationships" r:id="rId1" tooltip="Return to DA worksheet"/>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2" cstate="print"/>
        <a:srcRect l="27000" t="4577" r="31750" b="41189"/>
        <a:stretch>
          <a:fillRect/>
        </a:stretch>
      </xdr:blipFill>
      <xdr:spPr bwMode="auto">
        <a:xfrm>
          <a:off x="7578725" y="201083"/>
          <a:ext cx="392906" cy="364332"/>
        </a:xfrm>
        <a:prstGeom prst="rect">
          <a:avLst/>
        </a:prstGeom>
        <a:noFill/>
        <a:effectLst/>
      </xdr:spPr>
    </xdr:pic>
    <xdr:clientData/>
  </xdr:twoCellAnchor>
  <xdr:twoCellAnchor>
    <xdr:from>
      <xdr:col>2</xdr:col>
      <xdr:colOff>3723481</xdr:colOff>
      <xdr:row>13</xdr:row>
      <xdr:rowOff>10319</xdr:rowOff>
    </xdr:from>
    <xdr:to>
      <xdr:col>2</xdr:col>
      <xdr:colOff>3725069</xdr:colOff>
      <xdr:row>19</xdr:row>
      <xdr:rowOff>794</xdr:rowOff>
    </xdr:to>
    <xdr:cxnSp macro="">
      <xdr:nvCxnSpPr>
        <xdr:cNvPr id="23" name="Straight Connector 22">
          <a:extLst>
            <a:ext uri="{FF2B5EF4-FFF2-40B4-BE49-F238E27FC236}">
              <a16:creationId xmlns:a16="http://schemas.microsoft.com/office/drawing/2014/main" id="{00000000-0008-0000-0700-000017000000}"/>
            </a:ext>
          </a:extLst>
        </xdr:cNvPr>
        <xdr:cNvCxnSpPr/>
      </xdr:nvCxnSpPr>
      <xdr:spPr bwMode="auto">
        <a:xfrm rot="5400000">
          <a:off x="3619500" y="2857500"/>
          <a:ext cx="952500" cy="1588"/>
        </a:xfrm>
        <a:prstGeom prst="line">
          <a:avLst/>
        </a:prstGeom>
        <a:ln w="6350">
          <a:solidFill>
            <a:schemeClr val="bg1">
              <a:lumMod val="65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3723483</xdr:colOff>
      <xdr:row>19</xdr:row>
      <xdr:rowOff>19050</xdr:rowOff>
    </xdr:from>
    <xdr:to>
      <xdr:col>2</xdr:col>
      <xdr:colOff>3724275</xdr:colOff>
      <xdr:row>30</xdr:row>
      <xdr:rowOff>0</xdr:rowOff>
    </xdr:to>
    <xdr:cxnSp macro="">
      <xdr:nvCxnSpPr>
        <xdr:cNvPr id="27" name="Straight Connector 26">
          <a:extLst>
            <a:ext uri="{FF2B5EF4-FFF2-40B4-BE49-F238E27FC236}">
              <a16:creationId xmlns:a16="http://schemas.microsoft.com/office/drawing/2014/main" id="{00000000-0008-0000-0700-00001B000000}"/>
            </a:ext>
          </a:extLst>
        </xdr:cNvPr>
        <xdr:cNvCxnSpPr/>
      </xdr:nvCxnSpPr>
      <xdr:spPr bwMode="auto">
        <a:xfrm rot="5400000">
          <a:off x="3047207" y="4591051"/>
          <a:ext cx="2096294" cy="792"/>
        </a:xfrm>
        <a:prstGeom prst="line">
          <a:avLst/>
        </a:prstGeom>
        <a:ln w="6350">
          <a:solidFill>
            <a:schemeClr val="bg1">
              <a:lumMod val="65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3713958</xdr:colOff>
      <xdr:row>31</xdr:row>
      <xdr:rowOff>3</xdr:rowOff>
    </xdr:from>
    <xdr:to>
      <xdr:col>2</xdr:col>
      <xdr:colOff>3714750</xdr:colOff>
      <xdr:row>42</xdr:row>
      <xdr:rowOff>795</xdr:rowOff>
    </xdr:to>
    <xdr:cxnSp macro="">
      <xdr:nvCxnSpPr>
        <xdr:cNvPr id="32" name="Straight Connector 31">
          <a:extLst>
            <a:ext uri="{FF2B5EF4-FFF2-40B4-BE49-F238E27FC236}">
              <a16:creationId xmlns:a16="http://schemas.microsoft.com/office/drawing/2014/main" id="{00000000-0008-0000-0700-000020000000}"/>
            </a:ext>
          </a:extLst>
        </xdr:cNvPr>
        <xdr:cNvCxnSpPr/>
      </xdr:nvCxnSpPr>
      <xdr:spPr bwMode="auto">
        <a:xfrm rot="5400000">
          <a:off x="3323433" y="6753228"/>
          <a:ext cx="1524792" cy="792"/>
        </a:xfrm>
        <a:prstGeom prst="line">
          <a:avLst/>
        </a:prstGeom>
        <a:ln w="6350">
          <a:solidFill>
            <a:schemeClr val="bg1">
              <a:lumMod val="65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2847975</xdr:colOff>
      <xdr:row>40</xdr:row>
      <xdr:rowOff>85724</xdr:rowOff>
    </xdr:from>
    <xdr:to>
      <xdr:col>2</xdr:col>
      <xdr:colOff>3094863</xdr:colOff>
      <xdr:row>41</xdr:row>
      <xdr:rowOff>246887</xdr:rowOff>
    </xdr:to>
    <xdr:sp macro="" textlink="">
      <xdr:nvSpPr>
        <xdr:cNvPr id="36" name="Oval 35">
          <a:extLst>
            <a:ext uri="{FF2B5EF4-FFF2-40B4-BE49-F238E27FC236}">
              <a16:creationId xmlns:a16="http://schemas.microsoft.com/office/drawing/2014/main" id="{00000000-0008-0000-0700-000024000000}"/>
            </a:ext>
          </a:extLst>
        </xdr:cNvPr>
        <xdr:cNvSpPr>
          <a:spLocks/>
        </xdr:cNvSpPr>
      </xdr:nvSpPr>
      <xdr:spPr bwMode="auto">
        <a:xfrm>
          <a:off x="3219450" y="7324724"/>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2</a:t>
          </a:r>
          <a:endParaRPr lang="en-US" sz="1100" b="1">
            <a:solidFill>
              <a:sysClr val="windowText" lastClr="000000"/>
            </a:solidFill>
          </a:endParaRPr>
        </a:p>
      </xdr:txBody>
    </xdr:sp>
    <xdr:clientData/>
  </xdr:twoCellAnchor>
  <xdr:twoCellAnchor>
    <xdr:from>
      <xdr:col>2</xdr:col>
      <xdr:colOff>3848101</xdr:colOff>
      <xdr:row>55</xdr:row>
      <xdr:rowOff>794</xdr:rowOff>
    </xdr:from>
    <xdr:to>
      <xdr:col>2</xdr:col>
      <xdr:colOff>3848895</xdr:colOff>
      <xdr:row>70</xdr:row>
      <xdr:rowOff>9525</xdr:rowOff>
    </xdr:to>
    <xdr:cxnSp macro="">
      <xdr:nvCxnSpPr>
        <xdr:cNvPr id="38" name="Straight Connector 37">
          <a:extLst>
            <a:ext uri="{FF2B5EF4-FFF2-40B4-BE49-F238E27FC236}">
              <a16:creationId xmlns:a16="http://schemas.microsoft.com/office/drawing/2014/main" id="{00000000-0008-0000-0700-000026000000}"/>
            </a:ext>
          </a:extLst>
        </xdr:cNvPr>
        <xdr:cNvCxnSpPr/>
      </xdr:nvCxnSpPr>
      <xdr:spPr bwMode="auto">
        <a:xfrm rot="5400000">
          <a:off x="3072607" y="11301413"/>
          <a:ext cx="2294731" cy="794"/>
        </a:xfrm>
        <a:prstGeom prst="line">
          <a:avLst/>
        </a:prstGeom>
        <a:ln w="6350">
          <a:solidFill>
            <a:schemeClr val="bg1">
              <a:lumMod val="65000"/>
            </a:schemeClr>
          </a:solidFill>
          <a:prstDash val="sysDash"/>
          <a:headEnd type="none" w="med" len="med"/>
          <a:tailEnd type="none" w="med" len="med"/>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2990850</xdr:colOff>
      <xdr:row>69</xdr:row>
      <xdr:rowOff>66674</xdr:rowOff>
    </xdr:from>
    <xdr:to>
      <xdr:col>2</xdr:col>
      <xdr:colOff>3237738</xdr:colOff>
      <xdr:row>70</xdr:row>
      <xdr:rowOff>237362</xdr:rowOff>
    </xdr:to>
    <xdr:sp macro="" textlink="">
      <xdr:nvSpPr>
        <xdr:cNvPr id="40" name="Oval 39">
          <a:extLst>
            <a:ext uri="{FF2B5EF4-FFF2-40B4-BE49-F238E27FC236}">
              <a16:creationId xmlns:a16="http://schemas.microsoft.com/office/drawing/2014/main" id="{00000000-0008-0000-0700-000028000000}"/>
            </a:ext>
          </a:extLst>
        </xdr:cNvPr>
        <xdr:cNvSpPr>
          <a:spLocks/>
        </xdr:cNvSpPr>
      </xdr:nvSpPr>
      <xdr:spPr bwMode="auto">
        <a:xfrm>
          <a:off x="3362325" y="12191999"/>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3</a:t>
          </a:r>
          <a:endParaRPr lang="en-US" sz="1100" b="1">
            <a:solidFill>
              <a:sysClr val="windowText" lastClr="000000"/>
            </a:solidFill>
          </a:endParaRPr>
        </a:p>
      </xdr:txBody>
    </xdr:sp>
    <xdr:clientData/>
  </xdr:twoCellAnchor>
  <xdr:twoCellAnchor>
    <xdr:from>
      <xdr:col>2</xdr:col>
      <xdr:colOff>2943225</xdr:colOff>
      <xdr:row>86</xdr:row>
      <xdr:rowOff>47624</xdr:rowOff>
    </xdr:from>
    <xdr:to>
      <xdr:col>2</xdr:col>
      <xdr:colOff>3190113</xdr:colOff>
      <xdr:row>87</xdr:row>
      <xdr:rowOff>237362</xdr:rowOff>
    </xdr:to>
    <xdr:sp macro="" textlink="">
      <xdr:nvSpPr>
        <xdr:cNvPr id="41" name="Oval 40">
          <a:extLst>
            <a:ext uri="{FF2B5EF4-FFF2-40B4-BE49-F238E27FC236}">
              <a16:creationId xmlns:a16="http://schemas.microsoft.com/office/drawing/2014/main" id="{00000000-0008-0000-0700-000029000000}"/>
            </a:ext>
          </a:extLst>
        </xdr:cNvPr>
        <xdr:cNvSpPr>
          <a:spLocks/>
        </xdr:cNvSpPr>
      </xdr:nvSpPr>
      <xdr:spPr bwMode="auto">
        <a:xfrm>
          <a:off x="3314700" y="14849474"/>
          <a:ext cx="246888" cy="246888"/>
        </a:xfrm>
        <a:prstGeom prst="ellipse">
          <a:avLst/>
        </a:prstGeom>
        <a:solidFill>
          <a:sysClr val="window" lastClr="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en-US" sz="1400" b="1">
              <a:solidFill>
                <a:sysClr val="windowText" lastClr="000000"/>
              </a:solidFill>
            </a:rPr>
            <a:t>4</a:t>
          </a:r>
          <a:endParaRPr lang="en-US" sz="1100" b="1">
            <a:solidFill>
              <a:sysClr val="windowText" lastClr="000000"/>
            </a:solidFill>
          </a:endParaRPr>
        </a:p>
      </xdr:txBody>
    </xdr:sp>
    <xdr:clientData/>
  </xdr:twoCellAnchor>
  <xdr:twoCellAnchor editAs="oneCell">
    <xdr:from>
      <xdr:col>1</xdr:col>
      <xdr:colOff>38100</xdr:colOff>
      <xdr:row>1</xdr:row>
      <xdr:rowOff>57150</xdr:rowOff>
    </xdr:from>
    <xdr:to>
      <xdr:col>2</xdr:col>
      <xdr:colOff>502263</xdr:colOff>
      <xdr:row>1</xdr:row>
      <xdr:rowOff>466726</xdr:rowOff>
    </xdr:to>
    <xdr:pic>
      <xdr:nvPicPr>
        <xdr:cNvPr id="16" name="Picture 15">
          <a:extLst>
            <a:ext uri="{FF2B5EF4-FFF2-40B4-BE49-F238E27FC236}">
              <a16:creationId xmlns:a16="http://schemas.microsoft.com/office/drawing/2014/main" id="{C64324C0-87C3-4682-900F-66CFC1B1823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694" t="30629" r="12500" b="27436"/>
        <a:stretch/>
      </xdr:blipFill>
      <xdr:spPr>
        <a:xfrm>
          <a:off x="133350" y="152400"/>
          <a:ext cx="740388" cy="409576"/>
        </a:xfrm>
        <a:prstGeom prst="rect">
          <a:avLst/>
        </a:prstGeom>
      </xdr:spPr>
    </xdr:pic>
    <xdr:clientData/>
  </xdr:twoCellAnchor>
  <xdr:twoCellAnchor editAs="oneCell">
    <xdr:from>
      <xdr:col>2</xdr:col>
      <xdr:colOff>2343150</xdr:colOff>
      <xdr:row>1</xdr:row>
      <xdr:rowOff>47625</xdr:rowOff>
    </xdr:from>
    <xdr:to>
      <xdr:col>2</xdr:col>
      <xdr:colOff>2780178</xdr:colOff>
      <xdr:row>1</xdr:row>
      <xdr:rowOff>484653</xdr:rowOff>
    </xdr:to>
    <xdr:pic>
      <xdr:nvPicPr>
        <xdr:cNvPr id="17" name="Graphic 2">
          <a:extLst>
            <a:ext uri="{FF2B5EF4-FFF2-40B4-BE49-F238E27FC236}">
              <a16:creationId xmlns:a16="http://schemas.microsoft.com/office/drawing/2014/main" id="{01E1543F-F182-4F58-B5AE-786BEC39811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2714625" y="142875"/>
          <a:ext cx="437028" cy="437028"/>
        </a:xfrm>
        <a:prstGeom prst="rect">
          <a:avLst/>
        </a:prstGeom>
        <a:effectLst/>
      </xdr:spPr>
    </xdr:pic>
    <xdr:clientData/>
  </xdr:twoCellAnchor>
  <xdr:twoCellAnchor editAs="oneCell">
    <xdr:from>
      <xdr:col>4</xdr:col>
      <xdr:colOff>3640666</xdr:colOff>
      <xdr:row>1</xdr:row>
      <xdr:rowOff>95250</xdr:rowOff>
    </xdr:from>
    <xdr:to>
      <xdr:col>5</xdr:col>
      <xdr:colOff>47313</xdr:colOff>
      <xdr:row>1</xdr:row>
      <xdr:rowOff>521074</xdr:rowOff>
    </xdr:to>
    <xdr:pic>
      <xdr:nvPicPr>
        <xdr:cNvPr id="14" name="Picture 13">
          <a:hlinkClick xmlns:r="http://schemas.openxmlformats.org/officeDocument/2006/relationships" r:id="rId5"/>
          <a:extLst>
            <a:ext uri="{FF2B5EF4-FFF2-40B4-BE49-F238E27FC236}">
              <a16:creationId xmlns:a16="http://schemas.microsoft.com/office/drawing/2014/main" id="{4E313C30-CDAA-4658-9943-DD6B870C4D6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764" t="28431" r="55638" b="40686"/>
        <a:stretch/>
      </xdr:blipFill>
      <xdr:spPr>
        <a:xfrm>
          <a:off x="8075083" y="190500"/>
          <a:ext cx="449480" cy="4258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76200</xdr:colOff>
      <xdr:row>11</xdr:row>
      <xdr:rowOff>104776</xdr:rowOff>
    </xdr:from>
    <xdr:to>
      <xdr:col>3</xdr:col>
      <xdr:colOff>0</xdr:colOff>
      <xdr:row>17</xdr:row>
      <xdr:rowOff>180976</xdr:rowOff>
    </xdr:to>
    <xdr:cxnSp macro="">
      <xdr:nvCxnSpPr>
        <xdr:cNvPr id="16" name="Elbow Connector 15">
          <a:extLst>
            <a:ext uri="{FF2B5EF4-FFF2-40B4-BE49-F238E27FC236}">
              <a16:creationId xmlns:a16="http://schemas.microsoft.com/office/drawing/2014/main" id="{00000000-0008-0000-0800-000010000000}"/>
            </a:ext>
          </a:extLst>
        </xdr:cNvPr>
        <xdr:cNvCxnSpPr/>
      </xdr:nvCxnSpPr>
      <xdr:spPr bwMode="auto">
        <a:xfrm rot="5400000">
          <a:off x="3224213" y="2824163"/>
          <a:ext cx="1028700" cy="85725"/>
        </a:xfrm>
        <a:prstGeom prst="bentConnector3">
          <a:avLst>
            <a:gd name="adj1" fmla="val -926"/>
          </a:avLst>
        </a:prstGeom>
        <a:solidFill>
          <a:srgbClr val="FFFFFF"/>
        </a:solidFill>
        <a:ln w="28575" cap="flat" cmpd="sng" algn="ctr">
          <a:solidFill>
            <a:schemeClr val="bg1">
              <a:lumMod val="65000"/>
            </a:schemeClr>
          </a:solidFill>
          <a:prstDash val="solid"/>
          <a:round/>
          <a:headEnd type="none" w="med" len="med"/>
          <a:tailEnd type="triangle" w="med" len="med"/>
        </a:ln>
        <a:effectLst/>
      </xdr:spPr>
    </xdr:cxnSp>
    <xdr:clientData/>
  </xdr:twoCellAnchor>
  <xdr:twoCellAnchor editAs="oneCell">
    <xdr:from>
      <xdr:col>5</xdr:col>
      <xdr:colOff>695325</xdr:colOff>
      <xdr:row>1</xdr:row>
      <xdr:rowOff>19050</xdr:rowOff>
    </xdr:from>
    <xdr:to>
      <xdr:col>5</xdr:col>
      <xdr:colOff>1188384</xdr:colOff>
      <xdr:row>1</xdr:row>
      <xdr:rowOff>512109</xdr:rowOff>
    </xdr:to>
    <xdr:pic>
      <xdr:nvPicPr>
        <xdr:cNvPr id="8" name="Graphic 7">
          <a:hlinkClick xmlns:r="http://schemas.openxmlformats.org/officeDocument/2006/relationships" r:id="rId1" tooltip="Go to PPA Questions page"/>
          <a:extLst>
            <a:ext uri="{FF2B5EF4-FFF2-40B4-BE49-F238E27FC236}">
              <a16:creationId xmlns:a16="http://schemas.microsoft.com/office/drawing/2014/main" id="{73265F04-8BC1-4F98-ACBD-846F0F19F7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353175" y="114300"/>
          <a:ext cx="493059" cy="493059"/>
        </a:xfrm>
        <a:prstGeom prst="rect">
          <a:avLst/>
        </a:prstGeom>
      </xdr:spPr>
    </xdr:pic>
    <xdr:clientData/>
  </xdr:twoCellAnchor>
  <xdr:twoCellAnchor editAs="oneCell">
    <xdr:from>
      <xdr:col>5</xdr:col>
      <xdr:colOff>257175</xdr:colOff>
      <xdr:row>1</xdr:row>
      <xdr:rowOff>57150</xdr:rowOff>
    </xdr:from>
    <xdr:to>
      <xdr:col>5</xdr:col>
      <xdr:colOff>706655</xdr:colOff>
      <xdr:row>1</xdr:row>
      <xdr:rowOff>482974</xdr:rowOff>
    </xdr:to>
    <xdr:pic>
      <xdr:nvPicPr>
        <xdr:cNvPr id="9" name="Picture 8">
          <a:hlinkClick xmlns:r="http://schemas.openxmlformats.org/officeDocument/2006/relationships" r:id="rId4"/>
          <a:extLst>
            <a:ext uri="{FF2B5EF4-FFF2-40B4-BE49-F238E27FC236}">
              <a16:creationId xmlns:a16="http://schemas.microsoft.com/office/drawing/2014/main" id="{44D6B68E-1FF7-48A8-BC1C-65447862835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764" t="28431" r="55638" b="40686"/>
        <a:stretch/>
      </xdr:blipFill>
      <xdr:spPr>
        <a:xfrm>
          <a:off x="5915025" y="152400"/>
          <a:ext cx="449480" cy="425824"/>
        </a:xfrm>
        <a:prstGeom prst="rect">
          <a:avLst/>
        </a:prstGeom>
      </xdr:spPr>
    </xdr:pic>
    <xdr:clientData/>
  </xdr:twoCellAnchor>
  <xdr:twoCellAnchor editAs="oneCell">
    <xdr:from>
      <xdr:col>1</xdr:col>
      <xdr:colOff>1571625</xdr:colOff>
      <xdr:row>1</xdr:row>
      <xdr:rowOff>57150</xdr:rowOff>
    </xdr:from>
    <xdr:to>
      <xdr:col>1</xdr:col>
      <xdr:colOff>1971675</xdr:colOff>
      <xdr:row>1</xdr:row>
      <xdr:rowOff>457200</xdr:rowOff>
    </xdr:to>
    <xdr:pic>
      <xdr:nvPicPr>
        <xdr:cNvPr id="10" name="Graphic 23">
          <a:extLst>
            <a:ext uri="{FF2B5EF4-FFF2-40B4-BE49-F238E27FC236}">
              <a16:creationId xmlns:a16="http://schemas.microsoft.com/office/drawing/2014/main" id="{38C276B5-F04B-8C61-C01A-6174D6BFDDB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685925" y="152400"/>
          <a:ext cx="400050" cy="400050"/>
        </a:xfrm>
        <a:prstGeom prst="rect">
          <a:avLst/>
        </a:prstGeom>
        <a:effectLst/>
      </xdr:spPr>
    </xdr:pic>
    <xdr:clientData/>
  </xdr:twoCellAnchor>
  <xdr:twoCellAnchor editAs="oneCell">
    <xdr:from>
      <xdr:col>11</xdr:col>
      <xdr:colOff>2400300</xdr:colOff>
      <xdr:row>1</xdr:row>
      <xdr:rowOff>47625</xdr:rowOff>
    </xdr:from>
    <xdr:to>
      <xdr:col>11</xdr:col>
      <xdr:colOff>2800350</xdr:colOff>
      <xdr:row>1</xdr:row>
      <xdr:rowOff>447675</xdr:rowOff>
    </xdr:to>
    <xdr:pic>
      <xdr:nvPicPr>
        <xdr:cNvPr id="14" name="Graphic 23">
          <a:extLst>
            <a:ext uri="{FF2B5EF4-FFF2-40B4-BE49-F238E27FC236}">
              <a16:creationId xmlns:a16="http://schemas.microsoft.com/office/drawing/2014/main" id="{69344348-504D-424C-91A6-AD5793769D25}"/>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8402300" y="142875"/>
          <a:ext cx="400050" cy="400050"/>
        </a:xfrm>
        <a:prstGeom prst="rect">
          <a:avLst/>
        </a:prstGeom>
        <a:effectLst/>
      </xdr:spPr>
    </xdr:pic>
    <xdr:clientData/>
  </xdr:twoCellAnchor>
  <xdr:twoCellAnchor editAs="oneCell">
    <xdr:from>
      <xdr:col>1</xdr:col>
      <xdr:colOff>42333</xdr:colOff>
      <xdr:row>1</xdr:row>
      <xdr:rowOff>31750</xdr:rowOff>
    </xdr:from>
    <xdr:to>
      <xdr:col>1</xdr:col>
      <xdr:colOff>781663</xdr:colOff>
      <xdr:row>1</xdr:row>
      <xdr:rowOff>441326</xdr:rowOff>
    </xdr:to>
    <xdr:pic>
      <xdr:nvPicPr>
        <xdr:cNvPr id="11" name="Picture 10">
          <a:extLst>
            <a:ext uri="{FF2B5EF4-FFF2-40B4-BE49-F238E27FC236}">
              <a16:creationId xmlns:a16="http://schemas.microsoft.com/office/drawing/2014/main" id="{B720C49B-5F34-4B93-8441-D5B5A8513A6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1694" t="30629" r="12500" b="27436"/>
        <a:stretch/>
      </xdr:blipFill>
      <xdr:spPr>
        <a:xfrm>
          <a:off x="158750" y="127000"/>
          <a:ext cx="739330" cy="4095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solidFill>
        <a:ln w="9525">
          <a:noFill/>
          <a:miter lim="800000"/>
          <a:headEnd/>
          <a:tailEnd/>
        </a:ln>
        <a:effectLst/>
        <a:scene3d>
          <a:camera prst="orthographicFront"/>
          <a:lightRig rig="threePt" dir="t"/>
        </a:scene3d>
        <a:sp3d/>
      </a:spPr>
      <a:bodyPr vertOverflow="clip" wrap="square" lIns="27432" tIns="22860" rIns="27432" bIns="0" anchor="t" upright="1">
        <a:sp3d extrusionH="57150">
          <a:bevelT w="38100" h="38100"/>
        </a:sp3d>
      </a:bodyPr>
      <a:lstStyle>
        <a:defPPr algn="r" rtl="1">
          <a:defRPr sz="600" b="0" i="0" u="none" strike="noStrike">
            <a:solidFill>
              <a:srgbClr val="000000"/>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defRPr>
        </a:defPPr>
      </a:lstStyle>
    </a:spDef>
    <a:lnDef>
      <a:spPr bwMode="auto">
        <a:ln w="57150">
          <a:solidFill>
            <a:schemeClr val="accent6"/>
          </a:solidFill>
          <a:headEnd type="none" w="med" len="med"/>
          <a:tailEnd type="none" w="med" len="med"/>
        </a:ln>
      </a:spPr>
      <a:bodyPr/>
      <a:lstStyle/>
      <a:style>
        <a:lnRef idx="1">
          <a:schemeClr val="accent5"/>
        </a:lnRef>
        <a:fillRef idx="0">
          <a:schemeClr val="accent5"/>
        </a:fillRef>
        <a:effectRef idx="0">
          <a:schemeClr val="accent5"/>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D53"/>
  <sheetViews>
    <sheetView showGridLines="0" zoomScale="90" zoomScaleNormal="90" workbookViewId="0"/>
  </sheetViews>
  <sheetFormatPr defaultColWidth="9.140625" defaultRowHeight="15"/>
  <cols>
    <col min="1" max="1" width="1.85546875" style="694" customWidth="1"/>
    <col min="2" max="2" width="13" style="694" customWidth="1"/>
    <col min="3" max="9" width="9.140625" style="694" customWidth="1"/>
    <col min="10" max="10" width="19" style="694" customWidth="1"/>
    <col min="11" max="11" width="1.85546875" style="694" customWidth="1"/>
    <col min="12" max="12" width="9.140625" style="694" customWidth="1"/>
    <col min="13" max="13" width="1.7109375" style="694" customWidth="1"/>
    <col min="14" max="50" width="9.140625" style="694" customWidth="1"/>
    <col min="51" max="56" width="9.140625" style="694"/>
  </cols>
  <sheetData>
    <row r="1" spans="1:56" ht="15.75" thickBot="1">
      <c r="A1" s="704"/>
      <c r="C1" s="1279" t="str">
        <f ca="1">OFFSET(Lexicon!B20,0,$BA$23)</f>
        <v xml:space="preserve">Language: </v>
      </c>
      <c r="D1" s="1280"/>
      <c r="E1" s="1276" t="s">
        <v>2</v>
      </c>
      <c r="F1" s="1277"/>
      <c r="G1" s="1278"/>
      <c r="H1" s="703"/>
      <c r="K1" s="705"/>
      <c r="L1" s="703"/>
      <c r="M1" s="703"/>
    </row>
    <row r="2" spans="1:56" ht="15" customHeight="1">
      <c r="A2" s="707">
        <f>License!BA23</f>
        <v>0</v>
      </c>
      <c r="B2" s="707">
        <f>License!BA23</f>
        <v>0</v>
      </c>
    </row>
    <row r="3" spans="1:56" ht="15.75" customHeight="1">
      <c r="I3" s="708"/>
      <c r="AX3" s="234"/>
      <c r="AY3" s="234"/>
      <c r="AZ3" s="364"/>
      <c r="BA3" s="234"/>
      <c r="BB3" s="234"/>
      <c r="BC3" s="234"/>
      <c r="BD3" s="234"/>
    </row>
    <row r="4" spans="1:56" s="694" customFormat="1" ht="15.75" customHeight="1">
      <c r="AX4" s="234"/>
      <c r="AY4" s="234"/>
      <c r="AZ4" s="364"/>
      <c r="BA4" s="234"/>
      <c r="BB4" s="234"/>
      <c r="BC4" s="234"/>
      <c r="BD4" s="234"/>
    </row>
    <row r="5" spans="1:56" s="694" customFormat="1" ht="15.75" customHeight="1">
      <c r="AX5" s="234"/>
      <c r="AY5" s="234"/>
      <c r="AZ5" s="709" t="str">
        <f ca="1">OFFSET(Lexicon!B5,0,$A$2)</f>
        <v>CLICK HERE to accept license and activate worksheet</v>
      </c>
      <c r="BA5" s="234"/>
      <c r="BB5" s="234"/>
      <c r="BC5" s="234"/>
      <c r="BD5" s="234"/>
    </row>
    <row r="6" spans="1:56" ht="15.75" customHeight="1">
      <c r="AX6" s="234"/>
      <c r="AY6" s="234"/>
      <c r="AZ6" s="364"/>
      <c r="BA6" s="234"/>
      <c r="BB6" s="234"/>
      <c r="BC6" s="234"/>
      <c r="BD6" s="234"/>
    </row>
    <row r="7" spans="1:56" ht="8.25" customHeight="1">
      <c r="A7" s="706"/>
      <c r="B7" s="706"/>
      <c r="C7" s="706"/>
      <c r="D7" s="706"/>
      <c r="E7" s="706"/>
      <c r="F7" s="706"/>
      <c r="G7" s="706"/>
      <c r="H7" s="706"/>
      <c r="I7" s="706"/>
      <c r="J7" s="706"/>
      <c r="K7" s="706"/>
      <c r="AX7" s="234"/>
      <c r="AY7" s="234"/>
      <c r="AZ7" s="364"/>
      <c r="BA7" s="234"/>
      <c r="BB7" s="234"/>
      <c r="BC7" s="234"/>
      <c r="BD7" s="234"/>
    </row>
    <row r="8" spans="1:56" ht="15.75" customHeight="1">
      <c r="A8" s="706"/>
      <c r="B8" s="1281" t="str">
        <f ca="1">OFFSET(Lexicon!$B1110,0,$A$2)</f>
        <v xml:space="preserve">TEMPLATE LICENSE AGREEMENT
PLEASE READ THIS LICENSE CAREFULLY BEFORE USING THE KEPNER-TREGOE(R) TEMPLATES/WORKSHEETS (“TEMPLATES”). BY INSTALLING OR USING THE TEMPLATES YOU ARE AGREEING TO BE BOUND BY THE TERMS OF THIS LICENSE.
GENERAL. Except as authorized below, the Templates may not, in whole or in part, be used, copied, photocopied, printed, reproduced, translated or reduced to any electronic format without prior written consent from Kepner-Tregoe, Inc. (“KT”).
LICENSE. KT hereby grants you a nonexclusive and nontransferable license to print, reproduce and use the Templates in Microsoft(R) Excel format under the following terms and conditions:
1. This license is only granted to you if you have been trained in a KT approved program of Problem Solving &amp; Decision Making and received a purchased set of KT Problem Solving and Decision Making workshop materials. As such, you may share the Template with others to gather, analyze and communicate information, but you may not use the Template as a tool for training others in the KT methodologies unless you are a licensed KT Program Leader. 
2. You are not permitted to modify or alter the text describing Kepner-Tregoe’s methodologies, or the format that presents those methodologies in any way without KT’s written permission.  You may add rows and columns, and other formatting and text that assist you in the use of the KT methodologies.  This license does not restrict you in any way from using the functionality of Microsoft Excel in any way other than that which is described above. 
3. The KT copyright legend must remain on all screen and print copies of the Templates.
4. The Templates cannot be downloaded, transferred to or accessed by others unless such individuals agree to the terms of this License and are specifically eligible to use the Templates under Subsection 1 above. 
5. The limited purpose of this license is to allow you to store the Templates in electronic form in place of or in addition to paper copies and to allow electronic access to and storage of completed forms.  
6. If you or your organization wish to use this template in conjunction with as part of any software that prompts the user to complete the Templates, you must obtain KT written permission.  
TERMINATION. This License is effective until terminated. You may terminate this License at any time by destroying the Templates and all copies thereof. This License will terminate immediately without notice from KT if you fail to comply with any provision of this License. Upon termination you must destroy all copies of the Templates.  
GOVERNMENT END-USERS. If you are acquiring the Templates on behalf of any unit or agency of the United States Government, the following provisions apply. The Government agrees: (1) If the Templates are supplied to the Department of Defense (DoD), the Templates are classified as “Commercial Computer Software” and the Government is acquiring only “restricted rights” in the Templates as that term is defined in Clause 252.227-7013(c)(1) of the DFARS; and (2) If the Templates are supplied to any unit or agency of the United States Government other than DoD, the Government’s rights in the Templates will be as defined in Clause 52.227-19(c)(2) of the FAR or, in the case of NASA, in Clause 18-52.227-86(d) of the NASA Supplement to the FAR. 
DISCLAIMER OF WARRANTY ON TEMPLATES. You expressly acknowledge and agree that use of the Templates is at your sole risk. The Templates are provided “AS IS” and without warranty of any kind and KT EXPRESSLY DISCLAIMS ALL WARRANTIES, EXPRESS AND IMPLIED, INCLUDING, BUT NOT LIMITED TO, THE IMPLIED WARRANTIES OF MERCHANTABILITY AND FITNESS FOR A PARTICULAR PURPOSE. FURTHERMORE, KT DOES NOT WARRANT OR MAKE ANY REPRESENTATIONS REGARDING THE USE OR THE RESULTS OF THE USE OF THE TEMPLATES IN TERMS OF THEIR CORRECTNESS, ACCURACY, RELIABILITY, CURRENTNESS, OR OTHERWISE. SOME JURISDICTIONS DO NOT ALLOW THE EXCLUSION OF IMPLIED WARRANTIES, SO THE ABOVE EXCLUSION MAY NOT APPLY TO YOU.  
LIMITATION OF LIABILITY. UNDER NO CIRCUMSTANCES INCLUDING NEGLIGENCE, SHALL KT BE LIABLE TO YOU FOR ANY INCIDENTAL, INDIRECT, SPECIAL OR CONSEQUENTIAL ARISING OUT OF THE USE, MISUSE OR INABILITY TO USE THE TEMPLATES, EVEN IF KT OR KT’S AUTHORIZED REPRESENTATIVE HAS BEEN ADVISED OF THE POSSIBILITY OF SUCH DAMAGES. SOME JURISDICTIONS DO NOT ALLOW THE LIMITATION OR EXCLUSION OF LIABILITY FOR INCIDENTAL OR CONSEQUENTIAL DAMAGES, SO THE ABOVE LIMITATION OR EXCLUSION MAY NOT APPLY TO YOU. 
CONTROLLING LAW AND SEVERABILITY. This License shall be governed by and construed in accordance with the laws of the United States and the State of New Jersey. If for any reason a court of competent jurisdiction finds any provision of this License or portion thereof, to be unenforceable, that provision of the License shall be enforced to the maximum extent permissible so as to effect the intent of the parties, and the remainder of this License shall continue in full force and effect. 
COMPLETE AGREEMENT. This License constitutes the entire agreement between the parties with respect to the use of the Templates and supersedes all prior or contemporaneous understandings or agreements, written or oral, regarding such subject matter. No amendment to or modification of this License will be binding unless in writing and signed by a duly authorized representative of KT.
(effective date: 17May2021 WS)
</v>
      </c>
      <c r="C8" s="1281"/>
      <c r="D8" s="1281"/>
      <c r="E8" s="1281"/>
      <c r="F8" s="1281"/>
      <c r="G8" s="1281"/>
      <c r="H8" s="1281"/>
      <c r="I8" s="1281"/>
      <c r="J8" s="1281"/>
      <c r="K8" s="706"/>
      <c r="AX8" s="234"/>
      <c r="AY8" s="234"/>
      <c r="AZ8" s="364"/>
      <c r="BA8" s="234"/>
      <c r="BB8" s="234"/>
      <c r="BC8" s="234"/>
      <c r="BD8" s="234"/>
    </row>
    <row r="9" spans="1:56" ht="16.5" customHeight="1">
      <c r="A9" s="706"/>
      <c r="B9" s="1281"/>
      <c r="C9" s="1281"/>
      <c r="D9" s="1281"/>
      <c r="E9" s="1281"/>
      <c r="F9" s="1281"/>
      <c r="G9" s="1281"/>
      <c r="H9" s="1281"/>
      <c r="I9" s="1281"/>
      <c r="J9" s="1281"/>
      <c r="K9" s="706"/>
      <c r="AX9" s="234"/>
      <c r="AY9" s="234"/>
      <c r="AZ9" s="364"/>
      <c r="BA9" s="234"/>
      <c r="BB9" s="234"/>
      <c r="BC9" s="234"/>
      <c r="BD9" s="234"/>
    </row>
    <row r="10" spans="1:56">
      <c r="A10" s="706"/>
      <c r="B10" s="1281"/>
      <c r="C10" s="1281"/>
      <c r="D10" s="1281"/>
      <c r="E10" s="1281"/>
      <c r="F10" s="1281"/>
      <c r="G10" s="1281"/>
      <c r="H10" s="1281"/>
      <c r="I10" s="1281"/>
      <c r="J10" s="1281"/>
      <c r="K10" s="706"/>
      <c r="AX10" s="234"/>
      <c r="AY10" s="234"/>
      <c r="AZ10" s="234"/>
      <c r="BA10" s="234"/>
      <c r="BB10" s="234"/>
      <c r="BC10" s="234"/>
      <c r="BD10" s="234"/>
    </row>
    <row r="11" spans="1:56">
      <c r="A11" s="706"/>
      <c r="B11" s="1281"/>
      <c r="C11" s="1281"/>
      <c r="D11" s="1281"/>
      <c r="E11" s="1281"/>
      <c r="F11" s="1281"/>
      <c r="G11" s="1281"/>
      <c r="H11" s="1281"/>
      <c r="I11" s="1281"/>
      <c r="J11" s="1281"/>
      <c r="K11" s="706"/>
      <c r="AX11" s="234"/>
      <c r="AY11" s="234"/>
      <c r="BA11" s="234"/>
      <c r="BB11" s="234"/>
      <c r="BC11" s="234"/>
      <c r="BD11" s="234"/>
    </row>
    <row r="12" spans="1:56">
      <c r="A12" s="706"/>
      <c r="B12" s="1281"/>
      <c r="C12" s="1281"/>
      <c r="D12" s="1281"/>
      <c r="E12" s="1281"/>
      <c r="F12" s="1281"/>
      <c r="G12" s="1281"/>
      <c r="H12" s="1281"/>
      <c r="I12" s="1281"/>
      <c r="J12" s="1281"/>
      <c r="K12" s="706"/>
      <c r="AX12" s="234"/>
      <c r="AY12" s="234"/>
      <c r="AZ12" s="646"/>
      <c r="BB12" s="234"/>
      <c r="BC12" s="234"/>
      <c r="BD12" s="234"/>
    </row>
    <row r="13" spans="1:56">
      <c r="A13" s="706"/>
      <c r="B13" s="1281"/>
      <c r="C13" s="1281"/>
      <c r="D13" s="1281"/>
      <c r="E13" s="1281"/>
      <c r="F13" s="1281"/>
      <c r="G13" s="1281"/>
      <c r="H13" s="1281"/>
      <c r="I13" s="1281"/>
      <c r="J13" s="1281"/>
      <c r="K13" s="706"/>
      <c r="AX13" s="234"/>
      <c r="AY13" s="365"/>
      <c r="BB13" s="234"/>
      <c r="BC13" s="234"/>
      <c r="BD13" s="234"/>
    </row>
    <row r="14" spans="1:56">
      <c r="A14" s="706"/>
      <c r="B14" s="1281"/>
      <c r="C14" s="1281"/>
      <c r="D14" s="1281"/>
      <c r="E14" s="1281"/>
      <c r="F14" s="1281"/>
      <c r="G14" s="1281"/>
      <c r="H14" s="1281"/>
      <c r="I14" s="1281"/>
      <c r="J14" s="1281"/>
      <c r="K14" s="706"/>
      <c r="AX14" s="234"/>
      <c r="AY14" s="234"/>
      <c r="BB14" s="234"/>
      <c r="BC14" s="234"/>
      <c r="BD14" s="234"/>
    </row>
    <row r="15" spans="1:56">
      <c r="A15" s="706"/>
      <c r="B15" s="1281"/>
      <c r="C15" s="1281"/>
      <c r="D15" s="1281"/>
      <c r="E15" s="1281"/>
      <c r="F15" s="1281"/>
      <c r="G15" s="1281"/>
      <c r="H15" s="1281"/>
      <c r="I15" s="1281"/>
      <c r="J15" s="1281"/>
      <c r="K15" s="706"/>
      <c r="AX15" s="234"/>
      <c r="AY15" s="234"/>
      <c r="BA15" s="234"/>
      <c r="BB15" s="234"/>
      <c r="BC15" s="234"/>
      <c r="BD15" s="234"/>
    </row>
    <row r="16" spans="1:56">
      <c r="A16" s="706"/>
      <c r="B16" s="1281"/>
      <c r="C16" s="1281"/>
      <c r="D16" s="1281"/>
      <c r="E16" s="1281"/>
      <c r="F16" s="1281"/>
      <c r="G16" s="1281"/>
      <c r="H16" s="1281"/>
      <c r="I16" s="1281"/>
      <c r="J16" s="1281"/>
      <c r="K16" s="706"/>
      <c r="AR16" s="694" t="str">
        <f>HYPERLINK("#MI!A"&amp;A1)</f>
        <v>#MI!A</v>
      </c>
      <c r="AX16" s="234"/>
      <c r="AY16" s="234"/>
      <c r="AZ16" s="366"/>
      <c r="BA16" s="234"/>
      <c r="BB16" s="234"/>
      <c r="BC16" s="234"/>
      <c r="BD16" s="234"/>
    </row>
    <row r="17" spans="1:56">
      <c r="A17" s="706"/>
      <c r="B17" s="1281"/>
      <c r="C17" s="1281"/>
      <c r="D17" s="1281"/>
      <c r="E17" s="1281"/>
      <c r="F17" s="1281"/>
      <c r="G17" s="1281"/>
      <c r="H17" s="1281"/>
      <c r="I17" s="1281"/>
      <c r="J17" s="1281"/>
      <c r="K17" s="706"/>
      <c r="AR17" s="694" t="s">
        <v>1980</v>
      </c>
      <c r="AX17" s="234"/>
      <c r="AY17" s="234"/>
      <c r="AZ17" s="366"/>
      <c r="BA17" s="234"/>
      <c r="BB17" s="234"/>
      <c r="BC17" s="234"/>
      <c r="BD17" s="234"/>
    </row>
    <row r="18" spans="1:56">
      <c r="A18" s="706"/>
      <c r="B18" s="1281"/>
      <c r="C18" s="1281"/>
      <c r="D18" s="1281"/>
      <c r="E18" s="1281"/>
      <c r="F18" s="1281"/>
      <c r="G18" s="1281"/>
      <c r="H18" s="1281"/>
      <c r="I18" s="1281"/>
      <c r="J18" s="1281"/>
      <c r="K18" s="706"/>
      <c r="AX18" s="234"/>
      <c r="AY18" s="234"/>
      <c r="AZ18" s="234"/>
      <c r="BA18" s="234"/>
      <c r="BB18" s="234"/>
      <c r="BC18" s="234"/>
      <c r="BD18" s="234"/>
    </row>
    <row r="19" spans="1:56">
      <c r="A19" s="706"/>
      <c r="B19" s="1281"/>
      <c r="C19" s="1281"/>
      <c r="D19" s="1281"/>
      <c r="E19" s="1281"/>
      <c r="F19" s="1281"/>
      <c r="G19" s="1281"/>
      <c r="H19" s="1281"/>
      <c r="I19" s="1281"/>
      <c r="J19" s="1281"/>
      <c r="K19" s="706"/>
      <c r="AX19" s="234"/>
      <c r="AY19" s="234"/>
      <c r="AZ19" s="366" t="s">
        <v>857</v>
      </c>
      <c r="BA19" s="234"/>
      <c r="BB19" s="234"/>
      <c r="BC19" s="234"/>
      <c r="BD19" s="234"/>
    </row>
    <row r="20" spans="1:56">
      <c r="A20" s="706"/>
      <c r="B20" s="1281"/>
      <c r="C20" s="1281"/>
      <c r="D20" s="1281"/>
      <c r="E20" s="1281"/>
      <c r="F20" s="1281"/>
      <c r="G20" s="1281"/>
      <c r="H20" s="1281"/>
      <c r="I20" s="1281"/>
      <c r="J20" s="1281"/>
      <c r="K20" s="706"/>
      <c r="AX20" s="234"/>
      <c r="AY20" s="234"/>
      <c r="AZ20" s="234" t="str">
        <f>Lexicon!B11</f>
        <v>English</v>
      </c>
      <c r="BA20" s="234"/>
      <c r="BB20" s="234"/>
      <c r="BC20" s="234"/>
      <c r="BD20" s="234"/>
    </row>
    <row r="21" spans="1:56">
      <c r="A21" s="706"/>
      <c r="B21" s="1281"/>
      <c r="C21" s="1281"/>
      <c r="D21" s="1281"/>
      <c r="E21" s="1281"/>
      <c r="F21" s="1281"/>
      <c r="G21" s="1281"/>
      <c r="H21" s="1281"/>
      <c r="I21" s="1281"/>
      <c r="J21" s="1281"/>
      <c r="K21" s="706"/>
      <c r="AX21" s="234"/>
      <c r="AY21" s="234"/>
      <c r="AZ21" s="234" t="str">
        <f>Lexicon!C11</f>
        <v>Deutsch (German)</v>
      </c>
      <c r="BA21" s="234"/>
      <c r="BB21" s="234"/>
      <c r="BC21" s="234"/>
      <c r="BD21" s="234"/>
    </row>
    <row r="22" spans="1:56">
      <c r="A22" s="706"/>
      <c r="B22" s="1281"/>
      <c r="C22" s="1281"/>
      <c r="D22" s="1281"/>
      <c r="E22" s="1281"/>
      <c r="F22" s="1281"/>
      <c r="G22" s="1281"/>
      <c r="H22" s="1281"/>
      <c r="I22" s="1281"/>
      <c r="J22" s="1281"/>
      <c r="K22" s="706"/>
      <c r="AX22" s="234"/>
      <c r="AY22" s="234"/>
      <c r="AZ22" s="234" t="str">
        <f>Lexicon!D11</f>
        <v>Nederlands (Dutch)</v>
      </c>
      <c r="BA22" s="234"/>
      <c r="BB22" s="234"/>
      <c r="BC22" s="234"/>
      <c r="BD22" s="234"/>
    </row>
    <row r="23" spans="1:56">
      <c r="A23" s="706"/>
      <c r="B23" s="1281"/>
      <c r="C23" s="1281"/>
      <c r="D23" s="1281"/>
      <c r="E23" s="1281"/>
      <c r="F23" s="1281"/>
      <c r="G23" s="1281"/>
      <c r="H23" s="1281"/>
      <c r="I23" s="1281"/>
      <c r="J23" s="1281"/>
      <c r="K23" s="706"/>
      <c r="AX23" s="234"/>
      <c r="AZ23" s="234" t="str">
        <f>Lexicon!E11</f>
        <v>Français (French)</v>
      </c>
      <c r="BA23" s="702">
        <f>MATCH(E1,AZ20:AZ29,0)-1</f>
        <v>0</v>
      </c>
      <c r="BB23" s="234"/>
      <c r="BC23" s="234"/>
      <c r="BD23" s="234"/>
    </row>
    <row r="24" spans="1:56">
      <c r="A24" s="706"/>
      <c r="B24" s="1281"/>
      <c r="C24" s="1281"/>
      <c r="D24" s="1281"/>
      <c r="E24" s="1281"/>
      <c r="F24" s="1281"/>
      <c r="G24" s="1281"/>
      <c r="H24" s="1281"/>
      <c r="I24" s="1281"/>
      <c r="J24" s="1281"/>
      <c r="K24" s="706"/>
      <c r="AX24" s="234"/>
      <c r="AZ24" s="701" t="s">
        <v>4691</v>
      </c>
      <c r="BA24" s="365"/>
      <c r="BB24" s="234"/>
      <c r="BC24" s="234"/>
      <c r="BD24" s="234"/>
    </row>
    <row r="25" spans="1:56">
      <c r="A25" s="706"/>
      <c r="B25" s="1281"/>
      <c r="C25" s="1281"/>
      <c r="D25" s="1281"/>
      <c r="E25" s="1281"/>
      <c r="F25" s="1281"/>
      <c r="G25" s="1281"/>
      <c r="H25" s="1281"/>
      <c r="I25" s="1281"/>
      <c r="J25" s="1281"/>
      <c r="K25" s="706"/>
      <c r="AX25" s="234"/>
      <c r="AZ25" s="234" t="str">
        <f>Lexicon!G11</f>
        <v>Italian</v>
      </c>
      <c r="BA25" s="365"/>
      <c r="BB25" s="234"/>
      <c r="BC25" s="234"/>
      <c r="BD25" s="234"/>
    </row>
    <row r="26" spans="1:56">
      <c r="A26" s="706"/>
      <c r="B26" s="1281"/>
      <c r="C26" s="1281"/>
      <c r="D26" s="1281"/>
      <c r="E26" s="1281"/>
      <c r="F26" s="1281"/>
      <c r="G26" s="1281"/>
      <c r="H26" s="1281"/>
      <c r="I26" s="1281"/>
      <c r="J26" s="1281"/>
      <c r="K26" s="706"/>
      <c r="T26" s="646"/>
      <c r="AH26" s="646"/>
      <c r="AX26" s="234"/>
      <c r="AZ26" s="234" t="str">
        <f>Lexicon!H11</f>
        <v>Czech</v>
      </c>
      <c r="BA26" s="234"/>
      <c r="BB26" s="234"/>
      <c r="BC26" s="234"/>
      <c r="BD26" s="234"/>
    </row>
    <row r="27" spans="1:56">
      <c r="A27" s="706"/>
      <c r="B27" s="1281"/>
      <c r="C27" s="1281"/>
      <c r="D27" s="1281"/>
      <c r="E27" s="1281"/>
      <c r="F27" s="1281"/>
      <c r="G27" s="1281"/>
      <c r="H27" s="1281"/>
      <c r="I27" s="1281"/>
      <c r="J27" s="1281"/>
      <c r="K27" s="706"/>
      <c r="AX27" s="234"/>
      <c r="AZ27" s="234" t="str">
        <f>Lexicon!E11</f>
        <v>Français (French)</v>
      </c>
      <c r="BA27" s="234"/>
      <c r="BB27" s="234"/>
      <c r="BC27" s="234"/>
      <c r="BD27" s="234"/>
    </row>
    <row r="28" spans="1:56">
      <c r="A28" s="706"/>
      <c r="B28" s="1281"/>
      <c r="C28" s="1281"/>
      <c r="D28" s="1281"/>
      <c r="E28" s="1281"/>
      <c r="F28" s="1281"/>
      <c r="G28" s="1281"/>
      <c r="H28" s="1281"/>
      <c r="I28" s="1281"/>
      <c r="J28" s="1281"/>
      <c r="K28" s="706"/>
      <c r="AX28" s="234"/>
      <c r="AZ28" s="234" t="str">
        <f>Lexicon!G11</f>
        <v>Italian</v>
      </c>
      <c r="BA28" s="234"/>
      <c r="BB28" s="234"/>
      <c r="BC28" s="234"/>
      <c r="BD28" s="234"/>
    </row>
    <row r="29" spans="1:56">
      <c r="A29" s="706"/>
      <c r="B29" s="1281"/>
      <c r="C29" s="1281"/>
      <c r="D29" s="1281"/>
      <c r="E29" s="1281"/>
      <c r="F29" s="1281"/>
      <c r="G29" s="1281"/>
      <c r="H29" s="1281"/>
      <c r="I29" s="1281"/>
      <c r="J29" s="1281"/>
      <c r="K29" s="706"/>
      <c r="AX29" s="234"/>
      <c r="AZ29" s="234" t="str">
        <f>Lexicon!H11</f>
        <v>Czech</v>
      </c>
      <c r="BA29" s="234"/>
      <c r="BB29" s="234"/>
      <c r="BC29" s="234"/>
      <c r="BD29" s="234"/>
    </row>
    <row r="30" spans="1:56">
      <c r="A30" s="706"/>
      <c r="B30" s="1281"/>
      <c r="C30" s="1281"/>
      <c r="D30" s="1281"/>
      <c r="E30" s="1281"/>
      <c r="F30" s="1281"/>
      <c r="G30" s="1281"/>
      <c r="H30" s="1281"/>
      <c r="I30" s="1281"/>
      <c r="J30" s="1281"/>
      <c r="K30" s="706"/>
      <c r="AX30" s="234"/>
      <c r="AZ30" s="367" t="str">
        <f>HYPERLINK(A1, "=OFFSET(Lexicon!B25,0,$AM$21)")</f>
        <v>=OFFSET(Lexicon!B25,0,$AM$21)</v>
      </c>
      <c r="BA30" s="234"/>
      <c r="BB30" s="234"/>
      <c r="BC30" s="234"/>
      <c r="BD30" s="234"/>
    </row>
    <row r="31" spans="1:56">
      <c r="A31" s="706"/>
      <c r="B31" s="1281"/>
      <c r="C31" s="1281"/>
      <c r="D31" s="1281"/>
      <c r="E31" s="1281"/>
      <c r="F31" s="1281"/>
      <c r="G31" s="1281"/>
      <c r="H31" s="1281"/>
      <c r="I31" s="1281"/>
      <c r="J31" s="1281"/>
      <c r="K31" s="706"/>
      <c r="AX31" s="234"/>
      <c r="AZ31" s="367" t="s">
        <v>1767</v>
      </c>
      <c r="BA31" s="234"/>
      <c r="BB31" s="234"/>
      <c r="BC31" s="234"/>
      <c r="BD31" s="234"/>
    </row>
    <row r="32" spans="1:56">
      <c r="A32" s="706"/>
      <c r="B32" s="1281"/>
      <c r="C32" s="1281"/>
      <c r="D32" s="1281"/>
      <c r="E32" s="1281"/>
      <c r="F32" s="1281"/>
      <c r="G32" s="1281"/>
      <c r="H32" s="1281"/>
      <c r="I32" s="1281"/>
      <c r="J32" s="1281"/>
      <c r="K32" s="706"/>
      <c r="AX32" s="234"/>
      <c r="AZ32" s="234"/>
      <c r="BA32" s="234"/>
      <c r="BB32" s="234"/>
      <c r="BC32" s="234"/>
      <c r="BD32" s="234"/>
    </row>
    <row r="33" spans="1:56">
      <c r="A33" s="706"/>
      <c r="B33" s="1281"/>
      <c r="C33" s="1281"/>
      <c r="D33" s="1281"/>
      <c r="E33" s="1281"/>
      <c r="F33" s="1281"/>
      <c r="G33" s="1281"/>
      <c r="H33" s="1281"/>
      <c r="I33" s="1281"/>
      <c r="J33" s="1281"/>
      <c r="K33" s="706"/>
      <c r="AX33" s="234"/>
      <c r="AZ33" s="234"/>
      <c r="BA33" s="234"/>
      <c r="BB33" s="234"/>
      <c r="BC33" s="234"/>
      <c r="BD33" s="234"/>
    </row>
    <row r="34" spans="1:56">
      <c r="A34" s="706"/>
      <c r="B34" s="1281"/>
      <c r="C34" s="1281"/>
      <c r="D34" s="1281"/>
      <c r="E34" s="1281"/>
      <c r="F34" s="1281"/>
      <c r="G34" s="1281"/>
      <c r="H34" s="1281"/>
      <c r="I34" s="1281"/>
      <c r="J34" s="1281"/>
      <c r="K34" s="706"/>
      <c r="AX34" s="234"/>
      <c r="AZ34" s="234"/>
      <c r="BA34" s="234"/>
      <c r="BB34" s="234"/>
      <c r="BC34" s="234"/>
      <c r="BD34" s="234"/>
    </row>
    <row r="35" spans="1:56">
      <c r="A35" s="706"/>
      <c r="B35" s="1281"/>
      <c r="C35" s="1281"/>
      <c r="D35" s="1281"/>
      <c r="E35" s="1281"/>
      <c r="F35" s="1281"/>
      <c r="G35" s="1281"/>
      <c r="H35" s="1281"/>
      <c r="I35" s="1281"/>
      <c r="J35" s="1281"/>
      <c r="K35" s="706"/>
      <c r="AX35" s="234"/>
      <c r="AY35" s="234"/>
      <c r="AZ35" s="234"/>
      <c r="BA35" s="234"/>
      <c r="BB35" s="234"/>
      <c r="BC35" s="234"/>
      <c r="BD35" s="234"/>
    </row>
    <row r="36" spans="1:56">
      <c r="A36" s="706"/>
      <c r="B36" s="1281"/>
      <c r="C36" s="1281"/>
      <c r="D36" s="1281"/>
      <c r="E36" s="1281"/>
      <c r="F36" s="1281"/>
      <c r="G36" s="1281"/>
      <c r="H36" s="1281"/>
      <c r="I36" s="1281"/>
      <c r="J36" s="1281"/>
      <c r="K36" s="706"/>
      <c r="AZ36" s="234"/>
    </row>
    <row r="37" spans="1:56">
      <c r="A37" s="706"/>
      <c r="B37" s="1281"/>
      <c r="C37" s="1281"/>
      <c r="D37" s="1281"/>
      <c r="E37" s="1281"/>
      <c r="F37" s="1281"/>
      <c r="G37" s="1281"/>
      <c r="H37" s="1281"/>
      <c r="I37" s="1281"/>
      <c r="J37" s="1281"/>
      <c r="K37" s="706"/>
      <c r="AZ37" s="234"/>
    </row>
    <row r="38" spans="1:56">
      <c r="A38" s="706"/>
      <c r="B38" s="1281"/>
      <c r="C38" s="1281"/>
      <c r="D38" s="1281"/>
      <c r="E38" s="1281"/>
      <c r="F38" s="1281"/>
      <c r="G38" s="1281"/>
      <c r="H38" s="1281"/>
      <c r="I38" s="1281"/>
      <c r="J38" s="1281"/>
      <c r="K38" s="706"/>
      <c r="AZ38" s="234"/>
    </row>
    <row r="39" spans="1:56">
      <c r="A39" s="706"/>
      <c r="B39" s="1281"/>
      <c r="C39" s="1281"/>
      <c r="D39" s="1281"/>
      <c r="E39" s="1281"/>
      <c r="F39" s="1281"/>
      <c r="G39" s="1281"/>
      <c r="H39" s="1281"/>
      <c r="I39" s="1281"/>
      <c r="J39" s="1281"/>
      <c r="K39" s="706"/>
      <c r="AZ39" s="234"/>
    </row>
    <row r="40" spans="1:56">
      <c r="A40" s="706"/>
      <c r="B40" s="1281"/>
      <c r="C40" s="1281"/>
      <c r="D40" s="1281"/>
      <c r="E40" s="1281"/>
      <c r="F40" s="1281"/>
      <c r="G40" s="1281"/>
      <c r="H40" s="1281"/>
      <c r="I40" s="1281"/>
      <c r="J40" s="1281"/>
      <c r="K40" s="706"/>
      <c r="AZ40" s="234"/>
    </row>
    <row r="41" spans="1:56">
      <c r="A41" s="706"/>
      <c r="B41" s="1281"/>
      <c r="C41" s="1281"/>
      <c r="D41" s="1281"/>
      <c r="E41" s="1281"/>
      <c r="F41" s="1281"/>
      <c r="G41" s="1281"/>
      <c r="H41" s="1281"/>
      <c r="I41" s="1281"/>
      <c r="J41" s="1281"/>
      <c r="K41" s="706"/>
      <c r="AZ41" s="234"/>
    </row>
    <row r="42" spans="1:56">
      <c r="A42" s="706"/>
      <c r="B42" s="1281"/>
      <c r="C42" s="1281"/>
      <c r="D42" s="1281"/>
      <c r="E42" s="1281"/>
      <c r="F42" s="1281"/>
      <c r="G42" s="1281"/>
      <c r="H42" s="1281"/>
      <c r="I42" s="1281"/>
      <c r="J42" s="1281"/>
      <c r="K42" s="706"/>
      <c r="AZ42" s="234"/>
    </row>
    <row r="43" spans="1:56">
      <c r="A43" s="706"/>
      <c r="B43" s="1281"/>
      <c r="C43" s="1281"/>
      <c r="D43" s="1281"/>
      <c r="E43" s="1281"/>
      <c r="F43" s="1281"/>
      <c r="G43" s="1281"/>
      <c r="H43" s="1281"/>
      <c r="I43" s="1281"/>
      <c r="J43" s="1281"/>
      <c r="K43" s="706"/>
    </row>
    <row r="44" spans="1:56">
      <c r="A44" s="706"/>
      <c r="B44" s="1281"/>
      <c r="C44" s="1281"/>
      <c r="D44" s="1281"/>
      <c r="E44" s="1281"/>
      <c r="F44" s="1281"/>
      <c r="G44" s="1281"/>
      <c r="H44" s="1281"/>
      <c r="I44" s="1281"/>
      <c r="J44" s="1281"/>
      <c r="K44" s="706"/>
    </row>
    <row r="45" spans="1:56">
      <c r="A45" s="706"/>
      <c r="B45" s="1281"/>
      <c r="C45" s="1281"/>
      <c r="D45" s="1281"/>
      <c r="E45" s="1281"/>
      <c r="F45" s="1281"/>
      <c r="G45" s="1281"/>
      <c r="H45" s="1281"/>
      <c r="I45" s="1281"/>
      <c r="J45" s="1281"/>
      <c r="K45" s="706"/>
    </row>
    <row r="46" spans="1:56">
      <c r="A46" s="706"/>
      <c r="B46" s="1281"/>
      <c r="C46" s="1281"/>
      <c r="D46" s="1281"/>
      <c r="E46" s="1281"/>
      <c r="F46" s="1281"/>
      <c r="G46" s="1281"/>
      <c r="H46" s="1281"/>
      <c r="I46" s="1281"/>
      <c r="J46" s="1281"/>
      <c r="K46" s="706"/>
    </row>
    <row r="47" spans="1:56">
      <c r="A47" s="706"/>
      <c r="B47" s="1281"/>
      <c r="C47" s="1281"/>
      <c r="D47" s="1281"/>
      <c r="E47" s="1281"/>
      <c r="F47" s="1281"/>
      <c r="G47" s="1281"/>
      <c r="H47" s="1281"/>
      <c r="I47" s="1281"/>
      <c r="J47" s="1281"/>
      <c r="K47" s="706"/>
    </row>
    <row r="48" spans="1:56">
      <c r="A48" s="706"/>
      <c r="B48" s="1281"/>
      <c r="C48" s="1281"/>
      <c r="D48" s="1281"/>
      <c r="E48" s="1281"/>
      <c r="F48" s="1281"/>
      <c r="G48" s="1281"/>
      <c r="H48" s="1281"/>
      <c r="I48" s="1281"/>
      <c r="J48" s="1281"/>
      <c r="K48" s="706"/>
    </row>
    <row r="49" spans="1:11">
      <c r="A49" s="706"/>
      <c r="B49" s="1281"/>
      <c r="C49" s="1281"/>
      <c r="D49" s="1281"/>
      <c r="E49" s="1281"/>
      <c r="F49" s="1281"/>
      <c r="G49" s="1281"/>
      <c r="H49" s="1281"/>
      <c r="I49" s="1281"/>
      <c r="J49" s="1281"/>
      <c r="K49" s="706"/>
    </row>
    <row r="50" spans="1:11">
      <c r="A50" s="706"/>
      <c r="B50" s="1281"/>
      <c r="C50" s="1281"/>
      <c r="D50" s="1281"/>
      <c r="E50" s="1281"/>
      <c r="F50" s="1281"/>
      <c r="G50" s="1281"/>
      <c r="H50" s="1281"/>
      <c r="I50" s="1281"/>
      <c r="J50" s="1281"/>
      <c r="K50" s="706"/>
    </row>
    <row r="51" spans="1:11">
      <c r="A51" s="706"/>
      <c r="B51" s="1281"/>
      <c r="C51" s="1281"/>
      <c r="D51" s="1281"/>
      <c r="E51" s="1281"/>
      <c r="F51" s="1281"/>
      <c r="G51" s="1281"/>
      <c r="H51" s="1281"/>
      <c r="I51" s="1281"/>
      <c r="J51" s="1281"/>
      <c r="K51" s="706"/>
    </row>
    <row r="52" spans="1:11" ht="239.25" customHeight="1">
      <c r="A52" s="706"/>
      <c r="B52" s="1281"/>
      <c r="C52" s="1281"/>
      <c r="D52" s="1281"/>
      <c r="E52" s="1281"/>
      <c r="F52" s="1281"/>
      <c r="G52" s="1281"/>
      <c r="H52" s="1281"/>
      <c r="I52" s="1281"/>
      <c r="J52" s="1281"/>
      <c r="K52" s="706"/>
    </row>
    <row r="53" spans="1:11" ht="9" customHeight="1">
      <c r="A53" s="706"/>
      <c r="B53" s="706"/>
      <c r="C53" s="706"/>
      <c r="D53" s="706"/>
      <c r="E53" s="706"/>
      <c r="F53" s="706"/>
      <c r="G53" s="706"/>
      <c r="H53" s="706"/>
      <c r="I53" s="706"/>
      <c r="J53" s="706"/>
      <c r="K53" s="706"/>
    </row>
  </sheetData>
  <mergeCells count="3">
    <mergeCell ref="E1:G1"/>
    <mergeCell ref="C1:D1"/>
    <mergeCell ref="B8:J52"/>
  </mergeCells>
  <dataValidations count="1">
    <dataValidation type="list" allowBlank="1" showInputMessage="1" showErrorMessage="1" sqref="E1:G1" xr:uid="{00000000-0002-0000-0000-000000000000}">
      <formula1>$AZ$20:$AZ$24</formula1>
    </dataValidation>
  </dataValidations>
  <hyperlinks>
    <hyperlink ref="AZ31" location="MI!A1" display="MI!A1" xr:uid="{00000000-0004-0000-0000-000000000000}"/>
  </hyperlinks>
  <pageMargins left="0.7" right="0.7" top="0.75" bottom="0.75" header="0.3" footer="0.3"/>
  <pageSetup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pageSetUpPr fitToPage="1"/>
  </sheetPr>
  <dimension ref="A1:FX84"/>
  <sheetViews>
    <sheetView showGridLines="0" zoomScale="90" zoomScaleNormal="90" zoomScaleSheetLayoutView="100" workbookViewId="0"/>
  </sheetViews>
  <sheetFormatPr defaultColWidth="11.42578125" defaultRowHeight="12"/>
  <cols>
    <col min="1" max="1" width="1.42578125" style="1100" customWidth="1"/>
    <col min="2" max="2" width="4.140625" style="696" customWidth="1"/>
    <col min="3" max="3" width="59.85546875" style="696" customWidth="1"/>
    <col min="4" max="4" width="3" style="696" customWidth="1"/>
    <col min="5" max="5" width="62.85546875" style="696" customWidth="1"/>
    <col min="6" max="6" width="1.42578125" style="1100" customWidth="1"/>
    <col min="7" max="7" width="2.85546875" style="696" customWidth="1"/>
    <col min="8" max="8" width="37" style="696" customWidth="1"/>
    <col min="9" max="9" width="3" style="697" customWidth="1"/>
    <col min="10" max="10" width="16.42578125" style="696" customWidth="1"/>
    <col min="11" max="11" width="56.140625" style="696" customWidth="1"/>
    <col min="12" max="13" width="1.42578125" style="696" customWidth="1"/>
    <col min="14" max="16384" width="11.42578125" style="696"/>
  </cols>
  <sheetData>
    <row r="1" spans="1:180" s="695" customFormat="1" ht="7.5" customHeight="1"/>
    <row r="2" spans="1:180" s="695" customFormat="1" ht="41.25" customHeight="1">
      <c r="B2" s="1099"/>
      <c r="C2" s="1099" t="str">
        <f ca="1">OFFSET(Lexicon!B874,0,$B$3)</f>
        <v>Potential Problem Analysis</v>
      </c>
      <c r="D2" s="1099"/>
      <c r="E2" s="1099"/>
      <c r="G2" s="1099"/>
      <c r="H2" s="1099"/>
      <c r="I2" s="1099"/>
      <c r="K2" s="1099"/>
    </row>
    <row r="3" spans="1:180" s="1222" customFormat="1" ht="4.5" customHeight="1">
      <c r="B3" s="280">
        <f>Home!BA21</f>
        <v>0</v>
      </c>
      <c r="C3" s="280"/>
      <c r="D3" s="280"/>
      <c r="E3" s="280"/>
      <c r="G3" s="280"/>
      <c r="H3" s="280"/>
      <c r="I3" s="280"/>
      <c r="J3" s="280"/>
      <c r="K3" s="280"/>
      <c r="L3" s="1223"/>
      <c r="M3" s="1223"/>
      <c r="N3" s="1223"/>
      <c r="O3" s="1223"/>
      <c r="P3" s="1223"/>
    </row>
    <row r="4" spans="1:180" ht="19.5" customHeight="1">
      <c r="B4" s="1496" t="str">
        <f ca="1">OFFSET(Lexicon!B881,0,$B$3)</f>
        <v xml:space="preserve"> Identify Potential Problems</v>
      </c>
      <c r="C4" s="1496"/>
      <c r="D4" s="1496"/>
      <c r="E4" s="1496"/>
      <c r="G4" s="286"/>
      <c r="H4" s="286"/>
      <c r="I4" s="287"/>
      <c r="J4" s="293"/>
      <c r="K4" s="293"/>
      <c r="L4" s="695"/>
      <c r="M4" s="695"/>
      <c r="N4" s="695"/>
      <c r="O4" s="695"/>
      <c r="P4" s="695"/>
    </row>
    <row r="5" spans="1:180" ht="15" customHeight="1">
      <c r="B5" s="1390" t="str">
        <f ca="1">OFFSET(Lexicon!B875,0,$B$3)</f>
        <v>When to use Potential Problem Analysis?</v>
      </c>
      <c r="C5" s="1390"/>
      <c r="D5" s="1390"/>
      <c r="E5" s="1390"/>
      <c r="G5" s="284"/>
      <c r="H5" s="284"/>
      <c r="I5" s="288"/>
      <c r="J5" s="288"/>
      <c r="K5" s="288"/>
      <c r="L5" s="695"/>
      <c r="M5" s="695"/>
      <c r="N5" s="695"/>
      <c r="O5" s="695"/>
      <c r="P5" s="695"/>
    </row>
    <row r="6" spans="1:180" s="241" customFormat="1" ht="12" customHeight="1">
      <c r="A6" s="1051"/>
      <c r="B6" s="1441" t="str">
        <f ca="1">OFFSET(Lexicon!B876,0,$B$3)</f>
        <v>Do we have a decision, an action, or plan that could be at risk?</v>
      </c>
      <c r="C6" s="1441"/>
      <c r="D6" s="1441"/>
      <c r="E6" s="1441"/>
      <c r="F6" s="1051"/>
      <c r="G6" s="289"/>
      <c r="H6" s="289"/>
      <c r="I6" s="289"/>
      <c r="J6" s="289"/>
      <c r="K6" s="290"/>
      <c r="L6" s="285"/>
      <c r="M6" s="285"/>
      <c r="N6" s="285"/>
      <c r="O6" s="285"/>
      <c r="P6" s="285"/>
    </row>
    <row r="7" spans="1:180" s="241" customFormat="1" ht="12" customHeight="1">
      <c r="A7" s="1051"/>
      <c r="B7" s="1441" t="str">
        <f ca="1">OFFSET(Lexicon!B877,0,$B$3)</f>
        <v>Do we need to know the likely causes to reduce or remove the risk?</v>
      </c>
      <c r="C7" s="1441"/>
      <c r="D7" s="1441"/>
      <c r="E7" s="1441"/>
      <c r="F7" s="1051"/>
      <c r="G7" s="1126"/>
      <c r="H7" s="1126"/>
      <c r="I7" s="1126"/>
      <c r="J7" s="289"/>
      <c r="K7" s="290"/>
      <c r="L7" s="285"/>
      <c r="M7" s="285"/>
      <c r="N7" s="285"/>
      <c r="O7" s="285"/>
      <c r="P7" s="285"/>
    </row>
    <row r="8" spans="1:180" s="241" customFormat="1" ht="12" customHeight="1">
      <c r="A8" s="1051"/>
      <c r="B8" s="1441" t="str">
        <f ca="1">OFFSET(Lexicon!B878,0,$B$3)</f>
        <v>Do we need to have actions in place ready for deployment to minimize the impact?</v>
      </c>
      <c r="C8" s="1441"/>
      <c r="D8" s="1441"/>
      <c r="E8" s="1441"/>
      <c r="F8" s="1051"/>
      <c r="G8" s="292"/>
      <c r="H8" s="292"/>
      <c r="I8" s="292"/>
      <c r="J8" s="289"/>
      <c r="K8" s="290"/>
      <c r="L8" s="285"/>
      <c r="M8" s="285"/>
      <c r="N8" s="285"/>
      <c r="O8" s="285"/>
      <c r="P8" s="285"/>
    </row>
    <row r="9" spans="1:180" s="241" customFormat="1" ht="12" customHeight="1">
      <c r="A9" s="1051"/>
      <c r="F9" s="1051"/>
      <c r="G9" s="283"/>
      <c r="H9" s="283"/>
      <c r="I9" s="283"/>
      <c r="J9" s="289"/>
      <c r="K9" s="290"/>
      <c r="L9" s="285"/>
      <c r="M9" s="285"/>
      <c r="N9" s="285"/>
      <c r="O9" s="285"/>
      <c r="P9" s="285"/>
    </row>
    <row r="10" spans="1:180" s="241" customFormat="1" ht="12" customHeight="1">
      <c r="A10" s="1051"/>
      <c r="B10" s="1441" t="str">
        <f ca="1">OFFSET(Lexicon!B879,0,$B$3)</f>
        <v xml:space="preserve">Yes to any of the above = use Potential Problem Analysis </v>
      </c>
      <c r="C10" s="1441"/>
      <c r="D10" s="1441"/>
      <c r="E10" s="1441"/>
      <c r="F10" s="1051"/>
      <c r="G10" s="292"/>
      <c r="H10" s="292"/>
      <c r="I10" s="292"/>
      <c r="J10" s="289"/>
      <c r="K10" s="290"/>
      <c r="L10" s="285"/>
      <c r="M10" s="285"/>
      <c r="N10" s="285"/>
      <c r="O10" s="285"/>
      <c r="P10" s="285"/>
    </row>
    <row r="11" spans="1:180" s="241" customFormat="1" ht="12" customHeight="1">
      <c r="A11" s="1051"/>
      <c r="B11" s="1489"/>
      <c r="C11" s="1489"/>
      <c r="D11" s="1489"/>
      <c r="E11" s="1489"/>
      <c r="F11" s="1127"/>
      <c r="G11" s="294"/>
      <c r="H11" s="294"/>
      <c r="I11" s="295"/>
      <c r="J11" s="294"/>
      <c r="K11" s="294"/>
      <c r="L11" s="285"/>
      <c r="M11" s="285"/>
      <c r="N11" s="290"/>
      <c r="O11" s="285"/>
      <c r="P11" s="1126"/>
      <c r="Q11" s="240"/>
      <c r="R11" s="240"/>
      <c r="T11" s="1128"/>
      <c r="U11" s="240"/>
      <c r="V11" s="240"/>
      <c r="X11" s="1128"/>
      <c r="Y11" s="240"/>
      <c r="Z11" s="240"/>
      <c r="AB11" s="1128"/>
      <c r="AC11" s="240"/>
      <c r="AD11" s="240"/>
      <c r="AF11" s="1128"/>
      <c r="AG11" s="240"/>
      <c r="AH11" s="240"/>
      <c r="AJ11" s="1128"/>
      <c r="AK11" s="240"/>
      <c r="AL11" s="240"/>
      <c r="AN11" s="1128"/>
      <c r="AO11" s="240"/>
      <c r="AP11" s="240"/>
      <c r="AR11" s="1128"/>
      <c r="AS11" s="240"/>
      <c r="AT11" s="240"/>
      <c r="AV11" s="1128"/>
      <c r="AW11" s="240"/>
      <c r="AX11" s="240"/>
      <c r="AZ11" s="1128"/>
      <c r="BA11" s="240"/>
      <c r="BB11" s="240"/>
      <c r="BD11" s="1128"/>
      <c r="BE11" s="240"/>
      <c r="BF11" s="240"/>
      <c r="BH11" s="1128"/>
      <c r="BI11" s="240"/>
      <c r="BJ11" s="240"/>
      <c r="BL11" s="1128"/>
      <c r="BM11" s="240"/>
      <c r="BN11" s="240"/>
      <c r="BP11" s="1128"/>
      <c r="BQ11" s="240"/>
      <c r="BR11" s="240"/>
      <c r="BT11" s="1128"/>
      <c r="BU11" s="240"/>
      <c r="BV11" s="240"/>
      <c r="BX11" s="1128"/>
      <c r="BY11" s="240"/>
      <c r="BZ11" s="240"/>
      <c r="CB11" s="1128"/>
      <c r="CC11" s="240"/>
      <c r="CD11" s="240"/>
      <c r="CF11" s="1128"/>
      <c r="CG11" s="240"/>
      <c r="CH11" s="240"/>
      <c r="CJ11" s="1128"/>
      <c r="CK11" s="240"/>
      <c r="CL11" s="240"/>
      <c r="CN11" s="1128"/>
      <c r="CO11" s="240"/>
      <c r="CP11" s="240"/>
      <c r="CR11" s="1128"/>
      <c r="CS11" s="240"/>
      <c r="CT11" s="240"/>
      <c r="CV11" s="1128"/>
      <c r="CW11" s="240"/>
      <c r="CX11" s="240"/>
      <c r="CZ11" s="1128"/>
      <c r="DA11" s="240"/>
      <c r="DB11" s="240"/>
      <c r="DD11" s="1128"/>
      <c r="DE11" s="240"/>
      <c r="DF11" s="240"/>
      <c r="DH11" s="1128"/>
      <c r="DI11" s="240"/>
      <c r="DJ11" s="240"/>
      <c r="DL11" s="1128"/>
      <c r="DM11" s="240"/>
      <c r="DN11" s="240"/>
      <c r="DP11" s="1128"/>
      <c r="DQ11" s="240"/>
      <c r="DR11" s="240"/>
      <c r="DT11" s="1128"/>
      <c r="DU11" s="240"/>
      <c r="DV11" s="240"/>
      <c r="DX11" s="1128"/>
      <c r="DY11" s="240"/>
      <c r="DZ11" s="240"/>
      <c r="EB11" s="1128"/>
      <c r="EC11" s="240"/>
      <c r="ED11" s="240"/>
      <c r="EF11" s="1128"/>
      <c r="EG11" s="240"/>
      <c r="EH11" s="240"/>
      <c r="EJ11" s="1128"/>
      <c r="EK11" s="240"/>
      <c r="EL11" s="240"/>
      <c r="EN11" s="1128"/>
      <c r="EO11" s="240"/>
      <c r="EP11" s="240"/>
      <c r="ER11" s="1128"/>
      <c r="ES11" s="240"/>
      <c r="ET11" s="240"/>
      <c r="EV11" s="1128"/>
      <c r="EW11" s="240"/>
      <c r="EX11" s="240"/>
      <c r="EZ11" s="1128"/>
      <c r="FA11" s="240"/>
      <c r="FB11" s="240"/>
      <c r="FD11" s="1128"/>
      <c r="FE11" s="240"/>
      <c r="FF11" s="240"/>
      <c r="FH11" s="1128"/>
      <c r="FI11" s="240"/>
      <c r="FJ11" s="240"/>
      <c r="FL11" s="1128"/>
      <c r="FM11" s="240"/>
      <c r="FN11" s="240"/>
      <c r="FP11" s="1128"/>
      <c r="FQ11" s="240"/>
      <c r="FR11" s="240"/>
      <c r="FT11" s="1128"/>
      <c r="FU11" s="240"/>
      <c r="FV11" s="240"/>
      <c r="FX11" s="1128"/>
    </row>
    <row r="12" spans="1:180" ht="15" customHeight="1">
      <c r="B12" s="962"/>
      <c r="C12" s="963" t="str">
        <f ca="1">OFFSET(Lexicon!B882,0,$B$3)</f>
        <v>State the Action</v>
      </c>
      <c r="D12" s="963"/>
      <c r="E12" s="963" t="str">
        <f ca="1">OFFSET(Lexicon!B890,0,$B$3)</f>
        <v>List Potential Problems</v>
      </c>
      <c r="F12" s="1129"/>
      <c r="G12" s="281"/>
      <c r="H12" s="281"/>
      <c r="I12" s="695"/>
      <c r="J12" s="281"/>
      <c r="K12" s="281"/>
      <c r="L12" s="695"/>
      <c r="M12" s="296"/>
      <c r="N12" s="695"/>
      <c r="O12" s="695"/>
      <c r="P12" s="695"/>
    </row>
    <row r="13" spans="1:180" ht="22.5" customHeight="1">
      <c r="B13" s="1498" t="str">
        <f ca="1">OFFSET(Lexicon!B883,0,$B$3)</f>
        <v>What decision, action, plan, or end result do we need to protect?</v>
      </c>
      <c r="C13" s="1499"/>
      <c r="D13" s="389"/>
      <c r="E13" s="681" t="str">
        <f ca="1">OFFSET(Lexicon!B891,0,$B$3)</f>
        <v>When we take this action, what could go wrong?</v>
      </c>
      <c r="G13" s="281"/>
      <c r="H13" s="281"/>
      <c r="I13" s="695"/>
      <c r="J13" s="281"/>
      <c r="K13" s="281"/>
      <c r="L13" s="695"/>
      <c r="M13" s="296"/>
      <c r="N13" s="695"/>
      <c r="O13" s="695"/>
      <c r="P13" s="695"/>
    </row>
    <row r="14" spans="1:180" ht="12" customHeight="1">
      <c r="B14" s="1498" t="str">
        <f ca="1">OFFSET(Lexicon!B884,0,$B$3)</f>
        <v>What decision, action, plan, or end result might be at risk?</v>
      </c>
      <c r="C14" s="1499"/>
      <c r="D14" s="392"/>
      <c r="E14" s="906" t="str">
        <f ca="1">OFFSET(Lexicon!B892,0,$B$3)</f>
        <v>What problem(s) could this action cause?</v>
      </c>
      <c r="G14" s="281"/>
      <c r="H14" s="281"/>
      <c r="I14" s="695"/>
      <c r="J14" s="281"/>
      <c r="K14" s="281"/>
      <c r="L14" s="695"/>
      <c r="M14" s="296"/>
      <c r="N14" s="695"/>
      <c r="O14" s="695"/>
      <c r="P14" s="695"/>
    </row>
    <row r="15" spans="1:180" ht="12" customHeight="1">
      <c r="B15" s="1498"/>
      <c r="C15" s="1499"/>
      <c r="D15" s="1494" t="str">
        <f ca="1">OFFSET(Lexicon!B893,0,$B$3)</f>
        <v>Visualize what problems could occur while taking the action</v>
      </c>
      <c r="E15" s="1495"/>
      <c r="G15" s="281"/>
      <c r="H15" s="281"/>
      <c r="I15" s="695"/>
      <c r="J15" s="281"/>
      <c r="K15" s="281"/>
      <c r="L15" s="695"/>
      <c r="M15" s="296"/>
      <c r="N15" s="695"/>
      <c r="O15" s="695"/>
      <c r="P15" s="695"/>
    </row>
    <row r="16" spans="1:180" ht="12" customHeight="1">
      <c r="C16" s="390" t="str">
        <f ca="1">OFFSET(Lexicon!B886,0,$B$3)</f>
        <v>Document a short, clear statement</v>
      </c>
      <c r="D16" s="1494"/>
      <c r="E16" s="1495"/>
      <c r="G16" s="297"/>
      <c r="H16" s="297"/>
      <c r="I16" s="285"/>
      <c r="J16" s="297"/>
      <c r="K16" s="297"/>
      <c r="L16" s="695"/>
      <c r="M16" s="285"/>
      <c r="N16" s="695"/>
      <c r="O16" s="695"/>
      <c r="P16" s="695"/>
    </row>
    <row r="17" spans="2:180" ht="12" customHeight="1">
      <c r="C17" s="390" t="str">
        <f ca="1">OFFSET(Lexicon!B887,0,$B$3)</f>
        <v>Include action, end result, modifiers</v>
      </c>
      <c r="D17" s="392"/>
      <c r="E17" s="906" t="str">
        <f ca="1">OFFSET(Lexicon!B895,0,$B$3)</f>
        <v>List quickly without discussion</v>
      </c>
      <c r="G17" s="297"/>
      <c r="H17" s="297"/>
      <c r="I17" s="285"/>
      <c r="J17" s="297"/>
      <c r="K17" s="297"/>
      <c r="L17" s="695"/>
      <c r="M17" s="285"/>
      <c r="N17" s="695"/>
      <c r="O17" s="695"/>
      <c r="P17" s="695"/>
    </row>
    <row r="18" spans="2:180" ht="12" customHeight="1">
      <c r="C18" s="390" t="str">
        <f ca="1">OFFSET(Lexicon!B888,0,$B$3)</f>
        <v>Time frame and cost are optional</v>
      </c>
      <c r="D18" s="392"/>
      <c r="E18" s="906" t="str">
        <f ca="1">OFFSET(Lexicon!B896,0,$B$3)</f>
        <v xml:space="preserve">Revise into object/deviation format </v>
      </c>
      <c r="G18" s="297"/>
      <c r="H18" s="297"/>
      <c r="I18" s="285"/>
      <c r="J18" s="297"/>
      <c r="K18" s="297"/>
      <c r="L18" s="695"/>
      <c r="M18" s="285"/>
      <c r="N18" s="695"/>
      <c r="O18" s="695"/>
      <c r="P18" s="695"/>
    </row>
    <row r="19" spans="2:180" ht="12" customHeight="1">
      <c r="C19" s="390"/>
      <c r="D19" s="392"/>
      <c r="E19" s="906"/>
      <c r="G19" s="297"/>
      <c r="H19" s="297"/>
      <c r="I19" s="285"/>
      <c r="J19" s="297"/>
      <c r="K19" s="297"/>
      <c r="L19" s="695"/>
      <c r="M19" s="285"/>
      <c r="N19" s="695"/>
      <c r="O19" s="695"/>
      <c r="P19" s="695"/>
    </row>
    <row r="20" spans="2:180" ht="12" customHeight="1">
      <c r="B20" s="161"/>
      <c r="C20" s="1224"/>
      <c r="D20" s="787"/>
      <c r="E20" s="1497" t="str">
        <f ca="1">OFFSET(Lexicon!B897,0,$B$3)</f>
        <v>If difficult to identify the object and deviation, separate and clarify the potential problem</v>
      </c>
      <c r="G20" s="297"/>
      <c r="H20" s="297"/>
      <c r="I20" s="298"/>
      <c r="J20" s="281"/>
      <c r="K20" s="297"/>
      <c r="L20" s="695"/>
      <c r="M20" s="285"/>
      <c r="N20" s="290"/>
      <c r="O20" s="695"/>
      <c r="P20" s="1130"/>
      <c r="Q20" s="240"/>
      <c r="R20" s="240"/>
      <c r="T20" s="1131"/>
      <c r="U20" s="240"/>
      <c r="V20" s="240"/>
      <c r="X20" s="1131"/>
      <c r="Y20" s="240"/>
      <c r="Z20" s="240"/>
      <c r="AB20" s="1131"/>
      <c r="AC20" s="240"/>
      <c r="AD20" s="240"/>
      <c r="AF20" s="1131"/>
      <c r="AG20" s="240"/>
      <c r="AH20" s="240"/>
      <c r="AJ20" s="1131"/>
      <c r="AK20" s="240"/>
      <c r="AL20" s="240"/>
      <c r="AN20" s="1131"/>
      <c r="AO20" s="240"/>
      <c r="AP20" s="240"/>
      <c r="AR20" s="1131"/>
      <c r="AS20" s="240"/>
      <c r="AT20" s="240"/>
      <c r="AV20" s="1131"/>
      <c r="AW20" s="240"/>
      <c r="AX20" s="240"/>
      <c r="AZ20" s="1131"/>
      <c r="BA20" s="240"/>
      <c r="BB20" s="240"/>
      <c r="BD20" s="1131"/>
      <c r="BE20" s="240"/>
      <c r="BF20" s="240"/>
      <c r="BH20" s="1131"/>
      <c r="BI20" s="240"/>
      <c r="BJ20" s="240"/>
      <c r="BL20" s="1131"/>
      <c r="BM20" s="240"/>
      <c r="BN20" s="240"/>
      <c r="BP20" s="1131"/>
      <c r="BQ20" s="240"/>
      <c r="BR20" s="240"/>
      <c r="BT20" s="1131"/>
      <c r="BU20" s="240"/>
      <c r="BV20" s="240"/>
      <c r="BX20" s="1131"/>
      <c r="BY20" s="240"/>
      <c r="BZ20" s="240"/>
      <c r="CB20" s="1131"/>
      <c r="CC20" s="240"/>
      <c r="CD20" s="240"/>
      <c r="CF20" s="1131"/>
      <c r="CG20" s="240"/>
      <c r="CH20" s="240"/>
      <c r="CJ20" s="1131"/>
      <c r="CK20" s="240"/>
      <c r="CL20" s="240"/>
      <c r="CN20" s="1131"/>
      <c r="CO20" s="240"/>
      <c r="CP20" s="240"/>
      <c r="CR20" s="1131"/>
      <c r="CS20" s="240"/>
      <c r="CT20" s="240"/>
      <c r="CV20" s="1131"/>
      <c r="CW20" s="240"/>
      <c r="CX20" s="240"/>
      <c r="CZ20" s="1131"/>
      <c r="DA20" s="240"/>
      <c r="DB20" s="240"/>
      <c r="DD20" s="1131"/>
      <c r="DE20" s="240"/>
      <c r="DF20" s="240"/>
      <c r="DH20" s="1131"/>
      <c r="DI20" s="240"/>
      <c r="DJ20" s="240"/>
      <c r="DL20" s="1131"/>
      <c r="DM20" s="240"/>
      <c r="DN20" s="240"/>
      <c r="DP20" s="1131"/>
      <c r="DQ20" s="240"/>
      <c r="DR20" s="240"/>
      <c r="DT20" s="1131"/>
      <c r="DU20" s="240"/>
      <c r="DV20" s="240"/>
      <c r="DX20" s="1131"/>
      <c r="DY20" s="240"/>
      <c r="DZ20" s="240"/>
      <c r="EB20" s="1131"/>
      <c r="EC20" s="240"/>
      <c r="ED20" s="240"/>
      <c r="EF20" s="1131"/>
      <c r="EG20" s="240"/>
      <c r="EH20" s="240"/>
      <c r="EJ20" s="1131"/>
      <c r="EK20" s="240"/>
      <c r="EL20" s="240"/>
      <c r="EN20" s="1131"/>
      <c r="EO20" s="240"/>
      <c r="EP20" s="240"/>
      <c r="ER20" s="1131"/>
      <c r="ES20" s="240"/>
      <c r="ET20" s="240"/>
      <c r="EV20" s="1131"/>
      <c r="EW20" s="240"/>
      <c r="EX20" s="240"/>
      <c r="EZ20" s="1131"/>
      <c r="FA20" s="240"/>
      <c r="FB20" s="240"/>
      <c r="FD20" s="1131"/>
      <c r="FE20" s="240"/>
      <c r="FF20" s="240"/>
      <c r="FH20" s="1131"/>
      <c r="FI20" s="240"/>
      <c r="FJ20" s="240"/>
      <c r="FL20" s="1131"/>
      <c r="FM20" s="240"/>
      <c r="FN20" s="240"/>
      <c r="FP20" s="1131"/>
      <c r="FQ20" s="240"/>
      <c r="FR20" s="240"/>
      <c r="FT20" s="1131"/>
      <c r="FU20" s="240"/>
      <c r="FV20" s="240"/>
      <c r="FX20" s="1131"/>
    </row>
    <row r="21" spans="2:180" ht="12" customHeight="1">
      <c r="B21" s="161"/>
      <c r="C21" s="1224"/>
      <c r="D21" s="787"/>
      <c r="E21" s="1497"/>
      <c r="G21" s="297"/>
      <c r="H21" s="297"/>
      <c r="I21" s="298"/>
      <c r="J21" s="281"/>
      <c r="K21" s="297"/>
      <c r="L21" s="695"/>
      <c r="M21" s="285"/>
      <c r="N21" s="290"/>
      <c r="O21" s="695"/>
      <c r="P21" s="1130"/>
      <c r="Q21" s="240"/>
      <c r="R21" s="240"/>
      <c r="T21" s="1131"/>
      <c r="U21" s="240"/>
      <c r="V21" s="240"/>
      <c r="X21" s="1131"/>
      <c r="Y21" s="240"/>
      <c r="Z21" s="240"/>
      <c r="AB21" s="1131"/>
      <c r="AC21" s="240"/>
      <c r="AD21" s="240"/>
      <c r="AF21" s="1131"/>
      <c r="AG21" s="240"/>
      <c r="AH21" s="240"/>
      <c r="AJ21" s="1131"/>
      <c r="AK21" s="240"/>
      <c r="AL21" s="240"/>
      <c r="AN21" s="1131"/>
      <c r="AO21" s="240"/>
      <c r="AP21" s="240"/>
      <c r="AR21" s="1131"/>
      <c r="AS21" s="240"/>
      <c r="AT21" s="240"/>
      <c r="AV21" s="1131"/>
      <c r="AW21" s="240"/>
      <c r="AX21" s="240"/>
      <c r="AZ21" s="1131"/>
      <c r="BA21" s="240"/>
      <c r="BB21" s="240"/>
      <c r="BD21" s="1131"/>
      <c r="BE21" s="240"/>
      <c r="BF21" s="240"/>
      <c r="BH21" s="1131"/>
      <c r="BI21" s="240"/>
      <c r="BJ21" s="240"/>
      <c r="BL21" s="1131"/>
      <c r="BM21" s="240"/>
      <c r="BN21" s="240"/>
      <c r="BP21" s="1131"/>
      <c r="BQ21" s="240"/>
      <c r="BR21" s="240"/>
      <c r="BT21" s="1131"/>
      <c r="BU21" s="240"/>
      <c r="BV21" s="240"/>
      <c r="BX21" s="1131"/>
      <c r="BY21" s="240"/>
      <c r="BZ21" s="240"/>
      <c r="CB21" s="1131"/>
      <c r="CC21" s="240"/>
      <c r="CD21" s="240"/>
      <c r="CF21" s="1131"/>
      <c r="CG21" s="240"/>
      <c r="CH21" s="240"/>
      <c r="CJ21" s="1131"/>
      <c r="CK21" s="240"/>
      <c r="CL21" s="240"/>
      <c r="CN21" s="1131"/>
      <c r="CO21" s="240"/>
      <c r="CP21" s="240"/>
      <c r="CR21" s="1131"/>
      <c r="CS21" s="240"/>
      <c r="CT21" s="240"/>
      <c r="CV21" s="1131"/>
      <c r="CW21" s="240"/>
      <c r="CX21" s="240"/>
      <c r="CZ21" s="1131"/>
      <c r="DA21" s="240"/>
      <c r="DB21" s="240"/>
      <c r="DD21" s="1131"/>
      <c r="DE21" s="240"/>
      <c r="DF21" s="240"/>
      <c r="DH21" s="1131"/>
      <c r="DI21" s="240"/>
      <c r="DJ21" s="240"/>
      <c r="DL21" s="1131"/>
      <c r="DM21" s="240"/>
      <c r="DN21" s="240"/>
      <c r="DP21" s="1131"/>
      <c r="DQ21" s="240"/>
      <c r="DR21" s="240"/>
      <c r="DT21" s="1131"/>
      <c r="DU21" s="240"/>
      <c r="DV21" s="240"/>
      <c r="DX21" s="1131"/>
      <c r="DY21" s="240"/>
      <c r="DZ21" s="240"/>
      <c r="EB21" s="1131"/>
      <c r="EC21" s="240"/>
      <c r="ED21" s="240"/>
      <c r="EF21" s="1131"/>
      <c r="EG21" s="240"/>
      <c r="EH21" s="240"/>
      <c r="EJ21" s="1131"/>
      <c r="EK21" s="240"/>
      <c r="EL21" s="240"/>
      <c r="EN21" s="1131"/>
      <c r="EO21" s="240"/>
      <c r="EP21" s="240"/>
      <c r="ER21" s="1131"/>
      <c r="ES21" s="240"/>
      <c r="ET21" s="240"/>
      <c r="EV21" s="1131"/>
      <c r="EW21" s="240"/>
      <c r="EX21" s="240"/>
      <c r="EZ21" s="1131"/>
      <c r="FA21" s="240"/>
      <c r="FB21" s="240"/>
      <c r="FD21" s="1131"/>
      <c r="FE21" s="240"/>
      <c r="FF21" s="240"/>
      <c r="FH21" s="1131"/>
      <c r="FI21" s="240"/>
      <c r="FJ21" s="240"/>
      <c r="FL21" s="1131"/>
      <c r="FM21" s="240"/>
      <c r="FN21" s="240"/>
      <c r="FP21" s="1131"/>
      <c r="FQ21" s="240"/>
      <c r="FR21" s="240"/>
      <c r="FT21" s="1131"/>
      <c r="FU21" s="240"/>
      <c r="FV21" s="240"/>
      <c r="FX21" s="1131"/>
    </row>
    <row r="22" spans="2:180" ht="12" customHeight="1">
      <c r="B22" s="161"/>
      <c r="C22" s="1224"/>
      <c r="D22" s="787"/>
      <c r="E22" s="906"/>
      <c r="G22" s="297"/>
      <c r="H22" s="297"/>
      <c r="I22" s="298"/>
      <c r="J22" s="281"/>
      <c r="K22" s="297"/>
      <c r="L22" s="695"/>
      <c r="M22" s="285"/>
      <c r="N22" s="290"/>
      <c r="O22" s="695"/>
      <c r="P22" s="1130"/>
      <c r="Q22" s="240"/>
      <c r="R22" s="240"/>
      <c r="T22" s="1131"/>
      <c r="U22" s="240"/>
      <c r="V22" s="240"/>
      <c r="X22" s="1131"/>
      <c r="Y22" s="240"/>
      <c r="Z22" s="240"/>
      <c r="AB22" s="1131"/>
      <c r="AC22" s="240"/>
      <c r="AD22" s="240"/>
      <c r="AF22" s="1131"/>
      <c r="AG22" s="240"/>
      <c r="AH22" s="240"/>
      <c r="AJ22" s="1131"/>
      <c r="AK22" s="240"/>
      <c r="AL22" s="240"/>
      <c r="AN22" s="1131"/>
      <c r="AO22" s="240"/>
      <c r="AP22" s="240"/>
      <c r="AR22" s="1131"/>
      <c r="AS22" s="240"/>
      <c r="AT22" s="240"/>
      <c r="AV22" s="1131"/>
      <c r="AW22" s="240"/>
      <c r="AX22" s="240"/>
      <c r="AZ22" s="1131"/>
      <c r="BA22" s="240"/>
      <c r="BB22" s="240"/>
      <c r="BD22" s="1131"/>
      <c r="BE22" s="240"/>
      <c r="BF22" s="240"/>
      <c r="BH22" s="1131"/>
      <c r="BI22" s="240"/>
      <c r="BJ22" s="240"/>
      <c r="BL22" s="1131"/>
      <c r="BM22" s="240"/>
      <c r="BN22" s="240"/>
      <c r="BP22" s="1131"/>
      <c r="BQ22" s="240"/>
      <c r="BR22" s="240"/>
      <c r="BT22" s="1131"/>
      <c r="BU22" s="240"/>
      <c r="BV22" s="240"/>
      <c r="BX22" s="1131"/>
      <c r="BY22" s="240"/>
      <c r="BZ22" s="240"/>
      <c r="CB22" s="1131"/>
      <c r="CC22" s="240"/>
      <c r="CD22" s="240"/>
      <c r="CF22" s="1131"/>
      <c r="CG22" s="240"/>
      <c r="CH22" s="240"/>
      <c r="CJ22" s="1131"/>
      <c r="CK22" s="240"/>
      <c r="CL22" s="240"/>
      <c r="CN22" s="1131"/>
      <c r="CO22" s="240"/>
      <c r="CP22" s="240"/>
      <c r="CR22" s="1131"/>
      <c r="CS22" s="240"/>
      <c r="CT22" s="240"/>
      <c r="CV22" s="1131"/>
      <c r="CW22" s="240"/>
      <c r="CX22" s="240"/>
      <c r="CZ22" s="1131"/>
      <c r="DA22" s="240"/>
      <c r="DB22" s="240"/>
      <c r="DD22" s="1131"/>
      <c r="DE22" s="240"/>
      <c r="DF22" s="240"/>
      <c r="DH22" s="1131"/>
      <c r="DI22" s="240"/>
      <c r="DJ22" s="240"/>
      <c r="DL22" s="1131"/>
      <c r="DM22" s="240"/>
      <c r="DN22" s="240"/>
      <c r="DP22" s="1131"/>
      <c r="DQ22" s="240"/>
      <c r="DR22" s="240"/>
      <c r="DT22" s="1131"/>
      <c r="DU22" s="240"/>
      <c r="DV22" s="240"/>
      <c r="DX22" s="1131"/>
      <c r="DY22" s="240"/>
      <c r="DZ22" s="240"/>
      <c r="EB22" s="1131"/>
      <c r="EC22" s="240"/>
      <c r="ED22" s="240"/>
      <c r="EF22" s="1131"/>
      <c r="EG22" s="240"/>
      <c r="EH22" s="240"/>
      <c r="EJ22" s="1131"/>
      <c r="EK22" s="240"/>
      <c r="EL22" s="240"/>
      <c r="EN22" s="1131"/>
      <c r="EO22" s="240"/>
      <c r="EP22" s="240"/>
      <c r="ER22" s="1131"/>
      <c r="ES22" s="240"/>
      <c r="ET22" s="240"/>
      <c r="EV22" s="1131"/>
      <c r="EW22" s="240"/>
      <c r="EX22" s="240"/>
      <c r="EZ22" s="1131"/>
      <c r="FA22" s="240"/>
      <c r="FB22" s="240"/>
      <c r="FD22" s="1131"/>
      <c r="FE22" s="240"/>
      <c r="FF22" s="240"/>
      <c r="FH22" s="1131"/>
      <c r="FI22" s="240"/>
      <c r="FJ22" s="240"/>
      <c r="FL22" s="1131"/>
      <c r="FM22" s="240"/>
      <c r="FN22" s="240"/>
      <c r="FP22" s="1131"/>
      <c r="FQ22" s="240"/>
      <c r="FR22" s="240"/>
      <c r="FT22" s="1131"/>
      <c r="FU22" s="240"/>
      <c r="FV22" s="240"/>
      <c r="FX22" s="1131"/>
    </row>
    <row r="23" spans="2:180" ht="15" customHeight="1">
      <c r="B23" s="1229"/>
      <c r="C23" s="1230" t="str">
        <f ca="1">OFFSET(Lexicon!B900,0,$B$3)</f>
        <v>Use Knowledge and Experience….                     OR</v>
      </c>
      <c r="D23" s="1229"/>
      <c r="E23" s="961" t="str">
        <f ca="1">OFFSET(Lexicon!B909,0,$B$3)</f>
        <v>Use Assess the Threat to Set Priority</v>
      </c>
      <c r="G23" s="297"/>
      <c r="H23" s="297"/>
      <c r="I23" s="298"/>
      <c r="J23" s="281"/>
      <c r="K23" s="297"/>
      <c r="L23" s="695"/>
      <c r="M23" s="285"/>
      <c r="N23" s="290"/>
      <c r="O23" s="695"/>
      <c r="P23" s="1130"/>
      <c r="Q23" s="240"/>
      <c r="R23" s="240"/>
      <c r="T23" s="1131"/>
      <c r="U23" s="240"/>
      <c r="V23" s="240"/>
      <c r="X23" s="1131"/>
      <c r="Y23" s="240"/>
      <c r="Z23" s="240"/>
      <c r="AB23" s="1131"/>
      <c r="AC23" s="240"/>
      <c r="AD23" s="240"/>
      <c r="AF23" s="1131"/>
      <c r="AG23" s="240"/>
      <c r="AH23" s="240"/>
      <c r="AJ23" s="1131"/>
      <c r="AK23" s="240"/>
      <c r="AL23" s="240"/>
      <c r="AN23" s="1131"/>
      <c r="AO23" s="240"/>
      <c r="AP23" s="240"/>
      <c r="AR23" s="1131"/>
      <c r="AS23" s="240"/>
      <c r="AT23" s="240"/>
      <c r="AV23" s="1131"/>
      <c r="AW23" s="240"/>
      <c r="AX23" s="240"/>
      <c r="AZ23" s="1131"/>
      <c r="BA23" s="240"/>
      <c r="BB23" s="240"/>
      <c r="BD23" s="1131"/>
      <c r="BE23" s="240"/>
      <c r="BF23" s="240"/>
      <c r="BH23" s="1131"/>
      <c r="BI23" s="240"/>
      <c r="BJ23" s="240"/>
      <c r="BL23" s="1131"/>
      <c r="BM23" s="240"/>
      <c r="BN23" s="240"/>
      <c r="BP23" s="1131"/>
      <c r="BQ23" s="240"/>
      <c r="BR23" s="240"/>
      <c r="BT23" s="1131"/>
      <c r="BU23" s="240"/>
      <c r="BV23" s="240"/>
      <c r="BX23" s="1131"/>
      <c r="BY23" s="240"/>
      <c r="BZ23" s="240"/>
      <c r="CB23" s="1131"/>
      <c r="CC23" s="240"/>
      <c r="CD23" s="240"/>
      <c r="CF23" s="1131"/>
      <c r="CG23" s="240"/>
      <c r="CH23" s="240"/>
      <c r="CJ23" s="1131"/>
      <c r="CK23" s="240"/>
      <c r="CL23" s="240"/>
      <c r="CN23" s="1131"/>
      <c r="CO23" s="240"/>
      <c r="CP23" s="240"/>
      <c r="CR23" s="1131"/>
      <c r="CS23" s="240"/>
      <c r="CT23" s="240"/>
      <c r="CV23" s="1131"/>
      <c r="CW23" s="240"/>
      <c r="CX23" s="240"/>
      <c r="CZ23" s="1131"/>
      <c r="DA23" s="240"/>
      <c r="DB23" s="240"/>
      <c r="DD23" s="1131"/>
      <c r="DE23" s="240"/>
      <c r="DF23" s="240"/>
      <c r="DH23" s="1131"/>
      <c r="DI23" s="240"/>
      <c r="DJ23" s="240"/>
      <c r="DL23" s="1131"/>
      <c r="DM23" s="240"/>
      <c r="DN23" s="240"/>
      <c r="DP23" s="1131"/>
      <c r="DQ23" s="240"/>
      <c r="DR23" s="240"/>
      <c r="DT23" s="1131"/>
      <c r="DU23" s="240"/>
      <c r="DV23" s="240"/>
      <c r="DX23" s="1131"/>
      <c r="DY23" s="240"/>
      <c r="DZ23" s="240"/>
      <c r="EB23" s="1131"/>
      <c r="EC23" s="240"/>
      <c r="ED23" s="240"/>
      <c r="EF23" s="1131"/>
      <c r="EG23" s="240"/>
      <c r="EH23" s="240"/>
      <c r="EJ23" s="1131"/>
      <c r="EK23" s="240"/>
      <c r="EL23" s="240"/>
      <c r="EN23" s="1131"/>
      <c r="EO23" s="240"/>
      <c r="EP23" s="240"/>
      <c r="ER23" s="1131"/>
      <c r="ES23" s="240"/>
      <c r="ET23" s="240"/>
      <c r="EV23" s="1131"/>
      <c r="EW23" s="240"/>
      <c r="EX23" s="240"/>
      <c r="EZ23" s="1131"/>
      <c r="FA23" s="240"/>
      <c r="FB23" s="240"/>
      <c r="FD23" s="1131"/>
      <c r="FE23" s="240"/>
      <c r="FF23" s="240"/>
      <c r="FH23" s="1131"/>
      <c r="FI23" s="240"/>
      <c r="FJ23" s="240"/>
      <c r="FL23" s="1131"/>
      <c r="FM23" s="240"/>
      <c r="FN23" s="240"/>
      <c r="FP23" s="1131"/>
      <c r="FQ23" s="240"/>
      <c r="FR23" s="240"/>
      <c r="FT23" s="1131"/>
      <c r="FU23" s="240"/>
      <c r="FV23" s="240"/>
      <c r="FX23" s="1131"/>
    </row>
    <row r="24" spans="2:180" ht="12" customHeight="1">
      <c r="B24" s="161"/>
      <c r="C24" s="687" t="str">
        <f ca="1">OFFSET(Lexicon!B901,0,$B$3)</f>
        <v>Looking at the list of potential problems, ask:</v>
      </c>
      <c r="D24" s="391"/>
      <c r="E24" s="906" t="str">
        <f ca="1">OFFSET(Lexicon!B910,0,$B$3)</f>
        <v>How likely is this potential problem?                  (Probability [P])</v>
      </c>
      <c r="G24" s="297"/>
      <c r="H24" s="297"/>
      <c r="I24" s="298"/>
      <c r="J24" s="281"/>
      <c r="K24" s="297"/>
      <c r="L24" s="695"/>
      <c r="M24" s="285"/>
      <c r="N24" s="290"/>
      <c r="O24" s="695"/>
      <c r="P24" s="1130"/>
      <c r="Q24" s="240"/>
      <c r="R24" s="240"/>
      <c r="T24" s="1131"/>
      <c r="U24" s="240"/>
      <c r="V24" s="240"/>
      <c r="X24" s="1131"/>
      <c r="Y24" s="240"/>
      <c r="Z24" s="240"/>
      <c r="AB24" s="1131"/>
      <c r="AC24" s="240"/>
      <c r="AD24" s="240"/>
      <c r="AF24" s="1131"/>
      <c r="AG24" s="240"/>
      <c r="AH24" s="240"/>
      <c r="AJ24" s="1131"/>
      <c r="AK24" s="240"/>
      <c r="AL24" s="240"/>
      <c r="AN24" s="1131"/>
      <c r="AO24" s="240"/>
      <c r="AP24" s="240"/>
      <c r="AR24" s="1131"/>
      <c r="AS24" s="240"/>
      <c r="AT24" s="240"/>
      <c r="AV24" s="1131"/>
      <c r="AW24" s="240"/>
      <c r="AX24" s="240"/>
      <c r="AZ24" s="1131"/>
      <c r="BA24" s="240"/>
      <c r="BB24" s="240"/>
      <c r="BD24" s="1131"/>
      <c r="BE24" s="240"/>
      <c r="BF24" s="240"/>
      <c r="BH24" s="1131"/>
      <c r="BI24" s="240"/>
      <c r="BJ24" s="240"/>
      <c r="BL24" s="1131"/>
      <c r="BM24" s="240"/>
      <c r="BN24" s="240"/>
      <c r="BP24" s="1131"/>
      <c r="BQ24" s="240"/>
      <c r="BR24" s="240"/>
      <c r="BT24" s="1131"/>
      <c r="BU24" s="240"/>
      <c r="BV24" s="240"/>
      <c r="BX24" s="1131"/>
      <c r="BY24" s="240"/>
      <c r="BZ24" s="240"/>
      <c r="CB24" s="1131"/>
      <c r="CC24" s="240"/>
      <c r="CD24" s="240"/>
      <c r="CF24" s="1131"/>
      <c r="CG24" s="240"/>
      <c r="CH24" s="240"/>
      <c r="CJ24" s="1131"/>
      <c r="CK24" s="240"/>
      <c r="CL24" s="240"/>
      <c r="CN24" s="1131"/>
      <c r="CO24" s="240"/>
      <c r="CP24" s="240"/>
      <c r="CR24" s="1131"/>
      <c r="CS24" s="240"/>
      <c r="CT24" s="240"/>
      <c r="CV24" s="1131"/>
      <c r="CW24" s="240"/>
      <c r="CX24" s="240"/>
      <c r="CZ24" s="1131"/>
      <c r="DA24" s="240"/>
      <c r="DB24" s="240"/>
      <c r="DD24" s="1131"/>
      <c r="DE24" s="240"/>
      <c r="DF24" s="240"/>
      <c r="DH24" s="1131"/>
      <c r="DI24" s="240"/>
      <c r="DJ24" s="240"/>
      <c r="DL24" s="1131"/>
      <c r="DM24" s="240"/>
      <c r="DN24" s="240"/>
      <c r="DP24" s="1131"/>
      <c r="DQ24" s="240"/>
      <c r="DR24" s="240"/>
      <c r="DT24" s="1131"/>
      <c r="DU24" s="240"/>
      <c r="DV24" s="240"/>
      <c r="DX24" s="1131"/>
      <c r="DY24" s="240"/>
      <c r="DZ24" s="240"/>
      <c r="EB24" s="1131"/>
      <c r="EC24" s="240"/>
      <c r="ED24" s="240"/>
      <c r="EF24" s="1131"/>
      <c r="EG24" s="240"/>
      <c r="EH24" s="240"/>
      <c r="EJ24" s="1131"/>
      <c r="EK24" s="240"/>
      <c r="EL24" s="240"/>
      <c r="EN24" s="1131"/>
      <c r="EO24" s="240"/>
      <c r="EP24" s="240"/>
      <c r="ER24" s="1131"/>
      <c r="ES24" s="240"/>
      <c r="ET24" s="240"/>
      <c r="EV24" s="1131"/>
      <c r="EW24" s="240"/>
      <c r="EX24" s="240"/>
      <c r="EZ24" s="1131"/>
      <c r="FA24" s="240"/>
      <c r="FB24" s="240"/>
      <c r="FD24" s="1131"/>
      <c r="FE24" s="240"/>
      <c r="FF24" s="240"/>
      <c r="FH24" s="1131"/>
      <c r="FI24" s="240"/>
      <c r="FJ24" s="240"/>
      <c r="FL24" s="1131"/>
      <c r="FM24" s="240"/>
      <c r="FN24" s="240"/>
      <c r="FP24" s="1131"/>
      <c r="FQ24" s="240"/>
      <c r="FR24" s="240"/>
      <c r="FT24" s="1131"/>
      <c r="FU24" s="240"/>
      <c r="FV24" s="240"/>
      <c r="FX24" s="1131"/>
    </row>
    <row r="25" spans="2:180" ht="12" customHeight="1">
      <c r="B25" s="161"/>
      <c r="C25" s="687" t="str">
        <f ca="1">OFFSET(Lexicon!B902,0,$B$3)</f>
        <v>Which should we work on first? Mark with *</v>
      </c>
      <c r="D25" s="391"/>
      <c r="E25" s="906" t="str">
        <f ca="1">OFFSET(Lexicon!B911,0,$B$3)</f>
        <v>How damaging is it likely to be? (Seriousness [S])</v>
      </c>
      <c r="G25" s="297"/>
      <c r="H25" s="297"/>
      <c r="I25" s="298"/>
      <c r="J25" s="281"/>
      <c r="K25" s="297"/>
      <c r="L25" s="695"/>
      <c r="M25" s="285"/>
      <c r="N25" s="290"/>
      <c r="O25" s="695"/>
      <c r="P25" s="1130"/>
      <c r="Q25" s="240"/>
      <c r="R25" s="240"/>
      <c r="T25" s="1131"/>
      <c r="U25" s="240"/>
      <c r="V25" s="240"/>
      <c r="X25" s="1131"/>
      <c r="Y25" s="240"/>
      <c r="Z25" s="240"/>
      <c r="AB25" s="1131"/>
      <c r="AC25" s="240"/>
      <c r="AD25" s="240"/>
      <c r="AF25" s="1131"/>
      <c r="AG25" s="240"/>
      <c r="AH25" s="240"/>
      <c r="AJ25" s="1131"/>
      <c r="AK25" s="240"/>
      <c r="AL25" s="240"/>
      <c r="AN25" s="1131"/>
      <c r="AO25" s="240"/>
      <c r="AP25" s="240"/>
      <c r="AR25" s="1131"/>
      <c r="AS25" s="240"/>
      <c r="AT25" s="240"/>
      <c r="AV25" s="1131"/>
      <c r="AW25" s="240"/>
      <c r="AX25" s="240"/>
      <c r="AZ25" s="1131"/>
      <c r="BA25" s="240"/>
      <c r="BB25" s="240"/>
      <c r="BD25" s="1131"/>
      <c r="BE25" s="240"/>
      <c r="BF25" s="240"/>
      <c r="BH25" s="1131"/>
      <c r="BI25" s="240"/>
      <c r="BJ25" s="240"/>
      <c r="BL25" s="1131"/>
      <c r="BM25" s="240"/>
      <c r="BN25" s="240"/>
      <c r="BP25" s="1131"/>
      <c r="BQ25" s="240"/>
      <c r="BR25" s="240"/>
      <c r="BT25" s="1131"/>
      <c r="BU25" s="240"/>
      <c r="BV25" s="240"/>
      <c r="BX25" s="1131"/>
      <c r="BY25" s="240"/>
      <c r="BZ25" s="240"/>
      <c r="CB25" s="1131"/>
      <c r="CC25" s="240"/>
      <c r="CD25" s="240"/>
      <c r="CF25" s="1131"/>
      <c r="CG25" s="240"/>
      <c r="CH25" s="240"/>
      <c r="CJ25" s="1131"/>
      <c r="CK25" s="240"/>
      <c r="CL25" s="240"/>
      <c r="CN25" s="1131"/>
      <c r="CO25" s="240"/>
      <c r="CP25" s="240"/>
      <c r="CR25" s="1131"/>
      <c r="CS25" s="240"/>
      <c r="CT25" s="240"/>
      <c r="CV25" s="1131"/>
      <c r="CW25" s="240"/>
      <c r="CX25" s="240"/>
      <c r="CZ25" s="1131"/>
      <c r="DA25" s="240"/>
      <c r="DB25" s="240"/>
      <c r="DD25" s="1131"/>
      <c r="DE25" s="240"/>
      <c r="DF25" s="240"/>
      <c r="DH25" s="1131"/>
      <c r="DI25" s="240"/>
      <c r="DJ25" s="240"/>
      <c r="DL25" s="1131"/>
      <c r="DM25" s="240"/>
      <c r="DN25" s="240"/>
      <c r="DP25" s="1131"/>
      <c r="DQ25" s="240"/>
      <c r="DR25" s="240"/>
      <c r="DT25" s="1131"/>
      <c r="DU25" s="240"/>
      <c r="DV25" s="240"/>
      <c r="DX25" s="1131"/>
      <c r="DY25" s="240"/>
      <c r="DZ25" s="240"/>
      <c r="EB25" s="1131"/>
      <c r="EC25" s="240"/>
      <c r="ED25" s="240"/>
      <c r="EF25" s="1131"/>
      <c r="EG25" s="240"/>
      <c r="EH25" s="240"/>
      <c r="EJ25" s="1131"/>
      <c r="EK25" s="240"/>
      <c r="EL25" s="240"/>
      <c r="EN25" s="1131"/>
      <c r="EO25" s="240"/>
      <c r="EP25" s="240"/>
      <c r="ER25" s="1131"/>
      <c r="ES25" s="240"/>
      <c r="ET25" s="240"/>
      <c r="EV25" s="1131"/>
      <c r="EW25" s="240"/>
      <c r="EX25" s="240"/>
      <c r="EZ25" s="1131"/>
      <c r="FA25" s="240"/>
      <c r="FB25" s="240"/>
      <c r="FD25" s="1131"/>
      <c r="FE25" s="240"/>
      <c r="FF25" s="240"/>
      <c r="FH25" s="1131"/>
      <c r="FI25" s="240"/>
      <c r="FJ25" s="240"/>
      <c r="FL25" s="1131"/>
      <c r="FM25" s="240"/>
      <c r="FN25" s="240"/>
      <c r="FP25" s="1131"/>
      <c r="FQ25" s="240"/>
      <c r="FR25" s="240"/>
      <c r="FT25" s="1131"/>
      <c r="FU25" s="240"/>
      <c r="FV25" s="240"/>
      <c r="FX25" s="1131"/>
    </row>
    <row r="26" spans="2:180" ht="12" customHeight="1">
      <c r="B26" s="1100"/>
      <c r="C26" s="1493" t="str">
        <f ca="1">OFFSET(Lexicon!B903,0,$B$3)</f>
        <v>Which is likely to cause the greatest damage?</v>
      </c>
      <c r="D26" s="391"/>
      <c r="G26" s="297"/>
      <c r="H26" s="297"/>
      <c r="I26" s="285"/>
      <c r="J26" s="281"/>
      <c r="K26" s="297"/>
      <c r="L26" s="695"/>
      <c r="M26" s="285"/>
      <c r="N26" s="290"/>
      <c r="O26" s="695"/>
      <c r="P26" s="1130"/>
      <c r="Q26" s="240"/>
      <c r="R26" s="240"/>
      <c r="T26" s="1131"/>
      <c r="U26" s="240"/>
      <c r="V26" s="240"/>
      <c r="X26" s="1131"/>
      <c r="Y26" s="240"/>
      <c r="Z26" s="240"/>
      <c r="AB26" s="1131"/>
      <c r="AC26" s="240"/>
      <c r="AD26" s="240"/>
      <c r="AF26" s="1131"/>
      <c r="AG26" s="240"/>
      <c r="AH26" s="240"/>
      <c r="AJ26" s="1131"/>
      <c r="AK26" s="240"/>
      <c r="AL26" s="240"/>
      <c r="AN26" s="1131"/>
      <c r="AO26" s="240"/>
      <c r="AP26" s="240"/>
      <c r="AR26" s="1131"/>
      <c r="AS26" s="240"/>
      <c r="AT26" s="240"/>
      <c r="AV26" s="1131"/>
      <c r="AW26" s="240"/>
      <c r="AX26" s="240"/>
      <c r="AZ26" s="1131"/>
      <c r="BA26" s="240"/>
      <c r="BB26" s="240"/>
      <c r="BD26" s="1131"/>
      <c r="BE26" s="240"/>
      <c r="BF26" s="240"/>
      <c r="BH26" s="1131"/>
      <c r="BI26" s="240"/>
      <c r="BJ26" s="240"/>
      <c r="BL26" s="1131"/>
      <c r="BM26" s="240"/>
      <c r="BN26" s="240"/>
      <c r="BP26" s="1131"/>
      <c r="BQ26" s="240"/>
      <c r="BR26" s="240"/>
      <c r="BT26" s="1131"/>
      <c r="BU26" s="240"/>
      <c r="BV26" s="240"/>
      <c r="BX26" s="1131"/>
      <c r="BY26" s="240"/>
      <c r="BZ26" s="240"/>
      <c r="CB26" s="1131"/>
      <c r="CC26" s="240"/>
      <c r="CD26" s="240"/>
      <c r="CF26" s="1131"/>
      <c r="CG26" s="240"/>
      <c r="CH26" s="240"/>
      <c r="CJ26" s="1131"/>
      <c r="CK26" s="240"/>
      <c r="CL26" s="240"/>
      <c r="CN26" s="1131"/>
      <c r="CO26" s="240"/>
      <c r="CP26" s="240"/>
      <c r="CR26" s="1131"/>
      <c r="CS26" s="240"/>
      <c r="CT26" s="240"/>
      <c r="CV26" s="1131"/>
      <c r="CW26" s="240"/>
      <c r="CX26" s="240"/>
      <c r="CZ26" s="1131"/>
      <c r="DA26" s="240"/>
      <c r="DB26" s="240"/>
      <c r="DD26" s="1131"/>
      <c r="DE26" s="240"/>
      <c r="DF26" s="240"/>
      <c r="DH26" s="1131"/>
      <c r="DI26" s="240"/>
      <c r="DJ26" s="240"/>
      <c r="DL26" s="1131"/>
      <c r="DM26" s="240"/>
      <c r="DN26" s="240"/>
      <c r="DP26" s="1131"/>
      <c r="DQ26" s="240"/>
      <c r="DR26" s="240"/>
      <c r="DT26" s="1131"/>
      <c r="DU26" s="240"/>
      <c r="DV26" s="240"/>
      <c r="DX26" s="1131"/>
      <c r="DY26" s="240"/>
      <c r="DZ26" s="240"/>
      <c r="EB26" s="1131"/>
      <c r="EC26" s="240"/>
      <c r="ED26" s="240"/>
      <c r="EF26" s="1131"/>
      <c r="EG26" s="240"/>
      <c r="EH26" s="240"/>
      <c r="EJ26" s="1131"/>
      <c r="EK26" s="240"/>
      <c r="EL26" s="240"/>
      <c r="EN26" s="1131"/>
      <c r="EO26" s="240"/>
      <c r="EP26" s="240"/>
      <c r="ER26" s="1131"/>
      <c r="ES26" s="240"/>
      <c r="ET26" s="240"/>
      <c r="EV26" s="1131"/>
      <c r="EW26" s="240"/>
      <c r="EX26" s="240"/>
      <c r="EZ26" s="1131"/>
      <c r="FA26" s="240"/>
      <c r="FB26" s="240"/>
      <c r="FD26" s="1131"/>
      <c r="FE26" s="240"/>
      <c r="FF26" s="240"/>
      <c r="FH26" s="1131"/>
      <c r="FI26" s="240"/>
      <c r="FJ26" s="240"/>
      <c r="FL26" s="1131"/>
      <c r="FM26" s="240"/>
      <c r="FN26" s="240"/>
      <c r="FP26" s="1131"/>
      <c r="FQ26" s="240"/>
      <c r="FR26" s="240"/>
      <c r="FT26" s="1131"/>
      <c r="FU26" s="240"/>
      <c r="FV26" s="240"/>
      <c r="FX26" s="1131"/>
    </row>
    <row r="27" spans="2:180" ht="12" customHeight="1">
      <c r="B27" s="1100"/>
      <c r="C27" s="1493"/>
      <c r="D27" s="391"/>
      <c r="E27" s="1332" t="str">
        <f ca="1">OFFSET(Lexicon!B914,0,$B$3)</f>
        <v xml:space="preserve">Assess overall probability of the potential problems and mark High, Medium, or Low (H/M/L) </v>
      </c>
      <c r="G27" s="297"/>
      <c r="H27" s="297"/>
      <c r="I27" s="285"/>
      <c r="J27" s="281"/>
      <c r="K27" s="297"/>
      <c r="L27" s="695"/>
      <c r="M27" s="285"/>
      <c r="N27" s="290"/>
      <c r="O27" s="695"/>
      <c r="P27" s="1130"/>
      <c r="Q27" s="240"/>
      <c r="R27" s="240"/>
      <c r="T27" s="1131"/>
      <c r="U27" s="240"/>
      <c r="V27" s="240"/>
      <c r="X27" s="1131"/>
      <c r="Y27" s="240"/>
      <c r="Z27" s="240"/>
      <c r="AB27" s="1131"/>
      <c r="AC27" s="240"/>
      <c r="AD27" s="240"/>
      <c r="AF27" s="1131"/>
      <c r="AG27" s="240"/>
      <c r="AH27" s="240"/>
      <c r="AJ27" s="1131"/>
      <c r="AK27" s="240"/>
      <c r="AL27" s="240"/>
      <c r="AN27" s="1131"/>
      <c r="AO27" s="240"/>
      <c r="AP27" s="240"/>
      <c r="AR27" s="1131"/>
      <c r="AS27" s="240"/>
      <c r="AT27" s="240"/>
      <c r="AV27" s="1131"/>
      <c r="AW27" s="240"/>
      <c r="AX27" s="240"/>
      <c r="AZ27" s="1131"/>
      <c r="BA27" s="240"/>
      <c r="BB27" s="240"/>
      <c r="BD27" s="1131"/>
      <c r="BE27" s="240"/>
      <c r="BF27" s="240"/>
      <c r="BH27" s="1131"/>
      <c r="BI27" s="240"/>
      <c r="BJ27" s="240"/>
      <c r="BL27" s="1131"/>
      <c r="BM27" s="240"/>
      <c r="BN27" s="240"/>
      <c r="BP27" s="1131"/>
      <c r="BQ27" s="240"/>
      <c r="BR27" s="240"/>
      <c r="BT27" s="1131"/>
      <c r="BU27" s="240"/>
      <c r="BV27" s="240"/>
      <c r="BX27" s="1131"/>
      <c r="BY27" s="240"/>
      <c r="BZ27" s="240"/>
      <c r="CB27" s="1131"/>
      <c r="CC27" s="240"/>
      <c r="CD27" s="240"/>
      <c r="CF27" s="1131"/>
      <c r="CG27" s="240"/>
      <c r="CH27" s="240"/>
      <c r="CJ27" s="1131"/>
      <c r="CK27" s="240"/>
      <c r="CL27" s="240"/>
      <c r="CN27" s="1131"/>
      <c r="CO27" s="240"/>
      <c r="CP27" s="240"/>
      <c r="CR27" s="1131"/>
      <c r="CS27" s="240"/>
      <c r="CT27" s="240"/>
      <c r="CV27" s="1131"/>
      <c r="CW27" s="240"/>
      <c r="CX27" s="240"/>
      <c r="CZ27" s="1131"/>
      <c r="DA27" s="240"/>
      <c r="DB27" s="240"/>
      <c r="DD27" s="1131"/>
      <c r="DE27" s="240"/>
      <c r="DF27" s="240"/>
      <c r="DH27" s="1131"/>
      <c r="DI27" s="240"/>
      <c r="DJ27" s="240"/>
      <c r="DL27" s="1131"/>
      <c r="DM27" s="240"/>
      <c r="DN27" s="240"/>
      <c r="DP27" s="1131"/>
      <c r="DQ27" s="240"/>
      <c r="DR27" s="240"/>
      <c r="DT27" s="1131"/>
      <c r="DU27" s="240"/>
      <c r="DV27" s="240"/>
      <c r="DX27" s="1131"/>
      <c r="DY27" s="240"/>
      <c r="DZ27" s="240"/>
      <c r="EB27" s="1131"/>
      <c r="EC27" s="240"/>
      <c r="ED27" s="240"/>
      <c r="EF27" s="1131"/>
      <c r="EG27" s="240"/>
      <c r="EH27" s="240"/>
      <c r="EJ27" s="1131"/>
      <c r="EK27" s="240"/>
      <c r="EL27" s="240"/>
      <c r="EN27" s="1131"/>
      <c r="EO27" s="240"/>
      <c r="EP27" s="240"/>
      <c r="ER27" s="1131"/>
      <c r="ES27" s="240"/>
      <c r="ET27" s="240"/>
      <c r="EV27" s="1131"/>
      <c r="EW27" s="240"/>
      <c r="EX27" s="240"/>
      <c r="EZ27" s="1131"/>
      <c r="FA27" s="240"/>
      <c r="FB27" s="240"/>
      <c r="FD27" s="1131"/>
      <c r="FE27" s="240"/>
      <c r="FF27" s="240"/>
      <c r="FH27" s="1131"/>
      <c r="FI27" s="240"/>
      <c r="FJ27" s="240"/>
      <c r="FL27" s="1131"/>
      <c r="FM27" s="240"/>
      <c r="FN27" s="240"/>
      <c r="FP27" s="1131"/>
      <c r="FQ27" s="240"/>
      <c r="FR27" s="240"/>
      <c r="FT27" s="1131"/>
      <c r="FU27" s="240"/>
      <c r="FV27" s="240"/>
      <c r="FX27" s="1131"/>
    </row>
    <row r="28" spans="2:180" ht="12" customHeight="1">
      <c r="B28" s="1100"/>
      <c r="C28" s="1225"/>
      <c r="E28" s="1332"/>
      <c r="G28" s="297"/>
      <c r="H28" s="297"/>
      <c r="I28" s="285"/>
      <c r="J28" s="281"/>
      <c r="K28" s="297"/>
      <c r="L28" s="695"/>
      <c r="M28" s="285"/>
      <c r="N28" s="290"/>
      <c r="O28" s="695"/>
      <c r="P28" s="292"/>
      <c r="Q28" s="240"/>
      <c r="R28" s="240"/>
      <c r="T28" s="161"/>
      <c r="U28" s="240"/>
      <c r="V28" s="240"/>
      <c r="X28" s="161"/>
      <c r="Y28" s="240"/>
      <c r="Z28" s="240"/>
      <c r="AB28" s="161"/>
      <c r="AC28" s="240"/>
      <c r="AD28" s="240"/>
      <c r="AF28" s="161"/>
      <c r="AG28" s="240"/>
      <c r="AH28" s="240"/>
      <c r="AJ28" s="161"/>
      <c r="AK28" s="240"/>
      <c r="AL28" s="240"/>
      <c r="AN28" s="161"/>
      <c r="AO28" s="240"/>
      <c r="AP28" s="240"/>
      <c r="AR28" s="161"/>
      <c r="AS28" s="240"/>
      <c r="AT28" s="240"/>
      <c r="AV28" s="161"/>
      <c r="AW28" s="240"/>
      <c r="AX28" s="240"/>
      <c r="AZ28" s="161"/>
      <c r="BA28" s="240"/>
      <c r="BB28" s="240"/>
      <c r="BD28" s="161"/>
      <c r="BE28" s="240"/>
      <c r="BF28" s="240"/>
      <c r="BH28" s="161"/>
      <c r="BI28" s="240"/>
      <c r="BJ28" s="240"/>
      <c r="BL28" s="161"/>
      <c r="BM28" s="240"/>
      <c r="BN28" s="240"/>
      <c r="BP28" s="161"/>
      <c r="BQ28" s="240"/>
      <c r="BR28" s="240"/>
      <c r="BT28" s="161"/>
      <c r="BU28" s="240"/>
      <c r="BV28" s="240"/>
      <c r="BX28" s="161"/>
      <c r="BY28" s="240"/>
      <c r="BZ28" s="240"/>
      <c r="CB28" s="161"/>
      <c r="CC28" s="240"/>
      <c r="CD28" s="240"/>
      <c r="CF28" s="161"/>
      <c r="CG28" s="240"/>
      <c r="CH28" s="240"/>
      <c r="CJ28" s="161"/>
      <c r="CK28" s="240"/>
      <c r="CL28" s="240"/>
      <c r="CN28" s="161"/>
      <c r="CO28" s="240"/>
      <c r="CP28" s="240"/>
      <c r="CR28" s="161"/>
      <c r="CS28" s="240"/>
      <c r="CT28" s="240"/>
      <c r="CV28" s="161"/>
      <c r="CW28" s="240"/>
      <c r="CX28" s="240"/>
      <c r="CZ28" s="161"/>
      <c r="DA28" s="240"/>
      <c r="DB28" s="240"/>
      <c r="DD28" s="161"/>
      <c r="DE28" s="240"/>
      <c r="DF28" s="240"/>
      <c r="DH28" s="161"/>
      <c r="DI28" s="240"/>
      <c r="DJ28" s="240"/>
      <c r="DL28" s="161"/>
      <c r="DM28" s="240"/>
      <c r="DN28" s="240"/>
      <c r="DP28" s="161"/>
      <c r="DQ28" s="240"/>
      <c r="DR28" s="240"/>
      <c r="DT28" s="161"/>
      <c r="DU28" s="240"/>
      <c r="DV28" s="240"/>
      <c r="DX28" s="161"/>
      <c r="DY28" s="240"/>
      <c r="DZ28" s="240"/>
      <c r="EB28" s="161"/>
      <c r="EC28" s="240"/>
      <c r="ED28" s="240"/>
      <c r="EF28" s="161"/>
      <c r="EG28" s="240"/>
      <c r="EH28" s="240"/>
      <c r="EJ28" s="161"/>
      <c r="EK28" s="240"/>
      <c r="EL28" s="240"/>
      <c r="EN28" s="161"/>
      <c r="EO28" s="240"/>
      <c r="EP28" s="240"/>
      <c r="ER28" s="161"/>
      <c r="ES28" s="240"/>
      <c r="ET28" s="240"/>
      <c r="EV28" s="161"/>
      <c r="EW28" s="240"/>
      <c r="EX28" s="240"/>
      <c r="EZ28" s="161"/>
      <c r="FA28" s="240"/>
      <c r="FB28" s="240"/>
      <c r="FD28" s="161"/>
      <c r="FE28" s="240"/>
      <c r="FF28" s="240"/>
      <c r="FH28" s="161"/>
      <c r="FI28" s="240"/>
      <c r="FJ28" s="240"/>
      <c r="FL28" s="161"/>
      <c r="FM28" s="240"/>
      <c r="FN28" s="240"/>
      <c r="FP28" s="161"/>
      <c r="FQ28" s="240"/>
      <c r="FR28" s="240"/>
      <c r="FT28" s="161"/>
      <c r="FU28" s="240"/>
      <c r="FV28" s="240"/>
      <c r="FX28" s="161"/>
    </row>
    <row r="29" spans="2:180" ht="12" customHeight="1">
      <c r="B29" s="1100"/>
      <c r="C29" s="1225"/>
      <c r="D29" s="391"/>
      <c r="E29" s="679"/>
      <c r="G29" s="297"/>
      <c r="H29" s="297"/>
      <c r="I29" s="281"/>
      <c r="J29" s="281"/>
      <c r="K29" s="297"/>
      <c r="L29" s="695"/>
      <c r="M29" s="285"/>
      <c r="N29" s="290"/>
      <c r="O29" s="695"/>
      <c r="P29" s="292"/>
      <c r="Q29" s="240"/>
      <c r="R29" s="240"/>
      <c r="T29" s="161"/>
      <c r="U29" s="240"/>
      <c r="V29" s="240"/>
      <c r="X29" s="161"/>
      <c r="Y29" s="240"/>
      <c r="Z29" s="240"/>
      <c r="AB29" s="161"/>
      <c r="AC29" s="240"/>
      <c r="AD29" s="240"/>
      <c r="AF29" s="161"/>
      <c r="AG29" s="240"/>
      <c r="AH29" s="240"/>
      <c r="AJ29" s="161"/>
      <c r="AK29" s="240"/>
      <c r="AL29" s="240"/>
      <c r="AN29" s="161"/>
      <c r="AO29" s="240"/>
      <c r="AP29" s="240"/>
      <c r="AR29" s="161"/>
      <c r="AS29" s="240"/>
      <c r="AT29" s="240"/>
      <c r="AV29" s="161"/>
      <c r="AW29" s="240"/>
      <c r="AX29" s="240"/>
      <c r="AZ29" s="161"/>
      <c r="BA29" s="240"/>
      <c r="BB29" s="240"/>
      <c r="BD29" s="161"/>
      <c r="BE29" s="240"/>
      <c r="BF29" s="240"/>
      <c r="BH29" s="161"/>
      <c r="BI29" s="240"/>
      <c r="BJ29" s="240"/>
      <c r="BL29" s="161"/>
      <c r="BM29" s="240"/>
      <c r="BN29" s="240"/>
      <c r="BP29" s="161"/>
      <c r="BQ29" s="240"/>
      <c r="BR29" s="240"/>
      <c r="BT29" s="161"/>
      <c r="BU29" s="240"/>
      <c r="BV29" s="240"/>
      <c r="BX29" s="161"/>
      <c r="BY29" s="240"/>
      <c r="BZ29" s="240"/>
      <c r="CB29" s="161"/>
      <c r="CC29" s="240"/>
      <c r="CD29" s="240"/>
      <c r="CF29" s="161"/>
      <c r="CG29" s="240"/>
      <c r="CH29" s="240"/>
      <c r="CJ29" s="161"/>
      <c r="CK29" s="240"/>
      <c r="CL29" s="240"/>
      <c r="CN29" s="161"/>
      <c r="CO29" s="240"/>
      <c r="CP29" s="240"/>
      <c r="CR29" s="161"/>
      <c r="CS29" s="240"/>
      <c r="CT29" s="240"/>
      <c r="CV29" s="161"/>
      <c r="CW29" s="240"/>
      <c r="CX29" s="240"/>
      <c r="CZ29" s="161"/>
      <c r="DA29" s="240"/>
      <c r="DB29" s="240"/>
      <c r="DD29" s="161"/>
      <c r="DE29" s="240"/>
      <c r="DF29" s="240"/>
      <c r="DH29" s="161"/>
      <c r="DI29" s="240"/>
      <c r="DJ29" s="240"/>
      <c r="DL29" s="161"/>
      <c r="DM29" s="240"/>
      <c r="DN29" s="240"/>
      <c r="DP29" s="161"/>
      <c r="DQ29" s="240"/>
      <c r="DR29" s="240"/>
      <c r="DT29" s="161"/>
      <c r="DU29" s="240"/>
      <c r="DV29" s="240"/>
      <c r="DX29" s="161"/>
      <c r="DY29" s="240"/>
      <c r="DZ29" s="240"/>
      <c r="EB29" s="161"/>
      <c r="EC29" s="240"/>
      <c r="ED29" s="240"/>
      <c r="EF29" s="161"/>
      <c r="EG29" s="240"/>
      <c r="EH29" s="240"/>
      <c r="EJ29" s="161"/>
      <c r="EK29" s="240"/>
      <c r="EL29" s="240"/>
      <c r="EN29" s="161"/>
      <c r="EO29" s="240"/>
      <c r="EP29" s="240"/>
      <c r="ER29" s="161"/>
      <c r="ES29" s="240"/>
      <c r="ET29" s="240"/>
      <c r="EV29" s="161"/>
      <c r="EW29" s="240"/>
      <c r="EX29" s="240"/>
      <c r="EZ29" s="161"/>
      <c r="FA29" s="240"/>
      <c r="FB29" s="240"/>
      <c r="FD29" s="161"/>
      <c r="FE29" s="240"/>
      <c r="FF29" s="240"/>
      <c r="FH29" s="161"/>
      <c r="FI29" s="240"/>
      <c r="FJ29" s="240"/>
      <c r="FL29" s="161"/>
      <c r="FM29" s="240"/>
      <c r="FN29" s="240"/>
      <c r="FP29" s="161"/>
      <c r="FQ29" s="240"/>
      <c r="FR29" s="240"/>
      <c r="FT29" s="161"/>
      <c r="FU29" s="240"/>
      <c r="FV29" s="240"/>
      <c r="FX29" s="161"/>
    </row>
    <row r="30" spans="2:180" ht="12" customHeight="1">
      <c r="B30" s="1100"/>
      <c r="C30" s="1492" t="str">
        <f ca="1">OFFSET(Lexicon!B904,0,$B$3)</f>
        <v>If priority order is clear, mark the potential problems to work on first with an asterisk (*)</v>
      </c>
      <c r="D30" s="391"/>
      <c r="E30" s="1490" t="str">
        <f ca="1">OFFSET(Lexicon!B915,0,$B$3)</f>
        <v>Assess overall seriousness of the potential problems and mark High, Medium, or Low (H/M/L)</v>
      </c>
      <c r="G30" s="297"/>
      <c r="H30" s="297"/>
      <c r="I30" s="281"/>
      <c r="J30" s="281"/>
      <c r="K30" s="297"/>
      <c r="L30" s="695"/>
      <c r="M30" s="285"/>
      <c r="N30" s="290"/>
      <c r="O30" s="695"/>
      <c r="P30" s="292"/>
      <c r="Q30" s="240"/>
      <c r="R30" s="240"/>
      <c r="T30" s="161"/>
      <c r="U30" s="240"/>
      <c r="V30" s="240"/>
      <c r="X30" s="161"/>
      <c r="Y30" s="240"/>
      <c r="Z30" s="240"/>
      <c r="AB30" s="161"/>
      <c r="AC30" s="240"/>
      <c r="AD30" s="240"/>
      <c r="AF30" s="161"/>
      <c r="AG30" s="240"/>
      <c r="AH30" s="240"/>
      <c r="AJ30" s="161"/>
      <c r="AK30" s="240"/>
      <c r="AL30" s="240"/>
      <c r="AN30" s="161"/>
      <c r="AO30" s="240"/>
      <c r="AP30" s="240"/>
      <c r="AR30" s="161"/>
      <c r="AS30" s="240"/>
      <c r="AT30" s="240"/>
      <c r="AV30" s="161"/>
      <c r="AW30" s="240"/>
      <c r="AX30" s="240"/>
      <c r="AZ30" s="161"/>
      <c r="BA30" s="240"/>
      <c r="BB30" s="240"/>
      <c r="BD30" s="161"/>
      <c r="BE30" s="240"/>
      <c r="BF30" s="240"/>
      <c r="BH30" s="161"/>
      <c r="BI30" s="240"/>
      <c r="BJ30" s="240"/>
      <c r="BL30" s="161"/>
      <c r="BM30" s="240"/>
      <c r="BN30" s="240"/>
      <c r="BP30" s="161"/>
      <c r="BQ30" s="240"/>
      <c r="BR30" s="240"/>
      <c r="BT30" s="161"/>
      <c r="BU30" s="240"/>
      <c r="BV30" s="240"/>
      <c r="BX30" s="161"/>
      <c r="BY30" s="240"/>
      <c r="BZ30" s="240"/>
      <c r="CB30" s="161"/>
      <c r="CC30" s="240"/>
      <c r="CD30" s="240"/>
      <c r="CF30" s="161"/>
      <c r="CG30" s="240"/>
      <c r="CH30" s="240"/>
      <c r="CJ30" s="161"/>
      <c r="CK30" s="240"/>
      <c r="CL30" s="240"/>
      <c r="CN30" s="161"/>
      <c r="CO30" s="240"/>
      <c r="CP30" s="240"/>
      <c r="CR30" s="161"/>
      <c r="CS30" s="240"/>
      <c r="CT30" s="240"/>
      <c r="CV30" s="161"/>
      <c r="CW30" s="240"/>
      <c r="CX30" s="240"/>
      <c r="CZ30" s="161"/>
      <c r="DA30" s="240"/>
      <c r="DB30" s="240"/>
      <c r="DD30" s="161"/>
      <c r="DE30" s="240"/>
      <c r="DF30" s="240"/>
      <c r="DH30" s="161"/>
      <c r="DI30" s="240"/>
      <c r="DJ30" s="240"/>
      <c r="DL30" s="161"/>
      <c r="DM30" s="240"/>
      <c r="DN30" s="240"/>
      <c r="DP30" s="161"/>
      <c r="DQ30" s="240"/>
      <c r="DR30" s="240"/>
      <c r="DT30" s="161"/>
      <c r="DU30" s="240"/>
      <c r="DV30" s="240"/>
      <c r="DX30" s="161"/>
      <c r="DY30" s="240"/>
      <c r="DZ30" s="240"/>
      <c r="EB30" s="161"/>
      <c r="EC30" s="240"/>
      <c r="ED30" s="240"/>
      <c r="EF30" s="161"/>
      <c r="EG30" s="240"/>
      <c r="EH30" s="240"/>
      <c r="EJ30" s="161"/>
      <c r="EK30" s="240"/>
      <c r="EL30" s="240"/>
      <c r="EN30" s="161"/>
      <c r="EO30" s="240"/>
      <c r="EP30" s="240"/>
      <c r="ER30" s="161"/>
      <c r="ES30" s="240"/>
      <c r="ET30" s="240"/>
      <c r="EV30" s="161"/>
      <c r="EW30" s="240"/>
      <c r="EX30" s="240"/>
      <c r="EZ30" s="161"/>
      <c r="FA30" s="240"/>
      <c r="FB30" s="240"/>
      <c r="FD30" s="161"/>
      <c r="FE30" s="240"/>
      <c r="FF30" s="240"/>
      <c r="FH30" s="161"/>
      <c r="FI30" s="240"/>
      <c r="FJ30" s="240"/>
      <c r="FL30" s="161"/>
      <c r="FM30" s="240"/>
      <c r="FN30" s="240"/>
      <c r="FP30" s="161"/>
      <c r="FQ30" s="240"/>
      <c r="FR30" s="240"/>
      <c r="FT30" s="161"/>
      <c r="FU30" s="240"/>
      <c r="FV30" s="240"/>
      <c r="FX30" s="161"/>
    </row>
    <row r="31" spans="2:180" ht="12" customHeight="1">
      <c r="B31" s="1100"/>
      <c r="C31" s="1492"/>
      <c r="D31" s="391"/>
      <c r="E31" s="1490"/>
      <c r="G31" s="297"/>
      <c r="H31" s="297"/>
      <c r="I31" s="281"/>
      <c r="J31" s="281"/>
      <c r="K31" s="297"/>
      <c r="L31" s="695"/>
      <c r="M31" s="285"/>
      <c r="N31" s="290"/>
      <c r="O31" s="695"/>
      <c r="P31" s="292"/>
      <c r="Q31" s="240"/>
      <c r="R31" s="240"/>
      <c r="T31" s="161"/>
      <c r="U31" s="240"/>
      <c r="V31" s="240"/>
      <c r="X31" s="161"/>
      <c r="Y31" s="240"/>
      <c r="Z31" s="240"/>
      <c r="AB31" s="161"/>
      <c r="AC31" s="240"/>
      <c r="AD31" s="240"/>
      <c r="AF31" s="161"/>
      <c r="AG31" s="240"/>
      <c r="AH31" s="240"/>
      <c r="AJ31" s="161"/>
      <c r="AK31" s="240"/>
      <c r="AL31" s="240"/>
      <c r="AN31" s="161"/>
      <c r="AO31" s="240"/>
      <c r="AP31" s="240"/>
      <c r="AR31" s="161"/>
      <c r="AS31" s="240"/>
      <c r="AT31" s="240"/>
      <c r="AV31" s="161"/>
      <c r="AW31" s="240"/>
      <c r="AX31" s="240"/>
      <c r="AZ31" s="161"/>
      <c r="BA31" s="240"/>
      <c r="BB31" s="240"/>
      <c r="BD31" s="161"/>
      <c r="BE31" s="240"/>
      <c r="BF31" s="240"/>
      <c r="BH31" s="161"/>
      <c r="BI31" s="240"/>
      <c r="BJ31" s="240"/>
      <c r="BL31" s="161"/>
      <c r="BM31" s="240"/>
      <c r="BN31" s="240"/>
      <c r="BP31" s="161"/>
      <c r="BQ31" s="240"/>
      <c r="BR31" s="240"/>
      <c r="BT31" s="161"/>
      <c r="BU31" s="240"/>
      <c r="BV31" s="240"/>
      <c r="BX31" s="161"/>
      <c r="BY31" s="240"/>
      <c r="BZ31" s="240"/>
      <c r="CB31" s="161"/>
      <c r="CC31" s="240"/>
      <c r="CD31" s="240"/>
      <c r="CF31" s="161"/>
      <c r="CG31" s="240"/>
      <c r="CH31" s="240"/>
      <c r="CJ31" s="161"/>
      <c r="CK31" s="240"/>
      <c r="CL31" s="240"/>
      <c r="CN31" s="161"/>
      <c r="CO31" s="240"/>
      <c r="CP31" s="240"/>
      <c r="CR31" s="161"/>
      <c r="CS31" s="240"/>
      <c r="CT31" s="240"/>
      <c r="CV31" s="161"/>
      <c r="CW31" s="240"/>
      <c r="CX31" s="240"/>
      <c r="CZ31" s="161"/>
      <c r="DA31" s="240"/>
      <c r="DB31" s="240"/>
      <c r="DD31" s="161"/>
      <c r="DE31" s="240"/>
      <c r="DF31" s="240"/>
      <c r="DH31" s="161"/>
      <c r="DI31" s="240"/>
      <c r="DJ31" s="240"/>
      <c r="DL31" s="161"/>
      <c r="DM31" s="240"/>
      <c r="DN31" s="240"/>
      <c r="DP31" s="161"/>
      <c r="DQ31" s="240"/>
      <c r="DR31" s="240"/>
      <c r="DT31" s="161"/>
      <c r="DU31" s="240"/>
      <c r="DV31" s="240"/>
      <c r="DX31" s="161"/>
      <c r="DY31" s="240"/>
      <c r="DZ31" s="240"/>
      <c r="EB31" s="161"/>
      <c r="EC31" s="240"/>
      <c r="ED31" s="240"/>
      <c r="EF31" s="161"/>
      <c r="EG31" s="240"/>
      <c r="EH31" s="240"/>
      <c r="EJ31" s="161"/>
      <c r="EK31" s="240"/>
      <c r="EL31" s="240"/>
      <c r="EN31" s="161"/>
      <c r="EO31" s="240"/>
      <c r="EP31" s="240"/>
      <c r="ER31" s="161"/>
      <c r="ES31" s="240"/>
      <c r="ET31" s="240"/>
      <c r="EV31" s="161"/>
      <c r="EW31" s="240"/>
      <c r="EX31" s="240"/>
      <c r="EZ31" s="161"/>
      <c r="FA31" s="240"/>
      <c r="FB31" s="240"/>
      <c r="FD31" s="161"/>
      <c r="FE31" s="240"/>
      <c r="FF31" s="240"/>
      <c r="FH31" s="161"/>
      <c r="FI31" s="240"/>
      <c r="FJ31" s="240"/>
      <c r="FL31" s="161"/>
      <c r="FM31" s="240"/>
      <c r="FN31" s="240"/>
      <c r="FP31" s="161"/>
      <c r="FQ31" s="240"/>
      <c r="FR31" s="240"/>
      <c r="FT31" s="161"/>
      <c r="FU31" s="240"/>
      <c r="FV31" s="240"/>
      <c r="FX31" s="161"/>
    </row>
    <row r="32" spans="2:180" ht="12" customHeight="1">
      <c r="B32" s="1100"/>
      <c r="C32" s="1225"/>
      <c r="D32" s="391"/>
      <c r="E32" s="1183" t="str">
        <f ca="1">OFFSET(Lexicon!B916,0,$B$3)</f>
        <v>Use “+” or “-” to further refine the ratings</v>
      </c>
      <c r="G32" s="297"/>
      <c r="H32" s="297"/>
      <c r="I32" s="281"/>
      <c r="J32" s="285"/>
      <c r="K32" s="297"/>
      <c r="L32" s="695"/>
      <c r="M32" s="285"/>
      <c r="N32" s="290"/>
      <c r="O32" s="695"/>
      <c r="P32" s="292"/>
      <c r="Q32" s="240"/>
      <c r="R32" s="240"/>
      <c r="T32" s="161"/>
      <c r="U32" s="240"/>
      <c r="V32" s="240"/>
      <c r="X32" s="161"/>
      <c r="Y32" s="240"/>
      <c r="Z32" s="240"/>
      <c r="AB32" s="161"/>
      <c r="AC32" s="240"/>
      <c r="AD32" s="240"/>
      <c r="AF32" s="161"/>
      <c r="AG32" s="240"/>
      <c r="AH32" s="240"/>
      <c r="AJ32" s="161"/>
      <c r="AK32" s="240"/>
      <c r="AL32" s="240"/>
      <c r="AN32" s="161"/>
      <c r="AO32" s="240"/>
      <c r="AP32" s="240"/>
      <c r="AR32" s="161"/>
      <c r="AS32" s="240"/>
      <c r="AT32" s="240"/>
      <c r="AV32" s="161"/>
      <c r="AW32" s="240"/>
      <c r="AX32" s="240"/>
      <c r="AZ32" s="161"/>
      <c r="BA32" s="240"/>
      <c r="BB32" s="240"/>
      <c r="BD32" s="161"/>
      <c r="BE32" s="240"/>
      <c r="BF32" s="240"/>
      <c r="BH32" s="161"/>
      <c r="BI32" s="240"/>
      <c r="BJ32" s="240"/>
      <c r="BL32" s="161"/>
      <c r="BM32" s="240"/>
      <c r="BN32" s="240"/>
      <c r="BP32" s="161"/>
      <c r="BQ32" s="240"/>
      <c r="BR32" s="240"/>
      <c r="BT32" s="161"/>
      <c r="BU32" s="240"/>
      <c r="BV32" s="240"/>
      <c r="BX32" s="161"/>
      <c r="BY32" s="240"/>
      <c r="BZ32" s="240"/>
      <c r="CB32" s="161"/>
      <c r="CC32" s="240"/>
      <c r="CD32" s="240"/>
      <c r="CF32" s="161"/>
      <c r="CG32" s="240"/>
      <c r="CH32" s="240"/>
      <c r="CJ32" s="161"/>
      <c r="CK32" s="240"/>
      <c r="CL32" s="240"/>
      <c r="CN32" s="161"/>
      <c r="CO32" s="240"/>
      <c r="CP32" s="240"/>
      <c r="CR32" s="161"/>
      <c r="CS32" s="240"/>
      <c r="CT32" s="240"/>
      <c r="CV32" s="161"/>
      <c r="CW32" s="240"/>
      <c r="CX32" s="240"/>
      <c r="CZ32" s="161"/>
      <c r="DA32" s="240"/>
      <c r="DB32" s="240"/>
      <c r="DD32" s="161"/>
      <c r="DE32" s="240"/>
      <c r="DF32" s="240"/>
      <c r="DH32" s="161"/>
      <c r="DI32" s="240"/>
      <c r="DJ32" s="240"/>
      <c r="DL32" s="161"/>
      <c r="DM32" s="240"/>
      <c r="DN32" s="240"/>
      <c r="DP32" s="161"/>
      <c r="DQ32" s="240"/>
      <c r="DR32" s="240"/>
      <c r="DT32" s="161"/>
      <c r="DU32" s="240"/>
      <c r="DV32" s="240"/>
      <c r="DX32" s="161"/>
      <c r="DY32" s="240"/>
      <c r="DZ32" s="240"/>
      <c r="EB32" s="161"/>
      <c r="EC32" s="240"/>
      <c r="ED32" s="240"/>
      <c r="EF32" s="161"/>
      <c r="EG32" s="240"/>
      <c r="EH32" s="240"/>
      <c r="EJ32" s="161"/>
      <c r="EK32" s="240"/>
      <c r="EL32" s="240"/>
      <c r="EN32" s="161"/>
      <c r="EO32" s="240"/>
      <c r="EP32" s="240"/>
      <c r="ER32" s="161"/>
      <c r="ES32" s="240"/>
      <c r="ET32" s="240"/>
      <c r="EV32" s="161"/>
      <c r="EW32" s="240"/>
      <c r="EX32" s="240"/>
      <c r="EZ32" s="161"/>
      <c r="FA32" s="240"/>
      <c r="FB32" s="240"/>
      <c r="FD32" s="161"/>
      <c r="FE32" s="240"/>
      <c r="FF32" s="240"/>
      <c r="FH32" s="161"/>
      <c r="FI32" s="240"/>
      <c r="FJ32" s="240"/>
      <c r="FL32" s="161"/>
      <c r="FM32" s="240"/>
      <c r="FN32" s="240"/>
      <c r="FP32" s="161"/>
      <c r="FQ32" s="240"/>
      <c r="FR32" s="240"/>
      <c r="FT32" s="161"/>
      <c r="FU32" s="240"/>
      <c r="FV32" s="240"/>
      <c r="FX32" s="161"/>
    </row>
    <row r="33" spans="2:180" ht="12" customHeight="1">
      <c r="B33" s="1100"/>
      <c r="C33" s="1492" t="str">
        <f ca="1">OFFSET(Lexicon!B905,0,$B$3)</f>
        <v>Continue the analysis starting with the highest priority potential problems</v>
      </c>
      <c r="D33" s="391"/>
      <c r="E33" s="241"/>
      <c r="G33" s="297"/>
      <c r="H33" s="297"/>
      <c r="I33" s="281"/>
      <c r="J33" s="285"/>
      <c r="K33" s="297"/>
      <c r="L33" s="695"/>
      <c r="M33" s="285"/>
      <c r="N33" s="290"/>
      <c r="O33" s="695"/>
      <c r="P33" s="292"/>
      <c r="Q33" s="240"/>
      <c r="R33" s="240"/>
      <c r="T33" s="161"/>
      <c r="U33" s="240"/>
      <c r="V33" s="240"/>
      <c r="X33" s="161"/>
      <c r="Y33" s="240"/>
      <c r="Z33" s="240"/>
      <c r="AB33" s="161"/>
      <c r="AC33" s="240"/>
      <c r="AD33" s="240"/>
      <c r="AF33" s="161"/>
      <c r="AG33" s="240"/>
      <c r="AH33" s="240"/>
      <c r="AJ33" s="161"/>
      <c r="AK33" s="240"/>
      <c r="AL33" s="240"/>
      <c r="AN33" s="161"/>
      <c r="AO33" s="240"/>
      <c r="AP33" s="240"/>
      <c r="AR33" s="161"/>
      <c r="AS33" s="240"/>
      <c r="AT33" s="240"/>
      <c r="AV33" s="161"/>
      <c r="AW33" s="240"/>
      <c r="AX33" s="240"/>
      <c r="AZ33" s="161"/>
      <c r="BA33" s="240"/>
      <c r="BB33" s="240"/>
      <c r="BD33" s="161"/>
      <c r="BE33" s="240"/>
      <c r="BF33" s="240"/>
      <c r="BH33" s="161"/>
      <c r="BI33" s="240"/>
      <c r="BJ33" s="240"/>
      <c r="BL33" s="161"/>
      <c r="BM33" s="240"/>
      <c r="BN33" s="240"/>
      <c r="BP33" s="161"/>
      <c r="BQ33" s="240"/>
      <c r="BR33" s="240"/>
      <c r="BT33" s="161"/>
      <c r="BU33" s="240"/>
      <c r="BV33" s="240"/>
      <c r="BX33" s="161"/>
      <c r="BY33" s="240"/>
      <c r="BZ33" s="240"/>
      <c r="CB33" s="161"/>
      <c r="CC33" s="240"/>
      <c r="CD33" s="240"/>
      <c r="CF33" s="161"/>
      <c r="CG33" s="240"/>
      <c r="CH33" s="240"/>
      <c r="CJ33" s="161"/>
      <c r="CK33" s="240"/>
      <c r="CL33" s="240"/>
      <c r="CN33" s="161"/>
      <c r="CO33" s="240"/>
      <c r="CP33" s="240"/>
      <c r="CR33" s="161"/>
      <c r="CS33" s="240"/>
      <c r="CT33" s="240"/>
      <c r="CV33" s="161"/>
      <c r="CW33" s="240"/>
      <c r="CX33" s="240"/>
      <c r="CZ33" s="161"/>
      <c r="DA33" s="240"/>
      <c r="DB33" s="240"/>
      <c r="DD33" s="161"/>
      <c r="DE33" s="240"/>
      <c r="DF33" s="240"/>
      <c r="DH33" s="161"/>
      <c r="DI33" s="240"/>
      <c r="DJ33" s="240"/>
      <c r="DL33" s="161"/>
      <c r="DM33" s="240"/>
      <c r="DN33" s="240"/>
      <c r="DP33" s="161"/>
      <c r="DQ33" s="240"/>
      <c r="DR33" s="240"/>
      <c r="DT33" s="161"/>
      <c r="DU33" s="240"/>
      <c r="DV33" s="240"/>
      <c r="DX33" s="161"/>
      <c r="DY33" s="240"/>
      <c r="DZ33" s="240"/>
      <c r="EB33" s="161"/>
      <c r="EC33" s="240"/>
      <c r="ED33" s="240"/>
      <c r="EF33" s="161"/>
      <c r="EG33" s="240"/>
      <c r="EH33" s="240"/>
      <c r="EJ33" s="161"/>
      <c r="EK33" s="240"/>
      <c r="EL33" s="240"/>
      <c r="EN33" s="161"/>
      <c r="EO33" s="240"/>
      <c r="EP33" s="240"/>
      <c r="ER33" s="161"/>
      <c r="ES33" s="240"/>
      <c r="ET33" s="240"/>
      <c r="EV33" s="161"/>
      <c r="EW33" s="240"/>
      <c r="EX33" s="240"/>
      <c r="EZ33" s="161"/>
      <c r="FA33" s="240"/>
      <c r="FB33" s="240"/>
      <c r="FD33" s="161"/>
      <c r="FE33" s="240"/>
      <c r="FF33" s="240"/>
      <c r="FH33" s="161"/>
      <c r="FI33" s="240"/>
      <c r="FJ33" s="240"/>
      <c r="FL33" s="161"/>
      <c r="FM33" s="240"/>
      <c r="FN33" s="240"/>
      <c r="FP33" s="161"/>
      <c r="FQ33" s="240"/>
      <c r="FR33" s="240"/>
      <c r="FT33" s="161"/>
      <c r="FU33" s="240"/>
      <c r="FV33" s="240"/>
      <c r="FX33" s="161"/>
    </row>
    <row r="34" spans="2:180" ht="12" customHeight="1">
      <c r="B34" s="1100"/>
      <c r="C34" s="1492"/>
      <c r="E34" s="1490" t="str">
        <f ca="1">OFFSET(Lexicon!B917,0,$B$3)</f>
        <v>Select highest combination of probability and seriousness (H-H, M-H) to work on first</v>
      </c>
      <c r="G34" s="300"/>
      <c r="H34" s="300"/>
      <c r="I34" s="695"/>
      <c r="J34" s="282"/>
      <c r="K34" s="300"/>
      <c r="L34" s="695"/>
      <c r="M34" s="285"/>
      <c r="N34" s="290"/>
      <c r="O34" s="695"/>
      <c r="P34" s="292"/>
      <c r="Q34" s="240"/>
      <c r="R34" s="240"/>
      <c r="T34" s="161"/>
      <c r="U34" s="240"/>
      <c r="V34" s="240"/>
      <c r="X34" s="161"/>
      <c r="Y34" s="240"/>
      <c r="Z34" s="240"/>
      <c r="AB34" s="161"/>
      <c r="AC34" s="240"/>
      <c r="AD34" s="240"/>
      <c r="AF34" s="161"/>
      <c r="AG34" s="240"/>
      <c r="AH34" s="240"/>
      <c r="AJ34" s="161"/>
      <c r="AK34" s="240"/>
      <c r="AL34" s="240"/>
      <c r="AN34" s="161"/>
      <c r="AO34" s="240"/>
      <c r="AP34" s="240"/>
      <c r="AR34" s="161"/>
      <c r="AS34" s="240"/>
      <c r="AT34" s="240"/>
      <c r="AV34" s="161"/>
      <c r="AW34" s="240"/>
      <c r="AX34" s="240"/>
      <c r="AZ34" s="161"/>
      <c r="BA34" s="240"/>
      <c r="BB34" s="240"/>
      <c r="BD34" s="161"/>
      <c r="BE34" s="240"/>
      <c r="BF34" s="240"/>
      <c r="BH34" s="161"/>
      <c r="BI34" s="240"/>
      <c r="BJ34" s="240"/>
      <c r="BL34" s="161"/>
      <c r="BM34" s="240"/>
      <c r="BN34" s="240"/>
      <c r="BP34" s="161"/>
      <c r="BQ34" s="240"/>
      <c r="BR34" s="240"/>
      <c r="BT34" s="161"/>
      <c r="BU34" s="240"/>
      <c r="BV34" s="240"/>
      <c r="BX34" s="161"/>
      <c r="BY34" s="240"/>
      <c r="BZ34" s="240"/>
      <c r="CB34" s="161"/>
      <c r="CC34" s="240"/>
      <c r="CD34" s="240"/>
      <c r="CF34" s="161"/>
      <c r="CG34" s="240"/>
      <c r="CH34" s="240"/>
      <c r="CJ34" s="161"/>
      <c r="CK34" s="240"/>
      <c r="CL34" s="240"/>
      <c r="CN34" s="161"/>
      <c r="CO34" s="240"/>
      <c r="CP34" s="240"/>
      <c r="CR34" s="161"/>
      <c r="CS34" s="240"/>
      <c r="CT34" s="240"/>
      <c r="CV34" s="161"/>
      <c r="CW34" s="240"/>
      <c r="CX34" s="240"/>
      <c r="CZ34" s="161"/>
      <c r="DA34" s="240"/>
      <c r="DB34" s="240"/>
      <c r="DD34" s="161"/>
      <c r="DE34" s="240"/>
      <c r="DF34" s="240"/>
      <c r="DH34" s="161"/>
      <c r="DI34" s="240"/>
      <c r="DJ34" s="240"/>
      <c r="DL34" s="161"/>
      <c r="DM34" s="240"/>
      <c r="DN34" s="240"/>
      <c r="DP34" s="161"/>
      <c r="DQ34" s="240"/>
      <c r="DR34" s="240"/>
      <c r="DT34" s="161"/>
      <c r="DU34" s="240"/>
      <c r="DV34" s="240"/>
      <c r="DX34" s="161"/>
      <c r="DY34" s="240"/>
      <c r="DZ34" s="240"/>
      <c r="EB34" s="161"/>
      <c r="EC34" s="240"/>
      <c r="ED34" s="240"/>
      <c r="EF34" s="161"/>
      <c r="EG34" s="240"/>
      <c r="EH34" s="240"/>
      <c r="EJ34" s="161"/>
      <c r="EK34" s="240"/>
      <c r="EL34" s="240"/>
      <c r="EN34" s="161"/>
      <c r="EO34" s="240"/>
      <c r="EP34" s="240"/>
      <c r="ER34" s="161"/>
      <c r="ES34" s="240"/>
      <c r="ET34" s="240"/>
      <c r="EV34" s="161"/>
      <c r="EW34" s="240"/>
      <c r="EX34" s="240"/>
      <c r="EZ34" s="161"/>
      <c r="FA34" s="240"/>
      <c r="FB34" s="240"/>
      <c r="FD34" s="161"/>
      <c r="FE34" s="240"/>
      <c r="FF34" s="240"/>
      <c r="FH34" s="161"/>
      <c r="FI34" s="240"/>
      <c r="FJ34" s="240"/>
      <c r="FL34" s="161"/>
      <c r="FM34" s="240"/>
      <c r="FN34" s="240"/>
      <c r="FP34" s="161"/>
      <c r="FQ34" s="240"/>
      <c r="FR34" s="240"/>
      <c r="FT34" s="161"/>
      <c r="FU34" s="240"/>
      <c r="FV34" s="240"/>
      <c r="FX34" s="161"/>
    </row>
    <row r="35" spans="2:180" ht="12" customHeight="1">
      <c r="B35" s="1100"/>
      <c r="C35" s="1225"/>
      <c r="D35" s="391"/>
      <c r="E35" s="1490"/>
      <c r="G35" s="297"/>
      <c r="H35" s="297"/>
      <c r="I35" s="281"/>
      <c r="J35" s="297"/>
      <c r="K35" s="297"/>
      <c r="L35" s="695"/>
      <c r="M35" s="285"/>
      <c r="N35" s="290"/>
      <c r="O35" s="695"/>
      <c r="P35" s="292"/>
      <c r="Q35" s="240"/>
      <c r="R35" s="240"/>
      <c r="T35" s="161"/>
      <c r="U35" s="240"/>
      <c r="V35" s="240"/>
      <c r="X35" s="161"/>
      <c r="Y35" s="240"/>
      <c r="Z35" s="240"/>
      <c r="AB35" s="161"/>
      <c r="AC35" s="240"/>
      <c r="AD35" s="240"/>
      <c r="AF35" s="161"/>
      <c r="AG35" s="240"/>
      <c r="AH35" s="240"/>
      <c r="AJ35" s="161"/>
      <c r="AK35" s="240"/>
      <c r="AL35" s="240"/>
      <c r="AN35" s="161"/>
      <c r="AO35" s="240"/>
      <c r="AP35" s="240"/>
      <c r="AR35" s="161"/>
      <c r="AS35" s="240"/>
      <c r="AT35" s="240"/>
      <c r="AV35" s="161"/>
      <c r="AW35" s="240"/>
      <c r="AX35" s="240"/>
      <c r="AZ35" s="161"/>
      <c r="BA35" s="240"/>
      <c r="BB35" s="240"/>
      <c r="BD35" s="161"/>
      <c r="BE35" s="240"/>
      <c r="BF35" s="240"/>
      <c r="BH35" s="161"/>
      <c r="BI35" s="240"/>
      <c r="BJ35" s="240"/>
      <c r="BL35" s="161"/>
      <c r="BM35" s="240"/>
      <c r="BN35" s="240"/>
      <c r="BP35" s="161"/>
      <c r="BQ35" s="240"/>
      <c r="BR35" s="240"/>
      <c r="BT35" s="161"/>
      <c r="BU35" s="240"/>
      <c r="BV35" s="240"/>
      <c r="BX35" s="161"/>
      <c r="BY35" s="240"/>
      <c r="BZ35" s="240"/>
      <c r="CB35" s="161"/>
      <c r="CC35" s="240"/>
      <c r="CD35" s="240"/>
      <c r="CF35" s="161"/>
      <c r="CG35" s="240"/>
      <c r="CH35" s="240"/>
      <c r="CJ35" s="161"/>
      <c r="CK35" s="240"/>
      <c r="CL35" s="240"/>
      <c r="CN35" s="161"/>
      <c r="CO35" s="240"/>
      <c r="CP35" s="240"/>
      <c r="CR35" s="161"/>
      <c r="CS35" s="240"/>
      <c r="CT35" s="240"/>
      <c r="CV35" s="161"/>
      <c r="CW35" s="240"/>
      <c r="CX35" s="240"/>
      <c r="CZ35" s="161"/>
      <c r="DA35" s="240"/>
      <c r="DB35" s="240"/>
      <c r="DD35" s="161"/>
      <c r="DE35" s="240"/>
      <c r="DF35" s="240"/>
      <c r="DH35" s="161"/>
      <c r="DI35" s="240"/>
      <c r="DJ35" s="240"/>
      <c r="DL35" s="161"/>
      <c r="DM35" s="240"/>
      <c r="DN35" s="240"/>
      <c r="DP35" s="161"/>
      <c r="DQ35" s="240"/>
      <c r="DR35" s="240"/>
      <c r="DT35" s="161"/>
      <c r="DU35" s="240"/>
      <c r="DV35" s="240"/>
      <c r="DX35" s="161"/>
      <c r="DY35" s="240"/>
      <c r="DZ35" s="240"/>
      <c r="EB35" s="161"/>
      <c r="EC35" s="240"/>
      <c r="ED35" s="240"/>
      <c r="EF35" s="161"/>
      <c r="EG35" s="240"/>
      <c r="EH35" s="240"/>
      <c r="EJ35" s="161"/>
      <c r="EK35" s="240"/>
      <c r="EL35" s="240"/>
      <c r="EN35" s="161"/>
      <c r="EO35" s="240"/>
      <c r="EP35" s="240"/>
      <c r="ER35" s="161"/>
      <c r="ES35" s="240"/>
      <c r="ET35" s="240"/>
      <c r="EV35" s="161"/>
      <c r="EW35" s="240"/>
      <c r="EX35" s="240"/>
      <c r="EZ35" s="161"/>
      <c r="FA35" s="240"/>
      <c r="FB35" s="240"/>
      <c r="FD35" s="161"/>
      <c r="FE35" s="240"/>
      <c r="FF35" s="240"/>
      <c r="FH35" s="161"/>
      <c r="FI35" s="240"/>
      <c r="FJ35" s="240"/>
      <c r="FL35" s="161"/>
      <c r="FM35" s="240"/>
      <c r="FN35" s="240"/>
      <c r="FP35" s="161"/>
      <c r="FQ35" s="240"/>
      <c r="FR35" s="240"/>
      <c r="FT35" s="161"/>
      <c r="FU35" s="240"/>
      <c r="FV35" s="240"/>
      <c r="FX35" s="161"/>
    </row>
    <row r="36" spans="2:180" ht="12" customHeight="1">
      <c r="B36" s="1100"/>
      <c r="C36" s="1493" t="str">
        <f ca="1">OFFSET(Lexicon!B906,0,$B$3)</f>
        <v>If priority order is not clear, then Use Assess the Threat to determine the priority before proceeding with the analysis</v>
      </c>
      <c r="D36" s="391"/>
      <c r="E36" s="1132"/>
      <c r="G36" s="297"/>
      <c r="H36" s="297"/>
      <c r="I36" s="281"/>
      <c r="J36" s="297"/>
      <c r="K36" s="297"/>
      <c r="L36" s="695"/>
      <c r="M36" s="285"/>
      <c r="N36" s="290"/>
      <c r="O36" s="695"/>
      <c r="P36" s="292"/>
      <c r="Q36" s="240"/>
      <c r="R36" s="240"/>
      <c r="T36" s="161"/>
      <c r="U36" s="240"/>
      <c r="V36" s="240"/>
      <c r="X36" s="161"/>
      <c r="Y36" s="240"/>
      <c r="Z36" s="240"/>
      <c r="AB36" s="161"/>
      <c r="AC36" s="240"/>
      <c r="AD36" s="240"/>
      <c r="AF36" s="161"/>
      <c r="AG36" s="240"/>
      <c r="AH36" s="240"/>
      <c r="AJ36" s="161"/>
      <c r="AK36" s="240"/>
      <c r="AL36" s="240"/>
      <c r="AN36" s="161"/>
      <c r="AO36" s="240"/>
      <c r="AP36" s="240"/>
      <c r="AR36" s="161"/>
      <c r="AS36" s="240"/>
      <c r="AT36" s="240"/>
      <c r="AV36" s="161"/>
      <c r="AW36" s="240"/>
      <c r="AX36" s="240"/>
      <c r="AZ36" s="161"/>
      <c r="BA36" s="240"/>
      <c r="BB36" s="240"/>
      <c r="BD36" s="161"/>
      <c r="BE36" s="240"/>
      <c r="BF36" s="240"/>
      <c r="BH36" s="161"/>
      <c r="BI36" s="240"/>
      <c r="BJ36" s="240"/>
      <c r="BL36" s="161"/>
      <c r="BM36" s="240"/>
      <c r="BN36" s="240"/>
      <c r="BP36" s="161"/>
      <c r="BQ36" s="240"/>
      <c r="BR36" s="240"/>
      <c r="BT36" s="161"/>
      <c r="BU36" s="240"/>
      <c r="BV36" s="240"/>
      <c r="BX36" s="161"/>
      <c r="BY36" s="240"/>
      <c r="BZ36" s="240"/>
      <c r="CB36" s="161"/>
      <c r="CC36" s="240"/>
      <c r="CD36" s="240"/>
      <c r="CF36" s="161"/>
      <c r="CG36" s="240"/>
      <c r="CH36" s="240"/>
      <c r="CJ36" s="161"/>
      <c r="CK36" s="240"/>
      <c r="CL36" s="240"/>
      <c r="CN36" s="161"/>
      <c r="CO36" s="240"/>
      <c r="CP36" s="240"/>
      <c r="CR36" s="161"/>
      <c r="CS36" s="240"/>
      <c r="CT36" s="240"/>
      <c r="CV36" s="161"/>
      <c r="CW36" s="240"/>
      <c r="CX36" s="240"/>
      <c r="CZ36" s="161"/>
      <c r="DA36" s="240"/>
      <c r="DB36" s="240"/>
      <c r="DD36" s="161"/>
      <c r="DE36" s="240"/>
      <c r="DF36" s="240"/>
      <c r="DH36" s="161"/>
      <c r="DI36" s="240"/>
      <c r="DJ36" s="240"/>
      <c r="DL36" s="161"/>
      <c r="DM36" s="240"/>
      <c r="DN36" s="240"/>
      <c r="DP36" s="161"/>
      <c r="DQ36" s="240"/>
      <c r="DR36" s="240"/>
      <c r="DT36" s="161"/>
      <c r="DU36" s="240"/>
      <c r="DV36" s="240"/>
      <c r="DX36" s="161"/>
      <c r="DY36" s="240"/>
      <c r="DZ36" s="240"/>
      <c r="EB36" s="161"/>
      <c r="EC36" s="240"/>
      <c r="ED36" s="240"/>
      <c r="EF36" s="161"/>
      <c r="EG36" s="240"/>
      <c r="EH36" s="240"/>
      <c r="EJ36" s="161"/>
      <c r="EK36" s="240"/>
      <c r="EL36" s="240"/>
      <c r="EN36" s="161"/>
      <c r="EO36" s="240"/>
      <c r="EP36" s="240"/>
      <c r="ER36" s="161"/>
      <c r="ES36" s="240"/>
      <c r="ET36" s="240"/>
      <c r="EV36" s="161"/>
      <c r="EW36" s="240"/>
      <c r="EX36" s="240"/>
      <c r="EZ36" s="161"/>
      <c r="FA36" s="240"/>
      <c r="FB36" s="240"/>
      <c r="FD36" s="161"/>
      <c r="FE36" s="240"/>
      <c r="FF36" s="240"/>
      <c r="FH36" s="161"/>
      <c r="FI36" s="240"/>
      <c r="FJ36" s="240"/>
      <c r="FL36" s="161"/>
      <c r="FM36" s="240"/>
      <c r="FN36" s="240"/>
      <c r="FP36" s="161"/>
      <c r="FQ36" s="240"/>
      <c r="FR36" s="240"/>
      <c r="FT36" s="161"/>
      <c r="FU36" s="240"/>
      <c r="FV36" s="240"/>
      <c r="FX36" s="161"/>
    </row>
    <row r="37" spans="2:180" ht="27" customHeight="1">
      <c r="B37" s="1100"/>
      <c r="C37" s="1493"/>
      <c r="D37" s="391"/>
      <c r="E37" s="1490" t="str">
        <f ca="1">OFFSET(Lexicon!B918,0,$B$3)</f>
        <v>If it is difficult to assess probability, then first identify likely causes</v>
      </c>
      <c r="G37" s="297"/>
      <c r="H37" s="297"/>
      <c r="I37" s="281"/>
      <c r="J37" s="297"/>
      <c r="K37" s="297"/>
      <c r="L37" s="695"/>
      <c r="M37" s="285"/>
      <c r="N37" s="290"/>
      <c r="O37" s="695"/>
      <c r="P37" s="292"/>
      <c r="Q37" s="240"/>
      <c r="R37" s="240"/>
      <c r="T37" s="161"/>
      <c r="U37" s="240"/>
      <c r="V37" s="240"/>
      <c r="X37" s="161"/>
      <c r="Y37" s="240"/>
      <c r="Z37" s="240"/>
      <c r="AB37" s="161"/>
      <c r="AC37" s="240"/>
      <c r="AD37" s="240"/>
      <c r="AF37" s="161"/>
      <c r="AG37" s="240"/>
      <c r="AH37" s="240"/>
      <c r="AJ37" s="161"/>
      <c r="AK37" s="240"/>
      <c r="AL37" s="240"/>
      <c r="AN37" s="161"/>
      <c r="AO37" s="240"/>
      <c r="AP37" s="240"/>
      <c r="AR37" s="161"/>
      <c r="AS37" s="240"/>
      <c r="AT37" s="240"/>
      <c r="AV37" s="161"/>
      <c r="AW37" s="240"/>
      <c r="AX37" s="240"/>
      <c r="AZ37" s="161"/>
      <c r="BA37" s="240"/>
      <c r="BB37" s="240"/>
      <c r="BD37" s="161"/>
      <c r="BE37" s="240"/>
      <c r="BF37" s="240"/>
      <c r="BH37" s="161"/>
      <c r="BI37" s="240"/>
      <c r="BJ37" s="240"/>
      <c r="BL37" s="161"/>
      <c r="BM37" s="240"/>
      <c r="BN37" s="240"/>
      <c r="BP37" s="161"/>
      <c r="BQ37" s="240"/>
      <c r="BR37" s="240"/>
      <c r="BT37" s="161"/>
      <c r="BU37" s="240"/>
      <c r="BV37" s="240"/>
      <c r="BX37" s="161"/>
      <c r="BY37" s="240"/>
      <c r="BZ37" s="240"/>
      <c r="CB37" s="161"/>
      <c r="CC37" s="240"/>
      <c r="CD37" s="240"/>
      <c r="CF37" s="161"/>
      <c r="CG37" s="240"/>
      <c r="CH37" s="240"/>
      <c r="CJ37" s="161"/>
      <c r="CK37" s="240"/>
      <c r="CL37" s="240"/>
      <c r="CN37" s="161"/>
      <c r="CO37" s="240"/>
      <c r="CP37" s="240"/>
      <c r="CR37" s="161"/>
      <c r="CS37" s="240"/>
      <c r="CT37" s="240"/>
      <c r="CV37" s="161"/>
      <c r="CW37" s="240"/>
      <c r="CX37" s="240"/>
      <c r="CZ37" s="161"/>
      <c r="DA37" s="240"/>
      <c r="DB37" s="240"/>
      <c r="DD37" s="161"/>
      <c r="DE37" s="240"/>
      <c r="DF37" s="240"/>
      <c r="DH37" s="161"/>
      <c r="DI37" s="240"/>
      <c r="DJ37" s="240"/>
      <c r="DL37" s="161"/>
      <c r="DM37" s="240"/>
      <c r="DN37" s="240"/>
      <c r="DP37" s="161"/>
      <c r="DQ37" s="240"/>
      <c r="DR37" s="240"/>
      <c r="DT37" s="161"/>
      <c r="DU37" s="240"/>
      <c r="DV37" s="240"/>
      <c r="DX37" s="161"/>
      <c r="DY37" s="240"/>
      <c r="DZ37" s="240"/>
      <c r="EB37" s="161"/>
      <c r="EC37" s="240"/>
      <c r="ED37" s="240"/>
      <c r="EF37" s="161"/>
      <c r="EG37" s="240"/>
      <c r="EH37" s="240"/>
      <c r="EJ37" s="161"/>
      <c r="EK37" s="240"/>
      <c r="EL37" s="240"/>
      <c r="EN37" s="161"/>
      <c r="EO37" s="240"/>
      <c r="EP37" s="240"/>
      <c r="ER37" s="161"/>
      <c r="ES37" s="240"/>
      <c r="ET37" s="240"/>
      <c r="EV37" s="161"/>
      <c r="EW37" s="240"/>
      <c r="EX37" s="240"/>
      <c r="EZ37" s="161"/>
      <c r="FA37" s="240"/>
      <c r="FB37" s="240"/>
      <c r="FD37" s="161"/>
      <c r="FE37" s="240"/>
      <c r="FF37" s="240"/>
      <c r="FH37" s="161"/>
      <c r="FI37" s="240"/>
      <c r="FJ37" s="240"/>
      <c r="FL37" s="161"/>
      <c r="FM37" s="240"/>
      <c r="FN37" s="240"/>
      <c r="FP37" s="161"/>
      <c r="FQ37" s="240"/>
      <c r="FR37" s="240"/>
      <c r="FT37" s="161"/>
      <c r="FU37" s="240"/>
      <c r="FV37" s="240"/>
      <c r="FX37" s="161"/>
    </row>
    <row r="38" spans="2:180" ht="12" customHeight="1">
      <c r="B38" s="1100"/>
      <c r="C38" s="688"/>
      <c r="D38" s="391"/>
      <c r="E38" s="1490"/>
      <c r="G38" s="297"/>
      <c r="H38" s="297"/>
      <c r="I38" s="281"/>
      <c r="J38" s="297"/>
      <c r="K38" s="297"/>
      <c r="L38" s="695"/>
      <c r="M38" s="285"/>
      <c r="N38" s="290"/>
      <c r="O38" s="695"/>
      <c r="P38" s="292"/>
      <c r="Q38" s="240"/>
      <c r="R38" s="240"/>
      <c r="T38" s="161"/>
      <c r="U38" s="240"/>
      <c r="V38" s="240"/>
      <c r="X38" s="161"/>
      <c r="Y38" s="240"/>
      <c r="Z38" s="240"/>
      <c r="AB38" s="161"/>
      <c r="AC38" s="240"/>
      <c r="AD38" s="240"/>
      <c r="AF38" s="161"/>
      <c r="AG38" s="240"/>
      <c r="AH38" s="240"/>
      <c r="AJ38" s="161"/>
      <c r="AK38" s="240"/>
      <c r="AL38" s="240"/>
      <c r="AN38" s="161"/>
      <c r="AO38" s="240"/>
      <c r="AP38" s="240"/>
      <c r="AR38" s="161"/>
      <c r="AS38" s="240"/>
      <c r="AT38" s="240"/>
      <c r="AV38" s="161"/>
      <c r="AW38" s="240"/>
      <c r="AX38" s="240"/>
      <c r="AZ38" s="161"/>
      <c r="BA38" s="240"/>
      <c r="BB38" s="240"/>
      <c r="BD38" s="161"/>
      <c r="BE38" s="240"/>
      <c r="BF38" s="240"/>
      <c r="BH38" s="161"/>
      <c r="BI38" s="240"/>
      <c r="BJ38" s="240"/>
      <c r="BL38" s="161"/>
      <c r="BM38" s="240"/>
      <c r="BN38" s="240"/>
      <c r="BP38" s="161"/>
      <c r="BQ38" s="240"/>
      <c r="BR38" s="240"/>
      <c r="BT38" s="161"/>
      <c r="BU38" s="240"/>
      <c r="BV38" s="240"/>
      <c r="BX38" s="161"/>
      <c r="BY38" s="240"/>
      <c r="BZ38" s="240"/>
      <c r="CB38" s="161"/>
      <c r="CC38" s="240"/>
      <c r="CD38" s="240"/>
      <c r="CF38" s="161"/>
      <c r="CG38" s="240"/>
      <c r="CH38" s="240"/>
      <c r="CJ38" s="161"/>
      <c r="CK38" s="240"/>
      <c r="CL38" s="240"/>
      <c r="CN38" s="161"/>
      <c r="CO38" s="240"/>
      <c r="CP38" s="240"/>
      <c r="CR38" s="161"/>
      <c r="CS38" s="240"/>
      <c r="CT38" s="240"/>
      <c r="CV38" s="161"/>
      <c r="CW38" s="240"/>
      <c r="CX38" s="240"/>
      <c r="CZ38" s="161"/>
      <c r="DA38" s="240"/>
      <c r="DB38" s="240"/>
      <c r="DD38" s="161"/>
      <c r="DE38" s="240"/>
      <c r="DF38" s="240"/>
      <c r="DH38" s="161"/>
      <c r="DI38" s="240"/>
      <c r="DJ38" s="240"/>
      <c r="DL38" s="161"/>
      <c r="DM38" s="240"/>
      <c r="DN38" s="240"/>
      <c r="DP38" s="161"/>
      <c r="DQ38" s="240"/>
      <c r="DR38" s="240"/>
      <c r="DT38" s="161"/>
      <c r="DU38" s="240"/>
      <c r="DV38" s="240"/>
      <c r="DX38" s="161"/>
      <c r="DY38" s="240"/>
      <c r="DZ38" s="240"/>
      <c r="EB38" s="161"/>
      <c r="EC38" s="240"/>
      <c r="ED38" s="240"/>
      <c r="EF38" s="161"/>
      <c r="EG38" s="240"/>
      <c r="EH38" s="240"/>
      <c r="EJ38" s="161"/>
      <c r="EK38" s="240"/>
      <c r="EL38" s="240"/>
      <c r="EN38" s="161"/>
      <c r="EO38" s="240"/>
      <c r="EP38" s="240"/>
      <c r="ER38" s="161"/>
      <c r="ES38" s="240"/>
      <c r="ET38" s="240"/>
      <c r="EV38" s="161"/>
      <c r="EW38" s="240"/>
      <c r="EX38" s="240"/>
      <c r="EZ38" s="161"/>
      <c r="FA38" s="240"/>
      <c r="FB38" s="240"/>
      <c r="FD38" s="161"/>
      <c r="FE38" s="240"/>
      <c r="FF38" s="240"/>
      <c r="FH38" s="161"/>
      <c r="FI38" s="240"/>
      <c r="FJ38" s="240"/>
      <c r="FL38" s="161"/>
      <c r="FM38" s="240"/>
      <c r="FN38" s="240"/>
      <c r="FP38" s="161"/>
      <c r="FQ38" s="240"/>
      <c r="FR38" s="240"/>
      <c r="FT38" s="161"/>
      <c r="FU38" s="240"/>
      <c r="FV38" s="240"/>
      <c r="FX38" s="161"/>
    </row>
    <row r="39" spans="2:180" ht="12" customHeight="1">
      <c r="B39" s="1100"/>
      <c r="C39" s="688"/>
      <c r="D39" s="391"/>
      <c r="E39" s="241"/>
      <c r="G39" s="297"/>
      <c r="H39" s="297"/>
      <c r="I39" s="281"/>
      <c r="J39" s="297"/>
      <c r="K39" s="297"/>
      <c r="L39" s="695"/>
      <c r="M39" s="285"/>
      <c r="N39" s="290"/>
      <c r="O39" s="695"/>
      <c r="P39" s="292"/>
      <c r="Q39" s="240"/>
      <c r="R39" s="240"/>
      <c r="T39" s="161"/>
      <c r="U39" s="240"/>
      <c r="V39" s="240"/>
      <c r="X39" s="161"/>
      <c r="Y39" s="240"/>
      <c r="Z39" s="240"/>
      <c r="AB39" s="161"/>
      <c r="AC39" s="240"/>
      <c r="AD39" s="240"/>
      <c r="AF39" s="161"/>
      <c r="AG39" s="240"/>
      <c r="AH39" s="240"/>
      <c r="AJ39" s="161"/>
      <c r="AK39" s="240"/>
      <c r="AL39" s="240"/>
      <c r="AN39" s="161"/>
      <c r="AO39" s="240"/>
      <c r="AP39" s="240"/>
      <c r="AR39" s="161"/>
      <c r="AS39" s="240"/>
      <c r="AT39" s="240"/>
      <c r="AV39" s="161"/>
      <c r="AW39" s="240"/>
      <c r="AX39" s="240"/>
      <c r="AZ39" s="161"/>
      <c r="BA39" s="240"/>
      <c r="BB39" s="240"/>
      <c r="BD39" s="161"/>
      <c r="BE39" s="240"/>
      <c r="BF39" s="240"/>
      <c r="BH39" s="161"/>
      <c r="BI39" s="240"/>
      <c r="BJ39" s="240"/>
      <c r="BL39" s="161"/>
      <c r="BM39" s="240"/>
      <c r="BN39" s="240"/>
      <c r="BP39" s="161"/>
      <c r="BQ39" s="240"/>
      <c r="BR39" s="240"/>
      <c r="BT39" s="161"/>
      <c r="BU39" s="240"/>
      <c r="BV39" s="240"/>
      <c r="BX39" s="161"/>
      <c r="BY39" s="240"/>
      <c r="BZ39" s="240"/>
      <c r="CB39" s="161"/>
      <c r="CC39" s="240"/>
      <c r="CD39" s="240"/>
      <c r="CF39" s="161"/>
      <c r="CG39" s="240"/>
      <c r="CH39" s="240"/>
      <c r="CJ39" s="161"/>
      <c r="CK39" s="240"/>
      <c r="CL39" s="240"/>
      <c r="CN39" s="161"/>
      <c r="CO39" s="240"/>
      <c r="CP39" s="240"/>
      <c r="CR39" s="161"/>
      <c r="CS39" s="240"/>
      <c r="CT39" s="240"/>
      <c r="CV39" s="161"/>
      <c r="CW39" s="240"/>
      <c r="CX39" s="240"/>
      <c r="CZ39" s="161"/>
      <c r="DA39" s="240"/>
      <c r="DB39" s="240"/>
      <c r="DD39" s="161"/>
      <c r="DE39" s="240"/>
      <c r="DF39" s="240"/>
      <c r="DH39" s="161"/>
      <c r="DI39" s="240"/>
      <c r="DJ39" s="240"/>
      <c r="DL39" s="161"/>
      <c r="DM39" s="240"/>
      <c r="DN39" s="240"/>
      <c r="DP39" s="161"/>
      <c r="DQ39" s="240"/>
      <c r="DR39" s="240"/>
      <c r="DT39" s="161"/>
      <c r="DU39" s="240"/>
      <c r="DV39" s="240"/>
      <c r="DX39" s="161"/>
      <c r="DY39" s="240"/>
      <c r="DZ39" s="240"/>
      <c r="EB39" s="161"/>
      <c r="EC39" s="240"/>
      <c r="ED39" s="240"/>
      <c r="EF39" s="161"/>
      <c r="EG39" s="240"/>
      <c r="EH39" s="240"/>
      <c r="EJ39" s="161"/>
      <c r="EK39" s="240"/>
      <c r="EL39" s="240"/>
      <c r="EN39" s="161"/>
      <c r="EO39" s="240"/>
      <c r="EP39" s="240"/>
      <c r="ER39" s="161"/>
      <c r="ES39" s="240"/>
      <c r="ET39" s="240"/>
      <c r="EV39" s="161"/>
      <c r="EW39" s="240"/>
      <c r="EX39" s="240"/>
      <c r="EZ39" s="161"/>
      <c r="FA39" s="240"/>
      <c r="FB39" s="240"/>
      <c r="FD39" s="161"/>
      <c r="FE39" s="240"/>
      <c r="FF39" s="240"/>
      <c r="FH39" s="161"/>
      <c r="FI39" s="240"/>
      <c r="FJ39" s="240"/>
      <c r="FL39" s="161"/>
      <c r="FM39" s="240"/>
      <c r="FN39" s="240"/>
      <c r="FP39" s="161"/>
      <c r="FQ39" s="240"/>
      <c r="FR39" s="240"/>
      <c r="FT39" s="161"/>
      <c r="FU39" s="240"/>
      <c r="FV39" s="240"/>
      <c r="FX39" s="161"/>
    </row>
    <row r="40" spans="2:180" ht="12" customHeight="1">
      <c r="B40" s="1100"/>
      <c r="C40" s="688"/>
      <c r="D40" s="391"/>
      <c r="E40" s="1490" t="str">
        <f ca="1">OFFSET(Lexicon!B919,0,$B$3)</f>
        <v>If it is difficult to assess seriousness, then first identify likely impact</v>
      </c>
      <c r="G40" s="297"/>
      <c r="H40" s="297"/>
      <c r="I40" s="281"/>
      <c r="J40" s="297"/>
      <c r="K40" s="297"/>
      <c r="L40" s="695"/>
      <c r="M40" s="285"/>
      <c r="N40" s="290"/>
      <c r="O40" s="695"/>
      <c r="P40" s="292"/>
      <c r="Q40" s="240"/>
      <c r="R40" s="240"/>
      <c r="T40" s="161"/>
      <c r="U40" s="240"/>
      <c r="V40" s="240"/>
      <c r="X40" s="161"/>
      <c r="Y40" s="240"/>
      <c r="Z40" s="240"/>
      <c r="AB40" s="161"/>
      <c r="AC40" s="240"/>
      <c r="AD40" s="240"/>
      <c r="AF40" s="161"/>
      <c r="AG40" s="240"/>
      <c r="AH40" s="240"/>
      <c r="AJ40" s="161"/>
      <c r="AK40" s="240"/>
      <c r="AL40" s="240"/>
      <c r="AN40" s="161"/>
      <c r="AO40" s="240"/>
      <c r="AP40" s="240"/>
      <c r="AR40" s="161"/>
      <c r="AS40" s="240"/>
      <c r="AT40" s="240"/>
      <c r="AV40" s="161"/>
      <c r="AW40" s="240"/>
      <c r="AX40" s="240"/>
      <c r="AZ40" s="161"/>
      <c r="BA40" s="240"/>
      <c r="BB40" s="240"/>
      <c r="BD40" s="161"/>
      <c r="BE40" s="240"/>
      <c r="BF40" s="240"/>
      <c r="BH40" s="161"/>
      <c r="BI40" s="240"/>
      <c r="BJ40" s="240"/>
      <c r="BL40" s="161"/>
      <c r="BM40" s="240"/>
      <c r="BN40" s="240"/>
      <c r="BP40" s="161"/>
      <c r="BQ40" s="240"/>
      <c r="BR40" s="240"/>
      <c r="BT40" s="161"/>
      <c r="BU40" s="240"/>
      <c r="BV40" s="240"/>
      <c r="BX40" s="161"/>
      <c r="BY40" s="240"/>
      <c r="BZ40" s="240"/>
      <c r="CB40" s="161"/>
      <c r="CC40" s="240"/>
      <c r="CD40" s="240"/>
      <c r="CF40" s="161"/>
      <c r="CG40" s="240"/>
      <c r="CH40" s="240"/>
      <c r="CJ40" s="161"/>
      <c r="CK40" s="240"/>
      <c r="CL40" s="240"/>
      <c r="CN40" s="161"/>
      <c r="CO40" s="240"/>
      <c r="CP40" s="240"/>
      <c r="CR40" s="161"/>
      <c r="CS40" s="240"/>
      <c r="CT40" s="240"/>
      <c r="CV40" s="161"/>
      <c r="CW40" s="240"/>
      <c r="CX40" s="240"/>
      <c r="CZ40" s="161"/>
      <c r="DA40" s="240"/>
      <c r="DB40" s="240"/>
      <c r="DD40" s="161"/>
      <c r="DE40" s="240"/>
      <c r="DF40" s="240"/>
      <c r="DH40" s="161"/>
      <c r="DI40" s="240"/>
      <c r="DJ40" s="240"/>
      <c r="DL40" s="161"/>
      <c r="DM40" s="240"/>
      <c r="DN40" s="240"/>
      <c r="DP40" s="161"/>
      <c r="DQ40" s="240"/>
      <c r="DR40" s="240"/>
      <c r="DT40" s="161"/>
      <c r="DU40" s="240"/>
      <c r="DV40" s="240"/>
      <c r="DX40" s="161"/>
      <c r="DY40" s="240"/>
      <c r="DZ40" s="240"/>
      <c r="EB40" s="161"/>
      <c r="EC40" s="240"/>
      <c r="ED40" s="240"/>
      <c r="EF40" s="161"/>
      <c r="EG40" s="240"/>
      <c r="EH40" s="240"/>
      <c r="EJ40" s="161"/>
      <c r="EK40" s="240"/>
      <c r="EL40" s="240"/>
      <c r="EN40" s="161"/>
      <c r="EO40" s="240"/>
      <c r="EP40" s="240"/>
      <c r="ER40" s="161"/>
      <c r="ES40" s="240"/>
      <c r="ET40" s="240"/>
      <c r="EV40" s="161"/>
      <c r="EW40" s="240"/>
      <c r="EX40" s="240"/>
      <c r="EZ40" s="161"/>
      <c r="FA40" s="240"/>
      <c r="FB40" s="240"/>
      <c r="FD40" s="161"/>
      <c r="FE40" s="240"/>
      <c r="FF40" s="240"/>
      <c r="FH40" s="161"/>
      <c r="FI40" s="240"/>
      <c r="FJ40" s="240"/>
      <c r="FL40" s="161"/>
      <c r="FM40" s="240"/>
      <c r="FN40" s="240"/>
      <c r="FP40" s="161"/>
      <c r="FQ40" s="240"/>
      <c r="FR40" s="240"/>
      <c r="FT40" s="161"/>
      <c r="FU40" s="240"/>
      <c r="FV40" s="240"/>
      <c r="FX40" s="161"/>
    </row>
    <row r="41" spans="2:180" ht="12" customHeight="1">
      <c r="B41" s="1100"/>
      <c r="C41" s="688"/>
      <c r="D41" s="1226"/>
      <c r="E41" s="1491"/>
      <c r="G41" s="297"/>
      <c r="H41" s="283"/>
      <c r="I41" s="298"/>
      <c r="J41" s="301"/>
      <c r="K41" s="695"/>
      <c r="L41" s="695"/>
      <c r="M41" s="285"/>
      <c r="N41" s="290"/>
      <c r="O41" s="695"/>
      <c r="P41" s="292"/>
      <c r="Q41" s="240"/>
      <c r="R41" s="240"/>
      <c r="T41" s="161"/>
      <c r="U41" s="240"/>
      <c r="V41" s="240"/>
      <c r="X41" s="161"/>
      <c r="Y41" s="240"/>
      <c r="Z41" s="240"/>
      <c r="AB41" s="161"/>
      <c r="AC41" s="240"/>
      <c r="AD41" s="240"/>
      <c r="AF41" s="161"/>
      <c r="AG41" s="240"/>
      <c r="AH41" s="240"/>
      <c r="AJ41" s="161"/>
      <c r="AK41" s="240"/>
      <c r="AL41" s="240"/>
      <c r="AN41" s="161"/>
      <c r="AO41" s="240"/>
      <c r="AP41" s="240"/>
      <c r="AR41" s="161"/>
      <c r="AS41" s="240"/>
      <c r="AT41" s="240"/>
      <c r="AV41" s="161"/>
      <c r="AW41" s="240"/>
      <c r="AX41" s="240"/>
      <c r="AZ41" s="161"/>
      <c r="BA41" s="240"/>
      <c r="BB41" s="240"/>
      <c r="BD41" s="161"/>
      <c r="BE41" s="240"/>
      <c r="BF41" s="240"/>
      <c r="BH41" s="161"/>
      <c r="BI41" s="240"/>
      <c r="BJ41" s="240"/>
      <c r="BL41" s="161"/>
      <c r="BM41" s="240"/>
      <c r="BN41" s="240"/>
      <c r="BP41" s="161"/>
      <c r="BQ41" s="240"/>
      <c r="BR41" s="240"/>
      <c r="BT41" s="161"/>
      <c r="BU41" s="240"/>
      <c r="BV41" s="240"/>
      <c r="BX41" s="161"/>
      <c r="BY41" s="240"/>
      <c r="BZ41" s="240"/>
      <c r="CB41" s="161"/>
      <c r="CC41" s="240"/>
      <c r="CD41" s="240"/>
      <c r="CF41" s="161"/>
      <c r="CG41" s="240"/>
      <c r="CH41" s="240"/>
      <c r="CJ41" s="161"/>
      <c r="CK41" s="240"/>
      <c r="CL41" s="240"/>
      <c r="CN41" s="161"/>
      <c r="CO41" s="240"/>
      <c r="CP41" s="240"/>
      <c r="CR41" s="161"/>
      <c r="CS41" s="240"/>
      <c r="CT41" s="240"/>
      <c r="CV41" s="161"/>
      <c r="CW41" s="240"/>
      <c r="CX41" s="240"/>
      <c r="CZ41" s="161"/>
      <c r="DA41" s="240"/>
      <c r="DB41" s="240"/>
      <c r="DD41" s="161"/>
      <c r="DE41" s="240"/>
      <c r="DF41" s="240"/>
      <c r="DH41" s="161"/>
      <c r="DI41" s="240"/>
      <c r="DJ41" s="240"/>
      <c r="DL41" s="161"/>
      <c r="DM41" s="240"/>
      <c r="DN41" s="240"/>
      <c r="DP41" s="161"/>
      <c r="DQ41" s="240"/>
      <c r="DR41" s="240"/>
      <c r="DT41" s="161"/>
      <c r="DU41" s="240"/>
      <c r="DV41" s="240"/>
      <c r="DX41" s="161"/>
      <c r="DY41" s="240"/>
      <c r="DZ41" s="240"/>
      <c r="EB41" s="161"/>
      <c r="EC41" s="240"/>
      <c r="ED41" s="240"/>
      <c r="EF41" s="161"/>
      <c r="EG41" s="240"/>
      <c r="EH41" s="240"/>
      <c r="EJ41" s="161"/>
      <c r="EK41" s="240"/>
      <c r="EL41" s="240"/>
      <c r="EN41" s="161"/>
      <c r="EO41" s="240"/>
      <c r="EP41" s="240"/>
      <c r="ER41" s="161"/>
      <c r="ES41" s="240"/>
      <c r="ET41" s="240"/>
      <c r="EV41" s="161"/>
      <c r="EW41" s="240"/>
      <c r="EX41" s="240"/>
      <c r="EZ41" s="161"/>
      <c r="FA41" s="240"/>
      <c r="FB41" s="240"/>
      <c r="FD41" s="161"/>
      <c r="FE41" s="240"/>
      <c r="FF41" s="240"/>
      <c r="FH41" s="161"/>
      <c r="FI41" s="240"/>
      <c r="FJ41" s="240"/>
      <c r="FL41" s="161"/>
      <c r="FM41" s="240"/>
      <c r="FN41" s="240"/>
      <c r="FP41" s="161"/>
      <c r="FQ41" s="240"/>
      <c r="FR41" s="240"/>
      <c r="FT41" s="161"/>
      <c r="FU41" s="240"/>
      <c r="FV41" s="240"/>
      <c r="FX41" s="161"/>
    </row>
    <row r="42" spans="2:180" ht="19.5" customHeight="1">
      <c r="B42" s="1228" t="str">
        <f ca="1">OFFSET(Lexicon!B925,0,$B$3)</f>
        <v xml:space="preserve"> Identify Likely Causes</v>
      </c>
      <c r="C42" s="1228"/>
      <c r="D42" s="1228"/>
      <c r="E42" s="1227"/>
      <c r="F42" s="787"/>
      <c r="G42" s="283"/>
      <c r="H42" s="283"/>
      <c r="I42" s="283"/>
      <c r="J42" s="289"/>
      <c r="K42" s="290"/>
      <c r="L42" s="695"/>
      <c r="M42" s="695"/>
      <c r="N42" s="695"/>
      <c r="O42" s="695"/>
      <c r="P42" s="695"/>
    </row>
    <row r="43" spans="2:180" ht="15" customHeight="1">
      <c r="B43" s="962" t="str">
        <f ca="1">OFFSET(Lexicon!B926,0,$B$3)</f>
        <v>Consider causes for the potential problem</v>
      </c>
      <c r="C43" s="963"/>
      <c r="D43" s="963"/>
      <c r="E43" s="963"/>
      <c r="G43" s="292"/>
      <c r="H43" s="292"/>
      <c r="I43" s="292"/>
      <c r="J43" s="289"/>
      <c r="K43" s="290"/>
      <c r="L43" s="695"/>
      <c r="M43" s="695"/>
      <c r="N43" s="695"/>
      <c r="O43" s="695"/>
      <c r="P43" s="695"/>
    </row>
    <row r="44" spans="2:180" ht="12" customHeight="1">
      <c r="B44" s="248"/>
      <c r="D44" s="924" t="str">
        <f ca="1">OFFSET(Lexicon!B927,0,$B$3)</f>
        <v>What could cause the potential problem to occur?</v>
      </c>
      <c r="E44" s="276"/>
      <c r="G44" s="292"/>
      <c r="H44" s="292"/>
      <c r="I44" s="1135"/>
      <c r="J44" s="695"/>
      <c r="K44" s="1135"/>
      <c r="L44" s="695"/>
      <c r="M44" s="695"/>
      <c r="N44" s="695"/>
      <c r="O44" s="695"/>
      <c r="P44" s="695"/>
    </row>
    <row r="45" spans="2:180" ht="12" customHeight="1">
      <c r="B45" s="248"/>
      <c r="C45" s="924"/>
      <c r="D45" s="924" t="str">
        <f ca="1">OFFSET(Lexicon!B928,0,$B$3)</f>
        <v>What else could cause …?</v>
      </c>
      <c r="E45" s="358"/>
      <c r="G45" s="292"/>
      <c r="H45" s="292"/>
      <c r="I45" s="292"/>
      <c r="J45" s="289"/>
      <c r="K45" s="290"/>
      <c r="L45" s="695"/>
      <c r="M45" s="695"/>
      <c r="N45" s="695"/>
      <c r="O45" s="695"/>
      <c r="P45" s="695"/>
    </row>
    <row r="46" spans="2:180" ht="12" customHeight="1">
      <c r="B46" s="248"/>
      <c r="C46" s="924"/>
      <c r="D46" s="924"/>
      <c r="E46" s="358"/>
      <c r="G46" s="292"/>
      <c r="H46" s="292"/>
      <c r="I46" s="292"/>
      <c r="J46" s="289"/>
      <c r="K46" s="290"/>
      <c r="L46" s="695"/>
      <c r="M46" s="695"/>
      <c r="N46" s="695"/>
      <c r="O46" s="695"/>
      <c r="P46" s="695"/>
    </row>
    <row r="47" spans="2:180" ht="12" customHeight="1">
      <c r="B47" s="248"/>
      <c r="C47" s="924"/>
      <c r="D47" s="924" t="str">
        <f ca="1">OFFSET(Lexicon!B929,0,$B$3)</f>
        <v xml:space="preserve">Review similar experiences </v>
      </c>
      <c r="E47" s="358"/>
      <c r="G47" s="292"/>
      <c r="H47" s="292"/>
      <c r="I47" s="249"/>
      <c r="J47" s="241"/>
      <c r="K47" s="1135"/>
      <c r="L47" s="695"/>
      <c r="M47" s="695"/>
      <c r="N47" s="695"/>
      <c r="O47" s="695"/>
      <c r="P47" s="695"/>
    </row>
    <row r="48" spans="2:180" ht="12" customHeight="1">
      <c r="B48" s="248"/>
      <c r="C48" s="924"/>
      <c r="D48" s="924" t="str">
        <f ca="1">OFFSET(Lexicon!B930,0,$B$3)</f>
        <v>List many likely causes for each potential problem</v>
      </c>
      <c r="E48" s="358"/>
      <c r="G48" s="286"/>
      <c r="H48" s="286"/>
      <c r="I48" s="241"/>
      <c r="J48" s="249"/>
      <c r="K48" s="293"/>
      <c r="L48" s="695"/>
      <c r="M48" s="695"/>
      <c r="N48" s="695"/>
      <c r="O48" s="695"/>
      <c r="P48" s="695"/>
    </row>
    <row r="49" spans="1:16" ht="12" customHeight="1">
      <c r="B49" s="248"/>
      <c r="C49" s="924"/>
      <c r="D49" s="924" t="str">
        <f ca="1">OFFSET(Lexicon!B931,0,$B$3)</f>
        <v>Explain how each cause could create the potential problem</v>
      </c>
      <c r="E49" s="358"/>
      <c r="G49" s="286"/>
      <c r="H49" s="286"/>
      <c r="I49" s="241"/>
      <c r="J49" s="249"/>
      <c r="K49" s="293"/>
      <c r="L49" s="695"/>
      <c r="M49" s="695"/>
      <c r="N49" s="695"/>
      <c r="O49" s="695"/>
      <c r="P49" s="695"/>
    </row>
    <row r="50" spans="1:16" ht="12" customHeight="1">
      <c r="B50" s="248"/>
      <c r="D50" s="276"/>
      <c r="E50" s="276"/>
      <c r="G50" s="284"/>
      <c r="H50" s="284"/>
      <c r="I50" s="241"/>
      <c r="J50" s="249"/>
      <c r="K50" s="288"/>
      <c r="L50" s="695"/>
      <c r="M50" s="695"/>
      <c r="N50" s="695"/>
      <c r="O50" s="695"/>
      <c r="P50" s="695"/>
    </row>
    <row r="51" spans="1:16" ht="19.5" customHeight="1">
      <c r="B51" s="1228" t="str">
        <f ca="1">OFFSET(Lexicon!B936,0,$B$3)</f>
        <v xml:space="preserve"> Take Preventive Action</v>
      </c>
      <c r="C51" s="1228"/>
      <c r="D51" s="1228"/>
      <c r="E51" s="1227"/>
      <c r="F51" s="787"/>
      <c r="G51" s="283"/>
      <c r="H51" s="283"/>
      <c r="I51" s="283"/>
      <c r="J51" s="289"/>
      <c r="K51" s="290"/>
      <c r="L51" s="695"/>
      <c r="M51" s="695"/>
      <c r="N51" s="695"/>
      <c r="O51" s="695"/>
      <c r="P51" s="695"/>
    </row>
    <row r="52" spans="1:16" ht="15" customHeight="1">
      <c r="B52" s="962" t="str">
        <f ca="1">OFFSET(Lexicon!B937,0,$B$3)</f>
        <v>Take Actions to Address Likely Causes</v>
      </c>
      <c r="C52" s="963"/>
      <c r="D52" s="963"/>
      <c r="E52" s="963"/>
      <c r="G52" s="292"/>
      <c r="H52" s="292"/>
      <c r="I52" s="292"/>
      <c r="J52" s="289"/>
      <c r="K52" s="290"/>
      <c r="L52" s="695"/>
      <c r="M52" s="695"/>
      <c r="N52" s="695"/>
      <c r="O52" s="695"/>
      <c r="P52" s="695"/>
    </row>
    <row r="53" spans="1:16" s="241" customFormat="1" ht="12" customHeight="1">
      <c r="A53" s="1100"/>
      <c r="B53" s="248"/>
      <c r="D53" s="912" t="str">
        <f ca="1">OFFSET(Lexicon!B938,0,$B$3)</f>
        <v>What can we do to prevent or reduce the chances of this likely cause?</v>
      </c>
      <c r="E53" s="924"/>
      <c r="F53" s="1100"/>
      <c r="G53" s="289"/>
      <c r="H53" s="289"/>
      <c r="J53" s="249"/>
      <c r="K53" s="290"/>
      <c r="L53" s="285"/>
      <c r="M53" s="285"/>
      <c r="N53" s="285"/>
      <c r="O53" s="285"/>
      <c r="P53" s="285"/>
    </row>
    <row r="54" spans="1:16" s="241" customFormat="1" ht="12" customHeight="1">
      <c r="A54" s="1100"/>
      <c r="B54" s="248"/>
      <c r="D54" s="912" t="str">
        <f ca="1">OFFSET(Lexicon!B939,0,$B$3)</f>
        <v>How can we keep this likely cause from creating the potential problem?</v>
      </c>
      <c r="E54" s="924"/>
      <c r="F54" s="1100"/>
      <c r="G54" s="302"/>
      <c r="H54" s="302"/>
      <c r="I54" s="249"/>
      <c r="K54" s="290"/>
      <c r="L54" s="285"/>
      <c r="M54" s="285"/>
      <c r="N54" s="285"/>
      <c r="O54" s="285"/>
      <c r="P54" s="285"/>
    </row>
    <row r="55" spans="1:16" s="241" customFormat="1" ht="12" customHeight="1">
      <c r="A55" s="1100"/>
      <c r="B55" s="248"/>
      <c r="D55" s="912"/>
      <c r="E55" s="924"/>
      <c r="F55" s="1100"/>
      <c r="G55" s="302"/>
      <c r="H55" s="302"/>
      <c r="I55" s="249"/>
      <c r="K55" s="290"/>
      <c r="L55" s="285"/>
      <c r="M55" s="285"/>
      <c r="N55" s="285"/>
      <c r="O55" s="285"/>
      <c r="P55" s="285"/>
    </row>
    <row r="56" spans="1:16" s="241" customFormat="1" ht="12" customHeight="1">
      <c r="A56" s="1100"/>
      <c r="B56" s="248"/>
      <c r="D56" s="912" t="str">
        <f ca="1">OFFSET(Lexicon!B940,0,$B$3)</f>
        <v>List many preventive actions.</v>
      </c>
      <c r="E56" s="924"/>
      <c r="F56" s="1100"/>
      <c r="G56" s="292"/>
      <c r="H56" s="292"/>
      <c r="K56" s="290"/>
      <c r="L56" s="285"/>
      <c r="M56" s="285"/>
      <c r="N56" s="285"/>
      <c r="O56" s="285"/>
      <c r="P56" s="285"/>
    </row>
    <row r="57" spans="1:16" s="241" customFormat="1" ht="12" customHeight="1">
      <c r="A57" s="1100"/>
      <c r="B57" s="248"/>
      <c r="D57" s="912" t="str">
        <f ca="1">OFFSET(Lexicon!B941,0,$B$3)</f>
        <v xml:space="preserve">Assign responsibility, resources, and time frame for each </v>
      </c>
      <c r="E57" s="924"/>
      <c r="F57" s="1100"/>
      <c r="G57" s="292"/>
      <c r="H57" s="292"/>
      <c r="K57" s="290"/>
      <c r="L57" s="285"/>
      <c r="M57" s="285"/>
      <c r="N57" s="285"/>
      <c r="O57" s="285"/>
      <c r="P57" s="285"/>
    </row>
    <row r="58" spans="1:16" s="241" customFormat="1" ht="12" customHeight="1">
      <c r="A58" s="1100"/>
      <c r="B58" s="248"/>
      <c r="D58" s="276"/>
      <c r="E58" s="276"/>
      <c r="F58" s="1100"/>
      <c r="G58" s="292"/>
      <c r="H58" s="292"/>
      <c r="K58" s="290"/>
      <c r="L58" s="285"/>
      <c r="M58" s="285"/>
      <c r="N58" s="285"/>
      <c r="O58" s="285"/>
      <c r="P58" s="285"/>
    </row>
    <row r="59" spans="1:16" ht="19.5" customHeight="1">
      <c r="B59" s="1228" t="str">
        <f ca="1">OFFSET(Lexicon!B945,0,$B$3)</f>
        <v xml:space="preserve"> Plan Contingent Action and Set Triggers</v>
      </c>
      <c r="C59" s="1228"/>
      <c r="D59" s="1228"/>
      <c r="E59" s="1227"/>
      <c r="F59" s="787"/>
      <c r="G59" s="283"/>
      <c r="H59" s="283"/>
      <c r="I59" s="283"/>
      <c r="J59" s="289"/>
      <c r="K59" s="290"/>
      <c r="L59" s="695"/>
      <c r="M59" s="695"/>
      <c r="N59" s="695"/>
      <c r="O59" s="695"/>
      <c r="P59" s="695"/>
    </row>
    <row r="60" spans="1:16" ht="15" customHeight="1">
      <c r="B60" s="962" t="str">
        <f ca="1">OFFSET(Lexicon!B946,0,$B$3)</f>
        <v>Prepare Actions to Reduce Likely Impact</v>
      </c>
      <c r="C60" s="963"/>
      <c r="D60" s="963"/>
      <c r="E60" s="963"/>
      <c r="G60" s="292"/>
      <c r="H60" s="292"/>
      <c r="I60" s="292"/>
      <c r="J60" s="289"/>
      <c r="K60" s="290"/>
      <c r="L60" s="695"/>
      <c r="M60" s="695"/>
      <c r="N60" s="695"/>
      <c r="O60" s="695"/>
      <c r="P60" s="695"/>
    </row>
    <row r="61" spans="1:16" s="241" customFormat="1">
      <c r="A61" s="1100"/>
      <c r="B61" s="248"/>
      <c r="D61" s="924" t="str">
        <f ca="1">OFFSET(Lexicon!B947,0,$B$3)</f>
        <v>What action will we take if the potential problem happens?</v>
      </c>
      <c r="E61" s="276"/>
      <c r="F61" s="1100"/>
      <c r="G61" s="293"/>
      <c r="H61" s="293"/>
      <c r="I61" s="249"/>
      <c r="K61" s="293"/>
      <c r="L61" s="285"/>
      <c r="M61" s="285"/>
      <c r="N61" s="285"/>
      <c r="O61" s="285"/>
      <c r="P61" s="285"/>
    </row>
    <row r="62" spans="1:16" s="241" customFormat="1">
      <c r="A62" s="1100"/>
      <c r="B62" s="248"/>
      <c r="C62" s="276"/>
      <c r="D62" s="924" t="str">
        <f ca="1">OFFSET(Lexicon!B948,0,$B$3)</f>
        <v>What action will minimize the impact if this happens?</v>
      </c>
      <c r="E62" s="363"/>
      <c r="F62" s="1100"/>
      <c r="G62" s="293"/>
      <c r="H62" s="293"/>
      <c r="K62" s="293"/>
      <c r="L62" s="285"/>
      <c r="M62" s="285"/>
      <c r="N62" s="285"/>
      <c r="O62" s="285"/>
      <c r="P62" s="285"/>
    </row>
    <row r="63" spans="1:16" s="241" customFormat="1">
      <c r="A63" s="1100"/>
      <c r="B63" s="248"/>
      <c r="D63" s="924" t="str">
        <f ca="1">OFFSET(Lexicon!B949,0,$B$3)</f>
        <v>What can we do to recover as quickly, cheaply, and effectively as possible?</v>
      </c>
      <c r="E63" s="918"/>
      <c r="F63" s="1100"/>
      <c r="G63" s="293"/>
      <c r="H63" s="1438"/>
      <c r="I63" s="249"/>
      <c r="K63" s="293"/>
      <c r="L63" s="285"/>
      <c r="M63" s="285"/>
      <c r="N63" s="285"/>
      <c r="O63" s="285"/>
      <c r="P63" s="285"/>
    </row>
    <row r="64" spans="1:16" s="241" customFormat="1">
      <c r="A64" s="1100"/>
      <c r="B64" s="248"/>
      <c r="C64" s="362"/>
      <c r="E64" s="918"/>
      <c r="F64" s="1100"/>
      <c r="G64" s="293"/>
      <c r="H64" s="1438"/>
      <c r="K64" s="293"/>
      <c r="L64" s="285"/>
      <c r="M64" s="285"/>
      <c r="N64" s="285"/>
      <c r="O64" s="285"/>
      <c r="P64" s="285"/>
    </row>
    <row r="65" spans="1:16" s="241" customFormat="1">
      <c r="A65" s="1100"/>
      <c r="B65" s="248"/>
      <c r="C65" s="362"/>
      <c r="D65" s="924" t="str">
        <f ca="1">OFFSET(Lexicon!B950,0,$B$3)</f>
        <v>Brainstorm a list of contingent actions</v>
      </c>
      <c r="E65" s="363"/>
      <c r="F65" s="1100"/>
      <c r="G65" s="293"/>
      <c r="I65" s="249"/>
      <c r="K65" s="293"/>
      <c r="L65" s="285"/>
      <c r="M65" s="285"/>
      <c r="N65" s="285"/>
      <c r="O65" s="285"/>
      <c r="P65" s="285"/>
    </row>
    <row r="66" spans="1:16" s="241" customFormat="1">
      <c r="A66" s="1100"/>
      <c r="B66" s="248"/>
      <c r="C66" s="276"/>
      <c r="D66" s="924" t="str">
        <f ca="1">OFFSET(Lexicon!B951,0,$B$3)</f>
        <v>Involve others who will complete or judge the action or plan</v>
      </c>
      <c r="E66" s="276"/>
      <c r="F66" s="1100"/>
      <c r="G66" s="293"/>
      <c r="K66" s="293"/>
      <c r="L66" s="285"/>
      <c r="M66" s="285"/>
      <c r="N66" s="285"/>
      <c r="O66" s="285"/>
      <c r="P66" s="285"/>
    </row>
    <row r="67" spans="1:16" s="241" customFormat="1">
      <c r="A67" s="1100"/>
      <c r="B67" s="248"/>
      <c r="F67" s="1100"/>
      <c r="G67" s="293"/>
      <c r="K67" s="293"/>
      <c r="L67" s="285"/>
      <c r="M67" s="285"/>
      <c r="N67" s="285"/>
      <c r="O67" s="285"/>
      <c r="P67" s="285"/>
    </row>
    <row r="68" spans="1:16" s="241" customFormat="1">
      <c r="A68" s="1100"/>
      <c r="B68" s="248"/>
      <c r="C68" s="924" t="str">
        <f ca="1">OFFSET(Lexicon!B952,0,$B$3)</f>
        <v xml:space="preserve">Prepare contingent actions in advance    </v>
      </c>
      <c r="D68" s="924"/>
      <c r="E68" s="358" t="str">
        <f ca="1">OFFSET(Lexicon!B953,0,$B$3)</f>
        <v>Assign responsibility, resources, and time frame for each</v>
      </c>
      <c r="F68" s="1100"/>
      <c r="G68" s="293"/>
      <c r="I68" s="249"/>
      <c r="K68" s="293"/>
      <c r="L68" s="285"/>
      <c r="M68" s="285"/>
      <c r="N68" s="285"/>
      <c r="O68" s="285"/>
      <c r="P68" s="285"/>
    </row>
    <row r="69" spans="1:16" s="241" customFormat="1">
      <c r="A69" s="1100"/>
      <c r="B69" s="248"/>
      <c r="E69" s="918"/>
      <c r="F69" s="1100"/>
      <c r="G69" s="293"/>
      <c r="K69" s="293"/>
      <c r="L69" s="285"/>
      <c r="M69" s="285"/>
      <c r="N69" s="285"/>
      <c r="O69" s="285"/>
      <c r="P69" s="285"/>
    </row>
    <row r="70" spans="1:16" ht="15" customHeight="1">
      <c r="B70" s="962" t="str">
        <f ca="1">OFFSET(Lexicon!B956,0,$B$3)</f>
        <v>Set Triggers for Contingent Actions</v>
      </c>
      <c r="C70" s="963"/>
      <c r="D70" s="963"/>
      <c r="E70" s="963"/>
      <c r="G70" s="292"/>
      <c r="H70" s="292"/>
      <c r="I70" s="292"/>
      <c r="J70" s="289"/>
      <c r="K70" s="290"/>
      <c r="L70" s="695"/>
      <c r="M70" s="695"/>
      <c r="N70" s="695"/>
      <c r="O70" s="695"/>
      <c r="P70" s="695"/>
    </row>
    <row r="71" spans="1:16" s="241" customFormat="1">
      <c r="A71" s="1100"/>
      <c r="B71" s="248"/>
      <c r="C71" s="276"/>
      <c r="D71" s="924" t="str">
        <f ca="1">OFFSET(Lexicon!B957,0,$B$3)</f>
        <v>How will we know the potential problem has occurred?</v>
      </c>
      <c r="E71" s="363"/>
      <c r="F71" s="1100"/>
      <c r="G71" s="293"/>
      <c r="I71" s="249"/>
      <c r="K71" s="293"/>
      <c r="L71" s="285"/>
      <c r="M71" s="285"/>
      <c r="N71" s="285"/>
      <c r="O71" s="285"/>
      <c r="P71" s="285"/>
    </row>
    <row r="72" spans="1:16" s="241" customFormat="1">
      <c r="A72" s="1100"/>
      <c r="B72" s="248"/>
      <c r="C72" s="248"/>
      <c r="D72" s="924" t="str">
        <f ca="1">OFFSET(Lexicon!B958,0,$B$3)</f>
        <v>What will cause the contingent action to start?</v>
      </c>
      <c r="E72" s="276"/>
      <c r="F72" s="1100"/>
      <c r="G72" s="293"/>
      <c r="K72" s="293"/>
      <c r="L72" s="285"/>
      <c r="M72" s="285"/>
      <c r="N72" s="285"/>
      <c r="O72" s="285"/>
      <c r="P72" s="285"/>
    </row>
    <row r="73" spans="1:16" s="241" customFormat="1">
      <c r="A73" s="1100"/>
      <c r="B73" s="248"/>
      <c r="C73" s="248"/>
      <c r="E73" s="276"/>
      <c r="F73" s="1100"/>
      <c r="G73" s="293"/>
      <c r="K73" s="293"/>
      <c r="L73" s="285"/>
      <c r="M73" s="285"/>
      <c r="N73" s="285"/>
      <c r="O73" s="285"/>
      <c r="P73" s="285"/>
    </row>
    <row r="74" spans="1:16" s="241" customFormat="1">
      <c r="A74" s="1100"/>
      <c r="B74" s="248"/>
      <c r="C74" s="248"/>
      <c r="D74" s="912" t="str">
        <f ca="1">OFFSET(Lexicon!B959,0,$B$3)</f>
        <v>Set a trigger for each contingent action</v>
      </c>
      <c r="E74" s="276"/>
      <c r="F74" s="1100"/>
      <c r="G74" s="293"/>
      <c r="H74" s="276"/>
      <c r="K74" s="293"/>
      <c r="L74" s="285"/>
      <c r="M74" s="285"/>
      <c r="N74" s="285"/>
      <c r="O74" s="285"/>
      <c r="P74" s="285"/>
    </row>
    <row r="75" spans="1:16" s="241" customFormat="1">
      <c r="A75" s="1100"/>
      <c r="B75" s="248"/>
      <c r="C75" s="248"/>
      <c r="D75" s="912" t="str">
        <f ca="1">OFFSET(Lexicon!B960,0,$B$3)</f>
        <v>One trigger can initiate more than one contingent action</v>
      </c>
      <c r="E75" s="276"/>
      <c r="F75" s="1100"/>
      <c r="G75" s="293"/>
      <c r="H75" s="276"/>
      <c r="K75" s="293"/>
      <c r="L75" s="285"/>
      <c r="M75" s="285"/>
      <c r="N75" s="285"/>
      <c r="O75" s="285"/>
      <c r="P75" s="285"/>
    </row>
    <row r="76" spans="1:16" s="241" customFormat="1">
      <c r="A76" s="1100"/>
      <c r="B76" s="248"/>
      <c r="C76" s="248"/>
      <c r="D76" s="912" t="str">
        <f ca="1">OFFSET(Lexicon!B961,0,$B$3)</f>
        <v>Identify the system or person that will initiate the contingent action</v>
      </c>
      <c r="E76" s="276"/>
      <c r="F76" s="1100"/>
      <c r="G76" s="293"/>
      <c r="H76" s="276"/>
      <c r="K76" s="293"/>
      <c r="L76" s="285"/>
      <c r="M76" s="285"/>
      <c r="N76" s="285"/>
      <c r="O76" s="285"/>
      <c r="P76" s="285"/>
    </row>
    <row r="77" spans="1:16" s="241" customFormat="1">
      <c r="A77" s="1100"/>
      <c r="B77" s="248"/>
      <c r="C77" s="248"/>
      <c r="D77" s="912" t="str">
        <f ca="1">OFFSET(Lexicon!B962,0,$B$3)</f>
        <v>Automatic triggers are preferable—they do not require judgment</v>
      </c>
      <c r="E77" s="276"/>
      <c r="F77" s="1100"/>
      <c r="G77" s="293"/>
      <c r="H77" s="276"/>
      <c r="K77" s="293"/>
      <c r="L77" s="285"/>
      <c r="M77" s="285"/>
      <c r="N77" s="285"/>
      <c r="O77" s="285"/>
      <c r="P77" s="285"/>
    </row>
    <row r="78" spans="1:16" s="241" customFormat="1">
      <c r="A78" s="1100"/>
      <c r="B78" s="248"/>
      <c r="C78" s="248"/>
      <c r="D78" s="912" t="str">
        <f ca="1">OFFSET(Lexicon!B963,0,$B$3)</f>
        <v xml:space="preserve">Use manual triggers when there is a choice of contingent actions </v>
      </c>
      <c r="E78" s="363"/>
      <c r="F78" s="1100"/>
      <c r="G78" s="293"/>
      <c r="H78" s="276"/>
      <c r="K78" s="293"/>
      <c r="L78" s="285"/>
      <c r="M78" s="285"/>
      <c r="N78" s="285"/>
      <c r="O78" s="285"/>
      <c r="P78" s="285"/>
    </row>
    <row r="79" spans="1:16" s="241" customFormat="1">
      <c r="A79" s="1100"/>
      <c r="B79" s="248"/>
      <c r="C79" s="248"/>
      <c r="D79" s="912" t="str">
        <f ca="1">OFFSET(Lexicon!B964,0,$B$3)</f>
        <v>or when the need for action has to be assessed</v>
      </c>
      <c r="E79" s="276"/>
      <c r="F79" s="1100"/>
      <c r="G79" s="293"/>
      <c r="H79" s="276"/>
      <c r="K79" s="293"/>
      <c r="L79" s="285"/>
      <c r="M79" s="285"/>
      <c r="N79" s="285"/>
      <c r="O79" s="285"/>
      <c r="P79" s="285"/>
    </row>
    <row r="80" spans="1:16" s="241" customFormat="1">
      <c r="A80" s="1100"/>
      <c r="B80" s="248"/>
      <c r="C80" s="248"/>
      <c r="D80" s="912"/>
      <c r="E80" s="276"/>
      <c r="F80" s="1100"/>
      <c r="G80" s="293"/>
      <c r="H80" s="276"/>
      <c r="K80" s="293"/>
      <c r="L80" s="285"/>
      <c r="M80" s="285"/>
      <c r="N80" s="285"/>
      <c r="O80" s="285"/>
      <c r="P80" s="285"/>
    </row>
    <row r="81" spans="2:9" s="1100" customFormat="1">
      <c r="I81" s="695"/>
    </row>
    <row r="82" spans="2:9">
      <c r="B82" s="1100"/>
      <c r="C82" s="1100"/>
      <c r="D82" s="1100"/>
      <c r="E82" s="1100"/>
    </row>
    <row r="83" spans="2:9">
      <c r="B83" s="1100"/>
      <c r="C83" s="1100"/>
      <c r="D83" s="1100"/>
      <c r="E83" s="1100"/>
    </row>
    <row r="84" spans="2:9">
      <c r="B84" s="1100"/>
      <c r="C84" s="1100"/>
      <c r="D84" s="1100"/>
      <c r="E84" s="1100"/>
    </row>
  </sheetData>
  <mergeCells count="21">
    <mergeCell ref="B10:E10"/>
    <mergeCell ref="E20:E21"/>
    <mergeCell ref="B13:C13"/>
    <mergeCell ref="B14:C15"/>
    <mergeCell ref="C26:C27"/>
    <mergeCell ref="E27:E28"/>
    <mergeCell ref="B4:E4"/>
    <mergeCell ref="B5:E5"/>
    <mergeCell ref="B6:E6"/>
    <mergeCell ref="B7:E7"/>
    <mergeCell ref="B8:E8"/>
    <mergeCell ref="H63:H64"/>
    <mergeCell ref="B11:E11"/>
    <mergeCell ref="E34:E35"/>
    <mergeCell ref="E37:E38"/>
    <mergeCell ref="E40:E41"/>
    <mergeCell ref="C30:C31"/>
    <mergeCell ref="C33:C34"/>
    <mergeCell ref="C36:C37"/>
    <mergeCell ref="E30:E31"/>
    <mergeCell ref="D15:E16"/>
  </mergeCells>
  <printOptions horizontalCentered="1"/>
  <pageMargins left="0.56000000000000005" right="0.3" top="0.48" bottom="0.33" header="0.24" footer="0.3"/>
  <pageSetup scale="72" orientation="portrait" r:id="rId1"/>
  <headerFooter>
    <oddFooter>&amp;C&amp;8Copyright © Kepner-Tregoe, Inc. All Rights Reserved.&amp;R&amp;8Page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Q1012"/>
  <sheetViews>
    <sheetView showGridLines="0" showZeros="0" zoomScale="90" zoomScaleNormal="90" zoomScaleSheetLayoutView="100" workbookViewId="0"/>
  </sheetViews>
  <sheetFormatPr defaultColWidth="9.140625" defaultRowHeight="14.25" zeroHeight="1" outlineLevelCol="1"/>
  <cols>
    <col min="1" max="1" width="1.7109375" style="1011" customWidth="1"/>
    <col min="2" max="2" width="60.85546875" style="1019" customWidth="1"/>
    <col min="3" max="3" width="2.42578125" style="1019" customWidth="1"/>
    <col min="4" max="4" width="18.7109375" style="1019" customWidth="1"/>
    <col min="5" max="5" width="1.140625" style="1019" customWidth="1"/>
    <col min="6" max="6" width="18.7109375" style="1019" customWidth="1"/>
    <col min="7" max="7" width="3" style="1012" customWidth="1" outlineLevel="1"/>
    <col min="8" max="8" width="62.140625" style="1019" customWidth="1" outlineLevel="1"/>
    <col min="9" max="9" width="1.42578125" style="1012" customWidth="1" outlineLevel="1"/>
    <col min="10" max="10" width="62.140625" style="1019" customWidth="1" outlineLevel="1"/>
    <col min="11" max="11" width="3" style="1019" customWidth="1"/>
    <col min="12" max="12" width="63.140625" style="1019" customWidth="1"/>
    <col min="13" max="13" width="1.42578125" style="1019" customWidth="1"/>
    <col min="14" max="14" width="62.140625" style="1019" customWidth="1"/>
    <col min="15" max="15" width="1.7109375" style="1019" customWidth="1"/>
    <col min="16" max="16384" width="9.140625" style="1019"/>
  </cols>
  <sheetData>
    <row r="1" spans="1:69" s="1119" customFormat="1" ht="7.5" customHeight="1">
      <c r="P1" s="1120"/>
      <c r="BD1" s="1110"/>
      <c r="BJ1" s="1121"/>
    </row>
    <row r="2" spans="1:69" s="1121" customFormat="1" ht="40.5" customHeight="1">
      <c r="A2" s="1110"/>
      <c r="B2" s="1107" t="str">
        <f ca="1">OFFSET(Lexicon!B969,0,$B$3)</f>
        <v>Potential Opportunity Analysis</v>
      </c>
      <c r="C2" s="1107"/>
      <c r="D2" s="1107"/>
      <c r="E2" s="1107"/>
      <c r="F2" s="1107"/>
      <c r="G2" s="1110"/>
      <c r="H2" s="1107" t="str">
        <f ca="1">OFFSET(Lexicon!B969,0,$B$3)</f>
        <v>Potential Opportunity Analysis</v>
      </c>
      <c r="I2" s="1107"/>
      <c r="J2" s="1107"/>
      <c r="K2" s="1122" t="s">
        <v>4692</v>
      </c>
      <c r="L2" s="1107" t="str">
        <f ca="1">OFFSET(Lexicon!B969,0,$B$3)</f>
        <v>Potential Opportunity Analysis</v>
      </c>
      <c r="M2" s="1107"/>
      <c r="N2" s="1107"/>
      <c r="O2" s="1110"/>
    </row>
    <row r="3" spans="1:69" s="1252" customFormat="1" ht="4.5" customHeight="1">
      <c r="A3" s="1243"/>
      <c r="B3" s="1241">
        <f>Home!BA21</f>
        <v>0</v>
      </c>
      <c r="C3" s="1251"/>
      <c r="D3" s="1251"/>
      <c r="E3" s="1251"/>
      <c r="F3" s="1251"/>
      <c r="G3" s="1243"/>
      <c r="H3" s="1242"/>
      <c r="I3" s="1243"/>
      <c r="J3" s="1243"/>
      <c r="K3" s="1243"/>
      <c r="L3" s="1242"/>
      <c r="M3" s="1243"/>
      <c r="N3" s="1243"/>
      <c r="O3" s="1243"/>
    </row>
    <row r="4" spans="1:69" ht="19.5" customHeight="1">
      <c r="A4" s="1009"/>
      <c r="B4" s="1508" t="str">
        <f ca="1">OFFSET(Lexicon!B980,0,$B$3)</f>
        <v xml:space="preserve"> Identify Potential Opportunities</v>
      </c>
      <c r="C4" s="1508"/>
      <c r="D4" s="1508"/>
      <c r="E4" s="1508"/>
      <c r="F4" s="1508"/>
      <c r="G4" s="1009"/>
      <c r="H4" s="1246" t="str">
        <f ca="1">OFFSET(Lexicon!B1024,0,$B$3)</f>
        <v xml:space="preserve"> Identify Likely Causes</v>
      </c>
      <c r="I4" s="1009"/>
      <c r="J4" s="1246" t="str">
        <f ca="1">OFFSET(Lexicon!B1034,0,$B$3)</f>
        <v xml:space="preserve"> Take Promoting Action</v>
      </c>
      <c r="K4" s="1009"/>
      <c r="L4" s="1507" t="str">
        <f ca="1">OFFSET(Lexicon!B1043,0,$B$3)</f>
        <v xml:space="preserve">  Prepare Capitalizing Action and Set Triggers</v>
      </c>
      <c r="M4" s="1507"/>
      <c r="N4" s="1507"/>
      <c r="O4" s="1009"/>
      <c r="BQ4" s="171" t="s">
        <v>1349</v>
      </c>
    </row>
    <row r="5" spans="1:69" ht="15" customHeight="1">
      <c r="A5" s="1240"/>
      <c r="B5" s="1374" t="str">
        <f ca="1">OFFSET(Lexicon!B981,0,B3)</f>
        <v>State the Action</v>
      </c>
      <c r="C5" s="1374"/>
      <c r="D5" s="1374"/>
      <c r="E5" s="1374"/>
      <c r="F5" s="1374"/>
      <c r="G5" s="1009"/>
      <c r="H5" s="1244" t="str">
        <f ca="1">OFFSET(Lexicon!B1025,0,$B$3)</f>
        <v>Consider causes for the potential opportunity</v>
      </c>
      <c r="I5" s="1009"/>
      <c r="J5" s="1115" t="str">
        <f ca="1">OFFSET(Lexicon!B1035,0,$B$3)</f>
        <v>Take Actions to Encourage Likely Causes</v>
      </c>
      <c r="K5" s="1009"/>
      <c r="L5" s="1115" t="str">
        <f ca="1">OFFSET(Lexicon!B1044,0,$B$3)</f>
        <v>Prepare Actions to Enhance Likely Effects</v>
      </c>
      <c r="M5" s="1009"/>
      <c r="N5" s="1115" t="str">
        <f ca="1">OFFSET(Lexicon!B1054,0,$B$3)</f>
        <v>Set Triggers for Capitalizing Actions</v>
      </c>
      <c r="O5" s="1009"/>
      <c r="BQ5" s="171" t="s">
        <v>1350</v>
      </c>
    </row>
    <row r="6" spans="1:69" ht="15" customHeight="1">
      <c r="A6" s="1240"/>
      <c r="B6" s="1333" t="str">
        <f ca="1">OFFSET(Lexicon!B982,0,$B$3)</f>
        <v>What decision, action, plan, or end result do we need to leverage?</v>
      </c>
      <c r="C6" s="1333"/>
      <c r="D6" s="1333"/>
      <c r="E6" s="1333"/>
      <c r="F6" s="1333"/>
      <c r="G6" s="1453"/>
      <c r="H6" s="1007"/>
      <c r="I6" s="1453"/>
      <c r="J6" s="1301" t="str">
        <f ca="1">OFFSET(Lexicon!B1036,0,$B$3)</f>
        <v>What can we do to promote or increase the chances of this likely cause?</v>
      </c>
      <c r="K6" s="1453"/>
      <c r="L6" s="1301" t="str">
        <f ca="1">OFFSET(Lexicon!B1045,0,$B$3)</f>
        <v>What action will we take if this potential opportunity happens?</v>
      </c>
      <c r="M6" s="1453"/>
      <c r="O6" s="1453"/>
      <c r="BQ6" s="171" t="s">
        <v>1351</v>
      </c>
    </row>
    <row r="7" spans="1:69" ht="15" customHeight="1">
      <c r="A7" s="1240"/>
      <c r="B7" s="1333" t="str">
        <f ca="1">OFFSET(Lexicon!B983,0,$B$3)</f>
        <v>What decision, action, plan, or end result might contain unexpected benefits?</v>
      </c>
      <c r="C7" s="1333"/>
      <c r="D7" s="1333"/>
      <c r="E7" s="1333"/>
      <c r="F7" s="1333"/>
      <c r="G7" s="1453"/>
      <c r="H7" s="1233" t="str">
        <f ca="1">OFFSET(Lexicon!B1026,0,$B$3)</f>
        <v>What could cause the potential opportunity to occur?</v>
      </c>
      <c r="I7" s="1453"/>
      <c r="J7" s="1324"/>
      <c r="K7" s="1453"/>
      <c r="L7" s="1301"/>
      <c r="M7" s="1453"/>
      <c r="N7" s="1233" t="str">
        <f ca="1">OFFSET(Lexicon!B1055,0,$B$3)</f>
        <v>How will we know the potential opportunity has occurred?</v>
      </c>
      <c r="O7" s="1453"/>
      <c r="BQ7" s="171" t="s">
        <v>1352</v>
      </c>
    </row>
    <row r="8" spans="1:69" ht="15" customHeight="1">
      <c r="A8" s="1240"/>
      <c r="B8" s="1475" t="str">
        <f ca="1">OFFSET(Lexicon!B984,0,$B$3)</f>
        <v>Document a short, clear statement:  action, end result, modifiers. Time frame and cost are optional</v>
      </c>
      <c r="C8" s="1475"/>
      <c r="D8" s="1475"/>
      <c r="E8" s="1475"/>
      <c r="F8" s="1475"/>
      <c r="G8" s="1011"/>
      <c r="H8" s="1124"/>
      <c r="I8" s="1240"/>
      <c r="J8" s="1324" t="str">
        <f ca="1">OFFSET(Lexicon!B1037,0,$B$3)</f>
        <v>How can we ensure this likely cause will create the potential opportunity?</v>
      </c>
      <c r="K8" s="1011"/>
      <c r="L8" s="1301" t="str">
        <f ca="1">OFFSET(Lexicon!B1047,0,$B$3)</f>
        <v>What actions will maximize the benefits if this happens?</v>
      </c>
      <c r="M8" s="1240"/>
      <c r="N8" s="1124"/>
      <c r="O8" s="1011"/>
      <c r="BQ8" s="171" t="s">
        <v>1353</v>
      </c>
    </row>
    <row r="9" spans="1:69" ht="15" customHeight="1">
      <c r="B9" s="1500"/>
      <c r="C9" s="1501"/>
      <c r="D9" s="1501"/>
      <c r="E9" s="1501"/>
      <c r="F9" s="1502"/>
      <c r="G9" s="1453"/>
      <c r="H9" s="1233" t="str">
        <f ca="1">OFFSET(Lexicon!B1027,0,$B$3)</f>
        <v>What else could cause …?</v>
      </c>
      <c r="I9" s="1453"/>
      <c r="J9" s="1324"/>
      <c r="K9" s="1453"/>
      <c r="L9" s="1301"/>
      <c r="M9" s="1453"/>
      <c r="N9" s="1233" t="str">
        <f ca="1">OFFSET(Lexicon!B1057,0,$B$3)</f>
        <v>What will cause the capitalizing action to start?</v>
      </c>
      <c r="O9" s="1453"/>
      <c r="BQ9" s="171" t="s">
        <v>1354</v>
      </c>
    </row>
    <row r="10" spans="1:69">
      <c r="B10" s="1503"/>
      <c r="C10" s="1504"/>
      <c r="D10" s="1504"/>
      <c r="E10" s="1504"/>
      <c r="F10" s="1505"/>
      <c r="G10" s="1453"/>
      <c r="H10" s="1124"/>
      <c r="I10" s="1453"/>
      <c r="J10" s="1124"/>
      <c r="K10" s="1453"/>
      <c r="L10" s="1301" t="str">
        <f ca="1">OFFSET(Lexicon!B1048,0,$B$3)</f>
        <v>What can we do to respond as quickly, cheaply, and effectively as possible?</v>
      </c>
      <c r="M10" s="1453"/>
      <c r="N10" s="1124"/>
      <c r="O10" s="1453"/>
      <c r="BQ10" s="171" t="s">
        <v>1355</v>
      </c>
    </row>
    <row r="11" spans="1:69" ht="20.25" customHeight="1">
      <c r="B11" s="996" t="str">
        <f ca="1">OFFSET(Lexicon!B989,0,$B$3)</f>
        <v>List Potential Opportunities</v>
      </c>
      <c r="C11" s="1245"/>
      <c r="D11" s="1374" t="str">
        <f ca="1">OFFSET(Lexicon!B998,0,$B$3)</f>
        <v>Set Priority</v>
      </c>
      <c r="E11" s="1374"/>
      <c r="F11" s="1374"/>
      <c r="G11" s="1011"/>
      <c r="H11" s="1124"/>
      <c r="I11" s="1011"/>
      <c r="J11" s="1124"/>
      <c r="K11" s="1011"/>
      <c r="L11" s="1301"/>
      <c r="M11" s="1011"/>
      <c r="N11" s="1233" t="str">
        <f ca="1">OFFSET(Lexicon!B1058,0,$B$3)</f>
        <v>Set a trigger for each capitalizing action</v>
      </c>
      <c r="O11" s="1011"/>
      <c r="BQ11" s="171" t="s">
        <v>1356</v>
      </c>
    </row>
    <row r="12" spans="1:69" ht="20.25" customHeight="1">
      <c r="A12" s="1240"/>
      <c r="B12" s="648" t="str">
        <f ca="1">OFFSET(Lexicon!B990,0,$B$3)</f>
        <v>When we take this action, what could go better than expected?</v>
      </c>
      <c r="C12" s="88"/>
      <c r="D12" s="1486" t="str">
        <f ca="1">OFFSET(Lexicon!B999,0,$B$3)</f>
        <v>Use Knowledge and Experience….OR</v>
      </c>
      <c r="E12" s="1486"/>
      <c r="F12" s="1486"/>
      <c r="G12" s="1011"/>
      <c r="H12" s="1233" t="str">
        <f ca="1">OFFSET(Lexicon!B1028,0,$B$3)</f>
        <v xml:space="preserve">Review similar experiences </v>
      </c>
      <c r="I12" s="1011"/>
      <c r="J12" s="1232" t="str">
        <f ca="1">OFFSET(Lexicon!B1038,0,$B$3)</f>
        <v>List many promoting actions</v>
      </c>
      <c r="K12" s="1011"/>
      <c r="L12" s="1124"/>
      <c r="M12" s="1011"/>
      <c r="N12" s="1233" t="str">
        <f ca="1">OFFSET(Lexicon!B1059,0,$B$3)</f>
        <v>One trigger can initiate more than one capitalizing action</v>
      </c>
      <c r="O12" s="1011"/>
      <c r="BQ12" s="171" t="s">
        <v>1357</v>
      </c>
    </row>
    <row r="13" spans="1:69" ht="24" customHeight="1">
      <c r="A13" s="1240"/>
      <c r="C13" s="221"/>
      <c r="D13" s="1456" t="str">
        <f ca="1">OFFSET(Lexicon!B1002,0,$B$3)</f>
        <v>Which is likely to offer the greatest benefit?</v>
      </c>
      <c r="E13" s="1456"/>
      <c r="F13" s="1456"/>
      <c r="G13" s="1011"/>
      <c r="H13" s="1124"/>
      <c r="I13" s="1011"/>
      <c r="J13" s="1124"/>
      <c r="K13" s="1011"/>
      <c r="L13" s="1124"/>
      <c r="M13" s="1011"/>
      <c r="N13" s="1233" t="str">
        <f ca="1">OFFSET(Lexicon!B1060,0,$B$3)</f>
        <v>Identify the system or person that will initiate the capitalizing action</v>
      </c>
      <c r="O13" s="1011"/>
      <c r="BQ13" s="171" t="s">
        <v>1568</v>
      </c>
    </row>
    <row r="14" spans="1:69" ht="24" customHeight="1">
      <c r="A14" s="1240"/>
      <c r="B14" s="1232" t="str">
        <f ca="1">OFFSET(Lexicon!B991,0,$B$3)</f>
        <v>What benefit(s) could this action cause?</v>
      </c>
      <c r="C14" s="221"/>
      <c r="D14" s="1506" t="str">
        <f ca="1">OFFSET(Lexicon!B1001,0,$B$3)</f>
        <v>Which should we work on first? Mark with *</v>
      </c>
      <c r="E14" s="1456"/>
      <c r="F14" s="1456"/>
      <c r="G14" s="1011"/>
      <c r="H14" s="1233" t="str">
        <f ca="1">OFFSET(Lexicon!B1029,0,$B$3)</f>
        <v>List many likely causes for each potential opportunity</v>
      </c>
      <c r="I14" s="1011"/>
      <c r="J14" s="1232" t="str">
        <f ca="1">OFFSET(Lexicon!B1039,0,$B$3)</f>
        <v xml:space="preserve">Assign responsibility, resources, and time frame for each </v>
      </c>
      <c r="K14" s="1011"/>
      <c r="L14" s="1233" t="str">
        <f ca="1">OFFSET(Lexicon!B1049,0,$B$3)</f>
        <v>Brainstorm a list of contingent actions</v>
      </c>
      <c r="M14" s="1011"/>
      <c r="N14" s="1124"/>
      <c r="O14" s="1011"/>
    </row>
    <row r="15" spans="1:69" ht="24" customHeight="1">
      <c r="A15" s="1240"/>
      <c r="B15" s="1324" t="str">
        <f ca="1">OFFSET(Lexicon!B992,0,$B$3)</f>
        <v>Visualize what opportunities could occur while taking the action</v>
      </c>
      <c r="C15" s="187"/>
      <c r="D15" s="1486" t="str">
        <f ca="1">OFFSET(Lexicon!B1007,0,$B$3)</f>
        <v>Use Assess the Benefit</v>
      </c>
      <c r="E15" s="1486"/>
      <c r="F15" s="1486"/>
      <c r="G15" s="1011"/>
      <c r="H15" s="1124"/>
      <c r="I15" s="1011"/>
      <c r="J15" s="1232"/>
      <c r="K15" s="1011"/>
      <c r="L15" s="1233" t="str">
        <f ca="1">OFFSET(Lexicon!B1050,0,$B$3)</f>
        <v>Involve others who will complete or judge the action or plan</v>
      </c>
      <c r="M15" s="1011"/>
      <c r="N15" s="1233" t="str">
        <f ca="1">OFFSET(Lexicon!B1061,0,$B$3)</f>
        <v>Automatic triggers are preferable—they do not require judgment</v>
      </c>
      <c r="O15" s="1011"/>
    </row>
    <row r="16" spans="1:69" ht="24" customHeight="1">
      <c r="A16" s="1240"/>
      <c r="B16" s="1324"/>
      <c r="C16" s="221"/>
      <c r="D16" s="1461" t="str">
        <f ca="1">OFFSET(Lexicon!B1009,0,$B$3)</f>
        <v>How likely is this potential opportunity?               (Probability [P])</v>
      </c>
      <c r="E16" s="1462"/>
      <c r="F16" s="1462"/>
      <c r="G16" s="1011"/>
      <c r="H16" s="1233" t="str">
        <f ca="1">OFFSET(Lexicon!B1030,0,$B$3)</f>
        <v>Explain how each cause could create the potential opportunity</v>
      </c>
      <c r="I16" s="1011"/>
      <c r="J16" s="1232"/>
      <c r="K16" s="1011"/>
      <c r="L16" s="1124"/>
      <c r="M16" s="1011"/>
      <c r="N16" s="1124"/>
      <c r="O16" s="1011"/>
    </row>
    <row r="17" spans="1:15" ht="24" customHeight="1">
      <c r="A17" s="1240"/>
      <c r="B17" s="1324" t="str">
        <f ca="1">OFFSET(Lexicon!B993,0,$B$3)</f>
        <v xml:space="preserve">List quickly without discussion          Revise into object/positive deviation format </v>
      </c>
      <c r="C17" s="221"/>
      <c r="D17" s="1461" t="str">
        <f ca="1">OFFSET(Lexicon!B1010,0,$B$3)</f>
        <v>How beneficial is it likely to be? (Benefit [B])</v>
      </c>
      <c r="E17" s="1462"/>
      <c r="F17" s="1462"/>
      <c r="G17" s="1011"/>
      <c r="H17" s="1232"/>
      <c r="I17" s="1011"/>
      <c r="J17" s="1231"/>
      <c r="K17" s="1011"/>
      <c r="L17" s="1233" t="str">
        <f ca="1">OFFSET(Lexicon!B1051,0,$B$3)</f>
        <v xml:space="preserve">Prepare capitalizing actions in advance                                                                                            </v>
      </c>
      <c r="M17" s="1011"/>
      <c r="N17" s="1233" t="str">
        <f ca="1">OFFSET(Lexicon!B1062,0,$B$3)</f>
        <v xml:space="preserve">Use manual triggers when there is a choice of capitalizing actions </v>
      </c>
      <c r="O17" s="1011"/>
    </row>
    <row r="18" spans="1:15" ht="24" customHeight="1">
      <c r="A18" s="1240"/>
      <c r="B18" s="1301"/>
      <c r="C18" s="221"/>
      <c r="D18" s="1461" t="str">
        <f ca="1">OFFSET(Lexicon!B1011,0,$B$3)</f>
        <v xml:space="preserve">Record (P) and (S) data.  Rate H M L. </v>
      </c>
      <c r="E18" s="1462"/>
      <c r="F18" s="1462"/>
      <c r="G18" s="1011"/>
      <c r="H18" s="1232"/>
      <c r="I18" s="1011"/>
      <c r="J18" s="1231"/>
      <c r="K18" s="1011"/>
      <c r="L18" s="1233" t="str">
        <f ca="1">OFFSET(Lexicon!B1052,0,$B$3)</f>
        <v>Assign responsibility, resources, and time frame for each</v>
      </c>
      <c r="M18" s="1011"/>
      <c r="N18" s="1233" t="str">
        <f ca="1">OFFSET(Lexicon!B1063,0,$B$3)</f>
        <v>or when the need for action has to be assessed</v>
      </c>
      <c r="O18" s="1011"/>
    </row>
    <row r="19" spans="1:15" ht="24" customHeight="1">
      <c r="A19" s="1000"/>
      <c r="B19" s="1463" t="str">
        <f ca="1">OFFSET(Lexicon!B1020,0,$B$3)</f>
        <v>Potential Opportunities</v>
      </c>
      <c r="C19" s="1464" t="s">
        <v>1568</v>
      </c>
      <c r="D19" s="1461" t="str">
        <f ca="1">OFFSET(Lexicon!B1012,0,$B$3)</f>
        <v>Work on highest combinations first.</v>
      </c>
      <c r="E19" s="1462"/>
      <c r="F19" s="1462"/>
      <c r="G19" s="1453"/>
      <c r="H19" s="1454" t="str">
        <f ca="1">OFFSET(Lexicon!B1032,0,$B$3)</f>
        <v>Likely Causes</v>
      </c>
      <c r="I19" s="1453"/>
      <c r="J19" s="1454" t="str">
        <f ca="1">OFFSET(Lexicon!B1042,0,$B$3)</f>
        <v>Promoting Actions</v>
      </c>
      <c r="K19" s="1453"/>
      <c r="L19" s="1454" t="str">
        <f ca="1">OFFSET(Lexicon!B1053,0,$B$3)</f>
        <v>Capitalizing Actions</v>
      </c>
      <c r="M19" s="1453"/>
      <c r="N19" s="1454" t="str">
        <f ca="1">OFFSET(Lexicon!B1065,0,$B$3)</f>
        <v>Triggers</v>
      </c>
      <c r="O19" s="1453"/>
    </row>
    <row r="20" spans="1:15" ht="15" customHeight="1">
      <c r="A20" s="196"/>
      <c r="B20" s="1463"/>
      <c r="C20" s="1464"/>
      <c r="D20" s="1118" t="str">
        <f ca="1">OFFSET(Lexicon!B1021,0,$B$3)</f>
        <v>Probability</v>
      </c>
      <c r="E20" s="219"/>
      <c r="F20" s="1118" t="str">
        <f ca="1">OFFSET(Lexicon!B1022,0,$B$3)</f>
        <v>Benefit</v>
      </c>
      <c r="G20" s="1453"/>
      <c r="H20" s="1454"/>
      <c r="I20" s="1453"/>
      <c r="J20" s="1454"/>
      <c r="K20" s="1453"/>
      <c r="L20" s="1454"/>
      <c r="M20" s="1453"/>
      <c r="N20" s="1454"/>
      <c r="O20" s="1453"/>
    </row>
    <row r="21" spans="1:15">
      <c r="A21" s="196"/>
      <c r="B21" s="1465"/>
      <c r="C21" s="1457"/>
      <c r="D21" s="1472"/>
      <c r="E21" s="1460"/>
      <c r="F21" s="1487"/>
      <c r="G21" s="1111"/>
      <c r="H21" s="413"/>
      <c r="I21" s="1113"/>
      <c r="J21" s="413"/>
      <c r="K21" s="1111"/>
      <c r="L21" s="413"/>
      <c r="M21" s="1113"/>
      <c r="N21" s="413"/>
      <c r="O21" s="1111"/>
    </row>
    <row r="22" spans="1:15">
      <c r="A22" s="196"/>
      <c r="B22" s="1466"/>
      <c r="C22" s="1458"/>
      <c r="D22" s="1470"/>
      <c r="E22" s="1460"/>
      <c r="F22" s="1483"/>
      <c r="G22" s="1111"/>
      <c r="H22" s="413"/>
      <c r="I22" s="1113"/>
      <c r="J22" s="413"/>
      <c r="K22" s="1111"/>
      <c r="L22" s="413"/>
      <c r="M22" s="1113"/>
      <c r="N22" s="413"/>
      <c r="O22" s="1111"/>
    </row>
    <row r="23" spans="1:15">
      <c r="A23" s="196"/>
      <c r="B23" s="1466"/>
      <c r="C23" s="1458"/>
      <c r="D23" s="1471"/>
      <c r="E23" s="1460"/>
      <c r="F23" s="1484"/>
      <c r="G23" s="1111"/>
      <c r="H23" s="413"/>
      <c r="I23" s="1113"/>
      <c r="J23" s="413"/>
      <c r="K23" s="1111"/>
      <c r="L23" s="413"/>
      <c r="M23" s="1113"/>
      <c r="N23" s="413"/>
      <c r="O23" s="1111"/>
    </row>
    <row r="24" spans="1:15">
      <c r="A24" s="196"/>
      <c r="B24" s="1467"/>
      <c r="C24" s="1459"/>
      <c r="D24" s="412"/>
      <c r="E24" s="1460"/>
      <c r="F24" s="412"/>
      <c r="G24" s="1111"/>
      <c r="H24" s="414"/>
      <c r="I24" s="1113"/>
      <c r="J24" s="414"/>
      <c r="K24" s="1111"/>
      <c r="L24" s="414"/>
      <c r="M24" s="1113"/>
      <c r="N24" s="414"/>
      <c r="O24" s="1111"/>
    </row>
    <row r="25" spans="1:15">
      <c r="A25" s="196"/>
      <c r="B25" s="1468"/>
      <c r="C25" s="1457"/>
      <c r="D25" s="1469"/>
      <c r="E25" s="1460"/>
      <c r="F25" s="1482"/>
      <c r="H25" s="413"/>
      <c r="I25" s="1113"/>
      <c r="J25" s="413"/>
      <c r="K25" s="1012"/>
      <c r="L25" s="413"/>
      <c r="M25" s="1113"/>
      <c r="N25" s="413"/>
      <c r="O25" s="1012"/>
    </row>
    <row r="26" spans="1:15">
      <c r="A26" s="196"/>
      <c r="B26" s="1466"/>
      <c r="C26" s="1458"/>
      <c r="D26" s="1470"/>
      <c r="E26" s="1460"/>
      <c r="F26" s="1483"/>
      <c r="G26" s="1125"/>
      <c r="H26" s="413"/>
      <c r="I26" s="1113"/>
      <c r="J26" s="413"/>
      <c r="K26" s="1125"/>
      <c r="L26" s="413"/>
      <c r="M26" s="1113"/>
      <c r="N26" s="413"/>
      <c r="O26" s="1125"/>
    </row>
    <row r="27" spans="1:15">
      <c r="A27" s="196"/>
      <c r="B27" s="1466"/>
      <c r="C27" s="1458"/>
      <c r="D27" s="1471"/>
      <c r="E27" s="1460"/>
      <c r="F27" s="1484"/>
      <c r="H27" s="413"/>
      <c r="I27" s="1113"/>
      <c r="J27" s="413"/>
      <c r="K27" s="1012"/>
      <c r="L27" s="413"/>
      <c r="M27" s="1113"/>
      <c r="N27" s="413"/>
      <c r="O27" s="1012"/>
    </row>
    <row r="28" spans="1:15">
      <c r="A28" s="196"/>
      <c r="B28" s="1467"/>
      <c r="C28" s="1459"/>
      <c r="D28" s="412"/>
      <c r="E28" s="1460"/>
      <c r="F28" s="412"/>
      <c r="H28" s="414"/>
      <c r="I28" s="1113"/>
      <c r="J28" s="414"/>
      <c r="K28" s="1012"/>
      <c r="L28" s="414"/>
      <c r="M28" s="1113"/>
      <c r="N28" s="414"/>
      <c r="O28" s="1012"/>
    </row>
    <row r="29" spans="1:15">
      <c r="A29" s="196"/>
      <c r="B29" s="1468"/>
      <c r="C29" s="1457"/>
      <c r="D29" s="1469"/>
      <c r="E29" s="1460"/>
      <c r="F29" s="1482"/>
      <c r="G29" s="1111"/>
      <c r="H29" s="413"/>
      <c r="I29" s="1113"/>
      <c r="J29" s="413"/>
      <c r="K29" s="1111"/>
      <c r="L29" s="413"/>
      <c r="M29" s="1113"/>
      <c r="N29" s="413"/>
      <c r="O29" s="1111"/>
    </row>
    <row r="30" spans="1:15">
      <c r="A30" s="196"/>
      <c r="B30" s="1466"/>
      <c r="C30" s="1458"/>
      <c r="D30" s="1470"/>
      <c r="E30" s="1460"/>
      <c r="F30" s="1483"/>
      <c r="G30" s="1111"/>
      <c r="H30" s="413"/>
      <c r="I30" s="1113"/>
      <c r="J30" s="413"/>
      <c r="K30" s="1111"/>
      <c r="L30" s="413"/>
      <c r="M30" s="1113"/>
      <c r="N30" s="413"/>
      <c r="O30" s="1111"/>
    </row>
    <row r="31" spans="1:15">
      <c r="A31" s="196"/>
      <c r="B31" s="1466"/>
      <c r="C31" s="1458"/>
      <c r="D31" s="1471"/>
      <c r="E31" s="1460"/>
      <c r="F31" s="1484"/>
      <c r="G31" s="1111"/>
      <c r="H31" s="413"/>
      <c r="I31" s="1113"/>
      <c r="J31" s="413"/>
      <c r="K31" s="1111"/>
      <c r="L31" s="413"/>
      <c r="M31" s="1113"/>
      <c r="N31" s="413"/>
      <c r="O31" s="1111"/>
    </row>
    <row r="32" spans="1:15">
      <c r="A32" s="196"/>
      <c r="B32" s="1467"/>
      <c r="C32" s="1459"/>
      <c r="D32" s="412"/>
      <c r="E32" s="1460"/>
      <c r="F32" s="412"/>
      <c r="G32" s="1111"/>
      <c r="H32" s="414"/>
      <c r="I32" s="1113"/>
      <c r="J32" s="414"/>
      <c r="K32" s="1111"/>
      <c r="L32" s="414"/>
      <c r="M32" s="1113"/>
      <c r="N32" s="414"/>
      <c r="O32" s="1111"/>
    </row>
    <row r="33" spans="1:15">
      <c r="A33" s="196"/>
      <c r="B33" s="1468"/>
      <c r="C33" s="1457"/>
      <c r="D33" s="1469"/>
      <c r="E33" s="1460"/>
      <c r="F33" s="1482"/>
      <c r="G33" s="1111"/>
      <c r="H33" s="413"/>
      <c r="I33" s="1113"/>
      <c r="J33" s="413"/>
      <c r="K33" s="1111"/>
      <c r="L33" s="413"/>
      <c r="M33" s="1113"/>
      <c r="N33" s="413"/>
      <c r="O33" s="1111"/>
    </row>
    <row r="34" spans="1:15">
      <c r="A34" s="196"/>
      <c r="B34" s="1465"/>
      <c r="C34" s="1458"/>
      <c r="D34" s="1470"/>
      <c r="E34" s="1460"/>
      <c r="F34" s="1483"/>
      <c r="G34" s="1111"/>
      <c r="H34" s="413"/>
      <c r="I34" s="1113"/>
      <c r="J34" s="413"/>
      <c r="K34" s="1111"/>
      <c r="L34" s="413"/>
      <c r="M34" s="1113"/>
      <c r="N34" s="413"/>
      <c r="O34" s="1111"/>
    </row>
    <row r="35" spans="1:15">
      <c r="A35" s="196"/>
      <c r="B35" s="1465"/>
      <c r="C35" s="1458"/>
      <c r="D35" s="1471"/>
      <c r="E35" s="1460"/>
      <c r="F35" s="1484"/>
      <c r="G35" s="1111"/>
      <c r="H35" s="413"/>
      <c r="I35" s="1113"/>
      <c r="J35" s="413"/>
      <c r="K35" s="1111"/>
      <c r="L35" s="413"/>
      <c r="M35" s="1113"/>
      <c r="N35" s="413"/>
      <c r="O35" s="1111"/>
    </row>
    <row r="36" spans="1:15">
      <c r="A36" s="196"/>
      <c r="B36" s="1473"/>
      <c r="C36" s="1459"/>
      <c r="D36" s="412"/>
      <c r="E36" s="1460"/>
      <c r="F36" s="412"/>
      <c r="G36" s="1111"/>
      <c r="H36" s="414"/>
      <c r="I36" s="1113"/>
      <c r="J36" s="414"/>
      <c r="K36" s="1111"/>
      <c r="L36" s="414"/>
      <c r="M36" s="1113"/>
      <c r="N36" s="414"/>
      <c r="O36" s="1111"/>
    </row>
    <row r="37" spans="1:15">
      <c r="A37" s="196"/>
      <c r="B37" s="1468"/>
      <c r="C37" s="1457"/>
      <c r="D37" s="1469"/>
      <c r="E37" s="1460"/>
      <c r="F37" s="1482"/>
      <c r="G37" s="1111"/>
      <c r="H37" s="413"/>
      <c r="I37" s="1113"/>
      <c r="J37" s="413"/>
      <c r="K37" s="1111"/>
      <c r="L37" s="413"/>
      <c r="M37" s="1113"/>
      <c r="N37" s="413"/>
      <c r="O37" s="1111"/>
    </row>
    <row r="38" spans="1:15">
      <c r="A38" s="196"/>
      <c r="B38" s="1465"/>
      <c r="C38" s="1458"/>
      <c r="D38" s="1470"/>
      <c r="E38" s="1460"/>
      <c r="F38" s="1483"/>
      <c r="G38" s="1111"/>
      <c r="H38" s="413"/>
      <c r="I38" s="1113"/>
      <c r="J38" s="413"/>
      <c r="K38" s="1111"/>
      <c r="L38" s="413"/>
      <c r="M38" s="1113"/>
      <c r="N38" s="413"/>
      <c r="O38" s="1111"/>
    </row>
    <row r="39" spans="1:15">
      <c r="A39" s="196"/>
      <c r="B39" s="1465"/>
      <c r="C39" s="1458"/>
      <c r="D39" s="1471"/>
      <c r="E39" s="1460"/>
      <c r="F39" s="1484"/>
      <c r="G39" s="1111"/>
      <c r="H39" s="413"/>
      <c r="I39" s="1113"/>
      <c r="J39" s="413"/>
      <c r="K39" s="1111"/>
      <c r="L39" s="413"/>
      <c r="M39" s="1113"/>
      <c r="N39" s="413"/>
      <c r="O39" s="1111"/>
    </row>
    <row r="40" spans="1:15">
      <c r="A40" s="196"/>
      <c r="B40" s="1473"/>
      <c r="C40" s="1459"/>
      <c r="D40" s="412"/>
      <c r="E40" s="1460"/>
      <c r="F40" s="412"/>
      <c r="G40" s="1111"/>
      <c r="H40" s="414"/>
      <c r="I40" s="1113"/>
      <c r="J40" s="414"/>
      <c r="K40" s="1111"/>
      <c r="L40" s="414"/>
      <c r="M40" s="1113"/>
      <c r="N40" s="414"/>
      <c r="O40" s="1111"/>
    </row>
    <row r="41" spans="1:15">
      <c r="A41" s="196"/>
      <c r="B41" s="1468"/>
      <c r="C41" s="1457"/>
      <c r="D41" s="1469"/>
      <c r="E41" s="1460"/>
      <c r="F41" s="1482"/>
      <c r="G41" s="1111"/>
      <c r="H41" s="413"/>
      <c r="I41" s="1113"/>
      <c r="J41" s="413"/>
      <c r="K41" s="1111"/>
      <c r="L41" s="413"/>
      <c r="M41" s="1113"/>
      <c r="N41" s="413"/>
      <c r="O41" s="1111"/>
    </row>
    <row r="42" spans="1:15">
      <c r="A42" s="196"/>
      <c r="B42" s="1465"/>
      <c r="C42" s="1458"/>
      <c r="D42" s="1470"/>
      <c r="E42" s="1460"/>
      <c r="F42" s="1483"/>
      <c r="G42" s="1111"/>
      <c r="H42" s="413"/>
      <c r="I42" s="1113"/>
      <c r="J42" s="413"/>
      <c r="K42" s="1111"/>
      <c r="L42" s="413"/>
      <c r="M42" s="1113"/>
      <c r="N42" s="413"/>
      <c r="O42" s="1111"/>
    </row>
    <row r="43" spans="1:15">
      <c r="A43" s="196"/>
      <c r="B43" s="1465"/>
      <c r="C43" s="1458"/>
      <c r="D43" s="1471"/>
      <c r="E43" s="1460"/>
      <c r="F43" s="1484"/>
      <c r="G43" s="1111"/>
      <c r="H43" s="413"/>
      <c r="I43" s="1113"/>
      <c r="J43" s="413"/>
      <c r="K43" s="1111"/>
      <c r="L43" s="413"/>
      <c r="M43" s="1113"/>
      <c r="N43" s="413"/>
      <c r="O43" s="1111"/>
    </row>
    <row r="44" spans="1:15">
      <c r="A44" s="196"/>
      <c r="B44" s="1473"/>
      <c r="C44" s="1459"/>
      <c r="D44" s="412"/>
      <c r="E44" s="1460"/>
      <c r="F44" s="412"/>
      <c r="G44" s="1111"/>
      <c r="H44" s="414"/>
      <c r="I44" s="1113"/>
      <c r="J44" s="414"/>
      <c r="K44" s="1111"/>
      <c r="L44" s="414"/>
      <c r="M44" s="1113"/>
      <c r="N44" s="414"/>
      <c r="O44" s="1111"/>
    </row>
    <row r="45" spans="1:15">
      <c r="A45" s="196"/>
      <c r="B45" s="1468"/>
      <c r="C45" s="1457"/>
      <c r="D45" s="1469"/>
      <c r="E45" s="1460"/>
      <c r="F45" s="1482"/>
      <c r="G45" s="1111"/>
      <c r="H45" s="413"/>
      <c r="I45" s="1113"/>
      <c r="J45" s="413"/>
      <c r="K45" s="1111"/>
      <c r="L45" s="413"/>
      <c r="M45" s="1113"/>
      <c r="N45" s="413"/>
      <c r="O45" s="1111"/>
    </row>
    <row r="46" spans="1:15">
      <c r="A46" s="196"/>
      <c r="B46" s="1465"/>
      <c r="C46" s="1458"/>
      <c r="D46" s="1470"/>
      <c r="E46" s="1460"/>
      <c r="F46" s="1483"/>
      <c r="G46" s="1111"/>
      <c r="H46" s="413"/>
      <c r="I46" s="1113"/>
      <c r="J46" s="413"/>
      <c r="K46" s="1111"/>
      <c r="L46" s="413"/>
      <c r="M46" s="1113"/>
      <c r="N46" s="413"/>
      <c r="O46" s="1111"/>
    </row>
    <row r="47" spans="1:15">
      <c r="A47" s="196"/>
      <c r="B47" s="1465"/>
      <c r="C47" s="1458"/>
      <c r="D47" s="1471"/>
      <c r="E47" s="1460"/>
      <c r="F47" s="1484"/>
      <c r="G47" s="1111"/>
      <c r="H47" s="413"/>
      <c r="I47" s="1113"/>
      <c r="J47" s="413"/>
      <c r="K47" s="1111"/>
      <c r="L47" s="413"/>
      <c r="M47" s="1113"/>
      <c r="N47" s="413"/>
      <c r="O47" s="1111"/>
    </row>
    <row r="48" spans="1:15">
      <c r="A48" s="196"/>
      <c r="B48" s="1473"/>
      <c r="C48" s="1459"/>
      <c r="D48" s="412"/>
      <c r="E48" s="1460"/>
      <c r="F48" s="412"/>
      <c r="G48" s="1111"/>
      <c r="H48" s="414"/>
      <c r="I48" s="1113"/>
      <c r="J48" s="414"/>
      <c r="K48" s="1111"/>
      <c r="L48" s="414"/>
      <c r="M48" s="1113"/>
      <c r="N48" s="414"/>
      <c r="O48" s="1111"/>
    </row>
    <row r="49" spans="1:15">
      <c r="A49" s="196"/>
      <c r="B49" s="1468"/>
      <c r="C49" s="1457"/>
      <c r="D49" s="1469"/>
      <c r="E49" s="1460"/>
      <c r="F49" s="1482"/>
      <c r="G49" s="1111"/>
      <c r="H49" s="413"/>
      <c r="I49" s="1113"/>
      <c r="J49" s="413"/>
      <c r="K49" s="1111"/>
      <c r="L49" s="413"/>
      <c r="M49" s="1113"/>
      <c r="N49" s="413"/>
      <c r="O49" s="1111"/>
    </row>
    <row r="50" spans="1:15">
      <c r="A50" s="196"/>
      <c r="B50" s="1465"/>
      <c r="C50" s="1458"/>
      <c r="D50" s="1470"/>
      <c r="E50" s="1460"/>
      <c r="F50" s="1483"/>
      <c r="G50" s="1111"/>
      <c r="H50" s="413"/>
      <c r="I50" s="1113"/>
      <c r="J50" s="413"/>
      <c r="K50" s="1111"/>
      <c r="L50" s="413"/>
      <c r="M50" s="1113"/>
      <c r="N50" s="413"/>
      <c r="O50" s="1111"/>
    </row>
    <row r="51" spans="1:15">
      <c r="A51" s="196"/>
      <c r="B51" s="1465"/>
      <c r="C51" s="1458"/>
      <c r="D51" s="1471"/>
      <c r="E51" s="1460"/>
      <c r="F51" s="1484"/>
      <c r="G51" s="1111"/>
      <c r="H51" s="413"/>
      <c r="I51" s="1113"/>
      <c r="J51" s="413"/>
      <c r="K51" s="1111"/>
      <c r="L51" s="413"/>
      <c r="M51" s="1113"/>
      <c r="N51" s="413"/>
      <c r="O51" s="1111"/>
    </row>
    <row r="52" spans="1:15">
      <c r="A52" s="196"/>
      <c r="B52" s="1473"/>
      <c r="C52" s="1459"/>
      <c r="D52" s="412"/>
      <c r="E52" s="1460"/>
      <c r="F52" s="412"/>
      <c r="G52" s="1111"/>
      <c r="H52" s="414"/>
      <c r="I52" s="1113"/>
      <c r="J52" s="414"/>
      <c r="K52" s="1111"/>
      <c r="L52" s="414"/>
      <c r="M52" s="1113"/>
      <c r="N52" s="414"/>
      <c r="O52" s="1111"/>
    </row>
    <row r="53" spans="1:15">
      <c r="A53" s="196"/>
      <c r="B53" s="1468"/>
      <c r="C53" s="1457"/>
      <c r="D53" s="1469"/>
      <c r="E53" s="1460"/>
      <c r="F53" s="1482"/>
      <c r="G53" s="1111"/>
      <c r="H53" s="413"/>
      <c r="I53" s="1113"/>
      <c r="J53" s="413"/>
      <c r="K53" s="1111"/>
      <c r="L53" s="413"/>
      <c r="M53" s="1113"/>
      <c r="N53" s="413"/>
      <c r="O53" s="1111"/>
    </row>
    <row r="54" spans="1:15">
      <c r="A54" s="196"/>
      <c r="B54" s="1465"/>
      <c r="C54" s="1458"/>
      <c r="D54" s="1470"/>
      <c r="E54" s="1460"/>
      <c r="F54" s="1483"/>
      <c r="G54" s="1111"/>
      <c r="H54" s="413"/>
      <c r="I54" s="1113"/>
      <c r="J54" s="413"/>
      <c r="K54" s="1111"/>
      <c r="L54" s="413"/>
      <c r="M54" s="1113"/>
      <c r="N54" s="413"/>
      <c r="O54" s="1111"/>
    </row>
    <row r="55" spans="1:15">
      <c r="A55" s="196"/>
      <c r="B55" s="1465"/>
      <c r="C55" s="1458"/>
      <c r="D55" s="1471"/>
      <c r="E55" s="1460"/>
      <c r="F55" s="1484"/>
      <c r="G55" s="1111"/>
      <c r="H55" s="413"/>
      <c r="I55" s="1113"/>
      <c r="J55" s="413"/>
      <c r="K55" s="1111"/>
      <c r="L55" s="413"/>
      <c r="M55" s="1113"/>
      <c r="N55" s="413"/>
      <c r="O55" s="1111"/>
    </row>
    <row r="56" spans="1:15">
      <c r="A56" s="196"/>
      <c r="B56" s="1473"/>
      <c r="C56" s="1459"/>
      <c r="D56" s="412"/>
      <c r="E56" s="1460"/>
      <c r="F56" s="412"/>
      <c r="G56" s="1111"/>
      <c r="H56" s="414"/>
      <c r="I56" s="1113"/>
      <c r="J56" s="414"/>
      <c r="K56" s="1111"/>
      <c r="L56" s="414"/>
      <c r="M56" s="1113"/>
      <c r="N56" s="414"/>
      <c r="O56" s="1111"/>
    </row>
    <row r="57" spans="1:15">
      <c r="A57" s="196"/>
      <c r="B57" s="1468"/>
      <c r="C57" s="1457"/>
      <c r="D57" s="1469"/>
      <c r="E57" s="1460"/>
      <c r="F57" s="1482"/>
      <c r="G57" s="1111"/>
      <c r="H57" s="413"/>
      <c r="I57" s="1113"/>
      <c r="J57" s="413"/>
      <c r="K57" s="1111"/>
      <c r="L57" s="413"/>
      <c r="M57" s="1113"/>
      <c r="N57" s="413"/>
      <c r="O57" s="1111"/>
    </row>
    <row r="58" spans="1:15">
      <c r="A58" s="196"/>
      <c r="B58" s="1465"/>
      <c r="C58" s="1458"/>
      <c r="D58" s="1470"/>
      <c r="E58" s="1460"/>
      <c r="F58" s="1483"/>
      <c r="G58" s="1111"/>
      <c r="H58" s="413"/>
      <c r="I58" s="1113"/>
      <c r="J58" s="413"/>
      <c r="K58" s="1111"/>
      <c r="L58" s="413"/>
      <c r="M58" s="1113"/>
      <c r="N58" s="413"/>
      <c r="O58" s="1111"/>
    </row>
    <row r="59" spans="1:15">
      <c r="A59" s="196"/>
      <c r="B59" s="1465"/>
      <c r="C59" s="1458"/>
      <c r="D59" s="1471"/>
      <c r="E59" s="1460"/>
      <c r="F59" s="1484"/>
      <c r="G59" s="1111"/>
      <c r="H59" s="413"/>
      <c r="I59" s="1113"/>
      <c r="J59" s="413"/>
      <c r="K59" s="1111"/>
      <c r="L59" s="413"/>
      <c r="M59" s="1113"/>
      <c r="N59" s="413"/>
      <c r="O59" s="1111"/>
    </row>
    <row r="60" spans="1:15">
      <c r="A60" s="196"/>
      <c r="B60" s="1473"/>
      <c r="C60" s="1459"/>
      <c r="D60" s="412"/>
      <c r="E60" s="1460"/>
      <c r="F60" s="412"/>
      <c r="G60" s="1111"/>
      <c r="H60" s="414"/>
      <c r="I60" s="1113"/>
      <c r="J60" s="414"/>
      <c r="K60" s="1111"/>
      <c r="L60" s="414"/>
      <c r="M60" s="1113"/>
      <c r="N60" s="414"/>
      <c r="O60" s="1111"/>
    </row>
    <row r="61" spans="1:15">
      <c r="A61" s="196"/>
      <c r="B61" s="1468"/>
      <c r="C61" s="1457"/>
      <c r="D61" s="1469"/>
      <c r="E61" s="1460"/>
      <c r="F61" s="1482"/>
      <c r="G61" s="1111"/>
      <c r="H61" s="413"/>
      <c r="I61" s="1113"/>
      <c r="J61" s="413"/>
      <c r="K61" s="1111"/>
      <c r="L61" s="413"/>
      <c r="M61" s="1113"/>
      <c r="N61" s="413"/>
      <c r="O61" s="1111"/>
    </row>
    <row r="62" spans="1:15">
      <c r="A62" s="196"/>
      <c r="B62" s="1465"/>
      <c r="C62" s="1458"/>
      <c r="D62" s="1470"/>
      <c r="E62" s="1460"/>
      <c r="F62" s="1483"/>
      <c r="G62" s="1111"/>
      <c r="H62" s="413"/>
      <c r="I62" s="1113"/>
      <c r="J62" s="413"/>
      <c r="K62" s="1111"/>
      <c r="L62" s="413"/>
      <c r="M62" s="1113"/>
      <c r="N62" s="413"/>
      <c r="O62" s="1111"/>
    </row>
    <row r="63" spans="1:15">
      <c r="A63" s="196"/>
      <c r="B63" s="1465"/>
      <c r="C63" s="1458"/>
      <c r="D63" s="1471"/>
      <c r="E63" s="1460"/>
      <c r="F63" s="1484"/>
      <c r="G63" s="1111"/>
      <c r="H63" s="413"/>
      <c r="I63" s="1113"/>
      <c r="J63" s="413"/>
      <c r="K63" s="1111"/>
      <c r="L63" s="413"/>
      <c r="M63" s="1113"/>
      <c r="N63" s="413"/>
      <c r="O63" s="1111"/>
    </row>
    <row r="64" spans="1:15">
      <c r="A64" s="196"/>
      <c r="B64" s="1473"/>
      <c r="C64" s="1459"/>
      <c r="D64" s="412"/>
      <c r="E64" s="1460"/>
      <c r="F64" s="412"/>
      <c r="G64" s="1112"/>
      <c r="H64" s="414"/>
      <c r="I64" s="1113"/>
      <c r="J64" s="414"/>
      <c r="K64" s="1112"/>
      <c r="L64" s="414"/>
      <c r="M64" s="1113"/>
      <c r="N64" s="414"/>
      <c r="O64" s="1112"/>
    </row>
    <row r="65" spans="1:15" s="1011" customFormat="1" ht="8.25" customHeight="1"/>
    <row r="66" spans="1:15" ht="0.75" customHeight="1">
      <c r="A66" s="196"/>
      <c r="K66" s="1012"/>
      <c r="O66" s="1012"/>
    </row>
    <row r="67" spans="1:15" hidden="1">
      <c r="A67" s="196"/>
    </row>
    <row r="68" spans="1:15" hidden="1">
      <c r="A68" s="196"/>
    </row>
    <row r="69" spans="1:15" hidden="1">
      <c r="A69" s="196"/>
    </row>
    <row r="70" spans="1:15" hidden="1">
      <c r="A70" s="196"/>
    </row>
    <row r="71" spans="1:15" hidden="1">
      <c r="A71" s="196"/>
    </row>
    <row r="72" spans="1:15" hidden="1">
      <c r="A72" s="196"/>
    </row>
    <row r="73" spans="1:15" hidden="1">
      <c r="A73" s="196"/>
    </row>
    <row r="74" spans="1:15" hidden="1">
      <c r="A74" s="196"/>
    </row>
    <row r="75" spans="1:15" hidden="1">
      <c r="A75" s="196"/>
    </row>
    <row r="76" spans="1:15" hidden="1">
      <c r="A76" s="196"/>
    </row>
    <row r="78" spans="1:15" ht="15" hidden="1" customHeight="1"/>
    <row r="79" spans="1:15" ht="15" hidden="1" customHeight="1"/>
    <row r="80" spans="1:15"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sheetData>
  <mergeCells count="99">
    <mergeCell ref="B25:B28"/>
    <mergeCell ref="C25:C28"/>
    <mergeCell ref="D25:D27"/>
    <mergeCell ref="E25:E28"/>
    <mergeCell ref="F25:F27"/>
    <mergeCell ref="B21:B24"/>
    <mergeCell ref="C21:C24"/>
    <mergeCell ref="D21:D23"/>
    <mergeCell ref="E21:E24"/>
    <mergeCell ref="F21:F23"/>
    <mergeCell ref="B37:B40"/>
    <mergeCell ref="C37:C40"/>
    <mergeCell ref="E29:E32"/>
    <mergeCell ref="F29:F31"/>
    <mergeCell ref="E33:E36"/>
    <mergeCell ref="F33:F35"/>
    <mergeCell ref="D37:D39"/>
    <mergeCell ref="E37:E40"/>
    <mergeCell ref="F37:F39"/>
    <mergeCell ref="B29:B32"/>
    <mergeCell ref="C29:C32"/>
    <mergeCell ref="D29:D31"/>
    <mergeCell ref="B33:B36"/>
    <mergeCell ref="C33:C36"/>
    <mergeCell ref="D33:D35"/>
    <mergeCell ref="L4:N4"/>
    <mergeCell ref="B5:F5"/>
    <mergeCell ref="B6:F6"/>
    <mergeCell ref="I6:I7"/>
    <mergeCell ref="M6:M7"/>
    <mergeCell ref="G6:G7"/>
    <mergeCell ref="K6:K7"/>
    <mergeCell ref="B4:F4"/>
    <mergeCell ref="B19:B20"/>
    <mergeCell ref="C19:C20"/>
    <mergeCell ref="D19:F19"/>
    <mergeCell ref="G19:G20"/>
    <mergeCell ref="O6:O7"/>
    <mergeCell ref="B7:F7"/>
    <mergeCell ref="I9:I10"/>
    <mergeCell ref="K9:K10"/>
    <mergeCell ref="O9:O10"/>
    <mergeCell ref="B8:F8"/>
    <mergeCell ref="B9:F10"/>
    <mergeCell ref="G9:G10"/>
    <mergeCell ref="M9:M10"/>
    <mergeCell ref="D14:F14"/>
    <mergeCell ref="D15:F15"/>
    <mergeCell ref="D16:F16"/>
    <mergeCell ref="L19:L20"/>
    <mergeCell ref="M19:M20"/>
    <mergeCell ref="N19:N20"/>
    <mergeCell ref="O19:O20"/>
    <mergeCell ref="H19:H20"/>
    <mergeCell ref="I19:I20"/>
    <mergeCell ref="J19:J20"/>
    <mergeCell ref="K19:K20"/>
    <mergeCell ref="B41:B44"/>
    <mergeCell ref="C41:C44"/>
    <mergeCell ref="D41:D43"/>
    <mergeCell ref="E41:E44"/>
    <mergeCell ref="F41:F43"/>
    <mergeCell ref="B45:B48"/>
    <mergeCell ref="C45:C48"/>
    <mergeCell ref="D45:D47"/>
    <mergeCell ref="E45:E48"/>
    <mergeCell ref="F45:F47"/>
    <mergeCell ref="B49:B52"/>
    <mergeCell ref="C49:C52"/>
    <mergeCell ref="D49:D51"/>
    <mergeCell ref="E49:E52"/>
    <mergeCell ref="F49:F51"/>
    <mergeCell ref="B53:B56"/>
    <mergeCell ref="C53:C56"/>
    <mergeCell ref="D53:D55"/>
    <mergeCell ref="E53:E56"/>
    <mergeCell ref="F53:F55"/>
    <mergeCell ref="B57:B60"/>
    <mergeCell ref="C57:C60"/>
    <mergeCell ref="D57:D59"/>
    <mergeCell ref="E57:E60"/>
    <mergeCell ref="F57:F59"/>
    <mergeCell ref="B61:B64"/>
    <mergeCell ref="C61:C64"/>
    <mergeCell ref="D61:D63"/>
    <mergeCell ref="E61:E64"/>
    <mergeCell ref="F61:F63"/>
    <mergeCell ref="B15:B16"/>
    <mergeCell ref="B17:B18"/>
    <mergeCell ref="J6:J7"/>
    <mergeCell ref="J8:J9"/>
    <mergeCell ref="L6:L7"/>
    <mergeCell ref="L8:L9"/>
    <mergeCell ref="L10:L11"/>
    <mergeCell ref="D18:F18"/>
    <mergeCell ref="D17:F17"/>
    <mergeCell ref="D11:F11"/>
    <mergeCell ref="D12:F12"/>
    <mergeCell ref="D13:F13"/>
  </mergeCells>
  <dataValidations disablePrompts="1" count="1">
    <dataValidation type="list" allowBlank="1" showInputMessage="1" showErrorMessage="1" sqref="C21:C64" xr:uid="{00000000-0002-0000-0A00-000000000000}">
      <formula1>$BQ$13:$BQ$14</formula1>
    </dataValidation>
  </dataValidations>
  <printOptions horizontalCentered="1"/>
  <pageMargins left="0.56000000000000005" right="0.3" top="0.48" bottom="0.33" header="0.24" footer="0.3"/>
  <pageSetup scale="58" fitToWidth="4" orientation="landscape" r:id="rId1"/>
  <headerFooter>
    <oddFooter>&amp;C&amp;8Copyright © Kepner-Tregoe, Inc. All Rights Reserved.&amp;R&amp;8Page &amp;P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1000000}">
          <x14:formula1>
            <xm:f>OFFSET(Lexicon!$B$1112:$B$1120,0,$B$3)</xm:f>
          </x14:formula1>
          <xm:sqref>D24 F24 D28 F28 D32 F32 D36 F36 D40 F40 D44 F44 D48 F48 D52 F52 D56 F56 D60 F60 D64 F64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pageSetUpPr fitToPage="1"/>
  </sheetPr>
  <dimension ref="A1:FX87"/>
  <sheetViews>
    <sheetView showGridLines="0" zoomScale="90" zoomScaleNormal="90" zoomScaleSheetLayoutView="100" workbookViewId="0"/>
  </sheetViews>
  <sheetFormatPr defaultColWidth="11.42578125" defaultRowHeight="12"/>
  <cols>
    <col min="1" max="1" width="1.42578125" style="1100" customWidth="1"/>
    <col min="2" max="2" width="4.140625" style="696" customWidth="1"/>
    <col min="3" max="3" width="58" style="696" customWidth="1"/>
    <col min="4" max="4" width="3" style="696" customWidth="1"/>
    <col min="5" max="5" width="61.28515625" style="696" customWidth="1"/>
    <col min="6" max="6" width="1.42578125" style="1100" customWidth="1"/>
    <col min="7" max="7" width="2.85546875" style="696" customWidth="1"/>
    <col min="8" max="8" width="37" style="696" customWidth="1"/>
    <col min="9" max="9" width="3" style="697" customWidth="1"/>
    <col min="10" max="10" width="16.42578125" style="696" customWidth="1"/>
    <col min="11" max="11" width="56.140625" style="696" customWidth="1"/>
    <col min="12" max="13" width="1.42578125" style="696" customWidth="1"/>
    <col min="14" max="16384" width="11.42578125" style="696"/>
  </cols>
  <sheetData>
    <row r="1" spans="1:180" s="1100" customFormat="1" ht="7.5" customHeight="1">
      <c r="G1" s="695"/>
      <c r="H1" s="695"/>
      <c r="I1" s="695"/>
      <c r="J1" s="695"/>
      <c r="K1" s="695"/>
      <c r="L1" s="695"/>
      <c r="M1" s="695"/>
      <c r="N1" s="695"/>
      <c r="O1" s="695"/>
      <c r="P1" s="695"/>
    </row>
    <row r="2" spans="1:180" s="1100" customFormat="1" ht="41.25" customHeight="1">
      <c r="B2" s="279"/>
      <c r="C2" s="1099" t="str">
        <f ca="1">OFFSET(Lexicon!B978,0,$B$3)</f>
        <v>Potential Opportunity Analysis</v>
      </c>
      <c r="D2" s="279"/>
      <c r="E2" s="279"/>
      <c r="G2" s="279"/>
      <c r="H2" s="280"/>
      <c r="I2" s="279"/>
      <c r="K2" s="279"/>
      <c r="L2" s="695"/>
      <c r="M2" s="695"/>
      <c r="N2" s="695"/>
      <c r="O2" s="695"/>
      <c r="P2" s="695"/>
    </row>
    <row r="3" spans="1:180" s="1222" customFormat="1" ht="4.5" customHeight="1">
      <c r="B3" s="1247">
        <f>Home!BA21</f>
        <v>0</v>
      </c>
      <c r="C3" s="280"/>
      <c r="D3" s="280"/>
      <c r="E3" s="280"/>
      <c r="G3" s="280"/>
      <c r="H3" s="280"/>
      <c r="I3" s="280"/>
      <c r="J3" s="280"/>
      <c r="K3" s="280"/>
      <c r="L3" s="1223"/>
      <c r="M3" s="1223"/>
      <c r="N3" s="1223"/>
      <c r="O3" s="1223"/>
      <c r="P3" s="1223"/>
    </row>
    <row r="4" spans="1:180" ht="19.5" customHeight="1">
      <c r="B4" s="1509" t="str">
        <f ca="1">OFFSET(Lexicon!B980,0,$B$3)</f>
        <v xml:space="preserve"> Identify Potential Opportunities</v>
      </c>
      <c r="C4" s="1509"/>
      <c r="D4" s="1509"/>
      <c r="E4" s="1509"/>
      <c r="G4" s="286"/>
      <c r="H4" s="284"/>
      <c r="I4" s="288"/>
      <c r="J4" s="288"/>
      <c r="K4" s="288"/>
      <c r="L4" s="695"/>
      <c r="M4" s="695"/>
      <c r="N4" s="695"/>
      <c r="O4" s="695"/>
      <c r="P4" s="695"/>
    </row>
    <row r="5" spans="1:180" ht="15" customHeight="1">
      <c r="B5" s="1390" t="str">
        <f ca="1">OFFSET(Lexicon!B970,0,$B$3)</f>
        <v>When to use Potential Opportunity Analysis?</v>
      </c>
      <c r="C5" s="1390"/>
      <c r="D5" s="1390"/>
      <c r="E5" s="1390"/>
      <c r="G5" s="284"/>
      <c r="H5" s="284"/>
      <c r="I5" s="288"/>
      <c r="J5" s="288"/>
      <c r="K5" s="288"/>
      <c r="L5" s="695"/>
      <c r="M5" s="695"/>
      <c r="N5" s="695"/>
      <c r="O5" s="695"/>
      <c r="P5" s="695"/>
    </row>
    <row r="6" spans="1:180" s="241" customFormat="1" ht="12" customHeight="1">
      <c r="A6" s="1051"/>
      <c r="B6" s="1441" t="str">
        <f ca="1">OFFSET(Lexicon!B971,0,$B$3)</f>
        <v>Do we have a decision, an action, or plan that could be leveraged?</v>
      </c>
      <c r="C6" s="1441"/>
      <c r="D6" s="1441"/>
      <c r="E6" s="1441"/>
      <c r="F6" s="1051"/>
      <c r="G6" s="289"/>
      <c r="H6" s="289"/>
      <c r="I6" s="289"/>
      <c r="J6" s="289"/>
      <c r="K6" s="290"/>
      <c r="L6" s="285"/>
      <c r="M6" s="285"/>
      <c r="N6" s="285"/>
      <c r="O6" s="285"/>
      <c r="P6" s="285"/>
    </row>
    <row r="7" spans="1:180" s="241" customFormat="1" ht="12" customHeight="1">
      <c r="A7" s="1051"/>
      <c r="B7" s="1441" t="str">
        <f ca="1">OFFSET(Lexicon!B972,0,$B$3)</f>
        <v>Do we need to know the likely causes to cultivate or enhance the benefit?</v>
      </c>
      <c r="C7" s="1441"/>
      <c r="D7" s="1441"/>
      <c r="E7" s="1441"/>
      <c r="F7" s="1051"/>
      <c r="G7" s="1126"/>
      <c r="H7" s="1126"/>
      <c r="I7" s="1126"/>
      <c r="J7" s="289"/>
      <c r="K7" s="290"/>
      <c r="L7" s="285"/>
      <c r="M7" s="285"/>
      <c r="N7" s="285"/>
      <c r="O7" s="285"/>
      <c r="P7" s="285"/>
    </row>
    <row r="8" spans="1:180" s="241" customFormat="1" ht="12" customHeight="1">
      <c r="A8" s="1051"/>
      <c r="B8" s="1441" t="str">
        <f ca="1">OFFSET(Lexicon!B973,0,$B$3)</f>
        <v>Do we need to have actions in place ready for deployment to maximize the impact?</v>
      </c>
      <c r="C8" s="1441"/>
      <c r="D8" s="1441"/>
      <c r="E8" s="1441"/>
      <c r="F8" s="1051"/>
      <c r="G8" s="292"/>
      <c r="H8" s="292"/>
      <c r="I8" s="292"/>
      <c r="J8" s="289"/>
      <c r="K8" s="290"/>
      <c r="L8" s="285"/>
      <c r="M8" s="285"/>
      <c r="N8" s="285"/>
      <c r="O8" s="285"/>
      <c r="P8" s="285"/>
    </row>
    <row r="9" spans="1:180" s="241" customFormat="1" ht="12" customHeight="1">
      <c r="A9" s="1051"/>
      <c r="F9" s="1051"/>
      <c r="G9" s="283"/>
      <c r="H9" s="283"/>
      <c r="I9" s="283"/>
      <c r="J9" s="289"/>
      <c r="K9" s="290"/>
      <c r="L9" s="285"/>
      <c r="M9" s="285"/>
      <c r="N9" s="285"/>
      <c r="O9" s="285"/>
      <c r="P9" s="285"/>
    </row>
    <row r="10" spans="1:180" s="241" customFormat="1" ht="12" customHeight="1">
      <c r="A10" s="1051"/>
      <c r="B10" s="1441" t="str">
        <f ca="1">OFFSET(Lexicon!B974,0,$B$3)</f>
        <v xml:space="preserve">Yes to any of the above = use Potential Opportunity Analysis </v>
      </c>
      <c r="C10" s="1441"/>
      <c r="D10" s="1441"/>
      <c r="E10" s="1441"/>
      <c r="F10" s="1051"/>
      <c r="G10" s="292"/>
      <c r="H10" s="292"/>
      <c r="I10" s="292"/>
      <c r="J10" s="289"/>
      <c r="K10" s="290"/>
      <c r="L10" s="285"/>
      <c r="M10" s="285"/>
      <c r="N10" s="285"/>
      <c r="O10" s="285"/>
      <c r="P10" s="285"/>
    </row>
    <row r="11" spans="1:180" s="241" customFormat="1" ht="12" customHeight="1">
      <c r="A11" s="1051"/>
      <c r="B11" s="1441"/>
      <c r="C11" s="1441"/>
      <c r="D11" s="1441"/>
      <c r="E11" s="1441"/>
      <c r="F11" s="1127"/>
      <c r="G11" s="294"/>
      <c r="H11" s="294"/>
      <c r="I11" s="295"/>
      <c r="J11" s="294"/>
      <c r="K11" s="294"/>
      <c r="L11" s="285"/>
      <c r="M11" s="285"/>
      <c r="N11" s="290"/>
      <c r="O11" s="285"/>
      <c r="P11" s="1126"/>
      <c r="Q11" s="240"/>
      <c r="R11" s="240"/>
      <c r="T11" s="1128"/>
      <c r="U11" s="240"/>
      <c r="V11" s="240"/>
      <c r="X11" s="1128"/>
      <c r="Y11" s="240"/>
      <c r="Z11" s="240"/>
      <c r="AB11" s="1128"/>
      <c r="AC11" s="240"/>
      <c r="AD11" s="240"/>
      <c r="AF11" s="1128"/>
      <c r="AG11" s="240"/>
      <c r="AH11" s="240"/>
      <c r="AJ11" s="1128"/>
      <c r="AK11" s="240"/>
      <c r="AL11" s="240"/>
      <c r="AN11" s="1128"/>
      <c r="AO11" s="240"/>
      <c r="AP11" s="240"/>
      <c r="AR11" s="1128"/>
      <c r="AS11" s="240"/>
      <c r="AT11" s="240"/>
      <c r="AV11" s="1128"/>
      <c r="AW11" s="240"/>
      <c r="AX11" s="240"/>
      <c r="AZ11" s="1128"/>
      <c r="BA11" s="240"/>
      <c r="BB11" s="240"/>
      <c r="BD11" s="1128"/>
      <c r="BE11" s="240"/>
      <c r="BF11" s="240"/>
      <c r="BH11" s="1128"/>
      <c r="BI11" s="240"/>
      <c r="BJ11" s="240"/>
      <c r="BL11" s="1128"/>
      <c r="BM11" s="240"/>
      <c r="BN11" s="240"/>
      <c r="BP11" s="1128"/>
      <c r="BQ11" s="240"/>
      <c r="BR11" s="240"/>
      <c r="BT11" s="1128"/>
      <c r="BU11" s="240"/>
      <c r="BV11" s="240"/>
      <c r="BX11" s="1128"/>
      <c r="BY11" s="240"/>
      <c r="BZ11" s="240"/>
      <c r="CB11" s="1128"/>
      <c r="CC11" s="240"/>
      <c r="CD11" s="240"/>
      <c r="CF11" s="1128"/>
      <c r="CG11" s="240"/>
      <c r="CH11" s="240"/>
      <c r="CJ11" s="1128"/>
      <c r="CK11" s="240"/>
      <c r="CL11" s="240"/>
      <c r="CN11" s="1128"/>
      <c r="CO11" s="240"/>
      <c r="CP11" s="240"/>
      <c r="CR11" s="1128"/>
      <c r="CS11" s="240"/>
      <c r="CT11" s="240"/>
      <c r="CV11" s="1128"/>
      <c r="CW11" s="240"/>
      <c r="CX11" s="240"/>
      <c r="CZ11" s="1128"/>
      <c r="DA11" s="240"/>
      <c r="DB11" s="240"/>
      <c r="DD11" s="1128"/>
      <c r="DE11" s="240"/>
      <c r="DF11" s="240"/>
      <c r="DH11" s="1128"/>
      <c r="DI11" s="240"/>
      <c r="DJ11" s="240"/>
      <c r="DL11" s="1128"/>
      <c r="DM11" s="240"/>
      <c r="DN11" s="240"/>
      <c r="DP11" s="1128"/>
      <c r="DQ11" s="240"/>
      <c r="DR11" s="240"/>
      <c r="DT11" s="1128"/>
      <c r="DU11" s="240"/>
      <c r="DV11" s="240"/>
      <c r="DX11" s="1128"/>
      <c r="DY11" s="240"/>
      <c r="DZ11" s="240"/>
      <c r="EB11" s="1128"/>
      <c r="EC11" s="240"/>
      <c r="ED11" s="240"/>
      <c r="EF11" s="1128"/>
      <c r="EG11" s="240"/>
      <c r="EH11" s="240"/>
      <c r="EJ11" s="1128"/>
      <c r="EK11" s="240"/>
      <c r="EL11" s="240"/>
      <c r="EN11" s="1128"/>
      <c r="EO11" s="240"/>
      <c r="EP11" s="240"/>
      <c r="ER11" s="1128"/>
      <c r="ES11" s="240"/>
      <c r="ET11" s="240"/>
      <c r="EV11" s="1128"/>
      <c r="EW11" s="240"/>
      <c r="EX11" s="240"/>
      <c r="EZ11" s="1128"/>
      <c r="FA11" s="240"/>
      <c r="FB11" s="240"/>
      <c r="FD11" s="1128"/>
      <c r="FE11" s="240"/>
      <c r="FF11" s="240"/>
      <c r="FH11" s="1128"/>
      <c r="FI11" s="240"/>
      <c r="FJ11" s="240"/>
      <c r="FL11" s="1128"/>
      <c r="FM11" s="240"/>
      <c r="FN11" s="240"/>
      <c r="FP11" s="1128"/>
      <c r="FQ11" s="240"/>
      <c r="FR11" s="240"/>
      <c r="FT11" s="1128"/>
      <c r="FU11" s="240"/>
      <c r="FV11" s="240"/>
      <c r="FX11" s="1128"/>
    </row>
    <row r="12" spans="1:180" ht="15" customHeight="1">
      <c r="B12" s="962"/>
      <c r="C12" s="963" t="str">
        <f ca="1">OFFSET(Lexicon!B981,0,$B$3)</f>
        <v>State the Action</v>
      </c>
      <c r="D12" s="963"/>
      <c r="E12" s="963" t="str">
        <f ca="1">OFFSET(Lexicon!B989,0,$B$3)</f>
        <v>List Potential Opportunities</v>
      </c>
      <c r="F12" s="1129"/>
      <c r="G12" s="281"/>
      <c r="H12" s="281"/>
      <c r="I12" s="695"/>
      <c r="J12" s="281"/>
      <c r="K12" s="281"/>
      <c r="L12" s="695"/>
      <c r="M12" s="296"/>
      <c r="N12" s="695"/>
      <c r="O12" s="695"/>
      <c r="P12" s="695"/>
    </row>
    <row r="13" spans="1:180" ht="22.5" customHeight="1">
      <c r="B13" s="1498" t="str">
        <f ca="1">OFFSET(Lexicon!B982,0,$B$3)</f>
        <v>What decision, action, plan, or end result do we need to leverage?</v>
      </c>
      <c r="C13" s="1499"/>
      <c r="D13" s="389"/>
      <c r="E13" s="1234" t="str">
        <f ca="1">OFFSET(Lexicon!B990,0,$B$3)</f>
        <v>When we take this action, what could go better than expected?</v>
      </c>
      <c r="G13" s="281"/>
      <c r="H13" s="281"/>
      <c r="I13" s="695"/>
      <c r="J13" s="281"/>
      <c r="K13" s="281"/>
      <c r="L13" s="695"/>
      <c r="M13" s="296"/>
      <c r="N13" s="695"/>
      <c r="O13" s="695"/>
      <c r="P13" s="695"/>
    </row>
    <row r="14" spans="1:180" ht="12" customHeight="1">
      <c r="B14" s="1498" t="str">
        <f ca="1">OFFSET(Lexicon!B983,0,$B$3)</f>
        <v>What decision, action, plan, or end result might contain unexpected benefits?</v>
      </c>
      <c r="C14" s="1499"/>
      <c r="D14" s="392"/>
      <c r="E14" s="1234" t="str">
        <f ca="1">OFFSET(Lexicon!B991,0,$B$3)</f>
        <v>What benefit(s) could this action cause?</v>
      </c>
      <c r="G14" s="281"/>
      <c r="H14" s="281"/>
      <c r="I14" s="695"/>
      <c r="J14" s="281"/>
      <c r="K14" s="281"/>
      <c r="L14" s="695"/>
      <c r="M14" s="296"/>
      <c r="N14" s="695"/>
      <c r="O14" s="695"/>
      <c r="P14" s="695"/>
    </row>
    <row r="15" spans="1:180" ht="12" customHeight="1">
      <c r="B15" s="1498"/>
      <c r="C15" s="1499"/>
      <c r="D15" s="1511" t="str">
        <f ca="1">OFFSET(Lexicon!B992,0,$B$3)</f>
        <v>Visualize what opportunities could occur while taking the action</v>
      </c>
      <c r="E15" s="1497"/>
      <c r="G15" s="281"/>
      <c r="H15" s="281"/>
      <c r="I15" s="695"/>
      <c r="J15" s="281"/>
      <c r="K15" s="281"/>
      <c r="L15" s="695"/>
      <c r="M15" s="296"/>
      <c r="N15" s="695"/>
      <c r="O15" s="695"/>
      <c r="P15" s="695"/>
    </row>
    <row r="16" spans="1:180" ht="12" customHeight="1">
      <c r="C16" s="390" t="str">
        <f ca="1">OFFSET(Lexicon!B985,0,$B$3)</f>
        <v>Document a short, clear statement</v>
      </c>
      <c r="D16" s="1511"/>
      <c r="E16" s="1497"/>
      <c r="G16" s="297"/>
      <c r="H16" s="297"/>
      <c r="I16" s="285"/>
      <c r="J16" s="297"/>
      <c r="K16" s="297"/>
      <c r="L16" s="695"/>
      <c r="M16" s="285"/>
      <c r="N16" s="695"/>
      <c r="O16" s="695"/>
      <c r="P16" s="695"/>
    </row>
    <row r="17" spans="2:180" ht="12" customHeight="1">
      <c r="C17" s="390" t="str">
        <f ca="1">OFFSET(Lexicon!B986,0,$B$3)</f>
        <v>Include action, end result, modifiers</v>
      </c>
      <c r="D17" s="392"/>
      <c r="E17" s="1234" t="str">
        <f ca="1">OFFSET(Lexicon!B994,0,$B$3)</f>
        <v>List quickly without discussion</v>
      </c>
      <c r="G17" s="297"/>
      <c r="H17" s="297"/>
      <c r="I17" s="285"/>
      <c r="J17" s="297"/>
      <c r="K17" s="297"/>
      <c r="L17" s="695"/>
      <c r="M17" s="285"/>
      <c r="N17" s="695"/>
      <c r="O17" s="695"/>
      <c r="P17" s="695"/>
    </row>
    <row r="18" spans="2:180" ht="12" customHeight="1">
      <c r="C18" s="390" t="str">
        <f ca="1">OFFSET(Lexicon!B987,0,$B$3)</f>
        <v>Time frame and cost are optional</v>
      </c>
      <c r="D18" s="392"/>
      <c r="E18" s="1234" t="str">
        <f ca="1">OFFSET(Lexicon!B995,0,$B$3)</f>
        <v xml:space="preserve">Revise into object/positive deviation format </v>
      </c>
      <c r="G18" s="297"/>
      <c r="H18" s="297"/>
      <c r="I18" s="285"/>
      <c r="J18" s="297"/>
      <c r="K18" s="297"/>
      <c r="L18" s="695"/>
      <c r="M18" s="285"/>
      <c r="N18" s="695"/>
      <c r="O18" s="695"/>
      <c r="P18" s="695"/>
    </row>
    <row r="19" spans="2:180" ht="12" customHeight="1">
      <c r="C19" s="390"/>
      <c r="D19" s="392"/>
      <c r="E19" s="1234"/>
      <c r="G19" s="297"/>
      <c r="H19" s="297"/>
      <c r="I19" s="285"/>
      <c r="J19" s="297"/>
      <c r="K19" s="297"/>
      <c r="L19" s="695"/>
      <c r="M19" s="285"/>
      <c r="N19" s="695"/>
      <c r="O19" s="695"/>
      <c r="P19" s="695"/>
    </row>
    <row r="20" spans="2:180" ht="12" customHeight="1">
      <c r="B20" s="161"/>
      <c r="C20" s="1224"/>
      <c r="D20" s="787"/>
      <c r="E20" s="1497" t="str">
        <f ca="1">OFFSET(Lexicon!B996,0,$B$3)</f>
        <v>If difficult to identify the object and positive deviation, separate and clarify the potential opportunity</v>
      </c>
      <c r="G20" s="297"/>
      <c r="H20" s="297"/>
      <c r="I20" s="298"/>
      <c r="J20" s="281"/>
      <c r="K20" s="297"/>
      <c r="L20" s="695"/>
      <c r="M20" s="285"/>
      <c r="N20" s="290"/>
      <c r="O20" s="695"/>
      <c r="P20" s="1130"/>
      <c r="Q20" s="240"/>
      <c r="R20" s="240"/>
      <c r="T20" s="1131"/>
      <c r="U20" s="240"/>
      <c r="V20" s="240"/>
      <c r="X20" s="1131"/>
      <c r="Y20" s="240"/>
      <c r="Z20" s="240"/>
      <c r="AB20" s="1131"/>
      <c r="AC20" s="240"/>
      <c r="AD20" s="240"/>
      <c r="AF20" s="1131"/>
      <c r="AG20" s="240"/>
      <c r="AH20" s="240"/>
      <c r="AJ20" s="1131"/>
      <c r="AK20" s="240"/>
      <c r="AL20" s="240"/>
      <c r="AN20" s="1131"/>
      <c r="AO20" s="240"/>
      <c r="AP20" s="240"/>
      <c r="AR20" s="1131"/>
      <c r="AS20" s="240"/>
      <c r="AT20" s="240"/>
      <c r="AV20" s="1131"/>
      <c r="AW20" s="240"/>
      <c r="AX20" s="240"/>
      <c r="AZ20" s="1131"/>
      <c r="BA20" s="240"/>
      <c r="BB20" s="240"/>
      <c r="BD20" s="1131"/>
      <c r="BE20" s="240"/>
      <c r="BF20" s="240"/>
      <c r="BH20" s="1131"/>
      <c r="BI20" s="240"/>
      <c r="BJ20" s="240"/>
      <c r="BL20" s="1131"/>
      <c r="BM20" s="240"/>
      <c r="BN20" s="240"/>
      <c r="BP20" s="1131"/>
      <c r="BQ20" s="240"/>
      <c r="BR20" s="240"/>
      <c r="BT20" s="1131"/>
      <c r="BU20" s="240"/>
      <c r="BV20" s="240"/>
      <c r="BX20" s="1131"/>
      <c r="BY20" s="240"/>
      <c r="BZ20" s="240"/>
      <c r="CB20" s="1131"/>
      <c r="CC20" s="240"/>
      <c r="CD20" s="240"/>
      <c r="CF20" s="1131"/>
      <c r="CG20" s="240"/>
      <c r="CH20" s="240"/>
      <c r="CJ20" s="1131"/>
      <c r="CK20" s="240"/>
      <c r="CL20" s="240"/>
      <c r="CN20" s="1131"/>
      <c r="CO20" s="240"/>
      <c r="CP20" s="240"/>
      <c r="CR20" s="1131"/>
      <c r="CS20" s="240"/>
      <c r="CT20" s="240"/>
      <c r="CV20" s="1131"/>
      <c r="CW20" s="240"/>
      <c r="CX20" s="240"/>
      <c r="CZ20" s="1131"/>
      <c r="DA20" s="240"/>
      <c r="DB20" s="240"/>
      <c r="DD20" s="1131"/>
      <c r="DE20" s="240"/>
      <c r="DF20" s="240"/>
      <c r="DH20" s="1131"/>
      <c r="DI20" s="240"/>
      <c r="DJ20" s="240"/>
      <c r="DL20" s="1131"/>
      <c r="DM20" s="240"/>
      <c r="DN20" s="240"/>
      <c r="DP20" s="1131"/>
      <c r="DQ20" s="240"/>
      <c r="DR20" s="240"/>
      <c r="DT20" s="1131"/>
      <c r="DU20" s="240"/>
      <c r="DV20" s="240"/>
      <c r="DX20" s="1131"/>
      <c r="DY20" s="240"/>
      <c r="DZ20" s="240"/>
      <c r="EB20" s="1131"/>
      <c r="EC20" s="240"/>
      <c r="ED20" s="240"/>
      <c r="EF20" s="1131"/>
      <c r="EG20" s="240"/>
      <c r="EH20" s="240"/>
      <c r="EJ20" s="1131"/>
      <c r="EK20" s="240"/>
      <c r="EL20" s="240"/>
      <c r="EN20" s="1131"/>
      <c r="EO20" s="240"/>
      <c r="EP20" s="240"/>
      <c r="ER20" s="1131"/>
      <c r="ES20" s="240"/>
      <c r="ET20" s="240"/>
      <c r="EV20" s="1131"/>
      <c r="EW20" s="240"/>
      <c r="EX20" s="240"/>
      <c r="EZ20" s="1131"/>
      <c r="FA20" s="240"/>
      <c r="FB20" s="240"/>
      <c r="FD20" s="1131"/>
      <c r="FE20" s="240"/>
      <c r="FF20" s="240"/>
      <c r="FH20" s="1131"/>
      <c r="FI20" s="240"/>
      <c r="FJ20" s="240"/>
      <c r="FL20" s="1131"/>
      <c r="FM20" s="240"/>
      <c r="FN20" s="240"/>
      <c r="FP20" s="1131"/>
      <c r="FQ20" s="240"/>
      <c r="FR20" s="240"/>
      <c r="FT20" s="1131"/>
      <c r="FU20" s="240"/>
      <c r="FV20" s="240"/>
      <c r="FX20" s="1131"/>
    </row>
    <row r="21" spans="2:180" ht="12" customHeight="1">
      <c r="B21" s="161"/>
      <c r="C21" s="1224"/>
      <c r="D21" s="787"/>
      <c r="E21" s="1497"/>
      <c r="G21" s="297"/>
      <c r="H21" s="297"/>
      <c r="I21" s="298"/>
      <c r="J21" s="281"/>
      <c r="K21" s="297"/>
      <c r="L21" s="695"/>
      <c r="M21" s="285"/>
      <c r="N21" s="290"/>
      <c r="O21" s="695"/>
      <c r="P21" s="1130"/>
      <c r="Q21" s="240"/>
      <c r="R21" s="240"/>
      <c r="T21" s="1131"/>
      <c r="U21" s="240"/>
      <c r="V21" s="240"/>
      <c r="X21" s="1131"/>
      <c r="Y21" s="240"/>
      <c r="Z21" s="240"/>
      <c r="AB21" s="1131"/>
      <c r="AC21" s="240"/>
      <c r="AD21" s="240"/>
      <c r="AF21" s="1131"/>
      <c r="AG21" s="240"/>
      <c r="AH21" s="240"/>
      <c r="AJ21" s="1131"/>
      <c r="AK21" s="240"/>
      <c r="AL21" s="240"/>
      <c r="AN21" s="1131"/>
      <c r="AO21" s="240"/>
      <c r="AP21" s="240"/>
      <c r="AR21" s="1131"/>
      <c r="AS21" s="240"/>
      <c r="AT21" s="240"/>
      <c r="AV21" s="1131"/>
      <c r="AW21" s="240"/>
      <c r="AX21" s="240"/>
      <c r="AZ21" s="1131"/>
      <c r="BA21" s="240"/>
      <c r="BB21" s="240"/>
      <c r="BD21" s="1131"/>
      <c r="BE21" s="240"/>
      <c r="BF21" s="240"/>
      <c r="BH21" s="1131"/>
      <c r="BI21" s="240"/>
      <c r="BJ21" s="240"/>
      <c r="BL21" s="1131"/>
      <c r="BM21" s="240"/>
      <c r="BN21" s="240"/>
      <c r="BP21" s="1131"/>
      <c r="BQ21" s="240"/>
      <c r="BR21" s="240"/>
      <c r="BT21" s="1131"/>
      <c r="BU21" s="240"/>
      <c r="BV21" s="240"/>
      <c r="BX21" s="1131"/>
      <c r="BY21" s="240"/>
      <c r="BZ21" s="240"/>
      <c r="CB21" s="1131"/>
      <c r="CC21" s="240"/>
      <c r="CD21" s="240"/>
      <c r="CF21" s="1131"/>
      <c r="CG21" s="240"/>
      <c r="CH21" s="240"/>
      <c r="CJ21" s="1131"/>
      <c r="CK21" s="240"/>
      <c r="CL21" s="240"/>
      <c r="CN21" s="1131"/>
      <c r="CO21" s="240"/>
      <c r="CP21" s="240"/>
      <c r="CR21" s="1131"/>
      <c r="CS21" s="240"/>
      <c r="CT21" s="240"/>
      <c r="CV21" s="1131"/>
      <c r="CW21" s="240"/>
      <c r="CX21" s="240"/>
      <c r="CZ21" s="1131"/>
      <c r="DA21" s="240"/>
      <c r="DB21" s="240"/>
      <c r="DD21" s="1131"/>
      <c r="DE21" s="240"/>
      <c r="DF21" s="240"/>
      <c r="DH21" s="1131"/>
      <c r="DI21" s="240"/>
      <c r="DJ21" s="240"/>
      <c r="DL21" s="1131"/>
      <c r="DM21" s="240"/>
      <c r="DN21" s="240"/>
      <c r="DP21" s="1131"/>
      <c r="DQ21" s="240"/>
      <c r="DR21" s="240"/>
      <c r="DT21" s="1131"/>
      <c r="DU21" s="240"/>
      <c r="DV21" s="240"/>
      <c r="DX21" s="1131"/>
      <c r="DY21" s="240"/>
      <c r="DZ21" s="240"/>
      <c r="EB21" s="1131"/>
      <c r="EC21" s="240"/>
      <c r="ED21" s="240"/>
      <c r="EF21" s="1131"/>
      <c r="EG21" s="240"/>
      <c r="EH21" s="240"/>
      <c r="EJ21" s="1131"/>
      <c r="EK21" s="240"/>
      <c r="EL21" s="240"/>
      <c r="EN21" s="1131"/>
      <c r="EO21" s="240"/>
      <c r="EP21" s="240"/>
      <c r="ER21" s="1131"/>
      <c r="ES21" s="240"/>
      <c r="ET21" s="240"/>
      <c r="EV21" s="1131"/>
      <c r="EW21" s="240"/>
      <c r="EX21" s="240"/>
      <c r="EZ21" s="1131"/>
      <c r="FA21" s="240"/>
      <c r="FB21" s="240"/>
      <c r="FD21" s="1131"/>
      <c r="FE21" s="240"/>
      <c r="FF21" s="240"/>
      <c r="FH21" s="1131"/>
      <c r="FI21" s="240"/>
      <c r="FJ21" s="240"/>
      <c r="FL21" s="1131"/>
      <c r="FM21" s="240"/>
      <c r="FN21" s="240"/>
      <c r="FP21" s="1131"/>
      <c r="FQ21" s="240"/>
      <c r="FR21" s="240"/>
      <c r="FT21" s="1131"/>
      <c r="FU21" s="240"/>
      <c r="FV21" s="240"/>
      <c r="FX21" s="1131"/>
    </row>
    <row r="22" spans="2:180" ht="12" customHeight="1">
      <c r="B22" s="161"/>
      <c r="C22" s="1224"/>
      <c r="D22" s="787"/>
      <c r="E22" s="1234"/>
      <c r="G22" s="297"/>
      <c r="H22" s="297"/>
      <c r="I22" s="298"/>
      <c r="J22" s="281"/>
      <c r="K22" s="297"/>
      <c r="L22" s="695"/>
      <c r="M22" s="285"/>
      <c r="N22" s="290"/>
      <c r="O22" s="695"/>
      <c r="P22" s="1130"/>
      <c r="Q22" s="240"/>
      <c r="R22" s="240"/>
      <c r="T22" s="1131"/>
      <c r="U22" s="240"/>
      <c r="V22" s="240"/>
      <c r="X22" s="1131"/>
      <c r="Y22" s="240"/>
      <c r="Z22" s="240"/>
      <c r="AB22" s="1131"/>
      <c r="AC22" s="240"/>
      <c r="AD22" s="240"/>
      <c r="AF22" s="1131"/>
      <c r="AG22" s="240"/>
      <c r="AH22" s="240"/>
      <c r="AJ22" s="1131"/>
      <c r="AK22" s="240"/>
      <c r="AL22" s="240"/>
      <c r="AN22" s="1131"/>
      <c r="AO22" s="240"/>
      <c r="AP22" s="240"/>
      <c r="AR22" s="1131"/>
      <c r="AS22" s="240"/>
      <c r="AT22" s="240"/>
      <c r="AV22" s="1131"/>
      <c r="AW22" s="240"/>
      <c r="AX22" s="240"/>
      <c r="AZ22" s="1131"/>
      <c r="BA22" s="240"/>
      <c r="BB22" s="240"/>
      <c r="BD22" s="1131"/>
      <c r="BE22" s="240"/>
      <c r="BF22" s="240"/>
      <c r="BH22" s="1131"/>
      <c r="BI22" s="240"/>
      <c r="BJ22" s="240"/>
      <c r="BL22" s="1131"/>
      <c r="BM22" s="240"/>
      <c r="BN22" s="240"/>
      <c r="BP22" s="1131"/>
      <c r="BQ22" s="240"/>
      <c r="BR22" s="240"/>
      <c r="BT22" s="1131"/>
      <c r="BU22" s="240"/>
      <c r="BV22" s="240"/>
      <c r="BX22" s="1131"/>
      <c r="BY22" s="240"/>
      <c r="BZ22" s="240"/>
      <c r="CB22" s="1131"/>
      <c r="CC22" s="240"/>
      <c r="CD22" s="240"/>
      <c r="CF22" s="1131"/>
      <c r="CG22" s="240"/>
      <c r="CH22" s="240"/>
      <c r="CJ22" s="1131"/>
      <c r="CK22" s="240"/>
      <c r="CL22" s="240"/>
      <c r="CN22" s="1131"/>
      <c r="CO22" s="240"/>
      <c r="CP22" s="240"/>
      <c r="CR22" s="1131"/>
      <c r="CS22" s="240"/>
      <c r="CT22" s="240"/>
      <c r="CV22" s="1131"/>
      <c r="CW22" s="240"/>
      <c r="CX22" s="240"/>
      <c r="CZ22" s="1131"/>
      <c r="DA22" s="240"/>
      <c r="DB22" s="240"/>
      <c r="DD22" s="1131"/>
      <c r="DE22" s="240"/>
      <c r="DF22" s="240"/>
      <c r="DH22" s="1131"/>
      <c r="DI22" s="240"/>
      <c r="DJ22" s="240"/>
      <c r="DL22" s="1131"/>
      <c r="DM22" s="240"/>
      <c r="DN22" s="240"/>
      <c r="DP22" s="1131"/>
      <c r="DQ22" s="240"/>
      <c r="DR22" s="240"/>
      <c r="DT22" s="1131"/>
      <c r="DU22" s="240"/>
      <c r="DV22" s="240"/>
      <c r="DX22" s="1131"/>
      <c r="DY22" s="240"/>
      <c r="DZ22" s="240"/>
      <c r="EB22" s="1131"/>
      <c r="EC22" s="240"/>
      <c r="ED22" s="240"/>
      <c r="EF22" s="1131"/>
      <c r="EG22" s="240"/>
      <c r="EH22" s="240"/>
      <c r="EJ22" s="1131"/>
      <c r="EK22" s="240"/>
      <c r="EL22" s="240"/>
      <c r="EN22" s="1131"/>
      <c r="EO22" s="240"/>
      <c r="EP22" s="240"/>
      <c r="ER22" s="1131"/>
      <c r="ES22" s="240"/>
      <c r="ET22" s="240"/>
      <c r="EV22" s="1131"/>
      <c r="EW22" s="240"/>
      <c r="EX22" s="240"/>
      <c r="EZ22" s="1131"/>
      <c r="FA22" s="240"/>
      <c r="FB22" s="240"/>
      <c r="FD22" s="1131"/>
      <c r="FE22" s="240"/>
      <c r="FF22" s="240"/>
      <c r="FH22" s="1131"/>
      <c r="FI22" s="240"/>
      <c r="FJ22" s="240"/>
      <c r="FL22" s="1131"/>
      <c r="FM22" s="240"/>
      <c r="FN22" s="240"/>
      <c r="FP22" s="1131"/>
      <c r="FQ22" s="240"/>
      <c r="FR22" s="240"/>
      <c r="FT22" s="1131"/>
      <c r="FU22" s="240"/>
      <c r="FV22" s="240"/>
      <c r="FX22" s="1131"/>
    </row>
    <row r="23" spans="2:180" ht="15" customHeight="1">
      <c r="B23" s="1390" t="str">
        <f ca="1">OFFSET(Lexicon!B999,0,$B$3)</f>
        <v>Use Knowledge and Experience….OR</v>
      </c>
      <c r="C23" s="1390"/>
      <c r="D23" s="1390"/>
      <c r="E23" s="1390"/>
      <c r="G23" s="297"/>
      <c r="H23" s="297"/>
      <c r="I23" s="298"/>
      <c r="J23" s="281"/>
      <c r="K23" s="297"/>
      <c r="L23" s="695"/>
      <c r="M23" s="285"/>
      <c r="N23" s="290"/>
      <c r="O23" s="695"/>
      <c r="P23" s="1130"/>
      <c r="Q23" s="240"/>
      <c r="R23" s="240"/>
      <c r="T23" s="1131"/>
      <c r="U23" s="240"/>
      <c r="V23" s="240"/>
      <c r="X23" s="1131"/>
      <c r="Y23" s="240"/>
      <c r="Z23" s="240"/>
      <c r="AB23" s="1131"/>
      <c r="AC23" s="240"/>
      <c r="AD23" s="240"/>
      <c r="AF23" s="1131"/>
      <c r="AG23" s="240"/>
      <c r="AH23" s="240"/>
      <c r="AJ23" s="1131"/>
      <c r="AK23" s="240"/>
      <c r="AL23" s="240"/>
      <c r="AN23" s="1131"/>
      <c r="AO23" s="240"/>
      <c r="AP23" s="240"/>
      <c r="AR23" s="1131"/>
      <c r="AS23" s="240"/>
      <c r="AT23" s="240"/>
      <c r="AV23" s="1131"/>
      <c r="AW23" s="240"/>
      <c r="AX23" s="240"/>
      <c r="AZ23" s="1131"/>
      <c r="BA23" s="240"/>
      <c r="BB23" s="240"/>
      <c r="BD23" s="1131"/>
      <c r="BE23" s="240"/>
      <c r="BF23" s="240"/>
      <c r="BH23" s="1131"/>
      <c r="BI23" s="240"/>
      <c r="BJ23" s="240"/>
      <c r="BL23" s="1131"/>
      <c r="BM23" s="240"/>
      <c r="BN23" s="240"/>
      <c r="BP23" s="1131"/>
      <c r="BQ23" s="240"/>
      <c r="BR23" s="240"/>
      <c r="BT23" s="1131"/>
      <c r="BU23" s="240"/>
      <c r="BV23" s="240"/>
      <c r="BX23" s="1131"/>
      <c r="BY23" s="240"/>
      <c r="BZ23" s="240"/>
      <c r="CB23" s="1131"/>
      <c r="CC23" s="240"/>
      <c r="CD23" s="240"/>
      <c r="CF23" s="1131"/>
      <c r="CG23" s="240"/>
      <c r="CH23" s="240"/>
      <c r="CJ23" s="1131"/>
      <c r="CK23" s="240"/>
      <c r="CL23" s="240"/>
      <c r="CN23" s="1131"/>
      <c r="CO23" s="240"/>
      <c r="CP23" s="240"/>
      <c r="CR23" s="1131"/>
      <c r="CS23" s="240"/>
      <c r="CT23" s="240"/>
      <c r="CV23" s="1131"/>
      <c r="CW23" s="240"/>
      <c r="CX23" s="240"/>
      <c r="CZ23" s="1131"/>
      <c r="DA23" s="240"/>
      <c r="DB23" s="240"/>
      <c r="DD23" s="1131"/>
      <c r="DE23" s="240"/>
      <c r="DF23" s="240"/>
      <c r="DH23" s="1131"/>
      <c r="DI23" s="240"/>
      <c r="DJ23" s="240"/>
      <c r="DL23" s="1131"/>
      <c r="DM23" s="240"/>
      <c r="DN23" s="240"/>
      <c r="DP23" s="1131"/>
      <c r="DQ23" s="240"/>
      <c r="DR23" s="240"/>
      <c r="DT23" s="1131"/>
      <c r="DU23" s="240"/>
      <c r="DV23" s="240"/>
      <c r="DX23" s="1131"/>
      <c r="DY23" s="240"/>
      <c r="DZ23" s="240"/>
      <c r="EB23" s="1131"/>
      <c r="EC23" s="240"/>
      <c r="ED23" s="240"/>
      <c r="EF23" s="1131"/>
      <c r="EG23" s="240"/>
      <c r="EH23" s="240"/>
      <c r="EJ23" s="1131"/>
      <c r="EK23" s="240"/>
      <c r="EL23" s="240"/>
      <c r="EN23" s="1131"/>
      <c r="EO23" s="240"/>
      <c r="EP23" s="240"/>
      <c r="ER23" s="1131"/>
      <c r="ES23" s="240"/>
      <c r="ET23" s="240"/>
      <c r="EV23" s="1131"/>
      <c r="EW23" s="240"/>
      <c r="EX23" s="240"/>
      <c r="EZ23" s="1131"/>
      <c r="FA23" s="240"/>
      <c r="FB23" s="240"/>
      <c r="FD23" s="1131"/>
      <c r="FE23" s="240"/>
      <c r="FF23" s="240"/>
      <c r="FH23" s="1131"/>
      <c r="FI23" s="240"/>
      <c r="FJ23" s="240"/>
      <c r="FL23" s="1131"/>
      <c r="FM23" s="240"/>
      <c r="FN23" s="240"/>
      <c r="FP23" s="1131"/>
      <c r="FQ23" s="240"/>
      <c r="FR23" s="240"/>
      <c r="FT23" s="1131"/>
      <c r="FU23" s="240"/>
      <c r="FV23" s="240"/>
      <c r="FX23" s="1131"/>
    </row>
    <row r="24" spans="2:180" ht="12" customHeight="1">
      <c r="B24" s="161"/>
      <c r="C24" s="161"/>
      <c r="D24" s="391" t="str">
        <f ca="1">OFFSET(Lexicon!B1000,0,$B$3)</f>
        <v>Looking at the list of opportunities problems, ask:</v>
      </c>
      <c r="E24" s="1234"/>
      <c r="G24" s="297"/>
      <c r="H24" s="297"/>
      <c r="I24" s="298"/>
      <c r="J24" s="281"/>
      <c r="K24" s="297"/>
      <c r="L24" s="695"/>
      <c r="M24" s="285"/>
      <c r="N24" s="290"/>
      <c r="O24" s="695"/>
      <c r="P24" s="1130"/>
      <c r="Q24" s="240"/>
      <c r="R24" s="240"/>
      <c r="T24" s="1131"/>
      <c r="U24" s="240"/>
      <c r="V24" s="240"/>
      <c r="X24" s="1131"/>
      <c r="Y24" s="240"/>
      <c r="Z24" s="240"/>
      <c r="AB24" s="1131"/>
      <c r="AC24" s="240"/>
      <c r="AD24" s="240"/>
      <c r="AF24" s="1131"/>
      <c r="AG24" s="240"/>
      <c r="AH24" s="240"/>
      <c r="AJ24" s="1131"/>
      <c r="AK24" s="240"/>
      <c r="AL24" s="240"/>
      <c r="AN24" s="1131"/>
      <c r="AO24" s="240"/>
      <c r="AP24" s="240"/>
      <c r="AR24" s="1131"/>
      <c r="AS24" s="240"/>
      <c r="AT24" s="240"/>
      <c r="AV24" s="1131"/>
      <c r="AW24" s="240"/>
      <c r="AX24" s="240"/>
      <c r="AZ24" s="1131"/>
      <c r="BA24" s="240"/>
      <c r="BB24" s="240"/>
      <c r="BD24" s="1131"/>
      <c r="BE24" s="240"/>
      <c r="BF24" s="240"/>
      <c r="BH24" s="1131"/>
      <c r="BI24" s="240"/>
      <c r="BJ24" s="240"/>
      <c r="BL24" s="1131"/>
      <c r="BM24" s="240"/>
      <c r="BN24" s="240"/>
      <c r="BP24" s="1131"/>
      <c r="BQ24" s="240"/>
      <c r="BR24" s="240"/>
      <c r="BT24" s="1131"/>
      <c r="BU24" s="240"/>
      <c r="BV24" s="240"/>
      <c r="BX24" s="1131"/>
      <c r="BY24" s="240"/>
      <c r="BZ24" s="240"/>
      <c r="CB24" s="1131"/>
      <c r="CC24" s="240"/>
      <c r="CD24" s="240"/>
      <c r="CF24" s="1131"/>
      <c r="CG24" s="240"/>
      <c r="CH24" s="240"/>
      <c r="CJ24" s="1131"/>
      <c r="CK24" s="240"/>
      <c r="CL24" s="240"/>
      <c r="CN24" s="1131"/>
      <c r="CO24" s="240"/>
      <c r="CP24" s="240"/>
      <c r="CR24" s="1131"/>
      <c r="CS24" s="240"/>
      <c r="CT24" s="240"/>
      <c r="CV24" s="1131"/>
      <c r="CW24" s="240"/>
      <c r="CX24" s="240"/>
      <c r="CZ24" s="1131"/>
      <c r="DA24" s="240"/>
      <c r="DB24" s="240"/>
      <c r="DD24" s="1131"/>
      <c r="DE24" s="240"/>
      <c r="DF24" s="240"/>
      <c r="DH24" s="1131"/>
      <c r="DI24" s="240"/>
      <c r="DJ24" s="240"/>
      <c r="DL24" s="1131"/>
      <c r="DM24" s="240"/>
      <c r="DN24" s="240"/>
      <c r="DP24" s="1131"/>
      <c r="DQ24" s="240"/>
      <c r="DR24" s="240"/>
      <c r="DT24" s="1131"/>
      <c r="DU24" s="240"/>
      <c r="DV24" s="240"/>
      <c r="DX24" s="1131"/>
      <c r="DY24" s="240"/>
      <c r="DZ24" s="240"/>
      <c r="EB24" s="1131"/>
      <c r="EC24" s="240"/>
      <c r="ED24" s="240"/>
      <c r="EF24" s="1131"/>
      <c r="EG24" s="240"/>
      <c r="EH24" s="240"/>
      <c r="EJ24" s="1131"/>
      <c r="EK24" s="240"/>
      <c r="EL24" s="240"/>
      <c r="EN24" s="1131"/>
      <c r="EO24" s="240"/>
      <c r="EP24" s="240"/>
      <c r="ER24" s="1131"/>
      <c r="ES24" s="240"/>
      <c r="ET24" s="240"/>
      <c r="EV24" s="1131"/>
      <c r="EW24" s="240"/>
      <c r="EX24" s="240"/>
      <c r="EZ24" s="1131"/>
      <c r="FA24" s="240"/>
      <c r="FB24" s="240"/>
      <c r="FD24" s="1131"/>
      <c r="FE24" s="240"/>
      <c r="FF24" s="240"/>
      <c r="FH24" s="1131"/>
      <c r="FI24" s="240"/>
      <c r="FJ24" s="240"/>
      <c r="FL24" s="1131"/>
      <c r="FM24" s="240"/>
      <c r="FN24" s="240"/>
      <c r="FP24" s="1131"/>
      <c r="FQ24" s="240"/>
      <c r="FR24" s="240"/>
      <c r="FT24" s="1131"/>
      <c r="FU24" s="240"/>
      <c r="FV24" s="240"/>
      <c r="FX24" s="1131"/>
    </row>
    <row r="25" spans="2:180" ht="12" customHeight="1">
      <c r="B25" s="161"/>
      <c r="C25" s="161"/>
      <c r="D25" s="391" t="str">
        <f ca="1">OFFSET(Lexicon!B1001,0,$B$3)</f>
        <v>Which should we work on first? Mark with *</v>
      </c>
      <c r="E25" s="1234"/>
      <c r="G25" s="297"/>
      <c r="H25" s="297"/>
      <c r="I25" s="298"/>
      <c r="J25" s="281"/>
      <c r="K25" s="297"/>
      <c r="L25" s="695"/>
      <c r="M25" s="285"/>
      <c r="N25" s="290"/>
      <c r="O25" s="695"/>
      <c r="P25" s="1130"/>
      <c r="Q25" s="240"/>
      <c r="R25" s="240"/>
      <c r="T25" s="1131"/>
      <c r="U25" s="240"/>
      <c r="V25" s="240"/>
      <c r="X25" s="1131"/>
      <c r="Y25" s="240"/>
      <c r="Z25" s="240"/>
      <c r="AB25" s="1131"/>
      <c r="AC25" s="240"/>
      <c r="AD25" s="240"/>
      <c r="AF25" s="1131"/>
      <c r="AG25" s="240"/>
      <c r="AH25" s="240"/>
      <c r="AJ25" s="1131"/>
      <c r="AK25" s="240"/>
      <c r="AL25" s="240"/>
      <c r="AN25" s="1131"/>
      <c r="AO25" s="240"/>
      <c r="AP25" s="240"/>
      <c r="AR25" s="1131"/>
      <c r="AS25" s="240"/>
      <c r="AT25" s="240"/>
      <c r="AV25" s="1131"/>
      <c r="AW25" s="240"/>
      <c r="AX25" s="240"/>
      <c r="AZ25" s="1131"/>
      <c r="BA25" s="240"/>
      <c r="BB25" s="240"/>
      <c r="BD25" s="1131"/>
      <c r="BE25" s="240"/>
      <c r="BF25" s="240"/>
      <c r="BH25" s="1131"/>
      <c r="BI25" s="240"/>
      <c r="BJ25" s="240"/>
      <c r="BL25" s="1131"/>
      <c r="BM25" s="240"/>
      <c r="BN25" s="240"/>
      <c r="BP25" s="1131"/>
      <c r="BQ25" s="240"/>
      <c r="BR25" s="240"/>
      <c r="BT25" s="1131"/>
      <c r="BU25" s="240"/>
      <c r="BV25" s="240"/>
      <c r="BX25" s="1131"/>
      <c r="BY25" s="240"/>
      <c r="BZ25" s="240"/>
      <c r="CB25" s="1131"/>
      <c r="CC25" s="240"/>
      <c r="CD25" s="240"/>
      <c r="CF25" s="1131"/>
      <c r="CG25" s="240"/>
      <c r="CH25" s="240"/>
      <c r="CJ25" s="1131"/>
      <c r="CK25" s="240"/>
      <c r="CL25" s="240"/>
      <c r="CN25" s="1131"/>
      <c r="CO25" s="240"/>
      <c r="CP25" s="240"/>
      <c r="CR25" s="1131"/>
      <c r="CS25" s="240"/>
      <c r="CT25" s="240"/>
      <c r="CV25" s="1131"/>
      <c r="CW25" s="240"/>
      <c r="CX25" s="240"/>
      <c r="CZ25" s="1131"/>
      <c r="DA25" s="240"/>
      <c r="DB25" s="240"/>
      <c r="DD25" s="1131"/>
      <c r="DE25" s="240"/>
      <c r="DF25" s="240"/>
      <c r="DH25" s="1131"/>
      <c r="DI25" s="240"/>
      <c r="DJ25" s="240"/>
      <c r="DL25" s="1131"/>
      <c r="DM25" s="240"/>
      <c r="DN25" s="240"/>
      <c r="DP25" s="1131"/>
      <c r="DQ25" s="240"/>
      <c r="DR25" s="240"/>
      <c r="DT25" s="1131"/>
      <c r="DU25" s="240"/>
      <c r="DV25" s="240"/>
      <c r="DX25" s="1131"/>
      <c r="DY25" s="240"/>
      <c r="DZ25" s="240"/>
      <c r="EB25" s="1131"/>
      <c r="EC25" s="240"/>
      <c r="ED25" s="240"/>
      <c r="EF25" s="1131"/>
      <c r="EG25" s="240"/>
      <c r="EH25" s="240"/>
      <c r="EJ25" s="1131"/>
      <c r="EK25" s="240"/>
      <c r="EL25" s="240"/>
      <c r="EN25" s="1131"/>
      <c r="EO25" s="240"/>
      <c r="EP25" s="240"/>
      <c r="ER25" s="1131"/>
      <c r="ES25" s="240"/>
      <c r="ET25" s="240"/>
      <c r="EV25" s="1131"/>
      <c r="EW25" s="240"/>
      <c r="EX25" s="240"/>
      <c r="EZ25" s="1131"/>
      <c r="FA25" s="240"/>
      <c r="FB25" s="240"/>
      <c r="FD25" s="1131"/>
      <c r="FE25" s="240"/>
      <c r="FF25" s="240"/>
      <c r="FH25" s="1131"/>
      <c r="FI25" s="240"/>
      <c r="FJ25" s="240"/>
      <c r="FL25" s="1131"/>
      <c r="FM25" s="240"/>
      <c r="FN25" s="240"/>
      <c r="FP25" s="1131"/>
      <c r="FQ25" s="240"/>
      <c r="FR25" s="240"/>
      <c r="FT25" s="1131"/>
      <c r="FU25" s="240"/>
      <c r="FV25" s="240"/>
      <c r="FX25" s="1131"/>
    </row>
    <row r="26" spans="2:180" ht="12" customHeight="1">
      <c r="B26" s="1100"/>
      <c r="C26" s="1253"/>
      <c r="D26" s="391" t="str">
        <f ca="1">OFFSET(Lexicon!B1002,0,$B$3)</f>
        <v>Which is likely to offer the greatest benefit?</v>
      </c>
      <c r="G26" s="297"/>
      <c r="H26" s="297"/>
      <c r="I26" s="285"/>
      <c r="J26" s="281"/>
      <c r="K26" s="297"/>
      <c r="L26" s="695"/>
      <c r="M26" s="285"/>
      <c r="N26" s="290"/>
      <c r="O26" s="695"/>
      <c r="P26" s="1130"/>
      <c r="Q26" s="240"/>
      <c r="R26" s="240"/>
      <c r="T26" s="1131"/>
      <c r="U26" s="240"/>
      <c r="V26" s="240"/>
      <c r="X26" s="1131"/>
      <c r="Y26" s="240"/>
      <c r="Z26" s="240"/>
      <c r="AB26" s="1131"/>
      <c r="AC26" s="240"/>
      <c r="AD26" s="240"/>
      <c r="AF26" s="1131"/>
      <c r="AG26" s="240"/>
      <c r="AH26" s="240"/>
      <c r="AJ26" s="1131"/>
      <c r="AK26" s="240"/>
      <c r="AL26" s="240"/>
      <c r="AN26" s="1131"/>
      <c r="AO26" s="240"/>
      <c r="AP26" s="240"/>
      <c r="AR26" s="1131"/>
      <c r="AS26" s="240"/>
      <c r="AT26" s="240"/>
      <c r="AV26" s="1131"/>
      <c r="AW26" s="240"/>
      <c r="AX26" s="240"/>
      <c r="AZ26" s="1131"/>
      <c r="BA26" s="240"/>
      <c r="BB26" s="240"/>
      <c r="BD26" s="1131"/>
      <c r="BE26" s="240"/>
      <c r="BF26" s="240"/>
      <c r="BH26" s="1131"/>
      <c r="BI26" s="240"/>
      <c r="BJ26" s="240"/>
      <c r="BL26" s="1131"/>
      <c r="BM26" s="240"/>
      <c r="BN26" s="240"/>
      <c r="BP26" s="1131"/>
      <c r="BQ26" s="240"/>
      <c r="BR26" s="240"/>
      <c r="BT26" s="1131"/>
      <c r="BU26" s="240"/>
      <c r="BV26" s="240"/>
      <c r="BX26" s="1131"/>
      <c r="BY26" s="240"/>
      <c r="BZ26" s="240"/>
      <c r="CB26" s="1131"/>
      <c r="CC26" s="240"/>
      <c r="CD26" s="240"/>
      <c r="CF26" s="1131"/>
      <c r="CG26" s="240"/>
      <c r="CH26" s="240"/>
      <c r="CJ26" s="1131"/>
      <c r="CK26" s="240"/>
      <c r="CL26" s="240"/>
      <c r="CN26" s="1131"/>
      <c r="CO26" s="240"/>
      <c r="CP26" s="240"/>
      <c r="CR26" s="1131"/>
      <c r="CS26" s="240"/>
      <c r="CT26" s="240"/>
      <c r="CV26" s="1131"/>
      <c r="CW26" s="240"/>
      <c r="CX26" s="240"/>
      <c r="CZ26" s="1131"/>
      <c r="DA26" s="240"/>
      <c r="DB26" s="240"/>
      <c r="DD26" s="1131"/>
      <c r="DE26" s="240"/>
      <c r="DF26" s="240"/>
      <c r="DH26" s="1131"/>
      <c r="DI26" s="240"/>
      <c r="DJ26" s="240"/>
      <c r="DL26" s="1131"/>
      <c r="DM26" s="240"/>
      <c r="DN26" s="240"/>
      <c r="DP26" s="1131"/>
      <c r="DQ26" s="240"/>
      <c r="DR26" s="240"/>
      <c r="DT26" s="1131"/>
      <c r="DU26" s="240"/>
      <c r="DV26" s="240"/>
      <c r="DX26" s="1131"/>
      <c r="DY26" s="240"/>
      <c r="DZ26" s="240"/>
      <c r="EB26" s="1131"/>
      <c r="EC26" s="240"/>
      <c r="ED26" s="240"/>
      <c r="EF26" s="1131"/>
      <c r="EG26" s="240"/>
      <c r="EH26" s="240"/>
      <c r="EJ26" s="1131"/>
      <c r="EK26" s="240"/>
      <c r="EL26" s="240"/>
      <c r="EN26" s="1131"/>
      <c r="EO26" s="240"/>
      <c r="EP26" s="240"/>
      <c r="ER26" s="1131"/>
      <c r="ES26" s="240"/>
      <c r="ET26" s="240"/>
      <c r="EV26" s="1131"/>
      <c r="EW26" s="240"/>
      <c r="EX26" s="240"/>
      <c r="EZ26" s="1131"/>
      <c r="FA26" s="240"/>
      <c r="FB26" s="240"/>
      <c r="FD26" s="1131"/>
      <c r="FE26" s="240"/>
      <c r="FF26" s="240"/>
      <c r="FH26" s="1131"/>
      <c r="FI26" s="240"/>
      <c r="FJ26" s="240"/>
      <c r="FL26" s="1131"/>
      <c r="FM26" s="240"/>
      <c r="FN26" s="240"/>
      <c r="FP26" s="1131"/>
      <c r="FQ26" s="240"/>
      <c r="FR26" s="240"/>
      <c r="FT26" s="1131"/>
      <c r="FU26" s="240"/>
      <c r="FV26" s="240"/>
      <c r="FX26" s="1131"/>
    </row>
    <row r="27" spans="2:180" ht="12" customHeight="1">
      <c r="B27" s="1100"/>
      <c r="C27" s="1253"/>
      <c r="G27" s="297"/>
      <c r="H27" s="297"/>
      <c r="I27" s="285"/>
      <c r="J27" s="281"/>
      <c r="K27" s="297"/>
      <c r="L27" s="695"/>
      <c r="M27" s="285"/>
      <c r="N27" s="290"/>
      <c r="O27" s="695"/>
      <c r="P27" s="292"/>
      <c r="Q27" s="240"/>
      <c r="R27" s="240"/>
      <c r="T27" s="161"/>
      <c r="U27" s="240"/>
      <c r="V27" s="240"/>
      <c r="X27" s="161"/>
      <c r="Y27" s="240"/>
      <c r="Z27" s="240"/>
      <c r="AB27" s="161"/>
      <c r="AC27" s="240"/>
      <c r="AD27" s="240"/>
      <c r="AF27" s="161"/>
      <c r="AG27" s="240"/>
      <c r="AH27" s="240"/>
      <c r="AJ27" s="161"/>
      <c r="AK27" s="240"/>
      <c r="AL27" s="240"/>
      <c r="AN27" s="161"/>
      <c r="AO27" s="240"/>
      <c r="AP27" s="240"/>
      <c r="AR27" s="161"/>
      <c r="AS27" s="240"/>
      <c r="AT27" s="240"/>
      <c r="AV27" s="161"/>
      <c r="AW27" s="240"/>
      <c r="AX27" s="240"/>
      <c r="AZ27" s="161"/>
      <c r="BA27" s="240"/>
      <c r="BB27" s="240"/>
      <c r="BD27" s="161"/>
      <c r="BE27" s="240"/>
      <c r="BF27" s="240"/>
      <c r="BH27" s="161"/>
      <c r="BI27" s="240"/>
      <c r="BJ27" s="240"/>
      <c r="BL27" s="161"/>
      <c r="BM27" s="240"/>
      <c r="BN27" s="240"/>
      <c r="BP27" s="161"/>
      <c r="BQ27" s="240"/>
      <c r="BR27" s="240"/>
      <c r="BT27" s="161"/>
      <c r="BU27" s="240"/>
      <c r="BV27" s="240"/>
      <c r="BX27" s="161"/>
      <c r="BY27" s="240"/>
      <c r="BZ27" s="240"/>
      <c r="CB27" s="161"/>
      <c r="CC27" s="240"/>
      <c r="CD27" s="240"/>
      <c r="CF27" s="161"/>
      <c r="CG27" s="240"/>
      <c r="CH27" s="240"/>
      <c r="CJ27" s="161"/>
      <c r="CK27" s="240"/>
      <c r="CL27" s="240"/>
      <c r="CN27" s="161"/>
      <c r="CO27" s="240"/>
      <c r="CP27" s="240"/>
      <c r="CR27" s="161"/>
      <c r="CS27" s="240"/>
      <c r="CT27" s="240"/>
      <c r="CV27" s="161"/>
      <c r="CW27" s="240"/>
      <c r="CX27" s="240"/>
      <c r="CZ27" s="161"/>
      <c r="DA27" s="240"/>
      <c r="DB27" s="240"/>
      <c r="DD27" s="161"/>
      <c r="DE27" s="240"/>
      <c r="DF27" s="240"/>
      <c r="DH27" s="161"/>
      <c r="DI27" s="240"/>
      <c r="DJ27" s="240"/>
      <c r="DL27" s="161"/>
      <c r="DM27" s="240"/>
      <c r="DN27" s="240"/>
      <c r="DP27" s="161"/>
      <c r="DQ27" s="240"/>
      <c r="DR27" s="240"/>
      <c r="DT27" s="161"/>
      <c r="DU27" s="240"/>
      <c r="DV27" s="240"/>
      <c r="DX27" s="161"/>
      <c r="DY27" s="240"/>
      <c r="DZ27" s="240"/>
      <c r="EB27" s="161"/>
      <c r="EC27" s="240"/>
      <c r="ED27" s="240"/>
      <c r="EF27" s="161"/>
      <c r="EG27" s="240"/>
      <c r="EH27" s="240"/>
      <c r="EJ27" s="161"/>
      <c r="EK27" s="240"/>
      <c r="EL27" s="240"/>
      <c r="EN27" s="161"/>
      <c r="EO27" s="240"/>
      <c r="EP27" s="240"/>
      <c r="ER27" s="161"/>
      <c r="ES27" s="240"/>
      <c r="ET27" s="240"/>
      <c r="EV27" s="161"/>
      <c r="EW27" s="240"/>
      <c r="EX27" s="240"/>
      <c r="EZ27" s="161"/>
      <c r="FA27" s="240"/>
      <c r="FB27" s="240"/>
      <c r="FD27" s="161"/>
      <c r="FE27" s="240"/>
      <c r="FF27" s="240"/>
      <c r="FH27" s="161"/>
      <c r="FI27" s="240"/>
      <c r="FJ27" s="240"/>
      <c r="FL27" s="161"/>
      <c r="FM27" s="240"/>
      <c r="FN27" s="240"/>
      <c r="FP27" s="161"/>
      <c r="FQ27" s="240"/>
      <c r="FR27" s="240"/>
      <c r="FT27" s="161"/>
      <c r="FU27" s="240"/>
      <c r="FV27" s="240"/>
      <c r="FX27" s="161"/>
    </row>
    <row r="28" spans="2:180" ht="12" customHeight="1">
      <c r="B28" s="1100"/>
      <c r="C28" s="1253"/>
      <c r="D28" s="391" t="str">
        <f ca="1">OFFSET(Lexicon!B1003,0,$B$3)</f>
        <v>If priority order is clear, mark the potential opportunities to work on first with an asterisk (*)</v>
      </c>
      <c r="E28" s="1253"/>
      <c r="G28" s="297"/>
      <c r="H28" s="297"/>
      <c r="I28" s="281"/>
      <c r="J28" s="281"/>
      <c r="K28" s="297"/>
      <c r="L28" s="695"/>
      <c r="M28" s="285"/>
      <c r="N28" s="290"/>
      <c r="O28" s="695"/>
      <c r="P28" s="292"/>
      <c r="Q28" s="240"/>
      <c r="R28" s="240"/>
      <c r="T28" s="161"/>
      <c r="U28" s="240"/>
      <c r="V28" s="240"/>
      <c r="X28" s="161"/>
      <c r="Y28" s="240"/>
      <c r="Z28" s="240"/>
      <c r="AB28" s="161"/>
      <c r="AC28" s="240"/>
      <c r="AD28" s="240"/>
      <c r="AF28" s="161"/>
      <c r="AG28" s="240"/>
      <c r="AH28" s="240"/>
      <c r="AJ28" s="161"/>
      <c r="AK28" s="240"/>
      <c r="AL28" s="240"/>
      <c r="AN28" s="161"/>
      <c r="AO28" s="240"/>
      <c r="AP28" s="240"/>
      <c r="AR28" s="161"/>
      <c r="AS28" s="240"/>
      <c r="AT28" s="240"/>
      <c r="AV28" s="161"/>
      <c r="AW28" s="240"/>
      <c r="AX28" s="240"/>
      <c r="AZ28" s="161"/>
      <c r="BA28" s="240"/>
      <c r="BB28" s="240"/>
      <c r="BD28" s="161"/>
      <c r="BE28" s="240"/>
      <c r="BF28" s="240"/>
      <c r="BH28" s="161"/>
      <c r="BI28" s="240"/>
      <c r="BJ28" s="240"/>
      <c r="BL28" s="161"/>
      <c r="BM28" s="240"/>
      <c r="BN28" s="240"/>
      <c r="BP28" s="161"/>
      <c r="BQ28" s="240"/>
      <c r="BR28" s="240"/>
      <c r="BT28" s="161"/>
      <c r="BU28" s="240"/>
      <c r="BV28" s="240"/>
      <c r="BX28" s="161"/>
      <c r="BY28" s="240"/>
      <c r="BZ28" s="240"/>
      <c r="CB28" s="161"/>
      <c r="CC28" s="240"/>
      <c r="CD28" s="240"/>
      <c r="CF28" s="161"/>
      <c r="CG28" s="240"/>
      <c r="CH28" s="240"/>
      <c r="CJ28" s="161"/>
      <c r="CK28" s="240"/>
      <c r="CL28" s="240"/>
      <c r="CN28" s="161"/>
      <c r="CO28" s="240"/>
      <c r="CP28" s="240"/>
      <c r="CR28" s="161"/>
      <c r="CS28" s="240"/>
      <c r="CT28" s="240"/>
      <c r="CV28" s="161"/>
      <c r="CW28" s="240"/>
      <c r="CX28" s="240"/>
      <c r="CZ28" s="161"/>
      <c r="DA28" s="240"/>
      <c r="DB28" s="240"/>
      <c r="DD28" s="161"/>
      <c r="DE28" s="240"/>
      <c r="DF28" s="240"/>
      <c r="DH28" s="161"/>
      <c r="DI28" s="240"/>
      <c r="DJ28" s="240"/>
      <c r="DL28" s="161"/>
      <c r="DM28" s="240"/>
      <c r="DN28" s="240"/>
      <c r="DP28" s="161"/>
      <c r="DQ28" s="240"/>
      <c r="DR28" s="240"/>
      <c r="DT28" s="161"/>
      <c r="DU28" s="240"/>
      <c r="DV28" s="240"/>
      <c r="DX28" s="161"/>
      <c r="DY28" s="240"/>
      <c r="DZ28" s="240"/>
      <c r="EB28" s="161"/>
      <c r="EC28" s="240"/>
      <c r="ED28" s="240"/>
      <c r="EF28" s="161"/>
      <c r="EG28" s="240"/>
      <c r="EH28" s="240"/>
      <c r="EJ28" s="161"/>
      <c r="EK28" s="240"/>
      <c r="EL28" s="240"/>
      <c r="EN28" s="161"/>
      <c r="EO28" s="240"/>
      <c r="EP28" s="240"/>
      <c r="ER28" s="161"/>
      <c r="ES28" s="240"/>
      <c r="ET28" s="240"/>
      <c r="EV28" s="161"/>
      <c r="EW28" s="240"/>
      <c r="EX28" s="240"/>
      <c r="EZ28" s="161"/>
      <c r="FA28" s="240"/>
      <c r="FB28" s="240"/>
      <c r="FD28" s="161"/>
      <c r="FE28" s="240"/>
      <c r="FF28" s="240"/>
      <c r="FH28" s="161"/>
      <c r="FI28" s="240"/>
      <c r="FJ28" s="240"/>
      <c r="FL28" s="161"/>
      <c r="FM28" s="240"/>
      <c r="FN28" s="240"/>
      <c r="FP28" s="161"/>
      <c r="FQ28" s="240"/>
      <c r="FR28" s="240"/>
      <c r="FT28" s="161"/>
      <c r="FU28" s="240"/>
      <c r="FV28" s="240"/>
      <c r="FX28" s="161"/>
    </row>
    <row r="29" spans="2:180" ht="12" customHeight="1">
      <c r="B29" s="1100"/>
      <c r="C29" s="1253"/>
      <c r="D29" s="391" t="str">
        <f ca="1">OFFSET(Lexicon!B1004,0,$B$3)</f>
        <v>Continue the analysis starting with the highest priority potential opportunities</v>
      </c>
      <c r="E29" s="1253"/>
      <c r="G29" s="297"/>
      <c r="H29" s="297"/>
      <c r="I29" s="281"/>
      <c r="J29" s="285"/>
      <c r="K29" s="297"/>
      <c r="L29" s="695"/>
      <c r="M29" s="285"/>
      <c r="N29" s="290"/>
      <c r="O29" s="695"/>
      <c r="P29" s="292"/>
      <c r="Q29" s="240"/>
      <c r="R29" s="240"/>
      <c r="T29" s="161"/>
      <c r="U29" s="240"/>
      <c r="V29" s="240"/>
      <c r="X29" s="161"/>
      <c r="Y29" s="240"/>
      <c r="Z29" s="240"/>
      <c r="AB29" s="161"/>
      <c r="AC29" s="240"/>
      <c r="AD29" s="240"/>
      <c r="AF29" s="161"/>
      <c r="AG29" s="240"/>
      <c r="AH29" s="240"/>
      <c r="AJ29" s="161"/>
      <c r="AK29" s="240"/>
      <c r="AL29" s="240"/>
      <c r="AN29" s="161"/>
      <c r="AO29" s="240"/>
      <c r="AP29" s="240"/>
      <c r="AR29" s="161"/>
      <c r="AS29" s="240"/>
      <c r="AT29" s="240"/>
      <c r="AV29" s="161"/>
      <c r="AW29" s="240"/>
      <c r="AX29" s="240"/>
      <c r="AZ29" s="161"/>
      <c r="BA29" s="240"/>
      <c r="BB29" s="240"/>
      <c r="BD29" s="161"/>
      <c r="BE29" s="240"/>
      <c r="BF29" s="240"/>
      <c r="BH29" s="161"/>
      <c r="BI29" s="240"/>
      <c r="BJ29" s="240"/>
      <c r="BL29" s="161"/>
      <c r="BM29" s="240"/>
      <c r="BN29" s="240"/>
      <c r="BP29" s="161"/>
      <c r="BQ29" s="240"/>
      <c r="BR29" s="240"/>
      <c r="BT29" s="161"/>
      <c r="BU29" s="240"/>
      <c r="BV29" s="240"/>
      <c r="BX29" s="161"/>
      <c r="BY29" s="240"/>
      <c r="BZ29" s="240"/>
      <c r="CB29" s="161"/>
      <c r="CC29" s="240"/>
      <c r="CD29" s="240"/>
      <c r="CF29" s="161"/>
      <c r="CG29" s="240"/>
      <c r="CH29" s="240"/>
      <c r="CJ29" s="161"/>
      <c r="CK29" s="240"/>
      <c r="CL29" s="240"/>
      <c r="CN29" s="161"/>
      <c r="CO29" s="240"/>
      <c r="CP29" s="240"/>
      <c r="CR29" s="161"/>
      <c r="CS29" s="240"/>
      <c r="CT29" s="240"/>
      <c r="CV29" s="161"/>
      <c r="CW29" s="240"/>
      <c r="CX29" s="240"/>
      <c r="CZ29" s="161"/>
      <c r="DA29" s="240"/>
      <c r="DB29" s="240"/>
      <c r="DD29" s="161"/>
      <c r="DE29" s="240"/>
      <c r="DF29" s="240"/>
      <c r="DH29" s="161"/>
      <c r="DI29" s="240"/>
      <c r="DJ29" s="240"/>
      <c r="DL29" s="161"/>
      <c r="DM29" s="240"/>
      <c r="DN29" s="240"/>
      <c r="DP29" s="161"/>
      <c r="DQ29" s="240"/>
      <c r="DR29" s="240"/>
      <c r="DT29" s="161"/>
      <c r="DU29" s="240"/>
      <c r="DV29" s="240"/>
      <c r="DX29" s="161"/>
      <c r="DY29" s="240"/>
      <c r="DZ29" s="240"/>
      <c r="EB29" s="161"/>
      <c r="EC29" s="240"/>
      <c r="ED29" s="240"/>
      <c r="EF29" s="161"/>
      <c r="EG29" s="240"/>
      <c r="EH29" s="240"/>
      <c r="EJ29" s="161"/>
      <c r="EK29" s="240"/>
      <c r="EL29" s="240"/>
      <c r="EN29" s="161"/>
      <c r="EO29" s="240"/>
      <c r="EP29" s="240"/>
      <c r="ER29" s="161"/>
      <c r="ES29" s="240"/>
      <c r="ET29" s="240"/>
      <c r="EV29" s="161"/>
      <c r="EW29" s="240"/>
      <c r="EX29" s="240"/>
      <c r="EZ29" s="161"/>
      <c r="FA29" s="240"/>
      <c r="FB29" s="240"/>
      <c r="FD29" s="161"/>
      <c r="FE29" s="240"/>
      <c r="FF29" s="240"/>
      <c r="FH29" s="161"/>
      <c r="FI29" s="240"/>
      <c r="FJ29" s="240"/>
      <c r="FL29" s="161"/>
      <c r="FM29" s="240"/>
      <c r="FN29" s="240"/>
      <c r="FP29" s="161"/>
      <c r="FQ29" s="240"/>
      <c r="FR29" s="240"/>
      <c r="FT29" s="161"/>
      <c r="FU29" s="240"/>
      <c r="FV29" s="240"/>
      <c r="FX29" s="161"/>
    </row>
    <row r="30" spans="2:180" ht="12" customHeight="1">
      <c r="B30" s="1100"/>
      <c r="C30" s="1253"/>
      <c r="E30" s="1253"/>
      <c r="G30" s="300"/>
      <c r="H30" s="300"/>
      <c r="I30" s="695"/>
      <c r="J30" s="282"/>
      <c r="K30" s="300"/>
      <c r="L30" s="695"/>
      <c r="M30" s="285"/>
      <c r="N30" s="290"/>
      <c r="O30" s="695"/>
      <c r="P30" s="292"/>
      <c r="Q30" s="240"/>
      <c r="R30" s="240"/>
      <c r="T30" s="161"/>
      <c r="U30" s="240"/>
      <c r="V30" s="240"/>
      <c r="X30" s="161"/>
      <c r="Y30" s="240"/>
      <c r="Z30" s="240"/>
      <c r="AB30" s="161"/>
      <c r="AC30" s="240"/>
      <c r="AD30" s="240"/>
      <c r="AF30" s="161"/>
      <c r="AG30" s="240"/>
      <c r="AH30" s="240"/>
      <c r="AJ30" s="161"/>
      <c r="AK30" s="240"/>
      <c r="AL30" s="240"/>
      <c r="AN30" s="161"/>
      <c r="AO30" s="240"/>
      <c r="AP30" s="240"/>
      <c r="AR30" s="161"/>
      <c r="AS30" s="240"/>
      <c r="AT30" s="240"/>
      <c r="AV30" s="161"/>
      <c r="AW30" s="240"/>
      <c r="AX30" s="240"/>
      <c r="AZ30" s="161"/>
      <c r="BA30" s="240"/>
      <c r="BB30" s="240"/>
      <c r="BD30" s="161"/>
      <c r="BE30" s="240"/>
      <c r="BF30" s="240"/>
      <c r="BH30" s="161"/>
      <c r="BI30" s="240"/>
      <c r="BJ30" s="240"/>
      <c r="BL30" s="161"/>
      <c r="BM30" s="240"/>
      <c r="BN30" s="240"/>
      <c r="BP30" s="161"/>
      <c r="BQ30" s="240"/>
      <c r="BR30" s="240"/>
      <c r="BT30" s="161"/>
      <c r="BU30" s="240"/>
      <c r="BV30" s="240"/>
      <c r="BX30" s="161"/>
      <c r="BY30" s="240"/>
      <c r="BZ30" s="240"/>
      <c r="CB30" s="161"/>
      <c r="CC30" s="240"/>
      <c r="CD30" s="240"/>
      <c r="CF30" s="161"/>
      <c r="CG30" s="240"/>
      <c r="CH30" s="240"/>
      <c r="CJ30" s="161"/>
      <c r="CK30" s="240"/>
      <c r="CL30" s="240"/>
      <c r="CN30" s="161"/>
      <c r="CO30" s="240"/>
      <c r="CP30" s="240"/>
      <c r="CR30" s="161"/>
      <c r="CS30" s="240"/>
      <c r="CT30" s="240"/>
      <c r="CV30" s="161"/>
      <c r="CW30" s="240"/>
      <c r="CX30" s="240"/>
      <c r="CZ30" s="161"/>
      <c r="DA30" s="240"/>
      <c r="DB30" s="240"/>
      <c r="DD30" s="161"/>
      <c r="DE30" s="240"/>
      <c r="DF30" s="240"/>
      <c r="DH30" s="161"/>
      <c r="DI30" s="240"/>
      <c r="DJ30" s="240"/>
      <c r="DL30" s="161"/>
      <c r="DM30" s="240"/>
      <c r="DN30" s="240"/>
      <c r="DP30" s="161"/>
      <c r="DQ30" s="240"/>
      <c r="DR30" s="240"/>
      <c r="DT30" s="161"/>
      <c r="DU30" s="240"/>
      <c r="DV30" s="240"/>
      <c r="DX30" s="161"/>
      <c r="DY30" s="240"/>
      <c r="DZ30" s="240"/>
      <c r="EB30" s="161"/>
      <c r="EC30" s="240"/>
      <c r="ED30" s="240"/>
      <c r="EF30" s="161"/>
      <c r="EG30" s="240"/>
      <c r="EH30" s="240"/>
      <c r="EJ30" s="161"/>
      <c r="EK30" s="240"/>
      <c r="EL30" s="240"/>
      <c r="EN30" s="161"/>
      <c r="EO30" s="240"/>
      <c r="EP30" s="240"/>
      <c r="ER30" s="161"/>
      <c r="ES30" s="240"/>
      <c r="ET30" s="240"/>
      <c r="EV30" s="161"/>
      <c r="EW30" s="240"/>
      <c r="EX30" s="240"/>
      <c r="EZ30" s="161"/>
      <c r="FA30" s="240"/>
      <c r="FB30" s="240"/>
      <c r="FD30" s="161"/>
      <c r="FE30" s="240"/>
      <c r="FF30" s="240"/>
      <c r="FH30" s="161"/>
      <c r="FI30" s="240"/>
      <c r="FJ30" s="240"/>
      <c r="FL30" s="161"/>
      <c r="FM30" s="240"/>
      <c r="FN30" s="240"/>
      <c r="FP30" s="161"/>
      <c r="FQ30" s="240"/>
      <c r="FR30" s="240"/>
      <c r="FT30" s="161"/>
      <c r="FU30" s="240"/>
      <c r="FV30" s="240"/>
      <c r="FX30" s="161"/>
    </row>
    <row r="31" spans="2:180" ht="12" customHeight="1">
      <c r="B31" s="1100"/>
      <c r="D31" s="391" t="str">
        <f ca="1">OFFSET(Lexicon!B1005,0,$B$3)</f>
        <v>If priority order is not clear, then Use Assess the Benefit to determine the priority before proceeding with the analysis</v>
      </c>
      <c r="E31" s="1253"/>
      <c r="G31" s="297"/>
      <c r="H31" s="297"/>
      <c r="I31" s="281"/>
      <c r="J31" s="297"/>
      <c r="K31" s="297"/>
      <c r="L31" s="695"/>
      <c r="M31" s="285"/>
      <c r="N31" s="290"/>
      <c r="O31" s="695"/>
      <c r="P31" s="292"/>
      <c r="Q31" s="240"/>
      <c r="R31" s="240"/>
      <c r="T31" s="161"/>
      <c r="U31" s="240"/>
      <c r="V31" s="240"/>
      <c r="X31" s="161"/>
      <c r="Y31" s="240"/>
      <c r="Z31" s="240"/>
      <c r="AB31" s="161"/>
      <c r="AC31" s="240"/>
      <c r="AD31" s="240"/>
      <c r="AF31" s="161"/>
      <c r="AG31" s="240"/>
      <c r="AH31" s="240"/>
      <c r="AJ31" s="161"/>
      <c r="AK31" s="240"/>
      <c r="AL31" s="240"/>
      <c r="AN31" s="161"/>
      <c r="AO31" s="240"/>
      <c r="AP31" s="240"/>
      <c r="AR31" s="161"/>
      <c r="AS31" s="240"/>
      <c r="AT31" s="240"/>
      <c r="AV31" s="161"/>
      <c r="AW31" s="240"/>
      <c r="AX31" s="240"/>
      <c r="AZ31" s="161"/>
      <c r="BA31" s="240"/>
      <c r="BB31" s="240"/>
      <c r="BD31" s="161"/>
      <c r="BE31" s="240"/>
      <c r="BF31" s="240"/>
      <c r="BH31" s="161"/>
      <c r="BI31" s="240"/>
      <c r="BJ31" s="240"/>
      <c r="BL31" s="161"/>
      <c r="BM31" s="240"/>
      <c r="BN31" s="240"/>
      <c r="BP31" s="161"/>
      <c r="BQ31" s="240"/>
      <c r="BR31" s="240"/>
      <c r="BT31" s="161"/>
      <c r="BU31" s="240"/>
      <c r="BV31" s="240"/>
      <c r="BX31" s="161"/>
      <c r="BY31" s="240"/>
      <c r="BZ31" s="240"/>
      <c r="CB31" s="161"/>
      <c r="CC31" s="240"/>
      <c r="CD31" s="240"/>
      <c r="CF31" s="161"/>
      <c r="CG31" s="240"/>
      <c r="CH31" s="240"/>
      <c r="CJ31" s="161"/>
      <c r="CK31" s="240"/>
      <c r="CL31" s="240"/>
      <c r="CN31" s="161"/>
      <c r="CO31" s="240"/>
      <c r="CP31" s="240"/>
      <c r="CR31" s="161"/>
      <c r="CS31" s="240"/>
      <c r="CT31" s="240"/>
      <c r="CV31" s="161"/>
      <c r="CW31" s="240"/>
      <c r="CX31" s="240"/>
      <c r="CZ31" s="161"/>
      <c r="DA31" s="240"/>
      <c r="DB31" s="240"/>
      <c r="DD31" s="161"/>
      <c r="DE31" s="240"/>
      <c r="DF31" s="240"/>
      <c r="DH31" s="161"/>
      <c r="DI31" s="240"/>
      <c r="DJ31" s="240"/>
      <c r="DL31" s="161"/>
      <c r="DM31" s="240"/>
      <c r="DN31" s="240"/>
      <c r="DP31" s="161"/>
      <c r="DQ31" s="240"/>
      <c r="DR31" s="240"/>
      <c r="DT31" s="161"/>
      <c r="DU31" s="240"/>
      <c r="DV31" s="240"/>
      <c r="DX31" s="161"/>
      <c r="DY31" s="240"/>
      <c r="DZ31" s="240"/>
      <c r="EB31" s="161"/>
      <c r="EC31" s="240"/>
      <c r="ED31" s="240"/>
      <c r="EF31" s="161"/>
      <c r="EG31" s="240"/>
      <c r="EH31" s="240"/>
      <c r="EJ31" s="161"/>
      <c r="EK31" s="240"/>
      <c r="EL31" s="240"/>
      <c r="EN31" s="161"/>
      <c r="EO31" s="240"/>
      <c r="EP31" s="240"/>
      <c r="ER31" s="161"/>
      <c r="ES31" s="240"/>
      <c r="ET31" s="240"/>
      <c r="EV31" s="161"/>
      <c r="EW31" s="240"/>
      <c r="EX31" s="240"/>
      <c r="EZ31" s="161"/>
      <c r="FA31" s="240"/>
      <c r="FB31" s="240"/>
      <c r="FD31" s="161"/>
      <c r="FE31" s="240"/>
      <c r="FF31" s="240"/>
      <c r="FH31" s="161"/>
      <c r="FI31" s="240"/>
      <c r="FJ31" s="240"/>
      <c r="FL31" s="161"/>
      <c r="FM31" s="240"/>
      <c r="FN31" s="240"/>
      <c r="FP31" s="161"/>
      <c r="FQ31" s="240"/>
      <c r="FR31" s="240"/>
      <c r="FT31" s="161"/>
      <c r="FU31" s="240"/>
      <c r="FV31" s="240"/>
      <c r="FX31" s="161"/>
    </row>
    <row r="32" spans="2:180" ht="12" customHeight="1">
      <c r="B32" s="1100"/>
      <c r="C32" s="1253"/>
      <c r="D32" s="1226"/>
      <c r="E32" s="1226"/>
      <c r="G32" s="297"/>
      <c r="H32" s="283"/>
      <c r="I32" s="298"/>
      <c r="J32" s="301"/>
      <c r="K32" s="695"/>
      <c r="L32" s="695"/>
      <c r="M32" s="285"/>
      <c r="N32" s="290"/>
      <c r="O32" s="695"/>
      <c r="P32" s="292"/>
      <c r="Q32" s="240"/>
      <c r="R32" s="240"/>
      <c r="T32" s="161"/>
      <c r="U32" s="240"/>
      <c r="V32" s="240"/>
      <c r="X32" s="161"/>
      <c r="Y32" s="240"/>
      <c r="Z32" s="240"/>
      <c r="AB32" s="161"/>
      <c r="AC32" s="240"/>
      <c r="AD32" s="240"/>
      <c r="AF32" s="161"/>
      <c r="AG32" s="240"/>
      <c r="AH32" s="240"/>
      <c r="AJ32" s="161"/>
      <c r="AK32" s="240"/>
      <c r="AL32" s="240"/>
      <c r="AN32" s="161"/>
      <c r="AO32" s="240"/>
      <c r="AP32" s="240"/>
      <c r="AR32" s="161"/>
      <c r="AS32" s="240"/>
      <c r="AT32" s="240"/>
      <c r="AV32" s="161"/>
      <c r="AW32" s="240"/>
      <c r="AX32" s="240"/>
      <c r="AZ32" s="161"/>
      <c r="BA32" s="240"/>
      <c r="BB32" s="240"/>
      <c r="BD32" s="161"/>
      <c r="BE32" s="240"/>
      <c r="BF32" s="240"/>
      <c r="BH32" s="161"/>
      <c r="BI32" s="240"/>
      <c r="BJ32" s="240"/>
      <c r="BL32" s="161"/>
      <c r="BM32" s="240"/>
      <c r="BN32" s="240"/>
      <c r="BP32" s="161"/>
      <c r="BQ32" s="240"/>
      <c r="BR32" s="240"/>
      <c r="BT32" s="161"/>
      <c r="BU32" s="240"/>
      <c r="BV32" s="240"/>
      <c r="BX32" s="161"/>
      <c r="BY32" s="240"/>
      <c r="BZ32" s="240"/>
      <c r="CB32" s="161"/>
      <c r="CC32" s="240"/>
      <c r="CD32" s="240"/>
      <c r="CF32" s="161"/>
      <c r="CG32" s="240"/>
      <c r="CH32" s="240"/>
      <c r="CJ32" s="161"/>
      <c r="CK32" s="240"/>
      <c r="CL32" s="240"/>
      <c r="CN32" s="161"/>
      <c r="CO32" s="240"/>
      <c r="CP32" s="240"/>
      <c r="CR32" s="161"/>
      <c r="CS32" s="240"/>
      <c r="CT32" s="240"/>
      <c r="CV32" s="161"/>
      <c r="CW32" s="240"/>
      <c r="CX32" s="240"/>
      <c r="CZ32" s="161"/>
      <c r="DA32" s="240"/>
      <c r="DB32" s="240"/>
      <c r="DD32" s="161"/>
      <c r="DE32" s="240"/>
      <c r="DF32" s="240"/>
      <c r="DH32" s="161"/>
      <c r="DI32" s="240"/>
      <c r="DJ32" s="240"/>
      <c r="DL32" s="161"/>
      <c r="DM32" s="240"/>
      <c r="DN32" s="240"/>
      <c r="DP32" s="161"/>
      <c r="DQ32" s="240"/>
      <c r="DR32" s="240"/>
      <c r="DT32" s="161"/>
      <c r="DU32" s="240"/>
      <c r="DV32" s="240"/>
      <c r="DX32" s="161"/>
      <c r="DY32" s="240"/>
      <c r="DZ32" s="240"/>
      <c r="EB32" s="161"/>
      <c r="EC32" s="240"/>
      <c r="ED32" s="240"/>
      <c r="EF32" s="161"/>
      <c r="EG32" s="240"/>
      <c r="EH32" s="240"/>
      <c r="EJ32" s="161"/>
      <c r="EK32" s="240"/>
      <c r="EL32" s="240"/>
      <c r="EN32" s="161"/>
      <c r="EO32" s="240"/>
      <c r="EP32" s="240"/>
      <c r="ER32" s="161"/>
      <c r="ES32" s="240"/>
      <c r="ET32" s="240"/>
      <c r="EV32" s="161"/>
      <c r="EW32" s="240"/>
      <c r="EX32" s="240"/>
      <c r="EZ32" s="161"/>
      <c r="FA32" s="240"/>
      <c r="FB32" s="240"/>
      <c r="FD32" s="161"/>
      <c r="FE32" s="240"/>
      <c r="FF32" s="240"/>
      <c r="FH32" s="161"/>
      <c r="FI32" s="240"/>
      <c r="FJ32" s="240"/>
      <c r="FL32" s="161"/>
      <c r="FM32" s="240"/>
      <c r="FN32" s="240"/>
      <c r="FP32" s="161"/>
      <c r="FQ32" s="240"/>
      <c r="FR32" s="240"/>
      <c r="FT32" s="161"/>
      <c r="FU32" s="240"/>
      <c r="FV32" s="240"/>
      <c r="FX32" s="161"/>
    </row>
    <row r="33" spans="2:180" ht="15" customHeight="1">
      <c r="B33" s="1390" t="str">
        <f ca="1">OFFSET(Lexicon!B1008,0,$B$3)</f>
        <v>Use Assess the Benefit to Set Priority</v>
      </c>
      <c r="C33" s="1390"/>
      <c r="D33" s="1390"/>
      <c r="E33" s="1390"/>
      <c r="G33" s="297"/>
      <c r="H33" s="283"/>
      <c r="I33" s="298"/>
      <c r="J33" s="301"/>
      <c r="K33" s="695"/>
      <c r="L33" s="695"/>
      <c r="M33" s="285"/>
      <c r="N33" s="290"/>
      <c r="O33" s="695"/>
      <c r="P33" s="292"/>
      <c r="Q33" s="240"/>
      <c r="R33" s="240"/>
      <c r="T33" s="161"/>
      <c r="U33" s="240"/>
      <c r="V33" s="240"/>
      <c r="X33" s="161"/>
      <c r="Y33" s="240"/>
      <c r="Z33" s="240"/>
      <c r="AB33" s="161"/>
      <c r="AC33" s="240"/>
      <c r="AD33" s="240"/>
      <c r="AF33" s="161"/>
      <c r="AG33" s="240"/>
      <c r="AH33" s="240"/>
      <c r="AJ33" s="161"/>
      <c r="AK33" s="240"/>
      <c r="AL33" s="240"/>
      <c r="AN33" s="161"/>
      <c r="AO33" s="240"/>
      <c r="AP33" s="240"/>
      <c r="AR33" s="161"/>
      <c r="AS33" s="240"/>
      <c r="AT33" s="240"/>
      <c r="AV33" s="161"/>
      <c r="AW33" s="240"/>
      <c r="AX33" s="240"/>
      <c r="AZ33" s="161"/>
      <c r="BA33" s="240"/>
      <c r="BB33" s="240"/>
      <c r="BD33" s="161"/>
      <c r="BE33" s="240"/>
      <c r="BF33" s="240"/>
      <c r="BH33" s="161"/>
      <c r="BI33" s="240"/>
      <c r="BJ33" s="240"/>
      <c r="BL33" s="161"/>
      <c r="BM33" s="240"/>
      <c r="BN33" s="240"/>
      <c r="BP33" s="161"/>
      <c r="BQ33" s="240"/>
      <c r="BR33" s="240"/>
      <c r="BT33" s="161"/>
      <c r="BU33" s="240"/>
      <c r="BV33" s="240"/>
      <c r="BX33" s="161"/>
      <c r="BY33" s="240"/>
      <c r="BZ33" s="240"/>
      <c r="CB33" s="161"/>
      <c r="CC33" s="240"/>
      <c r="CD33" s="240"/>
      <c r="CF33" s="161"/>
      <c r="CG33" s="240"/>
      <c r="CH33" s="240"/>
      <c r="CJ33" s="161"/>
      <c r="CK33" s="240"/>
      <c r="CL33" s="240"/>
      <c r="CN33" s="161"/>
      <c r="CO33" s="240"/>
      <c r="CP33" s="240"/>
      <c r="CR33" s="161"/>
      <c r="CS33" s="240"/>
      <c r="CT33" s="240"/>
      <c r="CV33" s="161"/>
      <c r="CW33" s="240"/>
      <c r="CX33" s="240"/>
      <c r="CZ33" s="161"/>
      <c r="DA33" s="240"/>
      <c r="DB33" s="240"/>
      <c r="DD33" s="161"/>
      <c r="DE33" s="240"/>
      <c r="DF33" s="240"/>
      <c r="DH33" s="161"/>
      <c r="DI33" s="240"/>
      <c r="DJ33" s="240"/>
      <c r="DL33" s="161"/>
      <c r="DM33" s="240"/>
      <c r="DN33" s="240"/>
      <c r="DP33" s="161"/>
      <c r="DQ33" s="240"/>
      <c r="DR33" s="240"/>
      <c r="DT33" s="161"/>
      <c r="DU33" s="240"/>
      <c r="DV33" s="240"/>
      <c r="DX33" s="161"/>
      <c r="DY33" s="240"/>
      <c r="DZ33" s="240"/>
      <c r="EB33" s="161"/>
      <c r="EC33" s="240"/>
      <c r="ED33" s="240"/>
      <c r="EF33" s="161"/>
      <c r="EG33" s="240"/>
      <c r="EH33" s="240"/>
      <c r="EJ33" s="161"/>
      <c r="EK33" s="240"/>
      <c r="EL33" s="240"/>
      <c r="EN33" s="161"/>
      <c r="EO33" s="240"/>
      <c r="EP33" s="240"/>
      <c r="ER33" s="161"/>
      <c r="ES33" s="240"/>
      <c r="ET33" s="240"/>
      <c r="EV33" s="161"/>
      <c r="EW33" s="240"/>
      <c r="EX33" s="240"/>
      <c r="EZ33" s="161"/>
      <c r="FA33" s="240"/>
      <c r="FB33" s="240"/>
      <c r="FD33" s="161"/>
      <c r="FE33" s="240"/>
      <c r="FF33" s="240"/>
      <c r="FH33" s="161"/>
      <c r="FI33" s="240"/>
      <c r="FJ33" s="240"/>
      <c r="FL33" s="161"/>
      <c r="FM33" s="240"/>
      <c r="FN33" s="240"/>
      <c r="FP33" s="161"/>
      <c r="FQ33" s="240"/>
      <c r="FR33" s="240"/>
      <c r="FT33" s="161"/>
      <c r="FU33" s="240"/>
      <c r="FV33" s="240"/>
      <c r="FX33" s="161"/>
    </row>
    <row r="34" spans="2:180" ht="11.25" customHeight="1">
      <c r="B34" s="1100"/>
      <c r="C34" s="241"/>
      <c r="D34" s="1235" t="str">
        <f ca="1">OFFSET(Lexicon!B1009,0,$B$3)</f>
        <v>How likely is this potential opportunity?               (Probability [P])</v>
      </c>
      <c r="E34" s="241"/>
      <c r="G34" s="297"/>
      <c r="H34" s="283"/>
      <c r="I34" s="298"/>
      <c r="J34" s="301"/>
      <c r="K34" s="695"/>
      <c r="L34" s="695"/>
      <c r="M34" s="285"/>
      <c r="N34" s="290"/>
      <c r="O34" s="695"/>
      <c r="P34" s="292"/>
      <c r="Q34" s="240"/>
      <c r="R34" s="240"/>
      <c r="T34" s="161"/>
      <c r="U34" s="240"/>
      <c r="V34" s="240"/>
      <c r="X34" s="161"/>
      <c r="Y34" s="240"/>
      <c r="Z34" s="240"/>
      <c r="AB34" s="161"/>
      <c r="AC34" s="240"/>
      <c r="AD34" s="240"/>
      <c r="AF34" s="161"/>
      <c r="AG34" s="240"/>
      <c r="AH34" s="240"/>
      <c r="AJ34" s="161"/>
      <c r="AK34" s="240"/>
      <c r="AL34" s="240"/>
      <c r="AN34" s="161"/>
      <c r="AO34" s="240"/>
      <c r="AP34" s="240"/>
      <c r="AR34" s="161"/>
      <c r="AS34" s="240"/>
      <c r="AT34" s="240"/>
      <c r="AV34" s="161"/>
      <c r="AW34" s="240"/>
      <c r="AX34" s="240"/>
      <c r="AZ34" s="161"/>
      <c r="BA34" s="240"/>
      <c r="BB34" s="240"/>
      <c r="BD34" s="161"/>
      <c r="BE34" s="240"/>
      <c r="BF34" s="240"/>
      <c r="BH34" s="161"/>
      <c r="BI34" s="240"/>
      <c r="BJ34" s="240"/>
      <c r="BL34" s="161"/>
      <c r="BM34" s="240"/>
      <c r="BN34" s="240"/>
      <c r="BP34" s="161"/>
      <c r="BQ34" s="240"/>
      <c r="BR34" s="240"/>
      <c r="BT34" s="161"/>
      <c r="BU34" s="240"/>
      <c r="BV34" s="240"/>
      <c r="BX34" s="161"/>
      <c r="BY34" s="240"/>
      <c r="BZ34" s="240"/>
      <c r="CB34" s="161"/>
      <c r="CC34" s="240"/>
      <c r="CD34" s="240"/>
      <c r="CF34" s="161"/>
      <c r="CG34" s="240"/>
      <c r="CH34" s="240"/>
      <c r="CJ34" s="161"/>
      <c r="CK34" s="240"/>
      <c r="CL34" s="240"/>
      <c r="CN34" s="161"/>
      <c r="CO34" s="240"/>
      <c r="CP34" s="240"/>
      <c r="CR34" s="161"/>
      <c r="CS34" s="240"/>
      <c r="CT34" s="240"/>
      <c r="CV34" s="161"/>
      <c r="CW34" s="240"/>
      <c r="CX34" s="240"/>
      <c r="CZ34" s="161"/>
      <c r="DA34" s="240"/>
      <c r="DB34" s="240"/>
      <c r="DD34" s="161"/>
      <c r="DE34" s="240"/>
      <c r="DF34" s="240"/>
      <c r="DH34" s="161"/>
      <c r="DI34" s="240"/>
      <c r="DJ34" s="240"/>
      <c r="DL34" s="161"/>
      <c r="DM34" s="240"/>
      <c r="DN34" s="240"/>
      <c r="DP34" s="161"/>
      <c r="DQ34" s="240"/>
      <c r="DR34" s="240"/>
      <c r="DT34" s="161"/>
      <c r="DU34" s="240"/>
      <c r="DV34" s="240"/>
      <c r="DX34" s="161"/>
      <c r="DY34" s="240"/>
      <c r="DZ34" s="240"/>
      <c r="EB34" s="161"/>
      <c r="EC34" s="240"/>
      <c r="ED34" s="240"/>
      <c r="EF34" s="161"/>
      <c r="EG34" s="240"/>
      <c r="EH34" s="240"/>
      <c r="EJ34" s="161"/>
      <c r="EK34" s="240"/>
      <c r="EL34" s="240"/>
      <c r="EN34" s="161"/>
      <c r="EO34" s="240"/>
      <c r="EP34" s="240"/>
      <c r="ER34" s="161"/>
      <c r="ES34" s="240"/>
      <c r="ET34" s="240"/>
      <c r="EV34" s="161"/>
      <c r="EW34" s="240"/>
      <c r="EX34" s="240"/>
      <c r="EZ34" s="161"/>
      <c r="FA34" s="240"/>
      <c r="FB34" s="240"/>
      <c r="FD34" s="161"/>
      <c r="FE34" s="240"/>
      <c r="FF34" s="240"/>
      <c r="FH34" s="161"/>
      <c r="FI34" s="240"/>
      <c r="FJ34" s="240"/>
      <c r="FL34" s="161"/>
      <c r="FM34" s="240"/>
      <c r="FN34" s="240"/>
      <c r="FP34" s="161"/>
      <c r="FQ34" s="240"/>
      <c r="FR34" s="240"/>
      <c r="FT34" s="161"/>
      <c r="FU34" s="240"/>
      <c r="FV34" s="240"/>
      <c r="FX34" s="161"/>
    </row>
    <row r="35" spans="2:180" ht="11.25" customHeight="1">
      <c r="B35" s="1100"/>
      <c r="C35" s="241"/>
      <c r="D35" s="1235" t="str">
        <f ca="1">OFFSET(Lexicon!B1010,0,$B$3)</f>
        <v>How beneficial is it likely to be? (Benefit [B])</v>
      </c>
      <c r="E35" s="1254"/>
      <c r="G35" s="297"/>
      <c r="H35" s="283"/>
      <c r="I35" s="298"/>
      <c r="J35" s="301"/>
      <c r="K35" s="695"/>
      <c r="L35" s="695"/>
      <c r="M35" s="285"/>
      <c r="N35" s="290"/>
      <c r="O35" s="695"/>
      <c r="P35" s="292"/>
      <c r="Q35" s="240"/>
      <c r="R35" s="240"/>
      <c r="T35" s="161"/>
      <c r="U35" s="240"/>
      <c r="V35" s="240"/>
      <c r="X35" s="161"/>
      <c r="Y35" s="240"/>
      <c r="Z35" s="240"/>
      <c r="AB35" s="161"/>
      <c r="AC35" s="240"/>
      <c r="AD35" s="240"/>
      <c r="AF35" s="161"/>
      <c r="AG35" s="240"/>
      <c r="AH35" s="240"/>
      <c r="AJ35" s="161"/>
      <c r="AK35" s="240"/>
      <c r="AL35" s="240"/>
      <c r="AN35" s="161"/>
      <c r="AO35" s="240"/>
      <c r="AP35" s="240"/>
      <c r="AR35" s="161"/>
      <c r="AS35" s="240"/>
      <c r="AT35" s="240"/>
      <c r="AV35" s="161"/>
      <c r="AW35" s="240"/>
      <c r="AX35" s="240"/>
      <c r="AZ35" s="161"/>
      <c r="BA35" s="240"/>
      <c r="BB35" s="240"/>
      <c r="BD35" s="161"/>
      <c r="BE35" s="240"/>
      <c r="BF35" s="240"/>
      <c r="BH35" s="161"/>
      <c r="BI35" s="240"/>
      <c r="BJ35" s="240"/>
      <c r="BL35" s="161"/>
      <c r="BM35" s="240"/>
      <c r="BN35" s="240"/>
      <c r="BP35" s="161"/>
      <c r="BQ35" s="240"/>
      <c r="BR35" s="240"/>
      <c r="BT35" s="161"/>
      <c r="BU35" s="240"/>
      <c r="BV35" s="240"/>
      <c r="BX35" s="161"/>
      <c r="BY35" s="240"/>
      <c r="BZ35" s="240"/>
      <c r="CB35" s="161"/>
      <c r="CC35" s="240"/>
      <c r="CD35" s="240"/>
      <c r="CF35" s="161"/>
      <c r="CG35" s="240"/>
      <c r="CH35" s="240"/>
      <c r="CJ35" s="161"/>
      <c r="CK35" s="240"/>
      <c r="CL35" s="240"/>
      <c r="CN35" s="161"/>
      <c r="CO35" s="240"/>
      <c r="CP35" s="240"/>
      <c r="CR35" s="161"/>
      <c r="CS35" s="240"/>
      <c r="CT35" s="240"/>
      <c r="CV35" s="161"/>
      <c r="CW35" s="240"/>
      <c r="CX35" s="240"/>
      <c r="CZ35" s="161"/>
      <c r="DA35" s="240"/>
      <c r="DB35" s="240"/>
      <c r="DD35" s="161"/>
      <c r="DE35" s="240"/>
      <c r="DF35" s="240"/>
      <c r="DH35" s="161"/>
      <c r="DI35" s="240"/>
      <c r="DJ35" s="240"/>
      <c r="DL35" s="161"/>
      <c r="DM35" s="240"/>
      <c r="DN35" s="240"/>
      <c r="DP35" s="161"/>
      <c r="DQ35" s="240"/>
      <c r="DR35" s="240"/>
      <c r="DT35" s="161"/>
      <c r="DU35" s="240"/>
      <c r="DV35" s="240"/>
      <c r="DX35" s="161"/>
      <c r="DY35" s="240"/>
      <c r="DZ35" s="240"/>
      <c r="EB35" s="161"/>
      <c r="EC35" s="240"/>
      <c r="ED35" s="240"/>
      <c r="EF35" s="161"/>
      <c r="EG35" s="240"/>
      <c r="EH35" s="240"/>
      <c r="EJ35" s="161"/>
      <c r="EK35" s="240"/>
      <c r="EL35" s="240"/>
      <c r="EN35" s="161"/>
      <c r="EO35" s="240"/>
      <c r="EP35" s="240"/>
      <c r="ER35" s="161"/>
      <c r="ES35" s="240"/>
      <c r="ET35" s="240"/>
      <c r="EV35" s="161"/>
      <c r="EW35" s="240"/>
      <c r="EX35" s="240"/>
      <c r="EZ35" s="161"/>
      <c r="FA35" s="240"/>
      <c r="FB35" s="240"/>
      <c r="FD35" s="161"/>
      <c r="FE35" s="240"/>
      <c r="FF35" s="240"/>
      <c r="FH35" s="161"/>
      <c r="FI35" s="240"/>
      <c r="FJ35" s="240"/>
      <c r="FL35" s="161"/>
      <c r="FM35" s="240"/>
      <c r="FN35" s="240"/>
      <c r="FP35" s="161"/>
      <c r="FQ35" s="240"/>
      <c r="FR35" s="240"/>
      <c r="FT35" s="161"/>
      <c r="FU35" s="240"/>
      <c r="FV35" s="240"/>
      <c r="FX35" s="161"/>
    </row>
    <row r="36" spans="2:180" ht="11.25" customHeight="1">
      <c r="B36" s="1100"/>
      <c r="C36" s="1235"/>
      <c r="D36" s="241"/>
      <c r="E36" s="1254"/>
      <c r="G36" s="297"/>
      <c r="H36" s="283"/>
      <c r="I36" s="298"/>
      <c r="J36" s="301"/>
      <c r="K36" s="695"/>
      <c r="L36" s="695"/>
      <c r="M36" s="285"/>
      <c r="N36" s="290"/>
      <c r="O36" s="695"/>
      <c r="P36" s="292"/>
      <c r="Q36" s="240"/>
      <c r="R36" s="240"/>
      <c r="T36" s="161"/>
      <c r="U36" s="240"/>
      <c r="V36" s="240"/>
      <c r="X36" s="161"/>
      <c r="Y36" s="240"/>
      <c r="Z36" s="240"/>
      <c r="AB36" s="161"/>
      <c r="AC36" s="240"/>
      <c r="AD36" s="240"/>
      <c r="AF36" s="161"/>
      <c r="AG36" s="240"/>
      <c r="AH36" s="240"/>
      <c r="AJ36" s="161"/>
      <c r="AK36" s="240"/>
      <c r="AL36" s="240"/>
      <c r="AN36" s="161"/>
      <c r="AO36" s="240"/>
      <c r="AP36" s="240"/>
      <c r="AR36" s="161"/>
      <c r="AS36" s="240"/>
      <c r="AT36" s="240"/>
      <c r="AV36" s="161"/>
      <c r="AW36" s="240"/>
      <c r="AX36" s="240"/>
      <c r="AZ36" s="161"/>
      <c r="BA36" s="240"/>
      <c r="BB36" s="240"/>
      <c r="BD36" s="161"/>
      <c r="BE36" s="240"/>
      <c r="BF36" s="240"/>
      <c r="BH36" s="161"/>
      <c r="BI36" s="240"/>
      <c r="BJ36" s="240"/>
      <c r="BL36" s="161"/>
      <c r="BM36" s="240"/>
      <c r="BN36" s="240"/>
      <c r="BP36" s="161"/>
      <c r="BQ36" s="240"/>
      <c r="BR36" s="240"/>
      <c r="BT36" s="161"/>
      <c r="BU36" s="240"/>
      <c r="BV36" s="240"/>
      <c r="BX36" s="161"/>
      <c r="BY36" s="240"/>
      <c r="BZ36" s="240"/>
      <c r="CB36" s="161"/>
      <c r="CC36" s="240"/>
      <c r="CD36" s="240"/>
      <c r="CF36" s="161"/>
      <c r="CG36" s="240"/>
      <c r="CH36" s="240"/>
      <c r="CJ36" s="161"/>
      <c r="CK36" s="240"/>
      <c r="CL36" s="240"/>
      <c r="CN36" s="161"/>
      <c r="CO36" s="240"/>
      <c r="CP36" s="240"/>
      <c r="CR36" s="161"/>
      <c r="CS36" s="240"/>
      <c r="CT36" s="240"/>
      <c r="CV36" s="161"/>
      <c r="CW36" s="240"/>
      <c r="CX36" s="240"/>
      <c r="CZ36" s="161"/>
      <c r="DA36" s="240"/>
      <c r="DB36" s="240"/>
      <c r="DD36" s="161"/>
      <c r="DE36" s="240"/>
      <c r="DF36" s="240"/>
      <c r="DH36" s="161"/>
      <c r="DI36" s="240"/>
      <c r="DJ36" s="240"/>
      <c r="DL36" s="161"/>
      <c r="DM36" s="240"/>
      <c r="DN36" s="240"/>
      <c r="DP36" s="161"/>
      <c r="DQ36" s="240"/>
      <c r="DR36" s="240"/>
      <c r="DT36" s="161"/>
      <c r="DU36" s="240"/>
      <c r="DV36" s="240"/>
      <c r="DX36" s="161"/>
      <c r="DY36" s="240"/>
      <c r="DZ36" s="240"/>
      <c r="EB36" s="161"/>
      <c r="EC36" s="240"/>
      <c r="ED36" s="240"/>
      <c r="EF36" s="161"/>
      <c r="EG36" s="240"/>
      <c r="EH36" s="240"/>
      <c r="EJ36" s="161"/>
      <c r="EK36" s="240"/>
      <c r="EL36" s="240"/>
      <c r="EN36" s="161"/>
      <c r="EO36" s="240"/>
      <c r="EP36" s="240"/>
      <c r="ER36" s="161"/>
      <c r="ES36" s="240"/>
      <c r="ET36" s="240"/>
      <c r="EV36" s="161"/>
      <c r="EW36" s="240"/>
      <c r="EX36" s="240"/>
      <c r="EZ36" s="161"/>
      <c r="FA36" s="240"/>
      <c r="FB36" s="240"/>
      <c r="FD36" s="161"/>
      <c r="FE36" s="240"/>
      <c r="FF36" s="240"/>
      <c r="FH36" s="161"/>
      <c r="FI36" s="240"/>
      <c r="FJ36" s="240"/>
      <c r="FL36" s="161"/>
      <c r="FM36" s="240"/>
      <c r="FN36" s="240"/>
      <c r="FP36" s="161"/>
      <c r="FQ36" s="240"/>
      <c r="FR36" s="240"/>
      <c r="FT36" s="161"/>
      <c r="FU36" s="240"/>
      <c r="FV36" s="240"/>
      <c r="FX36" s="161"/>
    </row>
    <row r="37" spans="2:180" ht="11.25" customHeight="1">
      <c r="B37" s="1100"/>
      <c r="C37" s="1435" t="str">
        <f ca="1">OFFSET(Lexicon!B1013,0,$B$3)</f>
        <v xml:space="preserve">Assess overall probability of the potential opportunities and mark High, Medium, or Low (H/M/L) </v>
      </c>
      <c r="D37" s="1235"/>
      <c r="E37" s="1510" t="str">
        <f ca="1">OFFSET(Lexicon!B1016,0,$B$3)</f>
        <v>Select highest combination of probability and benefit (H-H, M-H) to work on first</v>
      </c>
      <c r="G37" s="297"/>
      <c r="H37" s="283"/>
      <c r="I37" s="298"/>
      <c r="J37" s="301"/>
      <c r="K37" s="695"/>
      <c r="L37" s="695"/>
      <c r="M37" s="285"/>
      <c r="N37" s="290"/>
      <c r="O37" s="695"/>
      <c r="P37" s="292"/>
      <c r="Q37" s="240"/>
      <c r="R37" s="240"/>
      <c r="T37" s="161"/>
      <c r="U37" s="240"/>
      <c r="V37" s="240"/>
      <c r="X37" s="161"/>
      <c r="Y37" s="240"/>
      <c r="Z37" s="240"/>
      <c r="AB37" s="161"/>
      <c r="AC37" s="240"/>
      <c r="AD37" s="240"/>
      <c r="AF37" s="161"/>
      <c r="AG37" s="240"/>
      <c r="AH37" s="240"/>
      <c r="AJ37" s="161"/>
      <c r="AK37" s="240"/>
      <c r="AL37" s="240"/>
      <c r="AN37" s="161"/>
      <c r="AO37" s="240"/>
      <c r="AP37" s="240"/>
      <c r="AR37" s="161"/>
      <c r="AS37" s="240"/>
      <c r="AT37" s="240"/>
      <c r="AV37" s="161"/>
      <c r="AW37" s="240"/>
      <c r="AX37" s="240"/>
      <c r="AZ37" s="161"/>
      <c r="BA37" s="240"/>
      <c r="BB37" s="240"/>
      <c r="BD37" s="161"/>
      <c r="BE37" s="240"/>
      <c r="BF37" s="240"/>
      <c r="BH37" s="161"/>
      <c r="BI37" s="240"/>
      <c r="BJ37" s="240"/>
      <c r="BL37" s="161"/>
      <c r="BM37" s="240"/>
      <c r="BN37" s="240"/>
      <c r="BP37" s="161"/>
      <c r="BQ37" s="240"/>
      <c r="BR37" s="240"/>
      <c r="BT37" s="161"/>
      <c r="BU37" s="240"/>
      <c r="BV37" s="240"/>
      <c r="BX37" s="161"/>
      <c r="BY37" s="240"/>
      <c r="BZ37" s="240"/>
      <c r="CB37" s="161"/>
      <c r="CC37" s="240"/>
      <c r="CD37" s="240"/>
      <c r="CF37" s="161"/>
      <c r="CG37" s="240"/>
      <c r="CH37" s="240"/>
      <c r="CJ37" s="161"/>
      <c r="CK37" s="240"/>
      <c r="CL37" s="240"/>
      <c r="CN37" s="161"/>
      <c r="CO37" s="240"/>
      <c r="CP37" s="240"/>
      <c r="CR37" s="161"/>
      <c r="CS37" s="240"/>
      <c r="CT37" s="240"/>
      <c r="CV37" s="161"/>
      <c r="CW37" s="240"/>
      <c r="CX37" s="240"/>
      <c r="CZ37" s="161"/>
      <c r="DA37" s="240"/>
      <c r="DB37" s="240"/>
      <c r="DD37" s="161"/>
      <c r="DE37" s="240"/>
      <c r="DF37" s="240"/>
      <c r="DH37" s="161"/>
      <c r="DI37" s="240"/>
      <c r="DJ37" s="240"/>
      <c r="DL37" s="161"/>
      <c r="DM37" s="240"/>
      <c r="DN37" s="240"/>
      <c r="DP37" s="161"/>
      <c r="DQ37" s="240"/>
      <c r="DR37" s="240"/>
      <c r="DT37" s="161"/>
      <c r="DU37" s="240"/>
      <c r="DV37" s="240"/>
      <c r="DX37" s="161"/>
      <c r="DY37" s="240"/>
      <c r="DZ37" s="240"/>
      <c r="EB37" s="161"/>
      <c r="EC37" s="240"/>
      <c r="ED37" s="240"/>
      <c r="EF37" s="161"/>
      <c r="EG37" s="240"/>
      <c r="EH37" s="240"/>
      <c r="EJ37" s="161"/>
      <c r="EK37" s="240"/>
      <c r="EL37" s="240"/>
      <c r="EN37" s="161"/>
      <c r="EO37" s="240"/>
      <c r="EP37" s="240"/>
      <c r="ER37" s="161"/>
      <c r="ES37" s="240"/>
      <c r="ET37" s="240"/>
      <c r="EV37" s="161"/>
      <c r="EW37" s="240"/>
      <c r="EX37" s="240"/>
      <c r="EZ37" s="161"/>
      <c r="FA37" s="240"/>
      <c r="FB37" s="240"/>
      <c r="FD37" s="161"/>
      <c r="FE37" s="240"/>
      <c r="FF37" s="240"/>
      <c r="FH37" s="161"/>
      <c r="FI37" s="240"/>
      <c r="FJ37" s="240"/>
      <c r="FL37" s="161"/>
      <c r="FM37" s="240"/>
      <c r="FN37" s="240"/>
      <c r="FP37" s="161"/>
      <c r="FQ37" s="240"/>
      <c r="FR37" s="240"/>
      <c r="FT37" s="161"/>
      <c r="FU37" s="240"/>
      <c r="FV37" s="240"/>
      <c r="FX37" s="161"/>
    </row>
    <row r="38" spans="2:180" ht="11.25" customHeight="1">
      <c r="B38" s="1100"/>
      <c r="C38" s="1435"/>
      <c r="D38" s="1235"/>
      <c r="E38" s="1510"/>
      <c r="G38" s="297"/>
      <c r="H38" s="283"/>
      <c r="I38" s="298"/>
      <c r="J38" s="301"/>
      <c r="K38" s="695"/>
      <c r="L38" s="695"/>
      <c r="M38" s="285"/>
      <c r="N38" s="290"/>
      <c r="O38" s="695"/>
      <c r="P38" s="292"/>
      <c r="Q38" s="240"/>
      <c r="R38" s="240"/>
      <c r="T38" s="161"/>
      <c r="U38" s="240"/>
      <c r="V38" s="240"/>
      <c r="X38" s="161"/>
      <c r="Y38" s="240"/>
      <c r="Z38" s="240"/>
      <c r="AB38" s="161"/>
      <c r="AC38" s="240"/>
      <c r="AD38" s="240"/>
      <c r="AF38" s="161"/>
      <c r="AG38" s="240"/>
      <c r="AH38" s="240"/>
      <c r="AJ38" s="161"/>
      <c r="AK38" s="240"/>
      <c r="AL38" s="240"/>
      <c r="AN38" s="161"/>
      <c r="AO38" s="240"/>
      <c r="AP38" s="240"/>
      <c r="AR38" s="161"/>
      <c r="AS38" s="240"/>
      <c r="AT38" s="240"/>
      <c r="AV38" s="161"/>
      <c r="AW38" s="240"/>
      <c r="AX38" s="240"/>
      <c r="AZ38" s="161"/>
      <c r="BA38" s="240"/>
      <c r="BB38" s="240"/>
      <c r="BD38" s="161"/>
      <c r="BE38" s="240"/>
      <c r="BF38" s="240"/>
      <c r="BH38" s="161"/>
      <c r="BI38" s="240"/>
      <c r="BJ38" s="240"/>
      <c r="BL38" s="161"/>
      <c r="BM38" s="240"/>
      <c r="BN38" s="240"/>
      <c r="BP38" s="161"/>
      <c r="BQ38" s="240"/>
      <c r="BR38" s="240"/>
      <c r="BT38" s="161"/>
      <c r="BU38" s="240"/>
      <c r="BV38" s="240"/>
      <c r="BX38" s="161"/>
      <c r="BY38" s="240"/>
      <c r="BZ38" s="240"/>
      <c r="CB38" s="161"/>
      <c r="CC38" s="240"/>
      <c r="CD38" s="240"/>
      <c r="CF38" s="161"/>
      <c r="CG38" s="240"/>
      <c r="CH38" s="240"/>
      <c r="CJ38" s="161"/>
      <c r="CK38" s="240"/>
      <c r="CL38" s="240"/>
      <c r="CN38" s="161"/>
      <c r="CO38" s="240"/>
      <c r="CP38" s="240"/>
      <c r="CR38" s="161"/>
      <c r="CS38" s="240"/>
      <c r="CT38" s="240"/>
      <c r="CV38" s="161"/>
      <c r="CW38" s="240"/>
      <c r="CX38" s="240"/>
      <c r="CZ38" s="161"/>
      <c r="DA38" s="240"/>
      <c r="DB38" s="240"/>
      <c r="DD38" s="161"/>
      <c r="DE38" s="240"/>
      <c r="DF38" s="240"/>
      <c r="DH38" s="161"/>
      <c r="DI38" s="240"/>
      <c r="DJ38" s="240"/>
      <c r="DL38" s="161"/>
      <c r="DM38" s="240"/>
      <c r="DN38" s="240"/>
      <c r="DP38" s="161"/>
      <c r="DQ38" s="240"/>
      <c r="DR38" s="240"/>
      <c r="DT38" s="161"/>
      <c r="DU38" s="240"/>
      <c r="DV38" s="240"/>
      <c r="DX38" s="161"/>
      <c r="DY38" s="240"/>
      <c r="DZ38" s="240"/>
      <c r="EB38" s="161"/>
      <c r="EC38" s="240"/>
      <c r="ED38" s="240"/>
      <c r="EF38" s="161"/>
      <c r="EG38" s="240"/>
      <c r="EH38" s="240"/>
      <c r="EJ38" s="161"/>
      <c r="EK38" s="240"/>
      <c r="EL38" s="240"/>
      <c r="EN38" s="161"/>
      <c r="EO38" s="240"/>
      <c r="EP38" s="240"/>
      <c r="ER38" s="161"/>
      <c r="ES38" s="240"/>
      <c r="ET38" s="240"/>
      <c r="EV38" s="161"/>
      <c r="EW38" s="240"/>
      <c r="EX38" s="240"/>
      <c r="EZ38" s="161"/>
      <c r="FA38" s="240"/>
      <c r="FB38" s="240"/>
      <c r="FD38" s="161"/>
      <c r="FE38" s="240"/>
      <c r="FF38" s="240"/>
      <c r="FH38" s="161"/>
      <c r="FI38" s="240"/>
      <c r="FJ38" s="240"/>
      <c r="FL38" s="161"/>
      <c r="FM38" s="240"/>
      <c r="FN38" s="240"/>
      <c r="FP38" s="161"/>
      <c r="FQ38" s="240"/>
      <c r="FR38" s="240"/>
      <c r="FT38" s="161"/>
      <c r="FU38" s="240"/>
      <c r="FV38" s="240"/>
      <c r="FX38" s="161"/>
    </row>
    <row r="39" spans="2:180" ht="11.25" customHeight="1">
      <c r="B39" s="1100"/>
      <c r="C39" s="1133"/>
      <c r="D39" s="1235"/>
      <c r="E39" s="1254"/>
      <c r="G39" s="297"/>
      <c r="H39" s="283"/>
      <c r="I39" s="298"/>
      <c r="J39" s="301"/>
      <c r="K39" s="695"/>
      <c r="L39" s="695"/>
      <c r="M39" s="285"/>
      <c r="N39" s="290"/>
      <c r="O39" s="695"/>
      <c r="P39" s="292"/>
      <c r="Q39" s="240"/>
      <c r="R39" s="240"/>
      <c r="T39" s="161"/>
      <c r="U39" s="240"/>
      <c r="V39" s="240"/>
      <c r="X39" s="161"/>
      <c r="Y39" s="240"/>
      <c r="Z39" s="240"/>
      <c r="AB39" s="161"/>
      <c r="AC39" s="240"/>
      <c r="AD39" s="240"/>
      <c r="AF39" s="161"/>
      <c r="AG39" s="240"/>
      <c r="AH39" s="240"/>
      <c r="AJ39" s="161"/>
      <c r="AK39" s="240"/>
      <c r="AL39" s="240"/>
      <c r="AN39" s="161"/>
      <c r="AO39" s="240"/>
      <c r="AP39" s="240"/>
      <c r="AR39" s="161"/>
      <c r="AS39" s="240"/>
      <c r="AT39" s="240"/>
      <c r="AV39" s="161"/>
      <c r="AW39" s="240"/>
      <c r="AX39" s="240"/>
      <c r="AZ39" s="161"/>
      <c r="BA39" s="240"/>
      <c r="BB39" s="240"/>
      <c r="BD39" s="161"/>
      <c r="BE39" s="240"/>
      <c r="BF39" s="240"/>
      <c r="BH39" s="161"/>
      <c r="BI39" s="240"/>
      <c r="BJ39" s="240"/>
      <c r="BL39" s="161"/>
      <c r="BM39" s="240"/>
      <c r="BN39" s="240"/>
      <c r="BP39" s="161"/>
      <c r="BQ39" s="240"/>
      <c r="BR39" s="240"/>
      <c r="BT39" s="161"/>
      <c r="BU39" s="240"/>
      <c r="BV39" s="240"/>
      <c r="BX39" s="161"/>
      <c r="BY39" s="240"/>
      <c r="BZ39" s="240"/>
      <c r="CB39" s="161"/>
      <c r="CC39" s="240"/>
      <c r="CD39" s="240"/>
      <c r="CF39" s="161"/>
      <c r="CG39" s="240"/>
      <c r="CH39" s="240"/>
      <c r="CJ39" s="161"/>
      <c r="CK39" s="240"/>
      <c r="CL39" s="240"/>
      <c r="CN39" s="161"/>
      <c r="CO39" s="240"/>
      <c r="CP39" s="240"/>
      <c r="CR39" s="161"/>
      <c r="CS39" s="240"/>
      <c r="CT39" s="240"/>
      <c r="CV39" s="161"/>
      <c r="CW39" s="240"/>
      <c r="CX39" s="240"/>
      <c r="CZ39" s="161"/>
      <c r="DA39" s="240"/>
      <c r="DB39" s="240"/>
      <c r="DD39" s="161"/>
      <c r="DE39" s="240"/>
      <c r="DF39" s="240"/>
      <c r="DH39" s="161"/>
      <c r="DI39" s="240"/>
      <c r="DJ39" s="240"/>
      <c r="DL39" s="161"/>
      <c r="DM39" s="240"/>
      <c r="DN39" s="240"/>
      <c r="DP39" s="161"/>
      <c r="DQ39" s="240"/>
      <c r="DR39" s="240"/>
      <c r="DT39" s="161"/>
      <c r="DU39" s="240"/>
      <c r="DV39" s="240"/>
      <c r="DX39" s="161"/>
      <c r="DY39" s="240"/>
      <c r="DZ39" s="240"/>
      <c r="EB39" s="161"/>
      <c r="EC39" s="240"/>
      <c r="ED39" s="240"/>
      <c r="EF39" s="161"/>
      <c r="EG39" s="240"/>
      <c r="EH39" s="240"/>
      <c r="EJ39" s="161"/>
      <c r="EK39" s="240"/>
      <c r="EL39" s="240"/>
      <c r="EN39" s="161"/>
      <c r="EO39" s="240"/>
      <c r="EP39" s="240"/>
      <c r="ER39" s="161"/>
      <c r="ES39" s="240"/>
      <c r="ET39" s="240"/>
      <c r="EV39" s="161"/>
      <c r="EW39" s="240"/>
      <c r="EX39" s="240"/>
      <c r="EZ39" s="161"/>
      <c r="FA39" s="240"/>
      <c r="FB39" s="240"/>
      <c r="FD39" s="161"/>
      <c r="FE39" s="240"/>
      <c r="FF39" s="240"/>
      <c r="FH39" s="161"/>
      <c r="FI39" s="240"/>
      <c r="FJ39" s="240"/>
      <c r="FL39" s="161"/>
      <c r="FM39" s="240"/>
      <c r="FN39" s="240"/>
      <c r="FP39" s="161"/>
      <c r="FQ39" s="240"/>
      <c r="FR39" s="240"/>
      <c r="FT39" s="161"/>
      <c r="FU39" s="240"/>
      <c r="FV39" s="240"/>
      <c r="FX39" s="161"/>
    </row>
    <row r="40" spans="2:180" ht="11.25" customHeight="1">
      <c r="B40" s="1100"/>
      <c r="C40" s="1435" t="str">
        <f ca="1">OFFSET(Lexicon!B1014,0,$B$3)</f>
        <v>Assess overall benefit of the potential opportunities and mark High, Medium, or Low (H/M/L)</v>
      </c>
      <c r="D40" s="1235"/>
      <c r="E40" s="1437" t="str">
        <f ca="1">OFFSET(Lexicon!B1017,0,$B$3)</f>
        <v>If it is difficult to assess probability, then first identify likely causes</v>
      </c>
      <c r="G40" s="297"/>
      <c r="H40" s="283"/>
      <c r="I40" s="298"/>
      <c r="J40" s="301"/>
      <c r="K40" s="695"/>
      <c r="L40" s="695"/>
      <c r="M40" s="285"/>
      <c r="N40" s="290"/>
      <c r="O40" s="695"/>
      <c r="P40" s="292"/>
      <c r="Q40" s="240"/>
      <c r="R40" s="240"/>
      <c r="T40" s="161"/>
      <c r="U40" s="240"/>
      <c r="V40" s="240"/>
      <c r="X40" s="161"/>
      <c r="Y40" s="240"/>
      <c r="Z40" s="240"/>
      <c r="AB40" s="161"/>
      <c r="AC40" s="240"/>
      <c r="AD40" s="240"/>
      <c r="AF40" s="161"/>
      <c r="AG40" s="240"/>
      <c r="AH40" s="240"/>
      <c r="AJ40" s="161"/>
      <c r="AK40" s="240"/>
      <c r="AL40" s="240"/>
      <c r="AN40" s="161"/>
      <c r="AO40" s="240"/>
      <c r="AP40" s="240"/>
      <c r="AR40" s="161"/>
      <c r="AS40" s="240"/>
      <c r="AT40" s="240"/>
      <c r="AV40" s="161"/>
      <c r="AW40" s="240"/>
      <c r="AX40" s="240"/>
      <c r="AZ40" s="161"/>
      <c r="BA40" s="240"/>
      <c r="BB40" s="240"/>
      <c r="BD40" s="161"/>
      <c r="BE40" s="240"/>
      <c r="BF40" s="240"/>
      <c r="BH40" s="161"/>
      <c r="BI40" s="240"/>
      <c r="BJ40" s="240"/>
      <c r="BL40" s="161"/>
      <c r="BM40" s="240"/>
      <c r="BN40" s="240"/>
      <c r="BP40" s="161"/>
      <c r="BQ40" s="240"/>
      <c r="BR40" s="240"/>
      <c r="BT40" s="161"/>
      <c r="BU40" s="240"/>
      <c r="BV40" s="240"/>
      <c r="BX40" s="161"/>
      <c r="BY40" s="240"/>
      <c r="BZ40" s="240"/>
      <c r="CB40" s="161"/>
      <c r="CC40" s="240"/>
      <c r="CD40" s="240"/>
      <c r="CF40" s="161"/>
      <c r="CG40" s="240"/>
      <c r="CH40" s="240"/>
      <c r="CJ40" s="161"/>
      <c r="CK40" s="240"/>
      <c r="CL40" s="240"/>
      <c r="CN40" s="161"/>
      <c r="CO40" s="240"/>
      <c r="CP40" s="240"/>
      <c r="CR40" s="161"/>
      <c r="CS40" s="240"/>
      <c r="CT40" s="240"/>
      <c r="CV40" s="161"/>
      <c r="CW40" s="240"/>
      <c r="CX40" s="240"/>
      <c r="CZ40" s="161"/>
      <c r="DA40" s="240"/>
      <c r="DB40" s="240"/>
      <c r="DD40" s="161"/>
      <c r="DE40" s="240"/>
      <c r="DF40" s="240"/>
      <c r="DH40" s="161"/>
      <c r="DI40" s="240"/>
      <c r="DJ40" s="240"/>
      <c r="DL40" s="161"/>
      <c r="DM40" s="240"/>
      <c r="DN40" s="240"/>
      <c r="DP40" s="161"/>
      <c r="DQ40" s="240"/>
      <c r="DR40" s="240"/>
      <c r="DT40" s="161"/>
      <c r="DU40" s="240"/>
      <c r="DV40" s="240"/>
      <c r="DX40" s="161"/>
      <c r="DY40" s="240"/>
      <c r="DZ40" s="240"/>
      <c r="EB40" s="161"/>
      <c r="EC40" s="240"/>
      <c r="ED40" s="240"/>
      <c r="EF40" s="161"/>
      <c r="EG40" s="240"/>
      <c r="EH40" s="240"/>
      <c r="EJ40" s="161"/>
      <c r="EK40" s="240"/>
      <c r="EL40" s="240"/>
      <c r="EN40" s="161"/>
      <c r="EO40" s="240"/>
      <c r="EP40" s="240"/>
      <c r="ER40" s="161"/>
      <c r="ES40" s="240"/>
      <c r="ET40" s="240"/>
      <c r="EV40" s="161"/>
      <c r="EW40" s="240"/>
      <c r="EX40" s="240"/>
      <c r="EZ40" s="161"/>
      <c r="FA40" s="240"/>
      <c r="FB40" s="240"/>
      <c r="FD40" s="161"/>
      <c r="FE40" s="240"/>
      <c r="FF40" s="240"/>
      <c r="FH40" s="161"/>
      <c r="FI40" s="240"/>
      <c r="FJ40" s="240"/>
      <c r="FL40" s="161"/>
      <c r="FM40" s="240"/>
      <c r="FN40" s="240"/>
      <c r="FP40" s="161"/>
      <c r="FQ40" s="240"/>
      <c r="FR40" s="240"/>
      <c r="FT40" s="161"/>
      <c r="FU40" s="240"/>
      <c r="FV40" s="240"/>
      <c r="FX40" s="161"/>
    </row>
    <row r="41" spans="2:180" ht="15.75" customHeight="1">
      <c r="B41" s="1100"/>
      <c r="C41" s="1435"/>
      <c r="D41" s="1235"/>
      <c r="E41" s="1437"/>
      <c r="G41" s="297"/>
      <c r="H41" s="283"/>
      <c r="I41" s="298"/>
      <c r="J41" s="301"/>
      <c r="K41" s="695"/>
      <c r="L41" s="695"/>
      <c r="M41" s="285"/>
      <c r="N41" s="290"/>
      <c r="O41" s="695"/>
      <c r="P41" s="292"/>
      <c r="Q41" s="240"/>
      <c r="R41" s="240"/>
      <c r="T41" s="161"/>
      <c r="U41" s="240"/>
      <c r="V41" s="240"/>
      <c r="X41" s="161"/>
      <c r="Y41" s="240"/>
      <c r="Z41" s="240"/>
      <c r="AB41" s="161"/>
      <c r="AC41" s="240"/>
      <c r="AD41" s="240"/>
      <c r="AF41" s="161"/>
      <c r="AG41" s="240"/>
      <c r="AH41" s="240"/>
      <c r="AJ41" s="161"/>
      <c r="AK41" s="240"/>
      <c r="AL41" s="240"/>
      <c r="AN41" s="161"/>
      <c r="AO41" s="240"/>
      <c r="AP41" s="240"/>
      <c r="AR41" s="161"/>
      <c r="AS41" s="240"/>
      <c r="AT41" s="240"/>
      <c r="AV41" s="161"/>
      <c r="AW41" s="240"/>
      <c r="AX41" s="240"/>
      <c r="AZ41" s="161"/>
      <c r="BA41" s="240"/>
      <c r="BB41" s="240"/>
      <c r="BD41" s="161"/>
      <c r="BE41" s="240"/>
      <c r="BF41" s="240"/>
      <c r="BH41" s="161"/>
      <c r="BI41" s="240"/>
      <c r="BJ41" s="240"/>
      <c r="BL41" s="161"/>
      <c r="BM41" s="240"/>
      <c r="BN41" s="240"/>
      <c r="BP41" s="161"/>
      <c r="BQ41" s="240"/>
      <c r="BR41" s="240"/>
      <c r="BT41" s="161"/>
      <c r="BU41" s="240"/>
      <c r="BV41" s="240"/>
      <c r="BX41" s="161"/>
      <c r="BY41" s="240"/>
      <c r="BZ41" s="240"/>
      <c r="CB41" s="161"/>
      <c r="CC41" s="240"/>
      <c r="CD41" s="240"/>
      <c r="CF41" s="161"/>
      <c r="CG41" s="240"/>
      <c r="CH41" s="240"/>
      <c r="CJ41" s="161"/>
      <c r="CK41" s="240"/>
      <c r="CL41" s="240"/>
      <c r="CN41" s="161"/>
      <c r="CO41" s="240"/>
      <c r="CP41" s="240"/>
      <c r="CR41" s="161"/>
      <c r="CS41" s="240"/>
      <c r="CT41" s="240"/>
      <c r="CV41" s="161"/>
      <c r="CW41" s="240"/>
      <c r="CX41" s="240"/>
      <c r="CZ41" s="161"/>
      <c r="DA41" s="240"/>
      <c r="DB41" s="240"/>
      <c r="DD41" s="161"/>
      <c r="DE41" s="240"/>
      <c r="DF41" s="240"/>
      <c r="DH41" s="161"/>
      <c r="DI41" s="240"/>
      <c r="DJ41" s="240"/>
      <c r="DL41" s="161"/>
      <c r="DM41" s="240"/>
      <c r="DN41" s="240"/>
      <c r="DP41" s="161"/>
      <c r="DQ41" s="240"/>
      <c r="DR41" s="240"/>
      <c r="DT41" s="161"/>
      <c r="DU41" s="240"/>
      <c r="DV41" s="240"/>
      <c r="DX41" s="161"/>
      <c r="DY41" s="240"/>
      <c r="DZ41" s="240"/>
      <c r="EB41" s="161"/>
      <c r="EC41" s="240"/>
      <c r="ED41" s="240"/>
      <c r="EF41" s="161"/>
      <c r="EG41" s="240"/>
      <c r="EH41" s="240"/>
      <c r="EJ41" s="161"/>
      <c r="EK41" s="240"/>
      <c r="EL41" s="240"/>
      <c r="EN41" s="161"/>
      <c r="EO41" s="240"/>
      <c r="EP41" s="240"/>
      <c r="ER41" s="161"/>
      <c r="ES41" s="240"/>
      <c r="ET41" s="240"/>
      <c r="EV41" s="161"/>
      <c r="EW41" s="240"/>
      <c r="EX41" s="240"/>
      <c r="EZ41" s="161"/>
      <c r="FA41" s="240"/>
      <c r="FB41" s="240"/>
      <c r="FD41" s="161"/>
      <c r="FE41" s="240"/>
      <c r="FF41" s="240"/>
      <c r="FH41" s="161"/>
      <c r="FI41" s="240"/>
      <c r="FJ41" s="240"/>
      <c r="FL41" s="161"/>
      <c r="FM41" s="240"/>
      <c r="FN41" s="240"/>
      <c r="FP41" s="161"/>
      <c r="FQ41" s="240"/>
      <c r="FR41" s="240"/>
      <c r="FT41" s="161"/>
      <c r="FU41" s="240"/>
      <c r="FV41" s="240"/>
      <c r="FX41" s="161"/>
    </row>
    <row r="42" spans="2:180" ht="11.25" customHeight="1">
      <c r="B42" s="1100"/>
      <c r="C42" s="1239"/>
      <c r="D42" s="1235"/>
      <c r="E42" s="1437" t="str">
        <f ca="1">OFFSET(Lexicon!B1018,0,$B$3)</f>
        <v>If it is difficult to assess benefit then first identify likely impact</v>
      </c>
      <c r="G42" s="297"/>
      <c r="H42" s="283"/>
      <c r="I42" s="298"/>
      <c r="J42" s="301"/>
      <c r="K42" s="695"/>
      <c r="L42" s="695"/>
      <c r="M42" s="285"/>
      <c r="N42" s="290"/>
      <c r="O42" s="695"/>
      <c r="P42" s="292"/>
      <c r="Q42" s="240"/>
      <c r="R42" s="240"/>
      <c r="T42" s="161"/>
      <c r="U42" s="240"/>
      <c r="V42" s="240"/>
      <c r="X42" s="161"/>
      <c r="Y42" s="240"/>
      <c r="Z42" s="240"/>
      <c r="AB42" s="161"/>
      <c r="AC42" s="240"/>
      <c r="AD42" s="240"/>
      <c r="AF42" s="161"/>
      <c r="AG42" s="240"/>
      <c r="AH42" s="240"/>
      <c r="AJ42" s="161"/>
      <c r="AK42" s="240"/>
      <c r="AL42" s="240"/>
      <c r="AN42" s="161"/>
      <c r="AO42" s="240"/>
      <c r="AP42" s="240"/>
      <c r="AR42" s="161"/>
      <c r="AS42" s="240"/>
      <c r="AT42" s="240"/>
      <c r="AV42" s="161"/>
      <c r="AW42" s="240"/>
      <c r="AX42" s="240"/>
      <c r="AZ42" s="161"/>
      <c r="BA42" s="240"/>
      <c r="BB42" s="240"/>
      <c r="BD42" s="161"/>
      <c r="BE42" s="240"/>
      <c r="BF42" s="240"/>
      <c r="BH42" s="161"/>
      <c r="BI42" s="240"/>
      <c r="BJ42" s="240"/>
      <c r="BL42" s="161"/>
      <c r="BM42" s="240"/>
      <c r="BN42" s="240"/>
      <c r="BP42" s="161"/>
      <c r="BQ42" s="240"/>
      <c r="BR42" s="240"/>
      <c r="BT42" s="161"/>
      <c r="BU42" s="240"/>
      <c r="BV42" s="240"/>
      <c r="BX42" s="161"/>
      <c r="BY42" s="240"/>
      <c r="BZ42" s="240"/>
      <c r="CB42" s="161"/>
      <c r="CC42" s="240"/>
      <c r="CD42" s="240"/>
      <c r="CF42" s="161"/>
      <c r="CG42" s="240"/>
      <c r="CH42" s="240"/>
      <c r="CJ42" s="161"/>
      <c r="CK42" s="240"/>
      <c r="CL42" s="240"/>
      <c r="CN42" s="161"/>
      <c r="CO42" s="240"/>
      <c r="CP42" s="240"/>
      <c r="CR42" s="161"/>
      <c r="CS42" s="240"/>
      <c r="CT42" s="240"/>
      <c r="CV42" s="161"/>
      <c r="CW42" s="240"/>
      <c r="CX42" s="240"/>
      <c r="CZ42" s="161"/>
      <c r="DA42" s="240"/>
      <c r="DB42" s="240"/>
      <c r="DD42" s="161"/>
      <c r="DE42" s="240"/>
      <c r="DF42" s="240"/>
      <c r="DH42" s="161"/>
      <c r="DI42" s="240"/>
      <c r="DJ42" s="240"/>
      <c r="DL42" s="161"/>
      <c r="DM42" s="240"/>
      <c r="DN42" s="240"/>
      <c r="DP42" s="161"/>
      <c r="DQ42" s="240"/>
      <c r="DR42" s="240"/>
      <c r="DT42" s="161"/>
      <c r="DU42" s="240"/>
      <c r="DV42" s="240"/>
      <c r="DX42" s="161"/>
      <c r="DY42" s="240"/>
      <c r="DZ42" s="240"/>
      <c r="EB42" s="161"/>
      <c r="EC42" s="240"/>
      <c r="ED42" s="240"/>
      <c r="EF42" s="161"/>
      <c r="EG42" s="240"/>
      <c r="EH42" s="240"/>
      <c r="EJ42" s="161"/>
      <c r="EK42" s="240"/>
      <c r="EL42" s="240"/>
      <c r="EN42" s="161"/>
      <c r="EO42" s="240"/>
      <c r="EP42" s="240"/>
      <c r="ER42" s="161"/>
      <c r="ES42" s="240"/>
      <c r="ET42" s="240"/>
      <c r="EV42" s="161"/>
      <c r="EW42" s="240"/>
      <c r="EX42" s="240"/>
      <c r="EZ42" s="161"/>
      <c r="FA42" s="240"/>
      <c r="FB42" s="240"/>
      <c r="FD42" s="161"/>
      <c r="FE42" s="240"/>
      <c r="FF42" s="240"/>
      <c r="FH42" s="161"/>
      <c r="FI42" s="240"/>
      <c r="FJ42" s="240"/>
      <c r="FL42" s="161"/>
      <c r="FM42" s="240"/>
      <c r="FN42" s="240"/>
      <c r="FP42" s="161"/>
      <c r="FQ42" s="240"/>
      <c r="FR42" s="240"/>
      <c r="FT42" s="161"/>
      <c r="FU42" s="240"/>
      <c r="FV42" s="240"/>
      <c r="FX42" s="161"/>
    </row>
    <row r="43" spans="2:180" ht="11.25" customHeight="1">
      <c r="B43" s="1100"/>
      <c r="C43" s="1133" t="str">
        <f ca="1">OFFSET(Lexicon!B1015,0,$B$3)</f>
        <v>Use “+” or “-” to further refine the ratings</v>
      </c>
      <c r="D43" s="1235"/>
      <c r="E43" s="1437"/>
      <c r="G43" s="297"/>
      <c r="H43" s="283"/>
      <c r="I43" s="298"/>
      <c r="J43" s="301"/>
      <c r="K43" s="695"/>
      <c r="L43" s="695"/>
      <c r="M43" s="285"/>
      <c r="N43" s="290"/>
      <c r="O43" s="695"/>
      <c r="P43" s="292"/>
      <c r="Q43" s="240"/>
      <c r="R43" s="240"/>
      <c r="T43" s="161"/>
      <c r="U43" s="240"/>
      <c r="V43" s="240"/>
      <c r="X43" s="161"/>
      <c r="Y43" s="240"/>
      <c r="Z43" s="240"/>
      <c r="AB43" s="161"/>
      <c r="AC43" s="240"/>
      <c r="AD43" s="240"/>
      <c r="AF43" s="161"/>
      <c r="AG43" s="240"/>
      <c r="AH43" s="240"/>
      <c r="AJ43" s="161"/>
      <c r="AK43" s="240"/>
      <c r="AL43" s="240"/>
      <c r="AN43" s="161"/>
      <c r="AO43" s="240"/>
      <c r="AP43" s="240"/>
      <c r="AR43" s="161"/>
      <c r="AS43" s="240"/>
      <c r="AT43" s="240"/>
      <c r="AV43" s="161"/>
      <c r="AW43" s="240"/>
      <c r="AX43" s="240"/>
      <c r="AZ43" s="161"/>
      <c r="BA43" s="240"/>
      <c r="BB43" s="240"/>
      <c r="BD43" s="161"/>
      <c r="BE43" s="240"/>
      <c r="BF43" s="240"/>
      <c r="BH43" s="161"/>
      <c r="BI43" s="240"/>
      <c r="BJ43" s="240"/>
      <c r="BL43" s="161"/>
      <c r="BM43" s="240"/>
      <c r="BN43" s="240"/>
      <c r="BP43" s="161"/>
      <c r="BQ43" s="240"/>
      <c r="BR43" s="240"/>
      <c r="BT43" s="161"/>
      <c r="BU43" s="240"/>
      <c r="BV43" s="240"/>
      <c r="BX43" s="161"/>
      <c r="BY43" s="240"/>
      <c r="BZ43" s="240"/>
      <c r="CB43" s="161"/>
      <c r="CC43" s="240"/>
      <c r="CD43" s="240"/>
      <c r="CF43" s="161"/>
      <c r="CG43" s="240"/>
      <c r="CH43" s="240"/>
      <c r="CJ43" s="161"/>
      <c r="CK43" s="240"/>
      <c r="CL43" s="240"/>
      <c r="CN43" s="161"/>
      <c r="CO43" s="240"/>
      <c r="CP43" s="240"/>
      <c r="CR43" s="161"/>
      <c r="CS43" s="240"/>
      <c r="CT43" s="240"/>
      <c r="CV43" s="161"/>
      <c r="CW43" s="240"/>
      <c r="CX43" s="240"/>
      <c r="CZ43" s="161"/>
      <c r="DA43" s="240"/>
      <c r="DB43" s="240"/>
      <c r="DD43" s="161"/>
      <c r="DE43" s="240"/>
      <c r="DF43" s="240"/>
      <c r="DH43" s="161"/>
      <c r="DI43" s="240"/>
      <c r="DJ43" s="240"/>
      <c r="DL43" s="161"/>
      <c r="DM43" s="240"/>
      <c r="DN43" s="240"/>
      <c r="DP43" s="161"/>
      <c r="DQ43" s="240"/>
      <c r="DR43" s="240"/>
      <c r="DT43" s="161"/>
      <c r="DU43" s="240"/>
      <c r="DV43" s="240"/>
      <c r="DX43" s="161"/>
      <c r="DY43" s="240"/>
      <c r="DZ43" s="240"/>
      <c r="EB43" s="161"/>
      <c r="EC43" s="240"/>
      <c r="ED43" s="240"/>
      <c r="EF43" s="161"/>
      <c r="EG43" s="240"/>
      <c r="EH43" s="240"/>
      <c r="EJ43" s="161"/>
      <c r="EK43" s="240"/>
      <c r="EL43" s="240"/>
      <c r="EN43" s="161"/>
      <c r="EO43" s="240"/>
      <c r="EP43" s="240"/>
      <c r="ER43" s="161"/>
      <c r="ES43" s="240"/>
      <c r="ET43" s="240"/>
      <c r="EV43" s="161"/>
      <c r="EW43" s="240"/>
      <c r="EX43" s="240"/>
      <c r="EZ43" s="161"/>
      <c r="FA43" s="240"/>
      <c r="FB43" s="240"/>
      <c r="FD43" s="161"/>
      <c r="FE43" s="240"/>
      <c r="FF43" s="240"/>
      <c r="FH43" s="161"/>
      <c r="FI43" s="240"/>
      <c r="FJ43" s="240"/>
      <c r="FL43" s="161"/>
      <c r="FM43" s="240"/>
      <c r="FN43" s="240"/>
      <c r="FP43" s="161"/>
      <c r="FQ43" s="240"/>
      <c r="FR43" s="240"/>
      <c r="FT43" s="161"/>
      <c r="FU43" s="240"/>
      <c r="FV43" s="240"/>
      <c r="FX43" s="161"/>
    </row>
    <row r="44" spans="2:180" ht="11.25" customHeight="1">
      <c r="B44" s="1131"/>
      <c r="C44" s="1131"/>
      <c r="D44" s="1255"/>
      <c r="E44" s="1255"/>
      <c r="F44" s="1129"/>
      <c r="G44" s="285"/>
      <c r="H44" s="285"/>
      <c r="I44" s="285"/>
      <c r="J44" s="297"/>
      <c r="K44" s="290"/>
      <c r="L44" s="695"/>
      <c r="M44" s="285"/>
      <c r="N44" s="695"/>
      <c r="O44" s="695"/>
      <c r="P44" s="695"/>
    </row>
    <row r="45" spans="2:180" ht="19.5" customHeight="1">
      <c r="B45" s="1248" t="str">
        <f ca="1">OFFSET(Lexicon!B1024,0,$B$3)</f>
        <v xml:space="preserve"> Identify Likely Causes</v>
      </c>
      <c r="C45" s="1248"/>
      <c r="D45" s="1248"/>
      <c r="E45" s="1249"/>
      <c r="F45" s="787"/>
      <c r="G45" s="283"/>
      <c r="H45" s="283"/>
      <c r="I45" s="283"/>
      <c r="J45" s="289"/>
      <c r="K45" s="290"/>
      <c r="L45" s="695"/>
      <c r="M45" s="695"/>
      <c r="N45" s="695"/>
      <c r="O45" s="695"/>
      <c r="P45" s="695"/>
    </row>
    <row r="46" spans="2:180" ht="15" customHeight="1">
      <c r="B46" s="962" t="str">
        <f ca="1">OFFSET(Lexicon!B1025,0,$B$3)</f>
        <v>Consider causes for the potential opportunity</v>
      </c>
      <c r="C46" s="963"/>
      <c r="D46" s="963"/>
      <c r="E46" s="963"/>
      <c r="G46" s="292"/>
      <c r="H46" s="292"/>
      <c r="I46" s="292"/>
      <c r="J46" s="289"/>
      <c r="K46" s="290"/>
      <c r="L46" s="695"/>
      <c r="M46" s="695"/>
      <c r="N46" s="695"/>
      <c r="O46" s="695"/>
      <c r="P46" s="695"/>
    </row>
    <row r="47" spans="2:180" ht="12" customHeight="1">
      <c r="B47" s="248"/>
      <c r="D47" s="1238" t="str">
        <f ca="1">OFFSET(Lexicon!B1026,0,$B$3)</f>
        <v>What could cause the potential opportunity to occur?</v>
      </c>
      <c r="E47" s="276"/>
      <c r="G47" s="292"/>
      <c r="H47" s="292"/>
      <c r="I47" s="1135"/>
      <c r="J47" s="695"/>
      <c r="K47" s="1135"/>
      <c r="L47" s="695"/>
      <c r="M47" s="695"/>
      <c r="N47" s="695"/>
      <c r="O47" s="695"/>
      <c r="P47" s="695"/>
    </row>
    <row r="48" spans="2:180" ht="12" customHeight="1">
      <c r="B48" s="248"/>
      <c r="C48" s="1238"/>
      <c r="D48" s="1238" t="str">
        <f ca="1">OFFSET(Lexicon!B1027,0,$B$3)</f>
        <v>What else could cause …?</v>
      </c>
      <c r="E48" s="358"/>
      <c r="G48" s="292"/>
      <c r="H48" s="292"/>
      <c r="I48" s="292"/>
      <c r="J48" s="289"/>
      <c r="K48" s="290"/>
      <c r="L48" s="695"/>
      <c r="M48" s="695"/>
      <c r="N48" s="695"/>
      <c r="O48" s="695"/>
      <c r="P48" s="695"/>
    </row>
    <row r="49" spans="1:16">
      <c r="B49" s="248"/>
      <c r="C49" s="1238"/>
      <c r="D49" s="1238"/>
      <c r="E49" s="358"/>
      <c r="G49" s="292"/>
      <c r="H49" s="292"/>
      <c r="I49" s="292"/>
      <c r="J49" s="289"/>
      <c r="K49" s="290"/>
      <c r="L49" s="695"/>
      <c r="M49" s="695"/>
      <c r="N49" s="695"/>
      <c r="O49" s="695"/>
      <c r="P49" s="695"/>
    </row>
    <row r="50" spans="1:16">
      <c r="B50" s="248"/>
      <c r="C50" s="1238"/>
      <c r="D50" s="1238" t="str">
        <f ca="1">OFFSET(Lexicon!B1028,0,$B$3)</f>
        <v xml:space="preserve">Review similar experiences </v>
      </c>
      <c r="E50" s="358"/>
      <c r="G50" s="292"/>
      <c r="H50" s="292"/>
      <c r="I50" s="249"/>
      <c r="J50" s="241"/>
      <c r="K50" s="1135"/>
      <c r="L50" s="695"/>
      <c r="M50" s="695"/>
      <c r="N50" s="695"/>
      <c r="O50" s="695"/>
      <c r="P50" s="695"/>
    </row>
    <row r="51" spans="1:16" ht="15.75">
      <c r="B51" s="248"/>
      <c r="C51" s="1238"/>
      <c r="D51" s="1238" t="str">
        <f ca="1">OFFSET(Lexicon!B1029,0,$B$3)</f>
        <v>List many likely causes for each potential opportunity</v>
      </c>
      <c r="E51" s="358"/>
      <c r="G51" s="286"/>
      <c r="H51" s="286"/>
      <c r="I51" s="241"/>
      <c r="J51" s="249"/>
      <c r="K51" s="293"/>
      <c r="L51" s="695"/>
      <c r="M51" s="695"/>
      <c r="N51" s="695"/>
      <c r="O51" s="695"/>
      <c r="P51" s="695"/>
    </row>
    <row r="52" spans="1:16" ht="15.75">
      <c r="B52" s="248"/>
      <c r="C52" s="1238"/>
      <c r="D52" s="1238" t="str">
        <f ca="1">OFFSET(Lexicon!B1030,0,$B$3)</f>
        <v>Explain how each cause could create the potential opportunity</v>
      </c>
      <c r="E52" s="358"/>
      <c r="G52" s="286"/>
      <c r="H52" s="286"/>
      <c r="I52" s="241"/>
      <c r="J52" s="249"/>
      <c r="K52" s="293"/>
      <c r="L52" s="695"/>
      <c r="M52" s="695"/>
      <c r="N52" s="695"/>
      <c r="O52" s="695"/>
      <c r="P52" s="695"/>
    </row>
    <row r="53" spans="1:16" ht="12.75">
      <c r="B53" s="248"/>
      <c r="D53" s="276"/>
      <c r="E53" s="276"/>
      <c r="G53" s="284"/>
      <c r="H53" s="284"/>
      <c r="I53" s="241"/>
      <c r="J53" s="249"/>
      <c r="K53" s="288"/>
      <c r="L53" s="695"/>
      <c r="M53" s="695"/>
      <c r="N53" s="695"/>
      <c r="O53" s="695"/>
      <c r="P53" s="695"/>
    </row>
    <row r="54" spans="1:16" ht="19.5" customHeight="1">
      <c r="B54" s="1248" t="str">
        <f ca="1">OFFSET(Lexicon!B1034,0,$B$3)</f>
        <v xml:space="preserve"> Take Promoting Action</v>
      </c>
      <c r="C54" s="1250"/>
      <c r="D54" s="1250"/>
      <c r="E54" s="1249"/>
      <c r="F54" s="787"/>
      <c r="G54" s="283"/>
      <c r="H54" s="283"/>
      <c r="I54" s="283"/>
      <c r="J54" s="289"/>
      <c r="K54" s="290"/>
      <c r="L54" s="695"/>
      <c r="M54" s="695"/>
      <c r="N54" s="695"/>
      <c r="O54" s="695"/>
      <c r="P54" s="695"/>
    </row>
    <row r="55" spans="1:16" ht="15" customHeight="1">
      <c r="B55" s="962" t="str">
        <f ca="1">OFFSET(Lexicon!B1035,0,$B$3)</f>
        <v>Take Actions to Encourage Likely Causes</v>
      </c>
      <c r="C55" s="963"/>
      <c r="D55" s="963"/>
      <c r="E55" s="963"/>
      <c r="G55" s="292"/>
      <c r="H55" s="292"/>
      <c r="I55" s="292"/>
      <c r="J55" s="289"/>
      <c r="K55" s="290"/>
      <c r="L55" s="695"/>
      <c r="M55" s="695"/>
      <c r="N55" s="695"/>
      <c r="O55" s="695"/>
      <c r="P55" s="695"/>
    </row>
    <row r="56" spans="1:16" s="241" customFormat="1">
      <c r="A56" s="1100"/>
      <c r="B56" s="248"/>
      <c r="D56" s="1235" t="str">
        <f ca="1">OFFSET(Lexicon!B1036,0,$B$3)</f>
        <v>What can we do to promote or increase the chances of this likely cause?</v>
      </c>
      <c r="E56" s="1238"/>
      <c r="F56" s="1100"/>
      <c r="G56" s="289"/>
      <c r="H56" s="289"/>
      <c r="J56" s="249"/>
      <c r="K56" s="290"/>
      <c r="L56" s="285"/>
      <c r="M56" s="285"/>
      <c r="N56" s="285"/>
      <c r="O56" s="285"/>
      <c r="P56" s="285"/>
    </row>
    <row r="57" spans="1:16" s="241" customFormat="1">
      <c r="A57" s="1100"/>
      <c r="B57" s="248"/>
      <c r="D57" s="1235" t="str">
        <f ca="1">OFFSET(Lexicon!B1037,0,$B$3)</f>
        <v>How can we ensure this likely cause will create the potential opportunity?</v>
      </c>
      <c r="E57" s="1238"/>
      <c r="F57" s="1100"/>
      <c r="G57" s="302"/>
      <c r="H57" s="302"/>
      <c r="I57" s="249"/>
      <c r="K57" s="290"/>
      <c r="L57" s="285"/>
      <c r="M57" s="285"/>
      <c r="N57" s="285"/>
      <c r="O57" s="285"/>
      <c r="P57" s="285"/>
    </row>
    <row r="58" spans="1:16" s="241" customFormat="1">
      <c r="A58" s="1100"/>
      <c r="B58" s="248"/>
      <c r="D58" s="1235"/>
      <c r="E58" s="1238"/>
      <c r="F58" s="1100"/>
      <c r="G58" s="302"/>
      <c r="H58" s="302"/>
      <c r="I58" s="249"/>
      <c r="K58" s="290"/>
      <c r="L58" s="285"/>
      <c r="M58" s="285"/>
      <c r="N58" s="285"/>
      <c r="O58" s="285"/>
      <c r="P58" s="285"/>
    </row>
    <row r="59" spans="1:16" s="241" customFormat="1">
      <c r="A59" s="1100"/>
      <c r="B59" s="248"/>
      <c r="D59" s="1235" t="str">
        <f ca="1">OFFSET(Lexicon!B1038,0,$B$3)</f>
        <v>List many promoting actions</v>
      </c>
      <c r="E59" s="1238"/>
      <c r="F59" s="1100"/>
      <c r="G59" s="292"/>
      <c r="H59" s="292"/>
      <c r="K59" s="290"/>
      <c r="L59" s="285"/>
      <c r="M59" s="285"/>
      <c r="N59" s="285"/>
      <c r="O59" s="285"/>
      <c r="P59" s="285"/>
    </row>
    <row r="60" spans="1:16" s="241" customFormat="1">
      <c r="A60" s="1100"/>
      <c r="B60" s="248"/>
      <c r="D60" s="1235" t="str">
        <f ca="1">OFFSET(Lexicon!B1039,0,$B$3)</f>
        <v xml:space="preserve">Assign responsibility, resources, and time frame for each </v>
      </c>
      <c r="E60" s="1238"/>
      <c r="F60" s="1100"/>
      <c r="G60" s="292"/>
      <c r="H60" s="292"/>
      <c r="K60" s="290"/>
      <c r="L60" s="285"/>
      <c r="M60" s="285"/>
      <c r="N60" s="285"/>
      <c r="O60" s="285"/>
      <c r="P60" s="285"/>
    </row>
    <row r="61" spans="1:16" s="241" customFormat="1">
      <c r="A61" s="1100"/>
      <c r="B61" s="248"/>
      <c r="D61" s="276"/>
      <c r="E61" s="276"/>
      <c r="F61" s="1100"/>
      <c r="G61" s="292"/>
      <c r="H61" s="292"/>
      <c r="K61" s="290"/>
      <c r="L61" s="285"/>
      <c r="M61" s="285"/>
      <c r="N61" s="285"/>
      <c r="O61" s="285"/>
      <c r="P61" s="285"/>
    </row>
    <row r="62" spans="1:16" ht="19.5" customHeight="1">
      <c r="B62" s="1248" t="str">
        <f ca="1">OFFSET(Lexicon!B1043,0,$B$3)</f>
        <v xml:space="preserve">  Prepare Capitalizing Action and Set Triggers</v>
      </c>
      <c r="C62" s="1250"/>
      <c r="D62" s="1250"/>
      <c r="E62" s="1249"/>
      <c r="F62" s="787"/>
      <c r="G62" s="283"/>
      <c r="H62" s="283"/>
      <c r="I62" s="283"/>
      <c r="J62" s="289"/>
      <c r="K62" s="290"/>
      <c r="L62" s="695"/>
      <c r="M62" s="695"/>
      <c r="N62" s="695"/>
      <c r="O62" s="695"/>
      <c r="P62" s="695"/>
    </row>
    <row r="63" spans="1:16" ht="15" customHeight="1">
      <c r="B63" s="962" t="str">
        <f ca="1">OFFSET(Lexicon!B1044,0,$B$3)</f>
        <v>Prepare Actions to Enhance Likely Effects</v>
      </c>
      <c r="C63" s="963"/>
      <c r="D63" s="963"/>
      <c r="E63" s="963"/>
      <c r="G63" s="292"/>
      <c r="H63" s="292"/>
      <c r="I63" s="292"/>
      <c r="J63" s="289"/>
      <c r="K63" s="290"/>
      <c r="L63" s="695"/>
      <c r="M63" s="695"/>
      <c r="N63" s="695"/>
      <c r="O63" s="695"/>
      <c r="P63" s="695"/>
    </row>
    <row r="64" spans="1:16" s="241" customFormat="1">
      <c r="A64" s="1100"/>
      <c r="B64" s="248"/>
      <c r="D64" s="1238" t="str">
        <f ca="1">OFFSET(Lexicon!B1045,0,$B$3)</f>
        <v>What action will we take if this potential opportunity happens?</v>
      </c>
      <c r="E64" s="276"/>
      <c r="F64" s="1100"/>
      <c r="G64" s="293"/>
      <c r="H64" s="293"/>
      <c r="I64" s="249"/>
      <c r="K64" s="293"/>
      <c r="L64" s="285"/>
      <c r="M64" s="285"/>
      <c r="N64" s="285"/>
      <c r="O64" s="285"/>
      <c r="P64" s="285"/>
    </row>
    <row r="65" spans="1:16" s="241" customFormat="1">
      <c r="A65" s="1100"/>
      <c r="B65" s="248"/>
      <c r="C65" s="276"/>
      <c r="D65" s="1238" t="str">
        <f ca="1">OFFSET(Lexicon!B1047,0,$B$3)</f>
        <v>What actions will maximize the benefits if this happens?</v>
      </c>
      <c r="E65" s="363"/>
      <c r="F65" s="1100"/>
      <c r="G65" s="293"/>
      <c r="H65" s="293"/>
      <c r="K65" s="293"/>
      <c r="L65" s="285"/>
      <c r="M65" s="285"/>
      <c r="N65" s="285"/>
      <c r="O65" s="285"/>
      <c r="P65" s="285"/>
    </row>
    <row r="66" spans="1:16" s="241" customFormat="1">
      <c r="A66" s="1100"/>
      <c r="B66" s="248"/>
      <c r="D66" s="1238" t="str">
        <f ca="1">OFFSET(Lexicon!B1048,0,$B$3)</f>
        <v>What can we do to respond as quickly, cheaply, and effectively as possible?</v>
      </c>
      <c r="E66" s="1236"/>
      <c r="F66" s="1100"/>
      <c r="G66" s="293"/>
      <c r="H66" s="1438"/>
      <c r="I66" s="249"/>
      <c r="K66" s="293"/>
      <c r="L66" s="285"/>
      <c r="M66" s="285"/>
      <c r="N66" s="285"/>
      <c r="O66" s="285"/>
      <c r="P66" s="285"/>
    </row>
    <row r="67" spans="1:16" s="241" customFormat="1">
      <c r="A67" s="1100"/>
      <c r="B67" s="248"/>
      <c r="C67" s="362"/>
      <c r="E67" s="1236"/>
      <c r="F67" s="1100"/>
      <c r="G67" s="293"/>
      <c r="H67" s="1438"/>
      <c r="K67" s="293"/>
      <c r="L67" s="285"/>
      <c r="M67" s="285"/>
      <c r="N67" s="285"/>
      <c r="O67" s="285"/>
      <c r="P67" s="285"/>
    </row>
    <row r="68" spans="1:16" s="241" customFormat="1">
      <c r="A68" s="1100"/>
      <c r="B68" s="248"/>
      <c r="C68" s="362"/>
      <c r="D68" s="1238" t="str">
        <f ca="1">OFFSET(Lexicon!B1049,0,$B$3)</f>
        <v>Brainstorm a list of contingent actions</v>
      </c>
      <c r="E68" s="363"/>
      <c r="F68" s="1100"/>
      <c r="G68" s="293"/>
      <c r="I68" s="249"/>
      <c r="K68" s="293"/>
      <c r="L68" s="285"/>
      <c r="M68" s="285"/>
      <c r="N68" s="285"/>
      <c r="O68" s="285"/>
      <c r="P68" s="285"/>
    </row>
    <row r="69" spans="1:16" s="241" customFormat="1">
      <c r="A69" s="1100"/>
      <c r="B69" s="248"/>
      <c r="C69" s="276"/>
      <c r="D69" s="1238" t="str">
        <f ca="1">OFFSET(Lexicon!B1050,0,$B$3)</f>
        <v>Involve others who will complete or judge the action or plan</v>
      </c>
      <c r="E69" s="276"/>
      <c r="F69" s="1100"/>
      <c r="G69" s="293"/>
      <c r="K69" s="293"/>
      <c r="L69" s="285"/>
      <c r="M69" s="285"/>
      <c r="N69" s="285"/>
      <c r="O69" s="285"/>
      <c r="P69" s="285"/>
    </row>
    <row r="70" spans="1:16" s="241" customFormat="1">
      <c r="A70" s="1100"/>
      <c r="B70" s="248"/>
      <c r="F70" s="1100"/>
      <c r="G70" s="293"/>
      <c r="K70" s="293"/>
      <c r="L70" s="285"/>
      <c r="M70" s="285"/>
      <c r="N70" s="285"/>
      <c r="O70" s="285"/>
      <c r="P70" s="285"/>
    </row>
    <row r="71" spans="1:16" s="241" customFormat="1" ht="15" customHeight="1">
      <c r="A71" s="1100"/>
      <c r="B71" s="248"/>
      <c r="C71" s="358" t="str">
        <f ca="1">OFFSET(Lexicon!B1051,0,$B$3)</f>
        <v xml:space="preserve">Prepare capitalizing actions in advance                                                                                            </v>
      </c>
      <c r="D71" s="1238"/>
      <c r="E71" s="358" t="str">
        <f ca="1">OFFSET(Lexicon!B1052,0,$B$3)</f>
        <v>Assign responsibility, resources, and time frame for each</v>
      </c>
      <c r="F71" s="1100"/>
      <c r="G71" s="293"/>
      <c r="I71" s="249"/>
      <c r="K71" s="293"/>
      <c r="L71" s="285"/>
      <c r="M71" s="285"/>
      <c r="N71" s="285"/>
      <c r="O71" s="285"/>
      <c r="P71" s="285"/>
    </row>
    <row r="72" spans="1:16" s="241" customFormat="1">
      <c r="A72" s="1100"/>
      <c r="B72" s="248"/>
      <c r="E72" s="1237"/>
      <c r="F72" s="1100"/>
      <c r="G72" s="293"/>
      <c r="K72" s="293"/>
      <c r="L72" s="285"/>
      <c r="M72" s="285"/>
      <c r="N72" s="285"/>
      <c r="O72" s="285"/>
      <c r="P72" s="285"/>
    </row>
    <row r="73" spans="1:16" ht="15" customHeight="1">
      <c r="B73" s="962" t="str">
        <f ca="1">OFFSET(Lexicon!B1054,0,$B$3)</f>
        <v>Set Triggers for Capitalizing Actions</v>
      </c>
      <c r="C73" s="963"/>
      <c r="D73" s="963"/>
      <c r="E73" s="963"/>
      <c r="G73" s="292"/>
      <c r="H73" s="292"/>
      <c r="I73" s="292"/>
      <c r="J73" s="289"/>
      <c r="K73" s="290"/>
      <c r="L73" s="695"/>
      <c r="M73" s="695"/>
      <c r="N73" s="695"/>
      <c r="O73" s="695"/>
      <c r="P73" s="695"/>
    </row>
    <row r="74" spans="1:16" s="241" customFormat="1">
      <c r="A74" s="1100"/>
      <c r="B74" s="248"/>
      <c r="C74" s="276"/>
      <c r="D74" s="1238" t="str">
        <f ca="1">OFFSET(Lexicon!B1055,0,$B$3)</f>
        <v>How will we know the potential opportunity has occurred?</v>
      </c>
      <c r="E74" s="363"/>
      <c r="F74" s="1100"/>
      <c r="G74" s="293"/>
      <c r="I74" s="249"/>
      <c r="K74" s="293"/>
      <c r="L74" s="285"/>
      <c r="M74" s="285"/>
      <c r="N74" s="285"/>
      <c r="O74" s="285"/>
      <c r="P74" s="285"/>
    </row>
    <row r="75" spans="1:16" s="241" customFormat="1">
      <c r="A75" s="1100"/>
      <c r="B75" s="248"/>
      <c r="C75" s="248"/>
      <c r="D75" s="1238" t="str">
        <f ca="1">OFFSET(Lexicon!B1057,0,$B$3)</f>
        <v>What will cause the capitalizing action to start?</v>
      </c>
      <c r="E75" s="276"/>
      <c r="F75" s="1100"/>
      <c r="G75" s="293"/>
      <c r="K75" s="293"/>
      <c r="L75" s="285"/>
      <c r="M75" s="285"/>
      <c r="N75" s="285"/>
      <c r="O75" s="285"/>
      <c r="P75" s="285"/>
    </row>
    <row r="76" spans="1:16" s="241" customFormat="1">
      <c r="A76" s="1100"/>
      <c r="B76" s="248"/>
      <c r="C76" s="248"/>
      <c r="E76" s="276"/>
      <c r="F76" s="1100"/>
      <c r="G76" s="293"/>
      <c r="K76" s="293"/>
      <c r="L76" s="285"/>
      <c r="M76" s="285"/>
      <c r="N76" s="285"/>
      <c r="O76" s="285"/>
      <c r="P76" s="285"/>
    </row>
    <row r="77" spans="1:16" s="241" customFormat="1">
      <c r="A77" s="1100"/>
      <c r="B77" s="248"/>
      <c r="C77" s="248"/>
      <c r="D77" s="1235" t="str">
        <f ca="1">OFFSET(Lexicon!B1058,0,$B$3)</f>
        <v>Set a trigger for each capitalizing action</v>
      </c>
      <c r="E77" s="276"/>
      <c r="F77" s="1100"/>
      <c r="G77" s="293"/>
      <c r="H77" s="276"/>
      <c r="K77" s="293"/>
      <c r="L77" s="285"/>
      <c r="M77" s="285"/>
      <c r="N77" s="285"/>
      <c r="O77" s="285"/>
      <c r="P77" s="285"/>
    </row>
    <row r="78" spans="1:16" s="241" customFormat="1">
      <c r="A78" s="1100"/>
      <c r="B78" s="248"/>
      <c r="C78" s="248"/>
      <c r="D78" s="1235" t="str">
        <f ca="1">OFFSET(Lexicon!B1059,0,$B$3)</f>
        <v>One trigger can initiate more than one capitalizing action</v>
      </c>
      <c r="E78" s="276"/>
      <c r="F78" s="1100"/>
      <c r="G78" s="293"/>
      <c r="H78" s="276"/>
      <c r="K78" s="293"/>
      <c r="L78" s="285"/>
      <c r="M78" s="285"/>
      <c r="N78" s="285"/>
      <c r="O78" s="285"/>
      <c r="P78" s="285"/>
    </row>
    <row r="79" spans="1:16" s="241" customFormat="1">
      <c r="A79" s="1100"/>
      <c r="B79" s="248"/>
      <c r="C79" s="248"/>
      <c r="D79" s="1235" t="str">
        <f ca="1">OFFSET(Lexicon!B1060,0,$B$3)</f>
        <v>Identify the system or person that will initiate the capitalizing action</v>
      </c>
      <c r="E79" s="276"/>
      <c r="F79" s="1100"/>
      <c r="G79" s="293"/>
      <c r="H79" s="276"/>
      <c r="K79" s="293"/>
      <c r="L79" s="285"/>
      <c r="M79" s="285"/>
      <c r="N79" s="285"/>
      <c r="O79" s="285"/>
      <c r="P79" s="285"/>
    </row>
    <row r="80" spans="1:16" s="241" customFormat="1">
      <c r="A80" s="1100"/>
      <c r="B80" s="248"/>
      <c r="C80" s="248"/>
      <c r="D80" s="1235" t="str">
        <f ca="1">OFFSET(Lexicon!B1061,0,$B$3)</f>
        <v>Automatic triggers are preferable—they do not require judgment</v>
      </c>
      <c r="E80" s="276"/>
      <c r="F80" s="1100"/>
      <c r="G80" s="293"/>
      <c r="H80" s="276"/>
      <c r="K80" s="293"/>
      <c r="L80" s="285"/>
      <c r="M80" s="285"/>
      <c r="N80" s="285"/>
      <c r="O80" s="285"/>
      <c r="P80" s="285"/>
    </row>
    <row r="81" spans="1:16" s="241" customFormat="1">
      <c r="A81" s="1100"/>
      <c r="B81" s="248"/>
      <c r="C81" s="248"/>
      <c r="D81" s="1235" t="str">
        <f ca="1">OFFSET(Lexicon!B1062,0,$B$3)</f>
        <v xml:space="preserve">Use manual triggers when there is a choice of capitalizing actions </v>
      </c>
      <c r="E81" s="363"/>
      <c r="F81" s="1100"/>
      <c r="G81" s="293"/>
      <c r="H81" s="276"/>
      <c r="K81" s="293"/>
      <c r="L81" s="285"/>
      <c r="M81" s="285"/>
      <c r="N81" s="285"/>
      <c r="O81" s="285"/>
      <c r="P81" s="285"/>
    </row>
    <row r="82" spans="1:16" s="241" customFormat="1">
      <c r="A82" s="1100"/>
      <c r="B82" s="248"/>
      <c r="C82" s="248"/>
      <c r="D82" s="1235" t="str">
        <f ca="1">OFFSET(Lexicon!B1063,0,$B$3)</f>
        <v>or when the need for action has to be assessed</v>
      </c>
      <c r="E82" s="276"/>
      <c r="F82" s="1100"/>
      <c r="G82" s="293"/>
      <c r="H82" s="276"/>
      <c r="K82" s="293"/>
      <c r="L82" s="285"/>
      <c r="M82" s="285"/>
      <c r="N82" s="285"/>
      <c r="O82" s="285"/>
      <c r="P82" s="285"/>
    </row>
    <row r="83" spans="1:16" s="241" customFormat="1">
      <c r="A83" s="1100"/>
      <c r="B83" s="248"/>
      <c r="C83" s="248"/>
      <c r="D83" s="1235"/>
      <c r="E83" s="276"/>
      <c r="F83" s="1100"/>
      <c r="G83" s="293"/>
      <c r="H83" s="276"/>
      <c r="K83" s="293"/>
      <c r="L83" s="285"/>
      <c r="M83" s="285"/>
      <c r="N83" s="285"/>
      <c r="O83" s="285"/>
      <c r="P83" s="285"/>
    </row>
    <row r="84" spans="1:16" s="1100" customFormat="1">
      <c r="I84" s="695"/>
    </row>
    <row r="85" spans="1:16">
      <c r="B85" s="1100"/>
      <c r="C85" s="1100"/>
      <c r="D85" s="1100"/>
      <c r="E85" s="1100"/>
    </row>
    <row r="86" spans="1:16">
      <c r="B86" s="1100"/>
      <c r="C86" s="1100"/>
      <c r="D86" s="1100"/>
      <c r="E86" s="1100"/>
    </row>
    <row r="87" spans="1:16">
      <c r="B87" s="1100"/>
      <c r="C87" s="1100"/>
      <c r="D87" s="1100"/>
      <c r="E87" s="1100"/>
    </row>
  </sheetData>
  <mergeCells count="19">
    <mergeCell ref="C40:C41"/>
    <mergeCell ref="H66:H67"/>
    <mergeCell ref="B11:E11"/>
    <mergeCell ref="E20:E21"/>
    <mergeCell ref="B23:E23"/>
    <mergeCell ref="B33:E33"/>
    <mergeCell ref="C37:C38"/>
    <mergeCell ref="E37:E38"/>
    <mergeCell ref="B13:C13"/>
    <mergeCell ref="B14:C15"/>
    <mergeCell ref="D15:E16"/>
    <mergeCell ref="E40:E41"/>
    <mergeCell ref="E42:E43"/>
    <mergeCell ref="B10:E10"/>
    <mergeCell ref="B4:E4"/>
    <mergeCell ref="B5:E5"/>
    <mergeCell ref="B6:E6"/>
    <mergeCell ref="B7:E7"/>
    <mergeCell ref="B8:E8"/>
  </mergeCells>
  <printOptions horizontalCentered="1" verticalCentered="1"/>
  <pageMargins left="0.75" right="0.75" top="0.4" bottom="0.5" header="0.43" footer="0.5"/>
  <pageSetup scale="69" orientation="portrait" horizontalDpi="4294967292" verticalDpi="4294967292" r:id="rId1"/>
  <headerFooter alignWithMargins="0">
    <oddFooter>&amp;CCopyright © Kepner-Tregoe, Inc. All Rights Reserved.&amp;RPage &amp;P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P1199"/>
  <sheetViews>
    <sheetView topLeftCell="D29" zoomScaleNormal="100" workbookViewId="0">
      <selection activeCell="F41" sqref="F41"/>
    </sheetView>
  </sheetViews>
  <sheetFormatPr defaultColWidth="9.140625" defaultRowHeight="0" customHeight="1" zeroHeight="1"/>
  <cols>
    <col min="1" max="1" width="5" style="359" customWidth="1"/>
    <col min="2" max="2" width="75.7109375" style="1" customWidth="1"/>
    <col min="3" max="3" width="63.140625" style="718" customWidth="1"/>
    <col min="4" max="4" width="63.140625" style="1" customWidth="1"/>
    <col min="5" max="5" width="76.140625" style="131" customWidth="1"/>
    <col min="6" max="6" width="75.28515625" style="226" customWidth="1"/>
    <col min="7" max="7" width="50" style="1" hidden="1" customWidth="1"/>
    <col min="8" max="8" width="48.28515625" style="1" hidden="1" customWidth="1"/>
    <col min="9" max="9" width="37" style="1" hidden="1" customWidth="1"/>
    <col min="10" max="10" width="42.85546875" style="1" hidden="1" customWidth="1"/>
    <col min="11" max="11" width="44.7109375" style="1" hidden="1" customWidth="1"/>
    <col min="12" max="12" width="0" style="1" hidden="1" customWidth="1"/>
    <col min="13" max="13" width="9.140625" style="1"/>
    <col min="14" max="14" width="31.140625" style="1" customWidth="1"/>
    <col min="15" max="16384" width="9.140625" style="1"/>
  </cols>
  <sheetData>
    <row r="1" spans="1:14" ht="15">
      <c r="C1" s="716"/>
      <c r="D1" s="741" t="s">
        <v>2877</v>
      </c>
      <c r="N1" s="128" t="s">
        <v>1495</v>
      </c>
    </row>
    <row r="2" spans="1:14" s="146" customFormat="1" ht="18">
      <c r="A2" s="360"/>
      <c r="B2" s="146" t="s">
        <v>0</v>
      </c>
      <c r="C2" s="717"/>
      <c r="D2" s="742" t="s">
        <v>2878</v>
      </c>
      <c r="E2" s="147"/>
      <c r="F2" s="840"/>
    </row>
    <row r="3" spans="1:14" ht="15">
      <c r="B3" s="200" t="s">
        <v>1494</v>
      </c>
      <c r="C3" s="716"/>
      <c r="D3" s="754" t="s">
        <v>3310</v>
      </c>
      <c r="F3" s="841"/>
    </row>
    <row r="4" spans="1:14" s="665" customFormat="1" ht="15">
      <c r="A4" s="359"/>
      <c r="B4" s="665" t="s">
        <v>1992</v>
      </c>
      <c r="C4" s="716" t="s">
        <v>2884</v>
      </c>
      <c r="D4" s="743" t="s">
        <v>2875</v>
      </c>
      <c r="E4" s="716" t="s">
        <v>3861</v>
      </c>
      <c r="F4" s="226" t="s">
        <v>4066</v>
      </c>
    </row>
    <row r="5" spans="1:14" s="665" customFormat="1" ht="30">
      <c r="A5" s="359"/>
      <c r="B5" s="666" t="s">
        <v>2882</v>
      </c>
      <c r="C5" s="718" t="s">
        <v>4060</v>
      </c>
      <c r="D5" s="754" t="s">
        <v>3311</v>
      </c>
      <c r="E5" s="789" t="s">
        <v>3862</v>
      </c>
      <c r="F5" s="666" t="s">
        <v>4067</v>
      </c>
    </row>
    <row r="6" spans="1:14" s="665" customFormat="1" ht="15">
      <c r="A6" s="359"/>
      <c r="B6" s="667" t="s">
        <v>2000</v>
      </c>
      <c r="C6" s="716"/>
      <c r="E6" s="236"/>
      <c r="F6" s="667"/>
    </row>
    <row r="7" spans="1:14" s="665" customFormat="1" ht="15">
      <c r="A7" s="359"/>
      <c r="C7" s="716"/>
      <c r="E7" s="236"/>
      <c r="F7" s="226"/>
    </row>
    <row r="8" spans="1:14" ht="15">
      <c r="B8" s="202"/>
      <c r="C8" s="716"/>
      <c r="F8" s="842"/>
    </row>
    <row r="9" spans="1:14" ht="15">
      <c r="B9" s="1" t="s">
        <v>1</v>
      </c>
      <c r="C9" s="716"/>
      <c r="E9" s="716" t="s">
        <v>3864</v>
      </c>
      <c r="F9" s="226" t="s">
        <v>16</v>
      </c>
    </row>
    <row r="10" spans="1:14" ht="15">
      <c r="C10" s="716"/>
    </row>
    <row r="11" spans="1:14" ht="15">
      <c r="B11" s="1" t="s">
        <v>2</v>
      </c>
      <c r="C11" s="718" t="s">
        <v>3443</v>
      </c>
      <c r="D11" s="1" t="s">
        <v>3444</v>
      </c>
      <c r="E11" s="131" t="s">
        <v>3863</v>
      </c>
      <c r="F11" s="226" t="s">
        <v>4068</v>
      </c>
      <c r="G11" s="1" t="s">
        <v>5</v>
      </c>
      <c r="H11" s="1" t="s">
        <v>6</v>
      </c>
      <c r="I11" s="1" t="s">
        <v>7</v>
      </c>
      <c r="J11" s="1" t="s">
        <v>8</v>
      </c>
      <c r="K11" s="1" t="s">
        <v>1275</v>
      </c>
    </row>
    <row r="12" spans="1:14" ht="12.75" customHeight="1"/>
    <row r="13" spans="1:14" ht="30">
      <c r="B13" s="1" t="s">
        <v>1496</v>
      </c>
      <c r="C13" s="692" t="s">
        <v>2853</v>
      </c>
      <c r="D13" s="754" t="s">
        <v>3445</v>
      </c>
      <c r="E13" t="s">
        <v>3982</v>
      </c>
      <c r="F13" s="226" t="s">
        <v>4069</v>
      </c>
      <c r="G13" s="1" t="s">
        <v>9</v>
      </c>
      <c r="H13" s="1" t="s">
        <v>10</v>
      </c>
      <c r="J13" s="1" t="s">
        <v>990</v>
      </c>
    </row>
    <row r="14" spans="1:14" ht="15">
      <c r="B14" s="1" t="s">
        <v>11</v>
      </c>
      <c r="C14" s="690" t="s">
        <v>2003</v>
      </c>
      <c r="D14" s="745" t="s">
        <v>12</v>
      </c>
      <c r="E14" s="131" t="s">
        <v>13</v>
      </c>
      <c r="F14" s="226" t="s">
        <v>4070</v>
      </c>
      <c r="G14" s="1" t="s">
        <v>14</v>
      </c>
      <c r="H14" s="1" t="s">
        <v>15</v>
      </c>
      <c r="I14" s="1" t="s">
        <v>16</v>
      </c>
      <c r="J14" s="1" t="s">
        <v>991</v>
      </c>
      <c r="K14" s="1" t="s">
        <v>1276</v>
      </c>
    </row>
    <row r="15" spans="1:14" ht="15">
      <c r="B15" s="1" t="s">
        <v>17</v>
      </c>
      <c r="C15" s="690" t="s">
        <v>2004</v>
      </c>
      <c r="D15" s="745" t="s">
        <v>18</v>
      </c>
      <c r="E15" s="131" t="s">
        <v>19</v>
      </c>
      <c r="F15" s="226" t="s">
        <v>4071</v>
      </c>
      <c r="G15" s="1" t="s">
        <v>20</v>
      </c>
      <c r="H15" s="1" t="s">
        <v>21</v>
      </c>
      <c r="I15" s="1" t="s">
        <v>16</v>
      </c>
      <c r="J15" s="1" t="s">
        <v>21</v>
      </c>
      <c r="K15" s="1" t="s">
        <v>1277</v>
      </c>
    </row>
    <row r="16" spans="1:14" ht="15">
      <c r="B16" s="1" t="s">
        <v>22</v>
      </c>
      <c r="C16" s="690" t="s">
        <v>2005</v>
      </c>
      <c r="D16" s="745" t="s">
        <v>23</v>
      </c>
      <c r="E16" s="131" t="s">
        <v>22</v>
      </c>
      <c r="F16" s="226" t="s">
        <v>4072</v>
      </c>
      <c r="G16" s="1" t="s">
        <v>24</v>
      </c>
      <c r="H16" s="1" t="s">
        <v>25</v>
      </c>
      <c r="I16" s="1" t="s">
        <v>16</v>
      </c>
      <c r="J16" s="1" t="s">
        <v>992</v>
      </c>
    </row>
    <row r="17" spans="1:11" ht="15">
      <c r="B17" s="645" t="s">
        <v>26</v>
      </c>
      <c r="C17" s="690" t="s">
        <v>2006</v>
      </c>
      <c r="D17" s="745" t="s">
        <v>27</v>
      </c>
      <c r="E17" s="131" t="s">
        <v>28</v>
      </c>
      <c r="F17" s="226" t="s">
        <v>4073</v>
      </c>
      <c r="G17" s="1" t="s">
        <v>29</v>
      </c>
      <c r="H17" s="1" t="s">
        <v>30</v>
      </c>
      <c r="I17" s="1" t="s">
        <v>16</v>
      </c>
      <c r="J17" s="1" t="s">
        <v>993</v>
      </c>
    </row>
    <row r="18" spans="1:11" ht="15">
      <c r="B18" s="1" t="s">
        <v>31</v>
      </c>
      <c r="C18" s="690" t="s">
        <v>2007</v>
      </c>
      <c r="D18" s="745" t="s">
        <v>32</v>
      </c>
      <c r="E18" s="131" t="s">
        <v>3983</v>
      </c>
      <c r="F18" s="226" t="s">
        <v>4074</v>
      </c>
      <c r="G18" s="1" t="s">
        <v>33</v>
      </c>
      <c r="H18" s="1" t="s">
        <v>34</v>
      </c>
      <c r="I18" s="1" t="s">
        <v>16</v>
      </c>
      <c r="J18" s="1" t="s">
        <v>994</v>
      </c>
    </row>
    <row r="19" spans="1:11" ht="15">
      <c r="B19" s="1" t="s">
        <v>35</v>
      </c>
      <c r="C19" s="690" t="s">
        <v>2008</v>
      </c>
      <c r="D19" s="745" t="s">
        <v>36</v>
      </c>
      <c r="E19" s="131" t="s">
        <v>35</v>
      </c>
      <c r="F19" s="226" t="s">
        <v>4075</v>
      </c>
      <c r="G19" s="1" t="s">
        <v>37</v>
      </c>
      <c r="H19" s="1" t="s">
        <v>38</v>
      </c>
      <c r="I19" s="1" t="s">
        <v>16</v>
      </c>
      <c r="J19" s="1" t="s">
        <v>995</v>
      </c>
    </row>
    <row r="20" spans="1:11" ht="15">
      <c r="B20" s="1" t="s">
        <v>39</v>
      </c>
      <c r="C20" s="690" t="s">
        <v>2009</v>
      </c>
      <c r="D20" s="745" t="s">
        <v>40</v>
      </c>
      <c r="E20" s="131" t="s">
        <v>41</v>
      </c>
      <c r="F20" s="226" t="s">
        <v>4076</v>
      </c>
      <c r="G20" s="1" t="s">
        <v>42</v>
      </c>
      <c r="H20" s="1" t="s">
        <v>43</v>
      </c>
      <c r="I20" s="1" t="s">
        <v>16</v>
      </c>
      <c r="J20" s="1" t="s">
        <v>996</v>
      </c>
    </row>
    <row r="21" spans="1:11" ht="30">
      <c r="B21" s="1" t="s">
        <v>1502</v>
      </c>
      <c r="C21" s="692" t="s">
        <v>2774</v>
      </c>
      <c r="D21" s="232" t="s">
        <v>3230</v>
      </c>
      <c r="E21" s="131" t="s">
        <v>4003</v>
      </c>
      <c r="F21" s="226" t="s">
        <v>4077</v>
      </c>
      <c r="G21" s="1" t="s">
        <v>16</v>
      </c>
      <c r="H21" s="1" t="s">
        <v>44</v>
      </c>
      <c r="I21" s="1" t="s">
        <v>16</v>
      </c>
      <c r="J21" s="1" t="s">
        <v>865</v>
      </c>
      <c r="K21" s="1" t="s">
        <v>1322</v>
      </c>
    </row>
    <row r="22" spans="1:11" ht="15">
      <c r="B22" s="1" t="s">
        <v>45</v>
      </c>
      <c r="C22" s="690" t="s">
        <v>2010</v>
      </c>
      <c r="D22" s="741" t="s">
        <v>45</v>
      </c>
      <c r="E22" s="131" t="s">
        <v>46</v>
      </c>
      <c r="F22" s="843" t="s">
        <v>4078</v>
      </c>
      <c r="G22" s="1" t="s">
        <v>16</v>
      </c>
      <c r="H22" s="1" t="s">
        <v>47</v>
      </c>
      <c r="I22" s="1" t="s">
        <v>16</v>
      </c>
      <c r="J22" s="1" t="s">
        <v>997</v>
      </c>
      <c r="K22" s="1" t="s">
        <v>1323</v>
      </c>
    </row>
    <row r="23" spans="1:11" ht="15">
      <c r="B23" s="232" t="s">
        <v>1768</v>
      </c>
      <c r="C23" s="692" t="s">
        <v>2772</v>
      </c>
      <c r="D23" s="232" t="s">
        <v>2881</v>
      </c>
      <c r="E23" s="131" t="s">
        <v>48</v>
      </c>
      <c r="F23" s="226" t="s">
        <v>4079</v>
      </c>
      <c r="G23" s="1" t="s">
        <v>49</v>
      </c>
      <c r="H23" s="1" t="s">
        <v>50</v>
      </c>
      <c r="I23" s="1" t="s">
        <v>16</v>
      </c>
      <c r="J23" s="1" t="s">
        <v>998</v>
      </c>
      <c r="K23" s="1" t="s">
        <v>235</v>
      </c>
    </row>
    <row r="24" spans="1:11" ht="15">
      <c r="B24" s="232" t="s">
        <v>419</v>
      </c>
      <c r="C24" s="690" t="s">
        <v>2011</v>
      </c>
      <c r="D24" s="741" t="s">
        <v>51</v>
      </c>
      <c r="E24" s="131" t="s">
        <v>52</v>
      </c>
      <c r="F24" s="226" t="s">
        <v>4080</v>
      </c>
      <c r="G24" s="1" t="s">
        <v>16</v>
      </c>
      <c r="H24" s="1" t="s">
        <v>53</v>
      </c>
      <c r="I24" s="1" t="s">
        <v>16</v>
      </c>
      <c r="J24" s="1" t="s">
        <v>999</v>
      </c>
    </row>
    <row r="25" spans="1:11" ht="15">
      <c r="B25" s="232" t="s">
        <v>942</v>
      </c>
      <c r="C25" s="690" t="s">
        <v>2012</v>
      </c>
      <c r="D25" s="741" t="s">
        <v>987</v>
      </c>
      <c r="E25" s="770"/>
      <c r="F25" s="226" t="s">
        <v>4081</v>
      </c>
      <c r="J25" s="1" t="s">
        <v>1000</v>
      </c>
    </row>
    <row r="26" spans="1:11" ht="30">
      <c r="B26" s="1" t="s">
        <v>4063</v>
      </c>
      <c r="C26" s="692" t="s">
        <v>2773</v>
      </c>
      <c r="D26" s="232" t="s">
        <v>3229</v>
      </c>
      <c r="E26" s="131" t="s">
        <v>3734</v>
      </c>
      <c r="F26" s="226" t="s">
        <v>4082</v>
      </c>
      <c r="G26" s="1" t="s">
        <v>16</v>
      </c>
      <c r="H26" s="1" t="s">
        <v>54</v>
      </c>
      <c r="I26" s="1" t="s">
        <v>16</v>
      </c>
      <c r="J26" s="1" t="s">
        <v>1001</v>
      </c>
      <c r="K26" s="1" t="s">
        <v>1324</v>
      </c>
    </row>
    <row r="27" spans="1:11" ht="15">
      <c r="B27" s="232" t="s">
        <v>1770</v>
      </c>
      <c r="C27" s="690" t="s">
        <v>2013</v>
      </c>
      <c r="D27" s="232" t="s">
        <v>3441</v>
      </c>
      <c r="E27" s="131" t="s">
        <v>4004</v>
      </c>
      <c r="F27" s="226" t="s">
        <v>4083</v>
      </c>
      <c r="G27" s="1" t="s">
        <v>941</v>
      </c>
      <c r="H27" s="1" t="s">
        <v>55</v>
      </c>
      <c r="I27" s="1" t="s">
        <v>16</v>
      </c>
      <c r="J27" s="1" t="s">
        <v>879</v>
      </c>
      <c r="K27" s="1" t="s">
        <v>1325</v>
      </c>
    </row>
    <row r="28" spans="1:11" ht="15">
      <c r="B28" s="232" t="s">
        <v>1769</v>
      </c>
      <c r="C28" s="690" t="s">
        <v>2014</v>
      </c>
      <c r="D28" s="232" t="s">
        <v>3442</v>
      </c>
      <c r="E28" s="1" t="s">
        <v>4005</v>
      </c>
      <c r="F28" s="226" t="s">
        <v>4084</v>
      </c>
      <c r="G28" s="1" t="s">
        <v>16</v>
      </c>
      <c r="H28" s="1" t="s">
        <v>56</v>
      </c>
      <c r="I28" s="1" t="s">
        <v>16</v>
      </c>
      <c r="J28" s="1" t="s">
        <v>880</v>
      </c>
      <c r="K28" s="1" t="s">
        <v>1326</v>
      </c>
    </row>
    <row r="29" spans="1:11" s="232" customFormat="1" ht="15">
      <c r="A29" s="359"/>
      <c r="B29" s="232" t="s">
        <v>1689</v>
      </c>
      <c r="C29" s="690" t="s">
        <v>2015</v>
      </c>
      <c r="D29" s="741" t="s">
        <v>1766</v>
      </c>
      <c r="E29" s="775"/>
      <c r="F29" s="226" t="s">
        <v>4085</v>
      </c>
    </row>
    <row r="30" spans="1:11" ht="15">
      <c r="B30" s="1" t="s">
        <v>57</v>
      </c>
      <c r="C30" s="690" t="s">
        <v>2016</v>
      </c>
      <c r="D30" s="744" t="s">
        <v>58</v>
      </c>
      <c r="E30" s="1" t="s">
        <v>931</v>
      </c>
      <c r="F30" s="226" t="s">
        <v>4086</v>
      </c>
      <c r="J30" s="1" t="s">
        <v>1002</v>
      </c>
      <c r="K30" s="1" t="s">
        <v>1327</v>
      </c>
    </row>
    <row r="31" spans="1:11" ht="15">
      <c r="B31" s="1" t="s">
        <v>59</v>
      </c>
      <c r="C31" s="690" t="s">
        <v>2017</v>
      </c>
      <c r="D31" s="744" t="s">
        <v>60</v>
      </c>
      <c r="E31" s="770" t="s">
        <v>16</v>
      </c>
      <c r="F31" s="226" t="s">
        <v>4087</v>
      </c>
      <c r="G31" s="1" t="s">
        <v>16</v>
      </c>
      <c r="H31" s="1" t="s">
        <v>61</v>
      </c>
      <c r="I31" s="1" t="s">
        <v>16</v>
      </c>
      <c r="J31" s="1" t="s">
        <v>1004</v>
      </c>
      <c r="K31" s="1" t="s">
        <v>1328</v>
      </c>
    </row>
    <row r="32" spans="1:11" ht="15">
      <c r="B32" s="1" t="s">
        <v>858</v>
      </c>
      <c r="C32" s="690" t="s">
        <v>2018</v>
      </c>
      <c r="D32" s="744" t="s">
        <v>62</v>
      </c>
      <c r="E32" s="131" t="s">
        <v>63</v>
      </c>
      <c r="F32" s="226" t="s">
        <v>4088</v>
      </c>
      <c r="G32" s="1" t="s">
        <v>64</v>
      </c>
      <c r="H32" s="1" t="s">
        <v>65</v>
      </c>
      <c r="J32" s="1" t="s">
        <v>1005</v>
      </c>
      <c r="K32" s="1" t="s">
        <v>1329</v>
      </c>
    </row>
    <row r="33" spans="1:11" ht="15">
      <c r="B33" s="669" t="s">
        <v>66</v>
      </c>
      <c r="C33" s="692" t="s">
        <v>2720</v>
      </c>
      <c r="D33" s="744" t="s">
        <v>67</v>
      </c>
      <c r="E33" s="131" t="s">
        <v>68</v>
      </c>
      <c r="F33" s="226" t="s">
        <v>4089</v>
      </c>
      <c r="G33" s="1" t="s">
        <v>69</v>
      </c>
      <c r="H33" s="1" t="s">
        <v>70</v>
      </c>
      <c r="J33" s="1" t="s">
        <v>1006</v>
      </c>
      <c r="K33" s="1" t="s">
        <v>1330</v>
      </c>
    </row>
    <row r="34" spans="1:11" ht="15">
      <c r="B34" s="1" t="s">
        <v>71</v>
      </c>
      <c r="C34" s="690" t="s">
        <v>2019</v>
      </c>
      <c r="D34" s="744" t="s">
        <v>72</v>
      </c>
      <c r="E34" s="131" t="s">
        <v>3985</v>
      </c>
      <c r="F34" s="226" t="s">
        <v>4090</v>
      </c>
      <c r="G34" s="1" t="s">
        <v>73</v>
      </c>
      <c r="H34" s="1" t="s">
        <v>74</v>
      </c>
      <c r="J34" s="1" t="s">
        <v>1007</v>
      </c>
      <c r="K34" s="1" t="s">
        <v>1331</v>
      </c>
    </row>
    <row r="35" spans="1:11" ht="15">
      <c r="B35" s="1" t="s">
        <v>75</v>
      </c>
      <c r="C35" s="690" t="s">
        <v>2020</v>
      </c>
      <c r="D35" s="744" t="s">
        <v>76</v>
      </c>
      <c r="E35" t="s">
        <v>3984</v>
      </c>
      <c r="F35" s="226" t="s">
        <v>4091</v>
      </c>
      <c r="G35" s="1" t="s">
        <v>77</v>
      </c>
      <c r="H35" s="1" t="s">
        <v>78</v>
      </c>
      <c r="J35" s="1" t="s">
        <v>1008</v>
      </c>
      <c r="K35" s="1" t="s">
        <v>1332</v>
      </c>
    </row>
    <row r="36" spans="1:11" ht="15">
      <c r="B36" s="1" t="s">
        <v>79</v>
      </c>
      <c r="C36" s="690" t="s">
        <v>2021</v>
      </c>
      <c r="D36" s="744" t="s">
        <v>80</v>
      </c>
      <c r="E36" s="131" t="s">
        <v>81</v>
      </c>
      <c r="F36" s="226" t="s">
        <v>4092</v>
      </c>
      <c r="G36" s="1" t="s">
        <v>82</v>
      </c>
      <c r="H36" s="1" t="s">
        <v>83</v>
      </c>
      <c r="J36" s="1" t="s">
        <v>1009</v>
      </c>
      <c r="K36" s="1" t="s">
        <v>1333</v>
      </c>
    </row>
    <row r="37" spans="1:11" ht="15">
      <c r="B37" s="1" t="s">
        <v>84</v>
      </c>
      <c r="C37" s="690" t="s">
        <v>2022</v>
      </c>
      <c r="D37" s="744" t="s">
        <v>85</v>
      </c>
      <c r="E37" s="131" t="s">
        <v>86</v>
      </c>
      <c r="F37" s="226" t="s">
        <v>4093</v>
      </c>
      <c r="G37" s="1" t="s">
        <v>87</v>
      </c>
      <c r="H37" s="1" t="s">
        <v>88</v>
      </c>
      <c r="J37" s="1" t="s">
        <v>1010</v>
      </c>
      <c r="K37" s="1" t="s">
        <v>1334</v>
      </c>
    </row>
    <row r="38" spans="1:11" ht="45">
      <c r="B38" s="1" t="s">
        <v>89</v>
      </c>
      <c r="C38" s="690" t="s">
        <v>2023</v>
      </c>
      <c r="D38" s="744" t="s">
        <v>90</v>
      </c>
      <c r="E38" s="131" t="s">
        <v>91</v>
      </c>
      <c r="F38" s="226" t="s">
        <v>4094</v>
      </c>
      <c r="G38" s="1" t="s">
        <v>92</v>
      </c>
      <c r="H38" s="1" t="s">
        <v>93</v>
      </c>
      <c r="J38" s="1" t="s">
        <v>1011</v>
      </c>
    </row>
    <row r="39" spans="1:11" ht="30">
      <c r="B39" s="660" t="s">
        <v>4695</v>
      </c>
      <c r="C39" s="692" t="s">
        <v>4696</v>
      </c>
      <c r="D39" s="715" t="s">
        <v>4697</v>
      </c>
      <c r="E39" s="765" t="s">
        <v>4694</v>
      </c>
      <c r="F39" s="226" t="s">
        <v>4695</v>
      </c>
    </row>
    <row r="40" spans="1:11" ht="15">
      <c r="B40" s="645" t="s">
        <v>26</v>
      </c>
      <c r="C40" s="690" t="s">
        <v>2006</v>
      </c>
      <c r="D40" s="744" t="s">
        <v>27</v>
      </c>
      <c r="E40" s="783" t="s">
        <v>26</v>
      </c>
      <c r="F40" s="226" t="s">
        <v>4073</v>
      </c>
    </row>
    <row r="41" spans="1:11" ht="15">
      <c r="B41" s="226">
        <v>44980</v>
      </c>
      <c r="C41" s="226">
        <v>44980</v>
      </c>
      <c r="D41" s="226">
        <v>44980</v>
      </c>
      <c r="E41" s="226">
        <v>44980</v>
      </c>
      <c r="F41" s="226">
        <v>44980</v>
      </c>
    </row>
    <row r="42" spans="1:11" ht="15">
      <c r="B42" s="1" t="s">
        <v>1499</v>
      </c>
      <c r="C42" s="690" t="s">
        <v>2024</v>
      </c>
      <c r="D42" s="718" t="s">
        <v>2879</v>
      </c>
      <c r="E42" s="775"/>
      <c r="F42" s="226" t="s">
        <v>4095</v>
      </c>
    </row>
    <row r="43" spans="1:11" ht="15">
      <c r="B43" s="1" t="s">
        <v>1500</v>
      </c>
      <c r="C43" s="692" t="s">
        <v>2883</v>
      </c>
      <c r="D43" s="718" t="s">
        <v>2880</v>
      </c>
      <c r="E43" s="701" t="s">
        <v>3865</v>
      </c>
      <c r="F43" s="226" t="s">
        <v>4096</v>
      </c>
    </row>
    <row r="44" spans="1:11" ht="45">
      <c r="B44" s="1" t="s">
        <v>1501</v>
      </c>
      <c r="C44" s="692" t="s">
        <v>2775</v>
      </c>
      <c r="D44" s="754" t="s">
        <v>3312</v>
      </c>
      <c r="E44" s="789" t="s">
        <v>3867</v>
      </c>
      <c r="F44" s="226" t="s">
        <v>4097</v>
      </c>
    </row>
    <row r="45" spans="1:11" s="665" customFormat="1" ht="30" customHeight="1">
      <c r="A45" s="359"/>
      <c r="B45" s="226" t="s">
        <v>2843</v>
      </c>
      <c r="C45" s="720" t="s">
        <v>2844</v>
      </c>
      <c r="D45" s="754" t="s">
        <v>3313</v>
      </c>
      <c r="E45" s="791" t="s">
        <v>3866</v>
      </c>
      <c r="F45" s="226" t="s">
        <v>4098</v>
      </c>
    </row>
    <row r="46" spans="1:11" ht="15">
      <c r="B46" s="232" t="s">
        <v>1690</v>
      </c>
      <c r="C46" s="690" t="s">
        <v>2025</v>
      </c>
      <c r="D46" s="741"/>
      <c r="E46" s="775"/>
      <c r="F46" s="226" t="s">
        <v>4099</v>
      </c>
      <c r="G46" s="1" t="s">
        <v>16</v>
      </c>
      <c r="H46" s="1" t="s">
        <v>16</v>
      </c>
      <c r="I46" s="1" t="s">
        <v>16</v>
      </c>
      <c r="J46" s="1" t="s">
        <v>16</v>
      </c>
    </row>
    <row r="47" spans="1:11" s="645" customFormat="1" ht="15">
      <c r="A47" s="359"/>
      <c r="B47" s="645" t="s">
        <v>1689</v>
      </c>
      <c r="C47" s="690" t="s">
        <v>2015</v>
      </c>
      <c r="D47" s="741"/>
      <c r="E47" s="775"/>
      <c r="F47" s="226" t="s">
        <v>4085</v>
      </c>
    </row>
    <row r="48" spans="1:11" s="645" customFormat="1" ht="15">
      <c r="A48" s="359"/>
      <c r="B48" s="645" t="s">
        <v>942</v>
      </c>
      <c r="C48" s="690" t="s">
        <v>2012</v>
      </c>
      <c r="D48" s="741"/>
      <c r="E48" s="775"/>
      <c r="F48" s="226" t="s">
        <v>4080</v>
      </c>
    </row>
    <row r="49" spans="1:11" s="645" customFormat="1" ht="15">
      <c r="A49" s="359"/>
      <c r="B49" s="645" t="s">
        <v>419</v>
      </c>
      <c r="C49" s="690" t="s">
        <v>2011</v>
      </c>
      <c r="D49" s="741"/>
      <c r="E49" s="775"/>
      <c r="F49" s="226" t="s">
        <v>4081</v>
      </c>
    </row>
    <row r="50" spans="1:11" s="645" customFormat="1" ht="15">
      <c r="A50" s="359"/>
      <c r="B50" s="645" t="s">
        <v>1979</v>
      </c>
      <c r="C50" s="690" t="s">
        <v>2026</v>
      </c>
      <c r="D50" s="741"/>
      <c r="E50" s="775"/>
      <c r="F50" s="226" t="s">
        <v>1979</v>
      </c>
    </row>
    <row r="51" spans="1:11" s="645" customFormat="1" ht="15">
      <c r="A51" s="359"/>
      <c r="C51" s="690"/>
      <c r="F51" s="226"/>
    </row>
    <row r="52" spans="1:11" s="645" customFormat="1" ht="15">
      <c r="A52" s="359"/>
      <c r="C52" s="690"/>
      <c r="F52" s="226"/>
    </row>
    <row r="53" spans="1:11" s="232" customFormat="1" ht="15">
      <c r="A53" s="359"/>
      <c r="C53" s="690"/>
      <c r="E53" s="236"/>
      <c r="F53" s="226"/>
    </row>
    <row r="54" spans="1:11" ht="15">
      <c r="B54" s="193"/>
      <c r="C54" s="690"/>
      <c r="F54" s="844"/>
    </row>
    <row r="55" spans="1:11" ht="15">
      <c r="B55" s="1" t="s">
        <v>94</v>
      </c>
      <c r="C55" s="690" t="s">
        <v>2027</v>
      </c>
      <c r="D55" s="1" t="s">
        <v>2885</v>
      </c>
      <c r="E55" s="236" t="s">
        <v>4002</v>
      </c>
      <c r="F55" s="226" t="s">
        <v>4077</v>
      </c>
      <c r="J55" s="1" t="s">
        <v>1003</v>
      </c>
    </row>
    <row r="56" spans="1:11" ht="15">
      <c r="C56" s="690"/>
    </row>
    <row r="57" spans="1:11" ht="15">
      <c r="B57" s="1" t="s">
        <v>2</v>
      </c>
      <c r="C57" s="692" t="s">
        <v>2002</v>
      </c>
      <c r="D57" s="1" t="s">
        <v>3</v>
      </c>
      <c r="E57" s="701" t="s">
        <v>3868</v>
      </c>
      <c r="F57" s="226" t="s">
        <v>4068</v>
      </c>
      <c r="G57" s="1" t="s">
        <v>5</v>
      </c>
      <c r="H57" s="1" t="s">
        <v>6</v>
      </c>
      <c r="I57" s="1" t="s">
        <v>7</v>
      </c>
      <c r="J57" s="1" t="s">
        <v>8</v>
      </c>
      <c r="K57" s="1" t="s">
        <v>1275</v>
      </c>
    </row>
    <row r="58" spans="1:11" ht="15">
      <c r="C58" s="690"/>
    </row>
    <row r="59" spans="1:11" ht="15">
      <c r="B59" s="1" t="s">
        <v>94</v>
      </c>
      <c r="C59" s="690" t="s">
        <v>2027</v>
      </c>
      <c r="D59" s="1" t="s">
        <v>2885</v>
      </c>
      <c r="E59" s="131" t="s">
        <v>4006</v>
      </c>
      <c r="F59" s="226" t="s">
        <v>4077</v>
      </c>
      <c r="G59" s="1" t="s">
        <v>16</v>
      </c>
      <c r="H59" s="1" t="s">
        <v>95</v>
      </c>
      <c r="I59" s="1" t="s">
        <v>16</v>
      </c>
      <c r="J59" s="1" t="s">
        <v>865</v>
      </c>
    </row>
    <row r="60" spans="1:11" ht="15">
      <c r="C60" s="690"/>
    </row>
    <row r="61" spans="1:11" ht="15">
      <c r="A61" s="359" t="s">
        <v>1621</v>
      </c>
      <c r="B61" s="662" t="s">
        <v>1984</v>
      </c>
      <c r="C61" s="690" t="s">
        <v>2028</v>
      </c>
      <c r="D61" s="1" t="s">
        <v>2876</v>
      </c>
      <c r="E61" s="131" t="s">
        <v>3454</v>
      </c>
      <c r="F61" s="226" t="s">
        <v>4100</v>
      </c>
    </row>
    <row r="62" spans="1:11" ht="15">
      <c r="A62" s="359" t="s">
        <v>1621</v>
      </c>
      <c r="B62" s="1" t="s">
        <v>1618</v>
      </c>
      <c r="C62" s="690" t="s">
        <v>2029</v>
      </c>
      <c r="D62" s="1" t="s">
        <v>2939</v>
      </c>
      <c r="E62" s="131" t="s">
        <v>4011</v>
      </c>
      <c r="F62" s="226" t="s">
        <v>4101</v>
      </c>
    </row>
    <row r="63" spans="1:11" ht="15">
      <c r="A63" s="359" t="s">
        <v>1621</v>
      </c>
      <c r="B63" s="1" t="s">
        <v>1622</v>
      </c>
      <c r="C63" s="690" t="s">
        <v>2030</v>
      </c>
      <c r="D63" s="1" t="s">
        <v>3232</v>
      </c>
      <c r="E63" s="131" t="s">
        <v>3455</v>
      </c>
      <c r="F63" s="226" t="s">
        <v>4102</v>
      </c>
    </row>
    <row r="64" spans="1:11" ht="15">
      <c r="A64" s="359" t="s">
        <v>1621</v>
      </c>
      <c r="B64" s="1" t="s">
        <v>1623</v>
      </c>
      <c r="C64" s="690" t="s">
        <v>2031</v>
      </c>
      <c r="D64" s="1" t="s">
        <v>3233</v>
      </c>
      <c r="E64" s="131" t="s">
        <v>3456</v>
      </c>
      <c r="F64" s="226" t="s">
        <v>4103</v>
      </c>
    </row>
    <row r="65" spans="1:6" ht="15">
      <c r="A65" s="359" t="s">
        <v>1621</v>
      </c>
      <c r="B65" s="1" t="s">
        <v>1624</v>
      </c>
      <c r="C65" s="690" t="s">
        <v>2032</v>
      </c>
      <c r="D65" s="752" t="s">
        <v>3234</v>
      </c>
      <c r="E65" s="131" t="s">
        <v>3457</v>
      </c>
      <c r="F65" s="226" t="s">
        <v>4104</v>
      </c>
    </row>
    <row r="66" spans="1:6" ht="15">
      <c r="A66" s="359" t="s">
        <v>1621</v>
      </c>
      <c r="B66" s="1" t="s">
        <v>1625</v>
      </c>
      <c r="C66" s="690" t="s">
        <v>2033</v>
      </c>
      <c r="D66" s="752" t="s">
        <v>3325</v>
      </c>
      <c r="E66" s="131" t="s">
        <v>3458</v>
      </c>
      <c r="F66" s="226" t="s">
        <v>4105</v>
      </c>
    </row>
    <row r="67" spans="1:6" ht="30">
      <c r="A67" s="359" t="s">
        <v>1621</v>
      </c>
      <c r="B67" s="1" t="s">
        <v>1619</v>
      </c>
      <c r="C67" s="690" t="s">
        <v>2034</v>
      </c>
      <c r="D67" s="1" t="s">
        <v>2940</v>
      </c>
      <c r="E67" s="131" t="s">
        <v>3459</v>
      </c>
      <c r="F67" s="226" t="s">
        <v>4106</v>
      </c>
    </row>
    <row r="68" spans="1:6" ht="30">
      <c r="A68" s="359" t="s">
        <v>1621</v>
      </c>
      <c r="B68" s="1" t="s">
        <v>1620</v>
      </c>
      <c r="C68" s="690" t="s">
        <v>2035</v>
      </c>
      <c r="D68" s="752" t="s">
        <v>3326</v>
      </c>
      <c r="E68" s="131" t="s">
        <v>3460</v>
      </c>
      <c r="F68" s="226" t="s">
        <v>4107</v>
      </c>
    </row>
    <row r="69" spans="1:6" ht="15">
      <c r="C69" s="690"/>
    </row>
    <row r="70" spans="1:6" ht="15">
      <c r="A70" s="359" t="s">
        <v>1621</v>
      </c>
      <c r="B70" s="1" t="s">
        <v>1626</v>
      </c>
      <c r="C70" s="690" t="s">
        <v>2036</v>
      </c>
      <c r="D70" s="1" t="s">
        <v>2941</v>
      </c>
      <c r="E70" s="131" t="s">
        <v>3564</v>
      </c>
      <c r="F70" s="226" t="s">
        <v>4108</v>
      </c>
    </row>
    <row r="71" spans="1:6" ht="30">
      <c r="A71" s="359" t="s">
        <v>1621</v>
      </c>
      <c r="B71" s="1" t="s">
        <v>1627</v>
      </c>
      <c r="C71" s="690" t="s">
        <v>2037</v>
      </c>
      <c r="D71" s="1" t="s">
        <v>2942</v>
      </c>
      <c r="E71" s="131" t="s">
        <v>3565</v>
      </c>
      <c r="F71" s="226" t="s">
        <v>4109</v>
      </c>
    </row>
    <row r="72" spans="1:6" ht="30">
      <c r="A72" s="359" t="s">
        <v>1621</v>
      </c>
      <c r="B72" s="1" t="s">
        <v>1628</v>
      </c>
      <c r="C72" s="690" t="s">
        <v>2038</v>
      </c>
      <c r="D72" s="1" t="s">
        <v>2943</v>
      </c>
      <c r="E72" s="131" t="s">
        <v>3566</v>
      </c>
      <c r="F72" s="226" t="s">
        <v>4110</v>
      </c>
    </row>
    <row r="73" spans="1:6" ht="30">
      <c r="A73" s="359" t="s">
        <v>1621</v>
      </c>
      <c r="B73" s="669" t="s">
        <v>1629</v>
      </c>
      <c r="C73" s="692" t="s">
        <v>2781</v>
      </c>
      <c r="D73" s="754" t="s">
        <v>3327</v>
      </c>
      <c r="E73" s="131" t="s">
        <v>3567</v>
      </c>
      <c r="F73" s="226" t="s">
        <v>4111</v>
      </c>
    </row>
    <row r="74" spans="1:6" ht="30">
      <c r="A74" s="359" t="s">
        <v>1621</v>
      </c>
      <c r="B74" s="1" t="s">
        <v>1630</v>
      </c>
      <c r="C74" s="692" t="s">
        <v>2782</v>
      </c>
      <c r="D74" s="754" t="s">
        <v>3328</v>
      </c>
      <c r="E74" s="131" t="s">
        <v>3568</v>
      </c>
      <c r="F74" s="226" t="s">
        <v>4112</v>
      </c>
    </row>
    <row r="75" spans="1:6" ht="30">
      <c r="A75" s="359" t="s">
        <v>1621</v>
      </c>
      <c r="B75" s="1" t="s">
        <v>1631</v>
      </c>
      <c r="C75" s="692" t="s">
        <v>2759</v>
      </c>
      <c r="D75" s="1" t="s">
        <v>2944</v>
      </c>
      <c r="E75" s="131" t="s">
        <v>3569</v>
      </c>
      <c r="F75" s="226" t="s">
        <v>4113</v>
      </c>
    </row>
    <row r="76" spans="1:6" ht="15">
      <c r="C76" s="690"/>
    </row>
    <row r="77" spans="1:6" ht="15">
      <c r="B77" s="1" t="s">
        <v>1404</v>
      </c>
      <c r="C77" s="690" t="s">
        <v>2039</v>
      </c>
      <c r="D77" s="754" t="s">
        <v>3329</v>
      </c>
      <c r="E77" s="769" t="s">
        <v>3461</v>
      </c>
      <c r="F77" s="226" t="s">
        <v>4114</v>
      </c>
    </row>
    <row r="78" spans="1:6" ht="15">
      <c r="B78" s="670" t="s">
        <v>1369</v>
      </c>
      <c r="C78" s="692" t="s">
        <v>2725</v>
      </c>
      <c r="D78" s="1" t="s">
        <v>2887</v>
      </c>
      <c r="E78" s="769" t="s">
        <v>3462</v>
      </c>
      <c r="F78" s="226" t="s">
        <v>4115</v>
      </c>
    </row>
    <row r="79" spans="1:6" ht="14.25" customHeight="1">
      <c r="B79" s="1" t="s">
        <v>1370</v>
      </c>
      <c r="C79" s="692" t="s">
        <v>2726</v>
      </c>
      <c r="D79" s="1" t="s">
        <v>2888</v>
      </c>
      <c r="E79" s="769" t="s">
        <v>3463</v>
      </c>
      <c r="F79" s="226" t="s">
        <v>4116</v>
      </c>
    </row>
    <row r="80" spans="1:6" ht="15">
      <c r="B80" s="1" t="s">
        <v>1405</v>
      </c>
      <c r="C80" s="690" t="s">
        <v>2040</v>
      </c>
      <c r="D80" s="1" t="s">
        <v>2886</v>
      </c>
      <c r="E80" s="769" t="s">
        <v>3464</v>
      </c>
      <c r="F80" s="226" t="s">
        <v>4117</v>
      </c>
    </row>
    <row r="81" spans="1:14" ht="15">
      <c r="C81" s="690"/>
    </row>
    <row r="82" spans="1:14" ht="15">
      <c r="B82" s="1" t="s">
        <v>3471</v>
      </c>
      <c r="C82" s="690" t="s">
        <v>2041</v>
      </c>
      <c r="D82" s="754" t="s">
        <v>3314</v>
      </c>
      <c r="E82" s="131" t="s">
        <v>3465</v>
      </c>
      <c r="F82" s="226" t="s">
        <v>4118</v>
      </c>
      <c r="G82" s="1" t="s">
        <v>16</v>
      </c>
      <c r="H82" s="1" t="s">
        <v>96</v>
      </c>
      <c r="I82" s="1" t="s">
        <v>16</v>
      </c>
      <c r="J82" s="1" t="s">
        <v>866</v>
      </c>
    </row>
    <row r="83" spans="1:14" ht="15">
      <c r="B83" s="1" t="s">
        <v>1632</v>
      </c>
      <c r="C83" s="690" t="s">
        <v>2042</v>
      </c>
      <c r="D83" s="1" t="s">
        <v>2889</v>
      </c>
      <c r="E83" s="131" t="s">
        <v>3467</v>
      </c>
      <c r="F83" s="226" t="s">
        <v>4119</v>
      </c>
      <c r="G83" s="1" t="s">
        <v>16</v>
      </c>
      <c r="H83" s="1" t="s">
        <v>97</v>
      </c>
      <c r="I83" s="1" t="s">
        <v>16</v>
      </c>
      <c r="J83" s="1" t="s">
        <v>1012</v>
      </c>
      <c r="N83" s="768"/>
    </row>
    <row r="84" spans="1:14" ht="15">
      <c r="B84" s="1" t="s">
        <v>98</v>
      </c>
      <c r="C84" s="690" t="s">
        <v>2043</v>
      </c>
      <c r="D84" s="1" t="s">
        <v>2890</v>
      </c>
      <c r="E84" s="131" t="s">
        <v>3468</v>
      </c>
      <c r="F84" s="226" t="s">
        <v>4120</v>
      </c>
      <c r="G84" s="1" t="s">
        <v>16</v>
      </c>
      <c r="H84" s="1" t="s">
        <v>99</v>
      </c>
      <c r="I84" s="1" t="s">
        <v>16</v>
      </c>
      <c r="J84" s="1" t="s">
        <v>1013</v>
      </c>
      <c r="N84" s="768"/>
    </row>
    <row r="85" spans="1:14" ht="15">
      <c r="B85" s="1" t="s">
        <v>100</v>
      </c>
      <c r="C85" s="690" t="s">
        <v>2044</v>
      </c>
      <c r="D85" s="1" t="s">
        <v>2891</v>
      </c>
      <c r="E85" s="131" t="s">
        <v>3469</v>
      </c>
      <c r="F85" s="226" t="s">
        <v>4121</v>
      </c>
      <c r="G85" s="1" t="s">
        <v>16</v>
      </c>
      <c r="H85" s="1" t="s">
        <v>101</v>
      </c>
      <c r="I85" s="1" t="s">
        <v>16</v>
      </c>
      <c r="J85" s="1" t="s">
        <v>1014</v>
      </c>
      <c r="N85" s="768"/>
    </row>
    <row r="86" spans="1:14" ht="15">
      <c r="B86" s="669" t="s">
        <v>102</v>
      </c>
      <c r="C86" s="690" t="s">
        <v>2045</v>
      </c>
      <c r="D86" s="1" t="s">
        <v>2892</v>
      </c>
      <c r="E86" s="131" t="s">
        <v>3472</v>
      </c>
      <c r="F86" s="226" t="s">
        <v>4122</v>
      </c>
      <c r="G86" s="1" t="s">
        <v>16</v>
      </c>
      <c r="H86" s="1" t="s">
        <v>103</v>
      </c>
      <c r="I86" s="1" t="s">
        <v>16</v>
      </c>
      <c r="J86" s="1" t="s">
        <v>1015</v>
      </c>
      <c r="N86" s="768"/>
    </row>
    <row r="87" spans="1:14" ht="15">
      <c r="B87" s="1" t="s">
        <v>104</v>
      </c>
      <c r="C87" s="690" t="s">
        <v>2046</v>
      </c>
      <c r="D87" s="1" t="s">
        <v>2893</v>
      </c>
      <c r="E87" s="131" t="s">
        <v>105</v>
      </c>
      <c r="F87" s="226" t="s">
        <v>4123</v>
      </c>
      <c r="G87" s="1" t="s">
        <v>16</v>
      </c>
      <c r="H87" s="1" t="s">
        <v>106</v>
      </c>
      <c r="I87" s="1" t="s">
        <v>16</v>
      </c>
      <c r="J87" s="1" t="s">
        <v>1016</v>
      </c>
      <c r="N87" s="768"/>
    </row>
    <row r="88" spans="1:14" ht="15">
      <c r="B88" s="1" t="s">
        <v>1371</v>
      </c>
      <c r="C88" s="690" t="s">
        <v>2047</v>
      </c>
      <c r="D88" s="1" t="s">
        <v>2894</v>
      </c>
      <c r="E88" s="131" t="s">
        <v>3470</v>
      </c>
      <c r="F88" s="226" t="s">
        <v>4124</v>
      </c>
      <c r="G88" s="1" t="s">
        <v>16</v>
      </c>
      <c r="H88" s="1" t="s">
        <v>108</v>
      </c>
      <c r="I88" s="1" t="s">
        <v>16</v>
      </c>
      <c r="J88" s="1" t="s">
        <v>1017</v>
      </c>
      <c r="N88" s="768"/>
    </row>
    <row r="89" spans="1:14" ht="15">
      <c r="B89" s="1" t="s">
        <v>107</v>
      </c>
      <c r="C89" s="690" t="s">
        <v>2048</v>
      </c>
      <c r="D89" s="1" t="s">
        <v>2895</v>
      </c>
      <c r="E89" s="131" t="s">
        <v>3473</v>
      </c>
      <c r="F89" s="226" t="s">
        <v>4125</v>
      </c>
      <c r="G89" s="1" t="s">
        <v>16</v>
      </c>
      <c r="H89" s="1" t="s">
        <v>109</v>
      </c>
      <c r="I89" s="1" t="s">
        <v>16</v>
      </c>
      <c r="J89" s="1" t="s">
        <v>1018</v>
      </c>
      <c r="N89" s="768"/>
    </row>
    <row r="90" spans="1:14" ht="15">
      <c r="B90" s="1" t="s">
        <v>1406</v>
      </c>
      <c r="C90" s="690" t="s">
        <v>2049</v>
      </c>
      <c r="D90" s="754" t="s">
        <v>3330</v>
      </c>
      <c r="E90" s="131" t="s">
        <v>3466</v>
      </c>
      <c r="F90" s="226" t="s">
        <v>4126</v>
      </c>
      <c r="N90" s="768"/>
    </row>
    <row r="91" spans="1:14" ht="15">
      <c r="B91" s="1" t="s">
        <v>110</v>
      </c>
      <c r="C91" s="690" t="s">
        <v>2050</v>
      </c>
      <c r="D91" s="1" t="s">
        <v>111</v>
      </c>
      <c r="E91" s="131" t="s">
        <v>112</v>
      </c>
      <c r="F91" s="226" t="s">
        <v>4127</v>
      </c>
      <c r="G91" s="1" t="s">
        <v>16</v>
      </c>
      <c r="H91" s="1" t="s">
        <v>113</v>
      </c>
      <c r="I91" s="1" t="s">
        <v>16</v>
      </c>
      <c r="J91" s="1" t="s">
        <v>867</v>
      </c>
      <c r="N91" s="768"/>
    </row>
    <row r="92" spans="1:14" ht="15">
      <c r="C92" s="690"/>
    </row>
    <row r="93" spans="1:14" ht="15">
      <c r="B93" s="1" t="s">
        <v>3474</v>
      </c>
      <c r="C93" s="690" t="s">
        <v>2051</v>
      </c>
      <c r="D93" s="1" t="s">
        <v>2897</v>
      </c>
      <c r="E93" s="131" t="s">
        <v>114</v>
      </c>
      <c r="F93" s="226" t="s">
        <v>4128</v>
      </c>
      <c r="G93" s="1" t="s">
        <v>16</v>
      </c>
      <c r="H93" s="1" t="s">
        <v>115</v>
      </c>
      <c r="I93" s="1" t="s">
        <v>16</v>
      </c>
      <c r="J93" s="1" t="s">
        <v>1019</v>
      </c>
    </row>
    <row r="94" spans="1:14" s="675" customFormat="1" ht="30">
      <c r="A94" s="359"/>
      <c r="B94" s="675" t="s">
        <v>2829</v>
      </c>
      <c r="C94" s="721" t="s">
        <v>2832</v>
      </c>
      <c r="D94" s="718" t="s">
        <v>3321</v>
      </c>
      <c r="E94" s="716" t="s">
        <v>3727</v>
      </c>
      <c r="F94" s="226" t="s">
        <v>4129</v>
      </c>
      <c r="N94" s="781"/>
    </row>
    <row r="95" spans="1:14" s="675" customFormat="1" ht="15">
      <c r="A95" s="359"/>
      <c r="B95" s="675" t="s">
        <v>2830</v>
      </c>
      <c r="C95" s="234" t="s">
        <v>2831</v>
      </c>
      <c r="D95" s="718" t="s">
        <v>3322</v>
      </c>
      <c r="E95" s="716" t="s">
        <v>3728</v>
      </c>
      <c r="F95" s="226" t="s">
        <v>4130</v>
      </c>
      <c r="N95" s="781"/>
    </row>
    <row r="96" spans="1:14" ht="15">
      <c r="B96" s="1" t="s">
        <v>1459</v>
      </c>
      <c r="C96" s="690" t="s">
        <v>2052</v>
      </c>
      <c r="D96" s="1" t="s">
        <v>2896</v>
      </c>
      <c r="E96" s="131" t="s">
        <v>116</v>
      </c>
      <c r="F96" s="226" t="s">
        <v>4131</v>
      </c>
      <c r="G96" s="1" t="s">
        <v>16</v>
      </c>
      <c r="H96" s="1" t="s">
        <v>117</v>
      </c>
      <c r="I96" s="1" t="s">
        <v>16</v>
      </c>
      <c r="J96" s="1" t="s">
        <v>868</v>
      </c>
    </row>
    <row r="97" spans="2:10" ht="15">
      <c r="B97" s="1" t="s">
        <v>1413</v>
      </c>
      <c r="C97" s="690" t="s">
        <v>2053</v>
      </c>
      <c r="D97" s="1" t="s">
        <v>2898</v>
      </c>
      <c r="E97" s="131" t="s">
        <v>3476</v>
      </c>
      <c r="F97" s="226" t="s">
        <v>4132</v>
      </c>
    </row>
    <row r="98" spans="2:10" ht="15">
      <c r="B98" s="1" t="s">
        <v>1408</v>
      </c>
      <c r="C98" s="690" t="s">
        <v>2054</v>
      </c>
      <c r="D98" s="1" t="s">
        <v>2899</v>
      </c>
      <c r="E98" s="131" t="s">
        <v>3475</v>
      </c>
      <c r="F98" s="226" t="s">
        <v>4133</v>
      </c>
    </row>
    <row r="99" spans="2:10" ht="15">
      <c r="B99" s="670" t="s">
        <v>1411</v>
      </c>
      <c r="C99" s="692" t="s">
        <v>2727</v>
      </c>
      <c r="D99" s="1" t="s">
        <v>2900</v>
      </c>
      <c r="E99" s="131" t="s">
        <v>4012</v>
      </c>
      <c r="F99" s="226" t="s">
        <v>4134</v>
      </c>
      <c r="G99" s="1" t="s">
        <v>16</v>
      </c>
      <c r="H99" s="1" t="s">
        <v>118</v>
      </c>
      <c r="I99" s="1" t="s">
        <v>16</v>
      </c>
      <c r="J99" s="1" t="s">
        <v>1020</v>
      </c>
    </row>
    <row r="100" spans="2:10" ht="15">
      <c r="B100" s="1" t="s">
        <v>1410</v>
      </c>
      <c r="C100" s="692" t="s">
        <v>2743</v>
      </c>
      <c r="D100" s="1" t="s">
        <v>3235</v>
      </c>
      <c r="E100" s="236" t="s">
        <v>3480</v>
      </c>
      <c r="F100" s="226" t="s">
        <v>4135</v>
      </c>
    </row>
    <row r="101" spans="2:10" ht="15">
      <c r="B101" s="1" t="s">
        <v>120</v>
      </c>
      <c r="C101" s="690" t="s">
        <v>2055</v>
      </c>
      <c r="D101" s="1" t="s">
        <v>2901</v>
      </c>
      <c r="E101" s="131" t="s">
        <v>3481</v>
      </c>
      <c r="F101" s="226" t="s">
        <v>4136</v>
      </c>
      <c r="G101" s="1" t="s">
        <v>16</v>
      </c>
      <c r="H101" s="1" t="s">
        <v>119</v>
      </c>
      <c r="I101" s="1" t="s">
        <v>16</v>
      </c>
      <c r="J101" s="1" t="s">
        <v>1021</v>
      </c>
    </row>
    <row r="102" spans="2:10" ht="30">
      <c r="B102" s="1" t="s">
        <v>1412</v>
      </c>
      <c r="C102" s="690" t="s">
        <v>2056</v>
      </c>
      <c r="D102" s="754" t="s">
        <v>3315</v>
      </c>
      <c r="E102" s="131" t="s">
        <v>3482</v>
      </c>
      <c r="F102" s="226" t="s">
        <v>4137</v>
      </c>
      <c r="G102" s="1" t="s">
        <v>16</v>
      </c>
      <c r="H102" s="1" t="s">
        <v>121</v>
      </c>
      <c r="I102" s="1" t="s">
        <v>16</v>
      </c>
      <c r="J102" s="1" t="s">
        <v>1023</v>
      </c>
    </row>
    <row r="103" spans="2:10" ht="15">
      <c r="B103" s="1" t="s">
        <v>1410</v>
      </c>
      <c r="C103" s="692" t="s">
        <v>2743</v>
      </c>
      <c r="D103" s="1" t="s">
        <v>3235</v>
      </c>
      <c r="E103" s="131" t="s">
        <v>3480</v>
      </c>
      <c r="F103" s="226" t="s">
        <v>4135</v>
      </c>
    </row>
    <row r="104" spans="2:10" ht="15">
      <c r="B104" s="1" t="s">
        <v>1409</v>
      </c>
      <c r="C104" s="690" t="s">
        <v>2057</v>
      </c>
      <c r="D104" s="1" t="s">
        <v>2902</v>
      </c>
      <c r="E104" s="131" t="s">
        <v>3477</v>
      </c>
      <c r="F104" s="226" t="s">
        <v>4138</v>
      </c>
    </row>
    <row r="105" spans="2:10" ht="15">
      <c r="B105" s="662" t="s">
        <v>1985</v>
      </c>
      <c r="C105" s="690" t="s">
        <v>2058</v>
      </c>
      <c r="D105" s="1" t="s">
        <v>2903</v>
      </c>
      <c r="E105" s="131" t="s">
        <v>3478</v>
      </c>
      <c r="F105" s="226" t="s">
        <v>4139</v>
      </c>
      <c r="G105" s="1" t="s">
        <v>16</v>
      </c>
      <c r="H105" s="1" t="s">
        <v>16</v>
      </c>
      <c r="I105" s="1" t="s">
        <v>16</v>
      </c>
      <c r="J105" s="1" t="s">
        <v>16</v>
      </c>
    </row>
    <row r="106" spans="2:10" ht="15">
      <c r="B106" s="1" t="s">
        <v>1407</v>
      </c>
      <c r="C106" s="690" t="s">
        <v>2059</v>
      </c>
      <c r="D106" s="1" t="s">
        <v>2904</v>
      </c>
      <c r="E106" s="131" t="s">
        <v>3479</v>
      </c>
      <c r="F106" s="226" t="s">
        <v>4140</v>
      </c>
      <c r="G106" s="1" t="s">
        <v>16</v>
      </c>
      <c r="H106" s="1" t="s">
        <v>122</v>
      </c>
      <c r="I106" s="1" t="s">
        <v>16</v>
      </c>
      <c r="J106" s="1" t="s">
        <v>1022</v>
      </c>
    </row>
    <row r="107" spans="2:10" ht="30">
      <c r="B107" s="1" t="s">
        <v>1415</v>
      </c>
      <c r="C107" s="690" t="s">
        <v>2060</v>
      </c>
      <c r="D107" s="1" t="s">
        <v>2905</v>
      </c>
      <c r="E107" s="131" t="s">
        <v>3483</v>
      </c>
      <c r="F107" s="226" t="s">
        <v>4141</v>
      </c>
      <c r="G107" s="1" t="s">
        <v>16</v>
      </c>
      <c r="H107" s="1" t="s">
        <v>123</v>
      </c>
      <c r="I107" s="1" t="s">
        <v>16</v>
      </c>
      <c r="J107" s="1" t="s">
        <v>1024</v>
      </c>
    </row>
    <row r="108" spans="2:10" ht="15">
      <c r="B108" s="1" t="s">
        <v>1414</v>
      </c>
      <c r="C108" s="690" t="s">
        <v>2061</v>
      </c>
      <c r="D108" s="1" t="s">
        <v>2906</v>
      </c>
      <c r="E108" s="716" t="s">
        <v>3512</v>
      </c>
      <c r="F108" s="226" t="s">
        <v>4142</v>
      </c>
    </row>
    <row r="109" spans="2:10" ht="15">
      <c r="B109" s="168" t="s">
        <v>1416</v>
      </c>
      <c r="C109" s="722" t="s">
        <v>2062</v>
      </c>
      <c r="D109" s="754" t="s">
        <v>3331</v>
      </c>
      <c r="E109" s="131" t="s">
        <v>3484</v>
      </c>
      <c r="F109" s="845" t="s">
        <v>4143</v>
      </c>
    </row>
    <row r="110" spans="2:10" ht="15">
      <c r="B110" s="168" t="s">
        <v>1417</v>
      </c>
      <c r="C110" s="722" t="s">
        <v>2063</v>
      </c>
      <c r="D110" s="754" t="s">
        <v>3332</v>
      </c>
      <c r="E110" s="771" t="s">
        <v>3485</v>
      </c>
      <c r="F110" s="845" t="s">
        <v>4144</v>
      </c>
    </row>
    <row r="111" spans="2:10" ht="15">
      <c r="B111" s="168" t="s">
        <v>1418</v>
      </c>
      <c r="C111" s="722" t="s">
        <v>2064</v>
      </c>
      <c r="D111" s="1" t="s">
        <v>2907</v>
      </c>
      <c r="E111" s="131" t="s">
        <v>4013</v>
      </c>
      <c r="F111" s="845" t="s">
        <v>4145</v>
      </c>
    </row>
    <row r="112" spans="2:10" ht="15">
      <c r="B112" s="168" t="s">
        <v>1419</v>
      </c>
      <c r="C112" s="722" t="s">
        <v>2065</v>
      </c>
      <c r="D112" s="1" t="s">
        <v>3236</v>
      </c>
      <c r="E112" s="771" t="s">
        <v>3486</v>
      </c>
      <c r="F112" s="845" t="s">
        <v>4146</v>
      </c>
    </row>
    <row r="113" spans="1:10" ht="15">
      <c r="B113" s="168" t="s">
        <v>1372</v>
      </c>
      <c r="C113" s="722" t="s">
        <v>2066</v>
      </c>
      <c r="D113" s="1" t="s">
        <v>2908</v>
      </c>
      <c r="E113" s="131" t="s">
        <v>3487</v>
      </c>
      <c r="F113" s="845" t="s">
        <v>4147</v>
      </c>
      <c r="G113" s="1" t="s">
        <v>16</v>
      </c>
      <c r="H113" s="1" t="s">
        <v>124</v>
      </c>
      <c r="I113" s="1" t="s">
        <v>16</v>
      </c>
      <c r="J113" s="1" t="s">
        <v>1025</v>
      </c>
    </row>
    <row r="114" spans="1:10" ht="30">
      <c r="A114" s="359" t="s">
        <v>1621</v>
      </c>
      <c r="B114" s="168" t="s">
        <v>1633</v>
      </c>
      <c r="C114" s="722" t="s">
        <v>2067</v>
      </c>
      <c r="D114" s="1" t="s">
        <v>2945</v>
      </c>
      <c r="E114" s="131" t="s">
        <v>3488</v>
      </c>
      <c r="F114" s="845" t="s">
        <v>4148</v>
      </c>
    </row>
    <row r="115" spans="1:10" ht="15">
      <c r="A115" s="359" t="s">
        <v>1621</v>
      </c>
      <c r="B115" s="168" t="s">
        <v>1635</v>
      </c>
      <c r="C115" s="722" t="s">
        <v>2068</v>
      </c>
      <c r="D115" s="1" t="s">
        <v>3237</v>
      </c>
      <c r="E115" s="131" t="s">
        <v>3489</v>
      </c>
      <c r="F115" s="845" t="s">
        <v>4149</v>
      </c>
    </row>
    <row r="116" spans="1:10" ht="30">
      <c r="A116" s="359" t="s">
        <v>1621</v>
      </c>
      <c r="B116" s="168" t="s">
        <v>1636</v>
      </c>
      <c r="C116" s="723" t="s">
        <v>2760</v>
      </c>
      <c r="D116" s="1" t="s">
        <v>3238</v>
      </c>
      <c r="E116" s="131" t="s">
        <v>3490</v>
      </c>
      <c r="F116" s="845" t="s">
        <v>4150</v>
      </c>
    </row>
    <row r="117" spans="1:10" ht="15">
      <c r="A117" s="359" t="s">
        <v>1621</v>
      </c>
      <c r="B117" s="168" t="s">
        <v>1637</v>
      </c>
      <c r="C117" s="724" t="s">
        <v>2722</v>
      </c>
      <c r="D117" s="1" t="s">
        <v>3239</v>
      </c>
      <c r="E117" s="131" t="s">
        <v>4014</v>
      </c>
      <c r="F117" s="845" t="s">
        <v>4151</v>
      </c>
    </row>
    <row r="118" spans="1:10" ht="15">
      <c r="A118" s="359" t="s">
        <v>1621</v>
      </c>
      <c r="B118" s="168" t="s">
        <v>1638</v>
      </c>
      <c r="C118" s="722" t="s">
        <v>2069</v>
      </c>
      <c r="D118" s="1" t="s">
        <v>3240</v>
      </c>
      <c r="E118" s="772" t="s">
        <v>3495</v>
      </c>
      <c r="F118" s="845" t="s">
        <v>16</v>
      </c>
    </row>
    <row r="119" spans="1:10" ht="15">
      <c r="A119" s="359" t="s">
        <v>1621</v>
      </c>
      <c r="B119" s="168" t="s">
        <v>1639</v>
      </c>
      <c r="C119" s="722" t="s">
        <v>2070</v>
      </c>
      <c r="D119" s="1" t="s">
        <v>3241</v>
      </c>
      <c r="E119" s="131" t="s">
        <v>4015</v>
      </c>
      <c r="F119" s="845" t="s">
        <v>4152</v>
      </c>
    </row>
    <row r="120" spans="1:10" ht="15">
      <c r="A120" s="359" t="s">
        <v>1621</v>
      </c>
      <c r="B120" s="168" t="s">
        <v>1640</v>
      </c>
      <c r="C120" s="722" t="s">
        <v>2071</v>
      </c>
      <c r="D120" s="1" t="s">
        <v>3242</v>
      </c>
      <c r="E120" s="772" t="s">
        <v>3494</v>
      </c>
      <c r="F120" s="845" t="s">
        <v>16</v>
      </c>
    </row>
    <row r="121" spans="1:10" ht="15">
      <c r="A121" s="359" t="s">
        <v>1621</v>
      </c>
      <c r="B121" s="168" t="s">
        <v>1641</v>
      </c>
      <c r="C121" s="722" t="s">
        <v>2072</v>
      </c>
      <c r="D121" s="1" t="s">
        <v>3243</v>
      </c>
      <c r="E121" s="131" t="s">
        <v>3492</v>
      </c>
      <c r="F121" s="845" t="s">
        <v>4153</v>
      </c>
    </row>
    <row r="122" spans="1:10" ht="15">
      <c r="A122" s="359" t="s">
        <v>1621</v>
      </c>
      <c r="B122" s="168" t="s">
        <v>1642</v>
      </c>
      <c r="C122" s="722" t="s">
        <v>2073</v>
      </c>
      <c r="D122" s="754" t="s">
        <v>3333</v>
      </c>
      <c r="E122" s="772" t="s">
        <v>3493</v>
      </c>
      <c r="F122" s="845" t="s">
        <v>16</v>
      </c>
    </row>
    <row r="123" spans="1:10" ht="30">
      <c r="A123" s="359" t="s">
        <v>1621</v>
      </c>
      <c r="B123" s="168" t="s">
        <v>1634</v>
      </c>
      <c r="C123" s="725" t="s">
        <v>2074</v>
      </c>
      <c r="D123" s="1" t="s">
        <v>2946</v>
      </c>
      <c r="E123" s="131" t="s">
        <v>3491</v>
      </c>
      <c r="F123" s="845" t="s">
        <v>4154</v>
      </c>
    </row>
    <row r="124" spans="1:10" ht="15">
      <c r="B124" s="168"/>
      <c r="C124" s="722"/>
      <c r="F124" s="845"/>
    </row>
    <row r="125" spans="1:10" ht="15">
      <c r="B125" s="1" t="s">
        <v>125</v>
      </c>
      <c r="C125" s="690" t="s">
        <v>2075</v>
      </c>
      <c r="D125" s="754" t="s">
        <v>3316</v>
      </c>
      <c r="E125" s="131" t="s">
        <v>3497</v>
      </c>
      <c r="F125" s="226" t="s">
        <v>4155</v>
      </c>
      <c r="G125" s="1" t="s">
        <v>16</v>
      </c>
      <c r="H125" s="1" t="s">
        <v>126</v>
      </c>
      <c r="I125" s="1" t="s">
        <v>16</v>
      </c>
      <c r="J125" s="1" t="s">
        <v>869</v>
      </c>
    </row>
    <row r="126" spans="1:10" ht="15">
      <c r="B126" s="1" t="s">
        <v>1420</v>
      </c>
      <c r="C126" s="690" t="s">
        <v>2076</v>
      </c>
      <c r="D126" s="1" t="s">
        <v>2909</v>
      </c>
      <c r="E126" s="131" t="s">
        <v>3496</v>
      </c>
      <c r="F126" s="226" t="s">
        <v>4156</v>
      </c>
    </row>
    <row r="127" spans="1:10" ht="60">
      <c r="B127" s="203" t="s">
        <v>1436</v>
      </c>
      <c r="C127" s="726" t="s">
        <v>2077</v>
      </c>
      <c r="D127" s="1" t="s">
        <v>3255</v>
      </c>
      <c r="E127" s="131" t="s">
        <v>3500</v>
      </c>
      <c r="F127" s="149" t="s">
        <v>4157</v>
      </c>
    </row>
    <row r="128" spans="1:10" ht="15">
      <c r="A128" s="359" t="s">
        <v>1621</v>
      </c>
      <c r="B128" s="203" t="s">
        <v>1643</v>
      </c>
      <c r="C128" s="726" t="s">
        <v>2078</v>
      </c>
      <c r="D128" s="1" t="s">
        <v>2947</v>
      </c>
      <c r="E128" s="773" t="s">
        <v>3498</v>
      </c>
      <c r="F128" s="149" t="s">
        <v>4158</v>
      </c>
    </row>
    <row r="129" spans="1:10" ht="30">
      <c r="A129" s="359" t="s">
        <v>1621</v>
      </c>
      <c r="B129" s="203" t="s">
        <v>1644</v>
      </c>
      <c r="C129" s="726" t="s">
        <v>2079</v>
      </c>
      <c r="D129" s="1" t="s">
        <v>2948</v>
      </c>
      <c r="E129" s="131" t="s">
        <v>3501</v>
      </c>
      <c r="F129" s="149" t="s">
        <v>4159</v>
      </c>
    </row>
    <row r="130" spans="1:10" ht="15">
      <c r="A130" s="359" t="s">
        <v>1621</v>
      </c>
      <c r="B130" s="203" t="s">
        <v>1646</v>
      </c>
      <c r="C130" s="726" t="s">
        <v>2080</v>
      </c>
      <c r="D130" s="1" t="s">
        <v>3244</v>
      </c>
      <c r="E130" s="131" t="s">
        <v>3502</v>
      </c>
      <c r="F130" s="149" t="s">
        <v>4160</v>
      </c>
    </row>
    <row r="131" spans="1:10" ht="30">
      <c r="A131" s="359" t="s">
        <v>1621</v>
      </c>
      <c r="B131" s="203" t="s">
        <v>1647</v>
      </c>
      <c r="C131" s="726" t="s">
        <v>2081</v>
      </c>
      <c r="D131" s="754" t="s">
        <v>3334</v>
      </c>
      <c r="E131" s="131" t="s">
        <v>3503</v>
      </c>
      <c r="F131" s="149" t="s">
        <v>4161</v>
      </c>
    </row>
    <row r="132" spans="1:10" ht="30">
      <c r="A132" s="359" t="s">
        <v>1621</v>
      </c>
      <c r="B132" s="203" t="s">
        <v>1648</v>
      </c>
      <c r="C132" s="726" t="s">
        <v>2082</v>
      </c>
      <c r="D132" s="1" t="s">
        <v>3245</v>
      </c>
      <c r="E132" s="131" t="s">
        <v>3504</v>
      </c>
      <c r="F132" s="149" t="s">
        <v>4162</v>
      </c>
    </row>
    <row r="133" spans="1:10" ht="45">
      <c r="A133" s="359" t="s">
        <v>1621</v>
      </c>
      <c r="B133" s="203" t="s">
        <v>1645</v>
      </c>
      <c r="C133" s="726" t="s">
        <v>2083</v>
      </c>
      <c r="D133" s="1" t="s">
        <v>2949</v>
      </c>
      <c r="E133" s="131" t="s">
        <v>3505</v>
      </c>
      <c r="F133" s="149" t="s">
        <v>4163</v>
      </c>
    </row>
    <row r="134" spans="1:10" ht="15">
      <c r="B134" s="170"/>
      <c r="C134" s="727"/>
      <c r="F134" s="793"/>
    </row>
    <row r="135" spans="1:10" ht="30">
      <c r="B135" s="1" t="s">
        <v>3256</v>
      </c>
      <c r="C135" s="692" t="s">
        <v>2744</v>
      </c>
      <c r="D135" s="1" t="s">
        <v>3257</v>
      </c>
      <c r="E135" s="131" t="s">
        <v>3506</v>
      </c>
      <c r="F135" s="226" t="s">
        <v>4164</v>
      </c>
      <c r="G135" s="1" t="s">
        <v>16</v>
      </c>
      <c r="H135" s="1" t="s">
        <v>127</v>
      </c>
      <c r="I135" s="1" t="s">
        <v>16</v>
      </c>
      <c r="J135" s="1" t="s">
        <v>870</v>
      </c>
    </row>
    <row r="136" spans="1:10" ht="15">
      <c r="C136" s="690"/>
    </row>
    <row r="137" spans="1:10" ht="15">
      <c r="B137" s="133" t="s">
        <v>1460</v>
      </c>
      <c r="C137" s="728" t="s">
        <v>2084</v>
      </c>
      <c r="D137" s="1" t="s">
        <v>2910</v>
      </c>
      <c r="E137" s="131" t="s">
        <v>3507</v>
      </c>
      <c r="F137" s="132" t="s">
        <v>4165</v>
      </c>
      <c r="G137" s="1" t="s">
        <v>16</v>
      </c>
      <c r="H137" s="1" t="s">
        <v>133</v>
      </c>
      <c r="I137" s="1" t="s">
        <v>16</v>
      </c>
      <c r="J137" s="1" t="s">
        <v>725</v>
      </c>
    </row>
    <row r="138" spans="1:10" s="672" customFormat="1" ht="15">
      <c r="A138" s="359"/>
      <c r="B138" s="133" t="s">
        <v>1347</v>
      </c>
      <c r="C138" s="234" t="s">
        <v>2776</v>
      </c>
      <c r="D138" s="672" t="s">
        <v>2911</v>
      </c>
      <c r="E138" s="236" t="s">
        <v>3508</v>
      </c>
      <c r="F138" s="132" t="s">
        <v>4166</v>
      </c>
    </row>
    <row r="139" spans="1:10" ht="18" customHeight="1">
      <c r="B139" s="1" t="s">
        <v>1430</v>
      </c>
      <c r="C139" s="692" t="s">
        <v>2085</v>
      </c>
      <c r="D139" s="1" t="s">
        <v>2912</v>
      </c>
      <c r="E139" s="774" t="s">
        <v>3515</v>
      </c>
      <c r="F139" s="226" t="s">
        <v>4167</v>
      </c>
      <c r="G139" s="1" t="s">
        <v>16</v>
      </c>
      <c r="H139" s="1" t="s">
        <v>128</v>
      </c>
      <c r="I139" s="1" t="s">
        <v>16</v>
      </c>
      <c r="J139" s="1" t="s">
        <v>1027</v>
      </c>
    </row>
    <row r="140" spans="1:10" ht="15">
      <c r="B140" s="1" t="s">
        <v>1421</v>
      </c>
      <c r="C140" s="690" t="s">
        <v>2086</v>
      </c>
      <c r="D140" s="1" t="s">
        <v>3246</v>
      </c>
      <c r="E140" s="131" t="s">
        <v>3509</v>
      </c>
      <c r="F140" s="226" t="s">
        <v>4168</v>
      </c>
      <c r="G140" s="1" t="s">
        <v>16</v>
      </c>
      <c r="H140" s="1" t="s">
        <v>129</v>
      </c>
      <c r="I140" s="1" t="s">
        <v>16</v>
      </c>
      <c r="J140" s="1" t="s">
        <v>1026</v>
      </c>
    </row>
    <row r="141" spans="1:10" ht="15">
      <c r="B141" s="662" t="s">
        <v>1986</v>
      </c>
      <c r="C141" s="690" t="s">
        <v>2087</v>
      </c>
      <c r="D141" s="1" t="s">
        <v>3247</v>
      </c>
      <c r="E141" s="131" t="s">
        <v>3510</v>
      </c>
      <c r="F141" s="226" t="s">
        <v>16</v>
      </c>
      <c r="G141" s="1" t="s">
        <v>16</v>
      </c>
      <c r="H141" s="1" t="s">
        <v>130</v>
      </c>
      <c r="I141" s="1" t="s">
        <v>16</v>
      </c>
      <c r="J141" s="1" t="s">
        <v>1265</v>
      </c>
    </row>
    <row r="142" spans="1:10" ht="15">
      <c r="B142" s="1" t="s">
        <v>1428</v>
      </c>
      <c r="C142" s="690" t="s">
        <v>2088</v>
      </c>
      <c r="D142" s="754" t="s">
        <v>3317</v>
      </c>
      <c r="E142" s="131" t="s">
        <v>3511</v>
      </c>
      <c r="F142" s="226" t="s">
        <v>4169</v>
      </c>
      <c r="G142" s="1" t="s">
        <v>16</v>
      </c>
      <c r="H142" s="1" t="s">
        <v>131</v>
      </c>
      <c r="I142" s="1" t="s">
        <v>16</v>
      </c>
      <c r="J142" s="1" t="s">
        <v>1266</v>
      </c>
    </row>
    <row r="143" spans="1:10" ht="30">
      <c r="B143" s="1" t="s">
        <v>1423</v>
      </c>
      <c r="C143" s="690" t="s">
        <v>2089</v>
      </c>
      <c r="D143" s="754" t="s">
        <v>3318</v>
      </c>
      <c r="E143" s="131" t="s">
        <v>3723</v>
      </c>
      <c r="F143" s="226" t="s">
        <v>4170</v>
      </c>
    </row>
    <row r="144" spans="1:10" ht="15">
      <c r="C144" s="690"/>
    </row>
    <row r="145" spans="1:10" ht="15">
      <c r="B145" s="1" t="s">
        <v>146</v>
      </c>
      <c r="C145" s="690" t="s">
        <v>2090</v>
      </c>
      <c r="D145" s="1" t="s">
        <v>147</v>
      </c>
      <c r="E145" s="131" t="s">
        <v>3513</v>
      </c>
      <c r="F145" s="226" t="s">
        <v>4171</v>
      </c>
      <c r="G145" s="1" t="s">
        <v>16</v>
      </c>
      <c r="H145" s="1" t="s">
        <v>148</v>
      </c>
      <c r="I145" s="1" t="s">
        <v>16</v>
      </c>
      <c r="J145" s="1" t="s">
        <v>872</v>
      </c>
    </row>
    <row r="146" spans="1:10" s="672" customFormat="1" ht="15">
      <c r="A146" s="359"/>
      <c r="B146" s="672" t="s">
        <v>1348</v>
      </c>
      <c r="C146" s="234" t="s">
        <v>2777</v>
      </c>
      <c r="D146" s="672" t="s">
        <v>2913</v>
      </c>
      <c r="E146" s="236" t="s">
        <v>3514</v>
      </c>
      <c r="F146" s="132" t="s">
        <v>4172</v>
      </c>
    </row>
    <row r="147" spans="1:10" ht="15">
      <c r="B147" s="1" t="s">
        <v>1431</v>
      </c>
      <c r="C147" s="690" t="s">
        <v>2091</v>
      </c>
      <c r="D147" s="1" t="s">
        <v>2914</v>
      </c>
      <c r="E147" s="131" t="s">
        <v>3518</v>
      </c>
      <c r="F147" s="226" t="s">
        <v>4173</v>
      </c>
      <c r="G147" s="1" t="s">
        <v>16</v>
      </c>
      <c r="H147" s="1" t="s">
        <v>142</v>
      </c>
      <c r="I147" s="1" t="s">
        <v>16</v>
      </c>
      <c r="J147" s="1" t="s">
        <v>1030</v>
      </c>
    </row>
    <row r="148" spans="1:10" ht="15">
      <c r="B148" s="1" t="s">
        <v>1422</v>
      </c>
      <c r="C148" s="690" t="s">
        <v>2092</v>
      </c>
      <c r="D148" s="1" t="s">
        <v>3248</v>
      </c>
      <c r="E148" s="131" t="s">
        <v>3519</v>
      </c>
      <c r="F148" s="226" t="s">
        <v>4174</v>
      </c>
      <c r="G148" s="1" t="s">
        <v>16</v>
      </c>
      <c r="H148" s="1" t="s">
        <v>143</v>
      </c>
      <c r="I148" s="1" t="s">
        <v>16</v>
      </c>
      <c r="J148" s="1" t="s">
        <v>1031</v>
      </c>
    </row>
    <row r="149" spans="1:10" ht="15">
      <c r="B149" s="662" t="s">
        <v>1986</v>
      </c>
      <c r="C149" s="690" t="s">
        <v>2087</v>
      </c>
      <c r="D149" s="1" t="s">
        <v>3247</v>
      </c>
      <c r="E149" s="131" t="s">
        <v>3517</v>
      </c>
      <c r="F149" s="226" t="s">
        <v>4175</v>
      </c>
      <c r="G149" s="1" t="s">
        <v>16</v>
      </c>
      <c r="H149" s="1" t="s">
        <v>144</v>
      </c>
      <c r="I149" s="1" t="s">
        <v>16</v>
      </c>
      <c r="J149" s="1" t="s">
        <v>1267</v>
      </c>
    </row>
    <row r="150" spans="1:10" ht="15">
      <c r="B150" s="1" t="s">
        <v>1429</v>
      </c>
      <c r="C150" s="690" t="s">
        <v>2093</v>
      </c>
      <c r="D150" s="1" t="s">
        <v>2915</v>
      </c>
      <c r="E150" s="131" t="s">
        <v>3516</v>
      </c>
      <c r="F150" s="226" t="s">
        <v>4176</v>
      </c>
      <c r="G150" s="1" t="s">
        <v>16</v>
      </c>
      <c r="H150" s="1" t="s">
        <v>145</v>
      </c>
      <c r="I150" s="1" t="s">
        <v>16</v>
      </c>
      <c r="J150" s="1" t="s">
        <v>1268</v>
      </c>
    </row>
    <row r="151" spans="1:10" ht="30">
      <c r="B151" s="1" t="s">
        <v>1424</v>
      </c>
      <c r="C151" s="690" t="s">
        <v>2094</v>
      </c>
      <c r="D151" s="1" t="s">
        <v>2916</v>
      </c>
      <c r="E151" s="131" t="s">
        <v>3724</v>
      </c>
      <c r="F151" s="226" t="s">
        <v>4170</v>
      </c>
      <c r="J151" s="1" t="s">
        <v>1032</v>
      </c>
    </row>
    <row r="152" spans="1:10" ht="15">
      <c r="C152" s="690"/>
    </row>
    <row r="153" spans="1:10" ht="15">
      <c r="B153" s="1" t="s">
        <v>140</v>
      </c>
      <c r="C153" s="690" t="s">
        <v>2095</v>
      </c>
      <c r="D153" s="1" t="s">
        <v>2917</v>
      </c>
      <c r="E153" s="131" t="s">
        <v>3520</v>
      </c>
      <c r="F153" s="226" t="s">
        <v>4177</v>
      </c>
      <c r="G153" s="1" t="s">
        <v>16</v>
      </c>
      <c r="H153" s="1" t="s">
        <v>141</v>
      </c>
      <c r="I153" s="1" t="s">
        <v>16</v>
      </c>
      <c r="J153" s="1" t="s">
        <v>871</v>
      </c>
    </row>
    <row r="154" spans="1:10" s="672" customFormat="1" ht="15">
      <c r="A154" s="359"/>
      <c r="B154" s="672" t="s">
        <v>2754</v>
      </c>
      <c r="C154" s="234" t="s">
        <v>2778</v>
      </c>
      <c r="D154" s="672" t="s">
        <v>2918</v>
      </c>
      <c r="E154" s="236" t="s">
        <v>3521</v>
      </c>
      <c r="F154" s="132" t="s">
        <v>4178</v>
      </c>
    </row>
    <row r="155" spans="1:10" ht="15">
      <c r="B155" s="1" t="s">
        <v>1432</v>
      </c>
      <c r="C155" s="690" t="s">
        <v>2096</v>
      </c>
      <c r="D155" s="1" t="s">
        <v>2919</v>
      </c>
      <c r="E155" s="131" t="s">
        <v>3531</v>
      </c>
      <c r="F155" s="226" t="s">
        <v>4179</v>
      </c>
      <c r="G155" s="1" t="s">
        <v>16</v>
      </c>
      <c r="H155" s="1" t="s">
        <v>134</v>
      </c>
      <c r="I155" s="1" t="s">
        <v>16</v>
      </c>
      <c r="J155" s="1" t="s">
        <v>1028</v>
      </c>
    </row>
    <row r="156" spans="1:10" ht="15">
      <c r="B156" s="1" t="s">
        <v>1427</v>
      </c>
      <c r="C156" s="690" t="s">
        <v>2097</v>
      </c>
      <c r="D156" s="1" t="s">
        <v>2920</v>
      </c>
      <c r="E156" s="131" t="s">
        <v>3522</v>
      </c>
      <c r="F156" s="226" t="s">
        <v>4180</v>
      </c>
      <c r="G156" s="1" t="s">
        <v>16</v>
      </c>
      <c r="H156" s="1" t="s">
        <v>137</v>
      </c>
      <c r="I156" s="1" t="s">
        <v>16</v>
      </c>
      <c r="J156" s="1" t="s">
        <v>1269</v>
      </c>
    </row>
    <row r="157" spans="1:10" ht="15">
      <c r="B157" s="1" t="s">
        <v>135</v>
      </c>
      <c r="C157" s="690" t="s">
        <v>2098</v>
      </c>
      <c r="D157" s="1" t="s">
        <v>136</v>
      </c>
      <c r="E157" s="131" t="s">
        <v>3499</v>
      </c>
      <c r="F157" s="226" t="s">
        <v>4181</v>
      </c>
      <c r="G157" s="1" t="s">
        <v>16</v>
      </c>
      <c r="H157" s="1" t="s">
        <v>138</v>
      </c>
      <c r="I157" s="1" t="s">
        <v>16</v>
      </c>
      <c r="J157" s="1" t="s">
        <v>1270</v>
      </c>
    </row>
    <row r="158" spans="1:10" ht="15">
      <c r="B158" s="1" t="s">
        <v>1425</v>
      </c>
      <c r="C158" s="690" t="s">
        <v>2099</v>
      </c>
      <c r="D158" s="754" t="s">
        <v>3319</v>
      </c>
      <c r="E158" s="131" t="s">
        <v>3532</v>
      </c>
      <c r="F158" s="226" t="s">
        <v>4182</v>
      </c>
      <c r="G158" s="1" t="s">
        <v>16</v>
      </c>
      <c r="H158" s="1" t="s">
        <v>139</v>
      </c>
      <c r="I158" s="1" t="s">
        <v>16</v>
      </c>
      <c r="J158" s="1" t="s">
        <v>1033</v>
      </c>
    </row>
    <row r="159" spans="1:10" ht="30">
      <c r="B159" s="1" t="s">
        <v>1426</v>
      </c>
      <c r="C159" s="690" t="s">
        <v>2100</v>
      </c>
      <c r="D159" s="754" t="s">
        <v>3320</v>
      </c>
      <c r="E159" s="131" t="s">
        <v>3725</v>
      </c>
      <c r="F159" s="226" t="s">
        <v>4170</v>
      </c>
    </row>
    <row r="160" spans="1:10" ht="15">
      <c r="C160" s="690"/>
      <c r="H160" s="1" t="s">
        <v>16</v>
      </c>
      <c r="J160" s="1" t="s">
        <v>1029</v>
      </c>
    </row>
    <row r="161" spans="1:10" ht="30">
      <c r="A161" s="359" t="s">
        <v>1621</v>
      </c>
      <c r="B161" s="1" t="s">
        <v>1649</v>
      </c>
      <c r="C161" s="690" t="s">
        <v>2101</v>
      </c>
      <c r="D161" s="1" t="s">
        <v>3259</v>
      </c>
      <c r="E161" s="131" t="s">
        <v>3536</v>
      </c>
      <c r="F161" s="226" t="s">
        <v>4183</v>
      </c>
      <c r="G161" s="1" t="s">
        <v>16</v>
      </c>
      <c r="H161" s="1" t="s">
        <v>149</v>
      </c>
      <c r="J161" s="1" t="s">
        <v>873</v>
      </c>
    </row>
    <row r="162" spans="1:10" ht="45">
      <c r="A162" s="359" t="s">
        <v>1621</v>
      </c>
      <c r="B162" s="232" t="s">
        <v>1707</v>
      </c>
      <c r="C162" s="690" t="s">
        <v>2102</v>
      </c>
      <c r="D162" s="1" t="s">
        <v>3260</v>
      </c>
      <c r="E162" s="131" t="s">
        <v>3537</v>
      </c>
      <c r="F162" s="226" t="s">
        <v>4184</v>
      </c>
    </row>
    <row r="163" spans="1:10" ht="60">
      <c r="A163" s="359" t="s">
        <v>1621</v>
      </c>
      <c r="B163" s="232" t="s">
        <v>1708</v>
      </c>
      <c r="C163" s="690" t="s">
        <v>2103</v>
      </c>
      <c r="D163" s="1" t="s">
        <v>3261</v>
      </c>
      <c r="E163" s="131" t="s">
        <v>3538</v>
      </c>
      <c r="F163" s="226" t="s">
        <v>4185</v>
      </c>
    </row>
    <row r="164" spans="1:10" ht="45">
      <c r="A164" s="359" t="s">
        <v>1621</v>
      </c>
      <c r="B164" s="232" t="s">
        <v>1709</v>
      </c>
      <c r="C164" s="690" t="s">
        <v>2104</v>
      </c>
      <c r="D164" s="1" t="s">
        <v>3262</v>
      </c>
      <c r="E164" s="131" t="s">
        <v>3539</v>
      </c>
      <c r="F164" s="226" t="s">
        <v>4186</v>
      </c>
    </row>
    <row r="165" spans="1:10" ht="30">
      <c r="A165" s="359" t="s">
        <v>1621</v>
      </c>
      <c r="B165" s="1" t="s">
        <v>1650</v>
      </c>
      <c r="C165" s="690" t="s">
        <v>2105</v>
      </c>
      <c r="D165" s="1" t="s">
        <v>2950</v>
      </c>
      <c r="E165" s="131" t="s">
        <v>3540</v>
      </c>
      <c r="F165" s="226" t="s">
        <v>4187</v>
      </c>
    </row>
    <row r="166" spans="1:10" ht="15">
      <c r="A166" s="359" t="s">
        <v>1621</v>
      </c>
      <c r="B166" s="1" t="s">
        <v>1651</v>
      </c>
      <c r="C166" s="690" t="s">
        <v>2106</v>
      </c>
      <c r="D166" s="1" t="s">
        <v>2951</v>
      </c>
      <c r="E166" s="131" t="s">
        <v>3541</v>
      </c>
      <c r="F166" s="226" t="s">
        <v>4188</v>
      </c>
    </row>
    <row r="167" spans="1:10" ht="30">
      <c r="A167" s="359" t="s">
        <v>1621</v>
      </c>
      <c r="B167" s="232" t="s">
        <v>1710</v>
      </c>
      <c r="C167" s="690" t="s">
        <v>2107</v>
      </c>
      <c r="D167" s="1" t="s">
        <v>2952</v>
      </c>
      <c r="E167" s="131" t="s">
        <v>3542</v>
      </c>
      <c r="F167" s="226" t="s">
        <v>4189</v>
      </c>
    </row>
    <row r="168" spans="1:10" ht="45">
      <c r="A168" s="359" t="s">
        <v>1621</v>
      </c>
      <c r="B168" s="232" t="s">
        <v>1711</v>
      </c>
      <c r="C168" s="690" t="s">
        <v>2108</v>
      </c>
      <c r="D168" s="1" t="s">
        <v>2953</v>
      </c>
      <c r="E168" s="131" t="s">
        <v>3543</v>
      </c>
      <c r="F168" s="226" t="s">
        <v>4190</v>
      </c>
    </row>
    <row r="169" spans="1:10" ht="15">
      <c r="A169" s="359" t="s">
        <v>1621</v>
      </c>
      <c r="B169" s="1" t="s">
        <v>1652</v>
      </c>
      <c r="C169" s="690" t="s">
        <v>2109</v>
      </c>
      <c r="D169" s="751"/>
      <c r="E169" s="716" t="s">
        <v>3572</v>
      </c>
      <c r="F169" s="226" t="s">
        <v>4191</v>
      </c>
    </row>
    <row r="170" spans="1:10" ht="15">
      <c r="A170" s="359" t="s">
        <v>1621</v>
      </c>
      <c r="B170" s="1" t="s">
        <v>1653</v>
      </c>
      <c r="C170" s="690" t="s">
        <v>2110</v>
      </c>
      <c r="D170" s="751"/>
      <c r="E170" s="716" t="s">
        <v>3573</v>
      </c>
      <c r="F170" s="226" t="s">
        <v>4192</v>
      </c>
    </row>
    <row r="171" spans="1:10" ht="30">
      <c r="A171" s="359" t="s">
        <v>1621</v>
      </c>
      <c r="B171" s="1" t="s">
        <v>1654</v>
      </c>
      <c r="C171" s="690" t="s">
        <v>2111</v>
      </c>
      <c r="D171" s="751"/>
      <c r="E171" s="716" t="s">
        <v>3574</v>
      </c>
      <c r="F171" s="226" t="s">
        <v>4193</v>
      </c>
    </row>
    <row r="172" spans="1:10" ht="30">
      <c r="A172" s="359" t="s">
        <v>1621</v>
      </c>
      <c r="B172" s="1" t="s">
        <v>1655</v>
      </c>
      <c r="C172" s="690" t="s">
        <v>2112</v>
      </c>
      <c r="D172" s="751"/>
      <c r="E172" s="716" t="s">
        <v>3575</v>
      </c>
      <c r="F172" s="226" t="s">
        <v>4194</v>
      </c>
    </row>
    <row r="173" spans="1:10" ht="30">
      <c r="A173" s="359" t="s">
        <v>1621</v>
      </c>
      <c r="B173" s="1" t="s">
        <v>1656</v>
      </c>
      <c r="C173" s="690" t="s">
        <v>2113</v>
      </c>
      <c r="D173" s="751"/>
      <c r="E173" s="716" t="s">
        <v>3576</v>
      </c>
      <c r="F173" s="226" t="s">
        <v>4195</v>
      </c>
    </row>
    <row r="174" spans="1:10" ht="30">
      <c r="A174" s="359" t="s">
        <v>1621</v>
      </c>
      <c r="B174" s="1" t="s">
        <v>1657</v>
      </c>
      <c r="C174" s="690" t="s">
        <v>2114</v>
      </c>
      <c r="D174" s="751"/>
      <c r="E174" s="716" t="s">
        <v>3577</v>
      </c>
      <c r="F174" s="226" t="s">
        <v>4196</v>
      </c>
    </row>
    <row r="175" spans="1:10" ht="30">
      <c r="A175" s="359" t="s">
        <v>1621</v>
      </c>
      <c r="B175" s="1" t="s">
        <v>1658</v>
      </c>
      <c r="C175" s="690" t="s">
        <v>2115</v>
      </c>
      <c r="D175" s="751"/>
      <c r="E175" s="1" t="s">
        <v>3578</v>
      </c>
      <c r="F175" s="226" t="s">
        <v>4197</v>
      </c>
    </row>
    <row r="176" spans="1:10" ht="30">
      <c r="A176" s="359" t="s">
        <v>1621</v>
      </c>
      <c r="B176" s="1" t="s">
        <v>1659</v>
      </c>
      <c r="C176" s="690" t="s">
        <v>2116</v>
      </c>
      <c r="D176" s="751"/>
      <c r="E176" s="765" t="s">
        <v>3570</v>
      </c>
      <c r="F176" s="226" t="s">
        <v>4198</v>
      </c>
    </row>
    <row r="177" spans="1:10" ht="15">
      <c r="A177" s="359" t="s">
        <v>1621</v>
      </c>
      <c r="B177" s="1" t="s">
        <v>1435</v>
      </c>
      <c r="C177" s="692" t="s">
        <v>2753</v>
      </c>
      <c r="D177" s="1" t="s">
        <v>3231</v>
      </c>
      <c r="E177" s="131" t="s">
        <v>3533</v>
      </c>
      <c r="F177" s="226" t="s">
        <v>4199</v>
      </c>
      <c r="G177" s="1" t="s">
        <v>16</v>
      </c>
      <c r="H177" s="1" t="s">
        <v>150</v>
      </c>
      <c r="I177" s="1" t="s">
        <v>16</v>
      </c>
      <c r="J177" s="1" t="s">
        <v>874</v>
      </c>
    </row>
    <row r="178" spans="1:10" ht="15">
      <c r="B178" s="1" t="s">
        <v>1433</v>
      </c>
      <c r="C178" s="690" t="s">
        <v>2117</v>
      </c>
      <c r="D178" s="1" t="s">
        <v>2921</v>
      </c>
      <c r="E178" s="131" t="s">
        <v>3534</v>
      </c>
      <c r="F178" s="226" t="s">
        <v>4200</v>
      </c>
    </row>
    <row r="179" spans="1:10" ht="15">
      <c r="B179" s="1" t="s">
        <v>1434</v>
      </c>
      <c r="C179" s="690" t="s">
        <v>2118</v>
      </c>
      <c r="D179" s="1" t="s">
        <v>2922</v>
      </c>
      <c r="E179" s="131" t="s">
        <v>3535</v>
      </c>
      <c r="F179" s="226" t="s">
        <v>4201</v>
      </c>
    </row>
    <row r="180" spans="1:10" ht="15">
      <c r="B180" s="669" t="s">
        <v>2817</v>
      </c>
      <c r="C180" s="692" t="s">
        <v>2816</v>
      </c>
      <c r="D180" s="1" t="s">
        <v>2923</v>
      </c>
      <c r="E180" s="131" t="s">
        <v>3571</v>
      </c>
      <c r="F180" s="226" t="s">
        <v>4198</v>
      </c>
    </row>
    <row r="181" spans="1:10" ht="15">
      <c r="C181" s="690"/>
    </row>
    <row r="182" spans="1:10" ht="15">
      <c r="B182" s="1" t="s">
        <v>151</v>
      </c>
      <c r="C182" s="690" t="s">
        <v>2119</v>
      </c>
      <c r="D182" s="1" t="s">
        <v>2924</v>
      </c>
      <c r="E182" s="131" t="s">
        <v>3545</v>
      </c>
      <c r="F182" s="226" t="s">
        <v>4202</v>
      </c>
      <c r="G182" s="1" t="s">
        <v>16</v>
      </c>
      <c r="H182" s="1" t="s">
        <v>152</v>
      </c>
      <c r="I182" s="1" t="s">
        <v>16</v>
      </c>
      <c r="J182" s="1" t="s">
        <v>875</v>
      </c>
    </row>
    <row r="183" spans="1:10" ht="15">
      <c r="B183" s="1" t="s">
        <v>1461</v>
      </c>
      <c r="C183" s="690" t="s">
        <v>2120</v>
      </c>
      <c r="D183" s="1" t="s">
        <v>2925</v>
      </c>
      <c r="E183" s="131" t="s">
        <v>3544</v>
      </c>
      <c r="F183" s="226" t="s">
        <v>4203</v>
      </c>
      <c r="G183" s="1" t="s">
        <v>16</v>
      </c>
      <c r="H183" s="1" t="s">
        <v>153</v>
      </c>
      <c r="I183" s="1" t="s">
        <v>16</v>
      </c>
      <c r="J183" s="1" t="s">
        <v>876</v>
      </c>
    </row>
    <row r="184" spans="1:10" ht="30">
      <c r="B184" s="1" t="s">
        <v>1374</v>
      </c>
      <c r="C184" s="690" t="s">
        <v>2121</v>
      </c>
      <c r="D184" s="1" t="s">
        <v>2926</v>
      </c>
      <c r="E184" s="131" t="s">
        <v>3549</v>
      </c>
      <c r="F184" s="226" t="s">
        <v>4204</v>
      </c>
      <c r="H184" s="1" t="s">
        <v>154</v>
      </c>
      <c r="I184" s="1" t="s">
        <v>16</v>
      </c>
      <c r="J184" s="1" t="s">
        <v>1034</v>
      </c>
    </row>
    <row r="185" spans="1:10" ht="30">
      <c r="B185" s="1" t="s">
        <v>1438</v>
      </c>
      <c r="C185" s="692" t="s">
        <v>2779</v>
      </c>
      <c r="D185" s="1" t="s">
        <v>2927</v>
      </c>
      <c r="E185" s="131" t="s">
        <v>3550</v>
      </c>
      <c r="F185" s="226" t="s">
        <v>4205</v>
      </c>
      <c r="H185" s="1" t="s">
        <v>155</v>
      </c>
      <c r="I185" s="1" t="s">
        <v>16</v>
      </c>
      <c r="J185" s="1" t="s">
        <v>1035</v>
      </c>
    </row>
    <row r="186" spans="1:10" ht="30">
      <c r="B186" s="1" t="s">
        <v>1439</v>
      </c>
      <c r="C186" s="692" t="s">
        <v>2780</v>
      </c>
      <c r="D186" s="1" t="s">
        <v>2928</v>
      </c>
      <c r="E186" s="131" t="s">
        <v>3551</v>
      </c>
      <c r="F186" s="226" t="s">
        <v>4206</v>
      </c>
      <c r="H186" s="1" t="s">
        <v>156</v>
      </c>
      <c r="I186" s="1" t="s">
        <v>16</v>
      </c>
      <c r="J186" s="1" t="s">
        <v>1036</v>
      </c>
    </row>
    <row r="187" spans="1:10" ht="30">
      <c r="B187" s="1" t="s">
        <v>1440</v>
      </c>
      <c r="C187" s="690" t="s">
        <v>2122</v>
      </c>
      <c r="D187" s="1" t="s">
        <v>2929</v>
      </c>
      <c r="E187" s="131" t="s">
        <v>3552</v>
      </c>
      <c r="F187" s="226" t="s">
        <v>4207</v>
      </c>
      <c r="H187" s="1" t="s">
        <v>157</v>
      </c>
      <c r="I187" s="1" t="s">
        <v>16</v>
      </c>
      <c r="J187" s="1" t="s">
        <v>1037</v>
      </c>
    </row>
    <row r="188" spans="1:10" ht="30">
      <c r="B188" s="1" t="s">
        <v>1441</v>
      </c>
      <c r="C188" s="692" t="s">
        <v>2745</v>
      </c>
      <c r="D188" s="1" t="s">
        <v>2930</v>
      </c>
      <c r="E188" s="131" t="s">
        <v>3553</v>
      </c>
      <c r="F188" s="226" t="s">
        <v>4208</v>
      </c>
      <c r="G188" s="1" t="s">
        <v>16</v>
      </c>
      <c r="H188" s="1" t="s">
        <v>158</v>
      </c>
      <c r="I188" s="1" t="s">
        <v>16</v>
      </c>
      <c r="J188" s="1" t="s">
        <v>1038</v>
      </c>
    </row>
    <row r="189" spans="1:10" ht="30">
      <c r="A189" s="359" t="s">
        <v>1621</v>
      </c>
      <c r="B189" s="1" t="s">
        <v>1660</v>
      </c>
      <c r="C189" s="690" t="s">
        <v>2123</v>
      </c>
      <c r="D189" s="1" t="s">
        <v>2954</v>
      </c>
      <c r="E189" s="131" t="s">
        <v>3554</v>
      </c>
      <c r="F189" s="226" t="s">
        <v>4209</v>
      </c>
    </row>
    <row r="190" spans="1:10" s="675" customFormat="1" ht="30">
      <c r="A190" s="359"/>
      <c r="B190" s="675" t="s">
        <v>2783</v>
      </c>
      <c r="C190" s="720" t="s">
        <v>2823</v>
      </c>
      <c r="D190" s="675" t="s">
        <v>3249</v>
      </c>
      <c r="E190" s="236" t="s">
        <v>3555</v>
      </c>
      <c r="F190" s="226" t="s">
        <v>4210</v>
      </c>
    </row>
    <row r="191" spans="1:10" s="675" customFormat="1" ht="15">
      <c r="A191" s="359"/>
      <c r="B191" s="675" t="s">
        <v>2784</v>
      </c>
      <c r="C191" s="720" t="s">
        <v>2818</v>
      </c>
      <c r="D191" s="675" t="s">
        <v>3250</v>
      </c>
      <c r="E191" s="236" t="s">
        <v>3556</v>
      </c>
      <c r="F191" s="226" t="s">
        <v>4211</v>
      </c>
    </row>
    <row r="192" spans="1:10" s="675" customFormat="1" ht="15">
      <c r="A192" s="359"/>
      <c r="B192" s="675" t="s">
        <v>2785</v>
      </c>
      <c r="C192" s="720" t="s">
        <v>2819</v>
      </c>
      <c r="D192" s="675" t="s">
        <v>3251</v>
      </c>
      <c r="E192" s="236" t="s">
        <v>3557</v>
      </c>
      <c r="F192" s="226" t="s">
        <v>4212</v>
      </c>
    </row>
    <row r="193" spans="1:11" s="675" customFormat="1" ht="15">
      <c r="A193" s="359"/>
      <c r="B193" s="675" t="s">
        <v>2786</v>
      </c>
      <c r="C193" s="720" t="s">
        <v>2820</v>
      </c>
      <c r="D193" s="675" t="s">
        <v>3252</v>
      </c>
      <c r="E193" s="236" t="s">
        <v>3558</v>
      </c>
      <c r="F193" s="226" t="s">
        <v>4213</v>
      </c>
    </row>
    <row r="194" spans="1:11" s="675" customFormat="1" ht="15">
      <c r="A194" s="359"/>
      <c r="B194" s="675" t="s">
        <v>2787</v>
      </c>
      <c r="C194" s="720" t="s">
        <v>2821</v>
      </c>
      <c r="D194" s="675" t="s">
        <v>3253</v>
      </c>
      <c r="E194" s="236" t="s">
        <v>3559</v>
      </c>
      <c r="F194" s="226" t="s">
        <v>4214</v>
      </c>
    </row>
    <row r="195" spans="1:11" s="675" customFormat="1" ht="15">
      <c r="A195" s="359"/>
      <c r="B195" s="675" t="s">
        <v>2788</v>
      </c>
      <c r="C195" s="720" t="s">
        <v>2822</v>
      </c>
      <c r="D195" s="675" t="s">
        <v>3254</v>
      </c>
      <c r="E195" s="236" t="s">
        <v>3560</v>
      </c>
      <c r="F195" s="226" t="s">
        <v>4215</v>
      </c>
    </row>
    <row r="196" spans="1:11" s="675" customFormat="1" ht="15">
      <c r="A196" s="359"/>
      <c r="C196" s="690"/>
      <c r="E196" s="236"/>
      <c r="F196" s="226"/>
    </row>
    <row r="197" spans="1:11" s="675" customFormat="1" ht="15">
      <c r="A197" s="359"/>
      <c r="B197" s="675" t="s">
        <v>1358</v>
      </c>
      <c r="C197" s="690" t="s">
        <v>1358</v>
      </c>
      <c r="D197" s="675" t="s">
        <v>2931</v>
      </c>
      <c r="E197" s="236" t="s">
        <v>324</v>
      </c>
      <c r="F197" s="226" t="s">
        <v>4077</v>
      </c>
    </row>
    <row r="198" spans="1:11" s="675" customFormat="1" ht="15">
      <c r="A198" s="359"/>
      <c r="B198" s="675" t="s">
        <v>1360</v>
      </c>
      <c r="C198" s="690" t="s">
        <v>1360</v>
      </c>
      <c r="D198" s="675" t="s">
        <v>1360</v>
      </c>
      <c r="E198" s="236" t="s">
        <v>3561</v>
      </c>
      <c r="F198" s="226" t="s">
        <v>4079</v>
      </c>
    </row>
    <row r="199" spans="1:11" s="675" customFormat="1" ht="15">
      <c r="A199" s="359"/>
      <c r="B199" s="675" t="s">
        <v>1359</v>
      </c>
      <c r="C199" s="690" t="s">
        <v>2845</v>
      </c>
      <c r="D199" s="675" t="s">
        <v>2932</v>
      </c>
      <c r="E199" s="236" t="s">
        <v>3562</v>
      </c>
      <c r="F199" s="226" t="s">
        <v>4082</v>
      </c>
    </row>
    <row r="200" spans="1:11" s="675" customFormat="1" ht="15">
      <c r="A200" s="359"/>
      <c r="B200" s="675" t="s">
        <v>1361</v>
      </c>
      <c r="C200" s="690" t="s">
        <v>2846</v>
      </c>
      <c r="D200" s="675" t="s">
        <v>2846</v>
      </c>
      <c r="E200" s="236" t="s">
        <v>2846</v>
      </c>
      <c r="F200" s="226" t="s">
        <v>4083</v>
      </c>
    </row>
    <row r="201" spans="1:11" s="675" customFormat="1" ht="15">
      <c r="A201" s="359"/>
      <c r="B201" s="675" t="s">
        <v>1362</v>
      </c>
      <c r="C201" s="690" t="s">
        <v>2847</v>
      </c>
      <c r="D201" s="675" t="s">
        <v>2933</v>
      </c>
      <c r="E201" s="236" t="s">
        <v>3563</v>
      </c>
      <c r="F201" s="226" t="s">
        <v>4084</v>
      </c>
    </row>
    <row r="202" spans="1:11" s="675" customFormat="1" ht="15">
      <c r="A202" s="359"/>
      <c r="B202" s="675" t="s">
        <v>2815</v>
      </c>
      <c r="C202" s="690" t="s">
        <v>2848</v>
      </c>
      <c r="D202" s="675" t="s">
        <v>2934</v>
      </c>
      <c r="E202" s="236" t="s">
        <v>2815</v>
      </c>
      <c r="F202" s="226" t="s">
        <v>4216</v>
      </c>
    </row>
    <row r="203" spans="1:11" ht="15">
      <c r="C203" s="690"/>
    </row>
    <row r="204" spans="1:11" ht="15">
      <c r="B204" s="1" t="s">
        <v>1437</v>
      </c>
      <c r="C204" s="690" t="s">
        <v>2124</v>
      </c>
      <c r="D204" s="754" t="s">
        <v>3323</v>
      </c>
      <c r="E204" s="131" t="s">
        <v>3547</v>
      </c>
      <c r="F204" s="226" t="s">
        <v>4217</v>
      </c>
      <c r="G204" s="1" t="s">
        <v>16</v>
      </c>
      <c r="H204" s="1" t="s">
        <v>160</v>
      </c>
      <c r="I204" s="1" t="s">
        <v>16</v>
      </c>
      <c r="J204" s="1" t="s">
        <v>159</v>
      </c>
      <c r="K204" s="1" t="s">
        <v>1039</v>
      </c>
    </row>
    <row r="205" spans="1:11" ht="15">
      <c r="B205" s="1" t="s">
        <v>1442</v>
      </c>
      <c r="C205" s="690" t="s">
        <v>2125</v>
      </c>
      <c r="D205" s="754" t="s">
        <v>3324</v>
      </c>
      <c r="E205" s="131" t="s">
        <v>3548</v>
      </c>
      <c r="F205" s="226" t="s">
        <v>4218</v>
      </c>
      <c r="G205" s="1" t="s">
        <v>16</v>
      </c>
      <c r="H205" s="1" t="s">
        <v>161</v>
      </c>
      <c r="I205" s="1" t="s">
        <v>16</v>
      </c>
      <c r="J205" s="1" t="s">
        <v>877</v>
      </c>
    </row>
    <row r="206" spans="1:11" ht="15">
      <c r="C206" s="690"/>
    </row>
    <row r="207" spans="1:11" ht="15">
      <c r="B207" s="1" t="s">
        <v>162</v>
      </c>
      <c r="C207" s="690" t="s">
        <v>2126</v>
      </c>
      <c r="D207" s="1" t="s">
        <v>3258</v>
      </c>
      <c r="E207" s="131" t="s">
        <v>3546</v>
      </c>
      <c r="F207" s="226" t="s">
        <v>4219</v>
      </c>
      <c r="G207" s="1" t="s">
        <v>16</v>
      </c>
      <c r="H207" s="1" t="s">
        <v>163</v>
      </c>
      <c r="I207" s="1" t="s">
        <v>16</v>
      </c>
      <c r="J207" s="1" t="s">
        <v>1040</v>
      </c>
    </row>
    <row r="208" spans="1:11" ht="15">
      <c r="B208" s="1" t="s">
        <v>1462</v>
      </c>
      <c r="C208" s="690" t="s">
        <v>2127</v>
      </c>
      <c r="D208" s="1" t="s">
        <v>2935</v>
      </c>
      <c r="E208" s="131" t="s">
        <v>3523</v>
      </c>
      <c r="F208" s="226" t="s">
        <v>4220</v>
      </c>
      <c r="G208" s="1" t="s">
        <v>16</v>
      </c>
      <c r="H208" s="1" t="s">
        <v>164</v>
      </c>
      <c r="I208" s="1" t="s">
        <v>16</v>
      </c>
      <c r="J208" s="1" t="s">
        <v>878</v>
      </c>
    </row>
    <row r="209" spans="1:11" ht="15">
      <c r="B209" s="1" t="s">
        <v>1375</v>
      </c>
      <c r="C209" s="690" t="s">
        <v>2128</v>
      </c>
      <c r="D209" s="1" t="s">
        <v>2936</v>
      </c>
      <c r="E209" s="131" t="s">
        <v>3524</v>
      </c>
      <c r="F209" s="226" t="s">
        <v>4221</v>
      </c>
      <c r="G209" s="1" t="s">
        <v>16</v>
      </c>
      <c r="H209" s="1" t="s">
        <v>165</v>
      </c>
      <c r="I209" s="1" t="s">
        <v>16</v>
      </c>
      <c r="J209" s="1" t="s">
        <v>1041</v>
      </c>
    </row>
    <row r="210" spans="1:11" ht="15">
      <c r="B210" s="1" t="s">
        <v>1444</v>
      </c>
      <c r="C210" s="690" t="s">
        <v>2129</v>
      </c>
      <c r="D210" s="1" t="s">
        <v>2937</v>
      </c>
      <c r="E210" s="131" t="s">
        <v>3525</v>
      </c>
      <c r="F210" s="226" t="s">
        <v>4222</v>
      </c>
      <c r="G210" s="1" t="s">
        <v>16</v>
      </c>
      <c r="H210" s="1" t="s">
        <v>166</v>
      </c>
      <c r="I210" s="1" t="s">
        <v>16</v>
      </c>
      <c r="J210" s="1" t="s">
        <v>1042</v>
      </c>
    </row>
    <row r="211" spans="1:11" ht="30">
      <c r="B211" s="232" t="s">
        <v>1704</v>
      </c>
      <c r="C211" s="692" t="s">
        <v>2758</v>
      </c>
      <c r="D211" s="1" t="s">
        <v>3438</v>
      </c>
      <c r="E211" s="765" t="s">
        <v>3526</v>
      </c>
      <c r="F211" s="226" t="s">
        <v>4223</v>
      </c>
      <c r="H211" s="1" t="s">
        <v>167</v>
      </c>
      <c r="J211" s="1" t="s">
        <v>1043</v>
      </c>
    </row>
    <row r="212" spans="1:11" ht="15">
      <c r="B212" s="232" t="s">
        <v>1705</v>
      </c>
      <c r="C212" s="692" t="s">
        <v>2757</v>
      </c>
      <c r="D212" s="1" t="s">
        <v>3437</v>
      </c>
      <c r="E212" s="765" t="s">
        <v>3527</v>
      </c>
      <c r="F212" s="226" t="s">
        <v>4224</v>
      </c>
    </row>
    <row r="213" spans="1:11" ht="17.25" customHeight="1">
      <c r="B213" s="662" t="s">
        <v>1987</v>
      </c>
      <c r="C213" s="692" t="s">
        <v>2756</v>
      </c>
      <c r="D213" s="1" t="s">
        <v>3436</v>
      </c>
      <c r="E213" s="765" t="s">
        <v>3528</v>
      </c>
      <c r="F213" s="226" t="s">
        <v>4225</v>
      </c>
    </row>
    <row r="214" spans="1:11" s="232" customFormat="1" ht="30">
      <c r="A214" s="359"/>
      <c r="B214" s="232" t="s">
        <v>1706</v>
      </c>
      <c r="C214" s="692" t="s">
        <v>2755</v>
      </c>
      <c r="D214" s="232" t="s">
        <v>3439</v>
      </c>
      <c r="E214" s="765" t="s">
        <v>3529</v>
      </c>
      <c r="F214" s="226" t="s">
        <v>4226</v>
      </c>
    </row>
    <row r="215" spans="1:11" ht="15">
      <c r="B215" s="1" t="s">
        <v>1366</v>
      </c>
      <c r="C215" s="690" t="s">
        <v>2130</v>
      </c>
      <c r="D215" s="1" t="s">
        <v>2938</v>
      </c>
      <c r="E215" s="131" t="s">
        <v>265</v>
      </c>
      <c r="F215" s="226" t="s">
        <v>4227</v>
      </c>
      <c r="G215" s="1" t="s">
        <v>16</v>
      </c>
      <c r="H215" s="1" t="s">
        <v>168</v>
      </c>
      <c r="I215" s="1" t="s">
        <v>16</v>
      </c>
      <c r="J215" s="1" t="s">
        <v>1368</v>
      </c>
    </row>
    <row r="216" spans="1:11" ht="15">
      <c r="B216" s="1" t="s">
        <v>1443</v>
      </c>
      <c r="C216" s="690" t="s">
        <v>2131</v>
      </c>
      <c r="D216" s="1" t="s">
        <v>288</v>
      </c>
      <c r="E216" s="131" t="s">
        <v>3530</v>
      </c>
      <c r="F216" s="226" t="s">
        <v>4228</v>
      </c>
      <c r="G216" s="1" t="s">
        <v>16</v>
      </c>
      <c r="H216" s="1" t="s">
        <v>16</v>
      </c>
      <c r="I216" s="1" t="s">
        <v>16</v>
      </c>
      <c r="J216" s="1" t="s">
        <v>1367</v>
      </c>
    </row>
    <row r="217" spans="1:11" ht="30">
      <c r="A217" s="359" t="s">
        <v>1621</v>
      </c>
      <c r="B217" s="1" t="s">
        <v>1661</v>
      </c>
      <c r="C217" s="690" t="s">
        <v>2132</v>
      </c>
      <c r="D217" s="741"/>
      <c r="E217" s="716" t="s">
        <v>3579</v>
      </c>
      <c r="F217" s="226" t="s">
        <v>4229</v>
      </c>
    </row>
    <row r="218" spans="1:11" ht="15">
      <c r="A218" s="359" t="s">
        <v>1621</v>
      </c>
      <c r="B218" s="1" t="s">
        <v>1662</v>
      </c>
      <c r="C218" s="690" t="s">
        <v>2133</v>
      </c>
      <c r="D218" s="741"/>
      <c r="E218" s="716" t="s">
        <v>3580</v>
      </c>
      <c r="F218" s="226" t="s">
        <v>4230</v>
      </c>
    </row>
    <row r="219" spans="1:11" ht="15">
      <c r="C219" s="690"/>
      <c r="D219" s="1" t="s">
        <v>16</v>
      </c>
      <c r="E219" s="131" t="s">
        <v>16</v>
      </c>
      <c r="G219" s="1" t="s">
        <v>16</v>
      </c>
      <c r="H219" s="1" t="s">
        <v>16</v>
      </c>
      <c r="I219" s="1" t="s">
        <v>16</v>
      </c>
      <c r="J219" s="1" t="s">
        <v>16</v>
      </c>
    </row>
    <row r="220" spans="1:11" ht="15">
      <c r="B220" s="201"/>
      <c r="C220" s="690"/>
      <c r="D220" s="741" t="s">
        <v>16</v>
      </c>
      <c r="E220" s="131" t="s">
        <v>16</v>
      </c>
      <c r="F220" s="846"/>
      <c r="G220" s="1" t="s">
        <v>16</v>
      </c>
      <c r="H220" s="1" t="s">
        <v>16</v>
      </c>
      <c r="I220" s="1" t="s">
        <v>16</v>
      </c>
      <c r="J220" s="1" t="s">
        <v>16</v>
      </c>
    </row>
    <row r="221" spans="1:11" ht="15">
      <c r="B221" s="1" t="s">
        <v>169</v>
      </c>
      <c r="C221" s="690" t="s">
        <v>2134</v>
      </c>
      <c r="D221" s="741"/>
      <c r="H221" s="1" t="s">
        <v>170</v>
      </c>
      <c r="J221" s="1" t="s">
        <v>997</v>
      </c>
    </row>
    <row r="222" spans="1:11" ht="15">
      <c r="B222" s="331" t="s">
        <v>1726</v>
      </c>
      <c r="C222" s="729" t="s">
        <v>2135</v>
      </c>
      <c r="D222" s="741"/>
    </row>
    <row r="223" spans="1:11" ht="15">
      <c r="B223" s="1" t="s">
        <v>2</v>
      </c>
      <c r="C223" s="692" t="s">
        <v>2002</v>
      </c>
      <c r="D223" s="741" t="s">
        <v>3</v>
      </c>
      <c r="E223" s="701" t="s">
        <v>3868</v>
      </c>
      <c r="G223" s="1" t="s">
        <v>5</v>
      </c>
      <c r="H223" s="1" t="s">
        <v>6</v>
      </c>
      <c r="I223" s="1" t="s">
        <v>7</v>
      </c>
      <c r="J223" s="1" t="s">
        <v>8</v>
      </c>
      <c r="K223" s="1" t="s">
        <v>1275</v>
      </c>
    </row>
    <row r="224" spans="1:11" ht="15">
      <c r="C224" s="690"/>
      <c r="D224" s="741"/>
    </row>
    <row r="225" spans="2:10" ht="15">
      <c r="B225" s="1" t="s">
        <v>169</v>
      </c>
      <c r="C225" s="690" t="s">
        <v>2134</v>
      </c>
      <c r="D225" s="741" t="s">
        <v>169</v>
      </c>
      <c r="E225" s="131" t="s">
        <v>171</v>
      </c>
      <c r="G225" s="1" t="s">
        <v>16</v>
      </c>
      <c r="H225" s="1" t="s">
        <v>172</v>
      </c>
      <c r="I225" s="1" t="s">
        <v>16</v>
      </c>
      <c r="J225" s="1" t="s">
        <v>997</v>
      </c>
    </row>
    <row r="226" spans="2:10" ht="15">
      <c r="B226" s="1" t="s">
        <v>11</v>
      </c>
      <c r="C226" s="690" t="s">
        <v>2003</v>
      </c>
      <c r="D226" s="741" t="s">
        <v>12</v>
      </c>
      <c r="E226" s="131" t="s">
        <v>173</v>
      </c>
      <c r="G226" s="1" t="s">
        <v>16</v>
      </c>
      <c r="H226" s="1" t="s">
        <v>15</v>
      </c>
      <c r="I226" s="1" t="s">
        <v>16</v>
      </c>
      <c r="J226" s="1" t="s">
        <v>991</v>
      </c>
    </row>
    <row r="227" spans="2:10" ht="15">
      <c r="B227" s="1" t="s">
        <v>174</v>
      </c>
      <c r="C227" s="690" t="s">
        <v>2136</v>
      </c>
      <c r="D227" s="741" t="s">
        <v>175</v>
      </c>
      <c r="E227" s="131" t="s">
        <v>176</v>
      </c>
      <c r="G227" s="1" t="s">
        <v>16</v>
      </c>
      <c r="H227" s="1" t="s">
        <v>177</v>
      </c>
      <c r="I227" s="1" t="s">
        <v>16</v>
      </c>
      <c r="J227" s="1" t="s">
        <v>1044</v>
      </c>
    </row>
    <row r="228" spans="2:10" ht="15">
      <c r="B228" s="1" t="s">
        <v>178</v>
      </c>
      <c r="C228" s="690" t="s">
        <v>2137</v>
      </c>
      <c r="D228" s="741" t="s">
        <v>179</v>
      </c>
      <c r="E228" s="131" t="s">
        <v>180</v>
      </c>
      <c r="G228" s="1" t="s">
        <v>16</v>
      </c>
      <c r="H228" s="1" t="s">
        <v>181</v>
      </c>
      <c r="I228" s="1" t="s">
        <v>16</v>
      </c>
      <c r="J228" s="1" t="s">
        <v>1045</v>
      </c>
    </row>
    <row r="229" spans="2:10" ht="15">
      <c r="B229" s="1" t="s">
        <v>182</v>
      </c>
      <c r="C229" s="690" t="s">
        <v>2138</v>
      </c>
      <c r="D229" s="741" t="s">
        <v>183</v>
      </c>
      <c r="E229" s="131" t="s">
        <v>184</v>
      </c>
      <c r="G229" s="1" t="s">
        <v>16</v>
      </c>
      <c r="H229" s="1" t="s">
        <v>185</v>
      </c>
      <c r="I229" s="1" t="s">
        <v>16</v>
      </c>
      <c r="J229" s="1" t="s">
        <v>1046</v>
      </c>
    </row>
    <row r="230" spans="2:10" ht="15">
      <c r="B230" s="1" t="s">
        <v>186</v>
      </c>
      <c r="C230" s="690" t="s">
        <v>2139</v>
      </c>
      <c r="D230" s="741" t="s">
        <v>187</v>
      </c>
      <c r="E230" s="131" t="s">
        <v>188</v>
      </c>
      <c r="G230" s="1" t="s">
        <v>16</v>
      </c>
      <c r="H230" s="1" t="s">
        <v>189</v>
      </c>
      <c r="I230" s="1" t="s">
        <v>16</v>
      </c>
      <c r="J230" s="1" t="s">
        <v>1047</v>
      </c>
    </row>
    <row r="231" spans="2:10" ht="15">
      <c r="B231" s="1" t="s">
        <v>190</v>
      </c>
      <c r="C231" s="690" t="s">
        <v>2140</v>
      </c>
      <c r="D231" s="741" t="s">
        <v>191</v>
      </c>
      <c r="E231" s="131" t="s">
        <v>192</v>
      </c>
      <c r="G231" s="1" t="s">
        <v>16</v>
      </c>
      <c r="H231" s="1" t="s">
        <v>191</v>
      </c>
      <c r="I231" s="1" t="s">
        <v>16</v>
      </c>
      <c r="J231" s="1" t="s">
        <v>1048</v>
      </c>
    </row>
    <row r="232" spans="2:10" ht="15">
      <c r="B232" s="1" t="s">
        <v>193</v>
      </c>
      <c r="C232" s="690" t="s">
        <v>2141</v>
      </c>
      <c r="D232" s="741" t="s">
        <v>194</v>
      </c>
      <c r="E232" s="131" t="s">
        <v>195</v>
      </c>
      <c r="G232" s="1" t="s">
        <v>16</v>
      </c>
      <c r="H232" s="1" t="s">
        <v>196</v>
      </c>
      <c r="I232" s="1" t="s">
        <v>16</v>
      </c>
      <c r="J232" s="1" t="s">
        <v>1049</v>
      </c>
    </row>
    <row r="233" spans="2:10" ht="15">
      <c r="B233" s="1" t="s">
        <v>4033</v>
      </c>
      <c r="C233" s="690" t="s">
        <v>2142</v>
      </c>
      <c r="D233" s="741" t="s">
        <v>197</v>
      </c>
      <c r="E233" s="131" t="s">
        <v>198</v>
      </c>
      <c r="G233" s="1" t="s">
        <v>16</v>
      </c>
      <c r="H233" s="1" t="s">
        <v>199</v>
      </c>
      <c r="I233" s="1" t="s">
        <v>16</v>
      </c>
      <c r="J233" s="1" t="s">
        <v>1055</v>
      </c>
    </row>
    <row r="234" spans="2:10" ht="15">
      <c r="B234" s="1" t="s">
        <v>200</v>
      </c>
      <c r="C234" s="690" t="s">
        <v>2143</v>
      </c>
      <c r="D234" s="741" t="s">
        <v>201</v>
      </c>
      <c r="E234" s="131" t="s">
        <v>200</v>
      </c>
      <c r="G234" s="1" t="s">
        <v>16</v>
      </c>
      <c r="H234" s="1" t="s">
        <v>202</v>
      </c>
      <c r="I234" s="1" t="s">
        <v>16</v>
      </c>
      <c r="J234" s="1" t="s">
        <v>1050</v>
      </c>
    </row>
    <row r="235" spans="2:10" ht="15">
      <c r="B235" s="1" t="s">
        <v>4034</v>
      </c>
      <c r="C235" s="690" t="s">
        <v>2144</v>
      </c>
      <c r="D235" s="741" t="s">
        <v>203</v>
      </c>
      <c r="E235" s="131" t="s">
        <v>204</v>
      </c>
      <c r="G235" s="1" t="s">
        <v>16</v>
      </c>
      <c r="H235" s="1" t="s">
        <v>205</v>
      </c>
      <c r="I235" s="1" t="s">
        <v>16</v>
      </c>
      <c r="J235" s="1" t="s">
        <v>1051</v>
      </c>
    </row>
    <row r="236" spans="2:10" ht="15">
      <c r="B236" s="1" t="s">
        <v>206</v>
      </c>
      <c r="C236" s="690" t="s">
        <v>2145</v>
      </c>
      <c r="D236" s="741" t="s">
        <v>923</v>
      </c>
      <c r="E236" s="131" t="s">
        <v>207</v>
      </c>
      <c r="G236" s="1" t="s">
        <v>16</v>
      </c>
      <c r="H236" s="1" t="s">
        <v>208</v>
      </c>
      <c r="I236" s="1" t="s">
        <v>16</v>
      </c>
      <c r="J236" s="1" t="s">
        <v>1052</v>
      </c>
    </row>
    <row r="237" spans="2:10" ht="15">
      <c r="B237" s="1" t="s">
        <v>4035</v>
      </c>
      <c r="C237" s="690" t="s">
        <v>2146</v>
      </c>
      <c r="D237" s="741" t="s">
        <v>209</v>
      </c>
      <c r="E237" s="131" t="s">
        <v>210</v>
      </c>
      <c r="G237" s="1" t="s">
        <v>16</v>
      </c>
      <c r="H237" s="1" t="s">
        <v>211</v>
      </c>
      <c r="I237" s="1" t="s">
        <v>16</v>
      </c>
      <c r="J237" s="1" t="s">
        <v>1053</v>
      </c>
    </row>
    <row r="238" spans="2:10" ht="15">
      <c r="B238" s="1" t="s">
        <v>212</v>
      </c>
      <c r="C238" s="690" t="s">
        <v>2147</v>
      </c>
      <c r="D238" s="741" t="s">
        <v>213</v>
      </c>
      <c r="E238" s="131" t="s">
        <v>214</v>
      </c>
      <c r="G238" s="1" t="s">
        <v>16</v>
      </c>
      <c r="H238" s="1" t="s">
        <v>215</v>
      </c>
      <c r="I238" s="1" t="s">
        <v>16</v>
      </c>
      <c r="J238" s="1" t="s">
        <v>1054</v>
      </c>
    </row>
    <row r="239" spans="2:10" ht="15">
      <c r="B239" s="1" t="s">
        <v>4033</v>
      </c>
      <c r="C239" s="690" t="s">
        <v>2142</v>
      </c>
      <c r="D239" s="741" t="s">
        <v>197</v>
      </c>
      <c r="E239" s="131" t="s">
        <v>198</v>
      </c>
      <c r="G239" s="1" t="s">
        <v>16</v>
      </c>
      <c r="H239" s="1" t="s">
        <v>199</v>
      </c>
      <c r="I239" s="1" t="s">
        <v>16</v>
      </c>
      <c r="J239" s="1" t="s">
        <v>1055</v>
      </c>
    </row>
    <row r="240" spans="2:10" ht="15">
      <c r="B240" s="1" t="s">
        <v>216</v>
      </c>
      <c r="C240" s="690" t="s">
        <v>2148</v>
      </c>
      <c r="D240" s="741" t="s">
        <v>892</v>
      </c>
      <c r="E240" s="131" t="s">
        <v>217</v>
      </c>
      <c r="G240" s="1" t="s">
        <v>16</v>
      </c>
      <c r="H240" s="1" t="s">
        <v>218</v>
      </c>
      <c r="I240" s="1" t="s">
        <v>16</v>
      </c>
      <c r="J240" s="1" t="s">
        <v>1056</v>
      </c>
    </row>
    <row r="241" spans="1:11" ht="30">
      <c r="B241" s="1" t="s">
        <v>4024</v>
      </c>
      <c r="C241" s="690" t="s">
        <v>2149</v>
      </c>
      <c r="D241" s="741" t="s">
        <v>219</v>
      </c>
      <c r="E241" s="131" t="s">
        <v>220</v>
      </c>
      <c r="G241" s="1" t="s">
        <v>16</v>
      </c>
      <c r="H241" s="1" t="s">
        <v>221</v>
      </c>
      <c r="I241" s="1" t="s">
        <v>16</v>
      </c>
      <c r="J241" s="1" t="s">
        <v>1057</v>
      </c>
    </row>
    <row r="242" spans="1:11" ht="15">
      <c r="B242" s="1" t="s">
        <v>4036</v>
      </c>
      <c r="C242" s="690" t="s">
        <v>2150</v>
      </c>
      <c r="D242" s="741" t="s">
        <v>222</v>
      </c>
      <c r="E242" s="131" t="s">
        <v>223</v>
      </c>
      <c r="G242" s="1" t="s">
        <v>16</v>
      </c>
      <c r="H242" s="1" t="s">
        <v>224</v>
      </c>
      <c r="I242" s="1" t="s">
        <v>16</v>
      </c>
      <c r="J242" s="1" t="s">
        <v>1058</v>
      </c>
    </row>
    <row r="243" spans="1:11" ht="15">
      <c r="B243" s="1" t="s">
        <v>4028</v>
      </c>
      <c r="C243" s="690" t="s">
        <v>2151</v>
      </c>
      <c r="D243" s="741" t="s">
        <v>893</v>
      </c>
      <c r="E243" s="131" t="s">
        <v>894</v>
      </c>
      <c r="G243" s="1" t="s">
        <v>16</v>
      </c>
      <c r="H243" s="1" t="s">
        <v>225</v>
      </c>
      <c r="I243" s="1" t="s">
        <v>16</v>
      </c>
      <c r="J243" s="1" t="s">
        <v>1059</v>
      </c>
    </row>
    <row r="244" spans="1:11" ht="15">
      <c r="B244" s="1" t="s">
        <v>4029</v>
      </c>
      <c r="C244" s="690" t="s">
        <v>2152</v>
      </c>
      <c r="D244" s="741" t="s">
        <v>226</v>
      </c>
      <c r="E244" s="131" t="s">
        <v>227</v>
      </c>
      <c r="G244" s="1" t="s">
        <v>16</v>
      </c>
      <c r="H244" s="1" t="s">
        <v>228</v>
      </c>
      <c r="I244" s="1" t="s">
        <v>16</v>
      </c>
      <c r="J244" s="1" t="s">
        <v>1060</v>
      </c>
    </row>
    <row r="245" spans="1:11" ht="15">
      <c r="B245" s="1" t="s">
        <v>4037</v>
      </c>
      <c r="C245" s="690" t="s">
        <v>2153</v>
      </c>
      <c r="D245" s="741" t="s">
        <v>895</v>
      </c>
      <c r="E245" s="131" t="s">
        <v>896</v>
      </c>
      <c r="G245" s="1" t="s">
        <v>16</v>
      </c>
      <c r="H245" s="1" t="s">
        <v>229</v>
      </c>
      <c r="I245" s="1" t="s">
        <v>16</v>
      </c>
      <c r="J245" s="1" t="s">
        <v>1061</v>
      </c>
    </row>
    <row r="246" spans="1:11" ht="15">
      <c r="B246" s="1" t="s">
        <v>4038</v>
      </c>
      <c r="C246" s="690" t="s">
        <v>2154</v>
      </c>
      <c r="D246" s="741" t="s">
        <v>230</v>
      </c>
      <c r="E246" s="131" t="s">
        <v>231</v>
      </c>
      <c r="G246" s="1" t="s">
        <v>16</v>
      </c>
      <c r="H246" s="1" t="s">
        <v>232</v>
      </c>
      <c r="I246" s="1" t="s">
        <v>16</v>
      </c>
      <c r="J246" s="1" t="s">
        <v>1062</v>
      </c>
    </row>
    <row r="247" spans="1:11" ht="15">
      <c r="B247" s="818" t="s">
        <v>4057</v>
      </c>
      <c r="C247" s="690"/>
      <c r="D247" s="741" t="s">
        <v>16</v>
      </c>
      <c r="E247" s="131" t="s">
        <v>16</v>
      </c>
      <c r="G247" s="1" t="s">
        <v>16</v>
      </c>
      <c r="H247" s="1" t="s">
        <v>16</v>
      </c>
      <c r="I247" s="1" t="s">
        <v>16</v>
      </c>
      <c r="J247" s="1" t="s">
        <v>16</v>
      </c>
    </row>
    <row r="248" spans="1:11" ht="15">
      <c r="C248" s="690"/>
      <c r="D248" s="741" t="s">
        <v>16</v>
      </c>
      <c r="E248" s="131" t="s">
        <v>16</v>
      </c>
      <c r="G248" s="1" t="s">
        <v>16</v>
      </c>
      <c r="H248" s="1" t="s">
        <v>16</v>
      </c>
      <c r="I248" s="1" t="s">
        <v>16</v>
      </c>
      <c r="J248" s="1" t="s">
        <v>16</v>
      </c>
    </row>
    <row r="249" spans="1:11" ht="15">
      <c r="B249" s="192"/>
      <c r="C249" s="690"/>
      <c r="D249" s="1" t="s">
        <v>16</v>
      </c>
      <c r="E249" s="131" t="s">
        <v>16</v>
      </c>
      <c r="F249" s="847"/>
      <c r="G249" s="1" t="s">
        <v>16</v>
      </c>
      <c r="H249" s="1" t="s">
        <v>16</v>
      </c>
      <c r="I249" s="1" t="s">
        <v>16</v>
      </c>
      <c r="J249" s="1" t="s">
        <v>16</v>
      </c>
    </row>
    <row r="250" spans="1:11" ht="15">
      <c r="B250" s="1" t="s">
        <v>233</v>
      </c>
      <c r="C250" s="690" t="s">
        <v>2155</v>
      </c>
      <c r="D250" s="1" t="s">
        <v>3015</v>
      </c>
      <c r="E250" s="131" t="s">
        <v>234</v>
      </c>
      <c r="F250" s="226" t="s">
        <v>4079</v>
      </c>
      <c r="G250" s="1" t="s">
        <v>16</v>
      </c>
      <c r="H250" s="1" t="s">
        <v>236</v>
      </c>
      <c r="I250" s="1" t="s">
        <v>16</v>
      </c>
      <c r="J250" s="1" t="s">
        <v>998</v>
      </c>
      <c r="K250" s="1" t="s">
        <v>235</v>
      </c>
    </row>
    <row r="251" spans="1:11" ht="15">
      <c r="C251" s="690"/>
    </row>
    <row r="252" spans="1:11" ht="15">
      <c r="B252" s="1" t="s">
        <v>2</v>
      </c>
      <c r="C252" s="692" t="s">
        <v>2002</v>
      </c>
      <c r="D252" s="1" t="s">
        <v>3</v>
      </c>
      <c r="E252" s="701" t="s">
        <v>3868</v>
      </c>
      <c r="F252" s="226" t="s">
        <v>4068</v>
      </c>
      <c r="G252" s="1" t="s">
        <v>5</v>
      </c>
      <c r="H252" s="1" t="s">
        <v>6</v>
      </c>
      <c r="I252" s="1" t="s">
        <v>7</v>
      </c>
      <c r="J252" s="1" t="s">
        <v>8</v>
      </c>
      <c r="K252" s="1" t="s">
        <v>1275</v>
      </c>
    </row>
    <row r="253" spans="1:11" ht="15">
      <c r="C253" s="690"/>
      <c r="E253" s="131" t="s">
        <v>16</v>
      </c>
      <c r="G253" s="1" t="s">
        <v>16</v>
      </c>
      <c r="H253" s="1" t="s">
        <v>16</v>
      </c>
      <c r="I253" s="1" t="s">
        <v>16</v>
      </c>
      <c r="J253" s="1" t="s">
        <v>16</v>
      </c>
    </row>
    <row r="254" spans="1:11" ht="15">
      <c r="B254" s="1" t="s">
        <v>233</v>
      </c>
      <c r="C254" s="690" t="s">
        <v>2155</v>
      </c>
      <c r="D254" s="1" t="s">
        <v>3015</v>
      </c>
      <c r="E254" s="131" t="s">
        <v>234</v>
      </c>
      <c r="F254" s="226" t="s">
        <v>4079</v>
      </c>
      <c r="G254" s="1" t="s">
        <v>237</v>
      </c>
      <c r="H254" s="1" t="s">
        <v>236</v>
      </c>
      <c r="I254" s="1" t="s">
        <v>16</v>
      </c>
      <c r="J254" s="1" t="s">
        <v>998</v>
      </c>
      <c r="K254" s="1" t="s">
        <v>235</v>
      </c>
    </row>
    <row r="255" spans="1:11" ht="15">
      <c r="B255" s="1" t="s">
        <v>238</v>
      </c>
      <c r="C255" s="690" t="s">
        <v>2156</v>
      </c>
      <c r="D255" s="1" t="s">
        <v>3016</v>
      </c>
      <c r="E255" s="131" t="s">
        <v>3676</v>
      </c>
      <c r="F255" s="226" t="s">
        <v>4231</v>
      </c>
      <c r="G255" s="1" t="s">
        <v>239</v>
      </c>
      <c r="H255" s="1" t="s">
        <v>240</v>
      </c>
      <c r="I255" s="1" t="s">
        <v>16</v>
      </c>
      <c r="J255" s="1" t="s">
        <v>241</v>
      </c>
      <c r="K255" s="1" t="s">
        <v>1289</v>
      </c>
    </row>
    <row r="256" spans="1:11" s="700" customFormat="1" ht="15">
      <c r="A256" s="359" t="s">
        <v>1621</v>
      </c>
      <c r="B256" s="700" t="s">
        <v>2858</v>
      </c>
      <c r="C256" s="690" t="s">
        <v>2862</v>
      </c>
      <c r="D256" s="700" t="s">
        <v>3068</v>
      </c>
      <c r="E256" s="236" t="s">
        <v>3588</v>
      </c>
      <c r="F256" s="226" t="s">
        <v>4232</v>
      </c>
    </row>
    <row r="257" spans="1:11" s="700" customFormat="1" ht="15">
      <c r="A257" s="359" t="s">
        <v>1621</v>
      </c>
      <c r="B257" s="700" t="s">
        <v>2859</v>
      </c>
      <c r="C257" s="690" t="s">
        <v>2864</v>
      </c>
      <c r="D257" s="700" t="s">
        <v>3069</v>
      </c>
      <c r="E257" s="236" t="s">
        <v>3586</v>
      </c>
      <c r="F257" s="226" t="s">
        <v>4233</v>
      </c>
    </row>
    <row r="258" spans="1:11" s="232" customFormat="1" ht="15">
      <c r="A258" s="359" t="s">
        <v>1621</v>
      </c>
      <c r="B258" s="232" t="s">
        <v>2860</v>
      </c>
      <c r="C258" s="690" t="s">
        <v>2863</v>
      </c>
      <c r="D258" s="232" t="s">
        <v>3070</v>
      </c>
      <c r="E258" s="236" t="s">
        <v>3587</v>
      </c>
      <c r="F258" s="226" t="s">
        <v>4234</v>
      </c>
    </row>
    <row r="259" spans="1:11" s="232" customFormat="1" ht="15">
      <c r="A259" s="359" t="s">
        <v>1621</v>
      </c>
      <c r="B259" s="232" t="s">
        <v>1775</v>
      </c>
      <c r="C259" s="690" t="s">
        <v>2157</v>
      </c>
      <c r="D259" s="232" t="s">
        <v>3071</v>
      </c>
      <c r="E259" s="769" t="s">
        <v>3581</v>
      </c>
      <c r="F259" s="226" t="s">
        <v>4235</v>
      </c>
    </row>
    <row r="260" spans="1:11" s="232" customFormat="1" ht="15">
      <c r="A260" s="359" t="s">
        <v>1621</v>
      </c>
      <c r="B260" s="232" t="s">
        <v>1771</v>
      </c>
      <c r="C260" s="690" t="s">
        <v>2158</v>
      </c>
      <c r="D260" s="232" t="s">
        <v>3435</v>
      </c>
      <c r="E260" s="769" t="s">
        <v>3582</v>
      </c>
      <c r="F260" s="226" t="s">
        <v>4236</v>
      </c>
    </row>
    <row r="261" spans="1:11" s="232" customFormat="1" ht="15">
      <c r="A261" s="359" t="s">
        <v>1621</v>
      </c>
      <c r="B261" s="232" t="s">
        <v>1772</v>
      </c>
      <c r="C261" s="690" t="s">
        <v>2159</v>
      </c>
      <c r="D261" s="232" t="s">
        <v>3073</v>
      </c>
      <c r="E261" s="769" t="s">
        <v>3583</v>
      </c>
      <c r="F261" s="226" t="s">
        <v>4237</v>
      </c>
    </row>
    <row r="262" spans="1:11" s="232" customFormat="1" ht="30">
      <c r="A262" s="359" t="s">
        <v>1621</v>
      </c>
      <c r="B262" s="232" t="s">
        <v>1773</v>
      </c>
      <c r="C262" s="690" t="s">
        <v>2160</v>
      </c>
      <c r="D262" s="232" t="s">
        <v>3074</v>
      </c>
      <c r="E262" s="776" t="s">
        <v>3584</v>
      </c>
      <c r="F262" s="226" t="s">
        <v>4238</v>
      </c>
    </row>
    <row r="263" spans="1:11" s="232" customFormat="1" ht="15">
      <c r="A263" s="359" t="s">
        <v>1621</v>
      </c>
      <c r="B263" s="232" t="s">
        <v>1774</v>
      </c>
      <c r="C263" s="690" t="s">
        <v>2161</v>
      </c>
      <c r="D263" s="232" t="s">
        <v>3075</v>
      </c>
      <c r="E263" s="769" t="s">
        <v>3585</v>
      </c>
      <c r="F263" s="226" t="s">
        <v>4239</v>
      </c>
    </row>
    <row r="264" spans="1:11" s="232" customFormat="1" ht="15">
      <c r="A264" s="359"/>
      <c r="C264" s="690"/>
      <c r="E264" s="236"/>
      <c r="F264" s="226"/>
    </row>
    <row r="265" spans="1:11" s="232" customFormat="1" ht="15">
      <c r="A265" s="359" t="s">
        <v>1621</v>
      </c>
      <c r="B265" s="232" t="s">
        <v>1376</v>
      </c>
      <c r="C265" s="690" t="s">
        <v>2162</v>
      </c>
      <c r="D265" s="232" t="s">
        <v>3072</v>
      </c>
      <c r="E265" s="236" t="s">
        <v>3589</v>
      </c>
      <c r="F265" s="226" t="s">
        <v>4240</v>
      </c>
    </row>
    <row r="266" spans="1:11" s="232" customFormat="1" ht="15">
      <c r="A266" s="359"/>
      <c r="B266" s="232" t="s">
        <v>1888</v>
      </c>
      <c r="C266" s="690" t="s">
        <v>2163</v>
      </c>
      <c r="E266" s="716" t="s">
        <v>3860</v>
      </c>
      <c r="F266" s="226" t="s">
        <v>4241</v>
      </c>
    </row>
    <row r="267" spans="1:11" ht="30">
      <c r="B267" s="1" t="s">
        <v>1466</v>
      </c>
      <c r="C267" s="690" t="s">
        <v>2164</v>
      </c>
      <c r="D267" s="1" t="s">
        <v>3017</v>
      </c>
      <c r="E267" s="131" t="s">
        <v>3590</v>
      </c>
      <c r="F267" s="226" t="s">
        <v>4242</v>
      </c>
      <c r="G267" s="1" t="s">
        <v>242</v>
      </c>
      <c r="H267" s="1" t="s">
        <v>243</v>
      </c>
      <c r="I267" s="1" t="s">
        <v>16</v>
      </c>
      <c r="J267" s="1" t="s">
        <v>1063</v>
      </c>
      <c r="K267" s="1" t="s">
        <v>1290</v>
      </c>
    </row>
    <row r="268" spans="1:11" ht="30">
      <c r="B268" s="1" t="s">
        <v>2797</v>
      </c>
      <c r="C268" s="692" t="s">
        <v>3992</v>
      </c>
      <c r="D268" s="1" t="s">
        <v>3018</v>
      </c>
      <c r="E268" s="131" t="s">
        <v>3591</v>
      </c>
      <c r="F268" s="226" t="s">
        <v>4243</v>
      </c>
    </row>
    <row r="269" spans="1:11" s="675" customFormat="1" ht="15">
      <c r="A269" s="359"/>
      <c r="B269" s="675" t="s">
        <v>1377</v>
      </c>
      <c r="C269" s="692" t="s">
        <v>2795</v>
      </c>
      <c r="D269" s="675" t="s">
        <v>3019</v>
      </c>
      <c r="E269" s="236" t="s">
        <v>3592</v>
      </c>
      <c r="F269" s="226" t="s">
        <v>4244</v>
      </c>
    </row>
    <row r="270" spans="1:11" s="232" customFormat="1" ht="30">
      <c r="A270" s="359" t="s">
        <v>1621</v>
      </c>
      <c r="B270" s="232" t="s">
        <v>2763</v>
      </c>
      <c r="C270" s="690" t="s">
        <v>2165</v>
      </c>
      <c r="D270" s="754" t="s">
        <v>3335</v>
      </c>
      <c r="E270" s="236" t="s">
        <v>3593</v>
      </c>
      <c r="F270" s="226" t="s">
        <v>4245</v>
      </c>
    </row>
    <row r="271" spans="1:11" s="232" customFormat="1" ht="30">
      <c r="A271" s="359" t="s">
        <v>1621</v>
      </c>
      <c r="B271" s="232" t="s">
        <v>1776</v>
      </c>
      <c r="C271" s="692" t="s">
        <v>2861</v>
      </c>
      <c r="D271" s="754" t="s">
        <v>3336</v>
      </c>
      <c r="E271" s="236" t="s">
        <v>3594</v>
      </c>
      <c r="F271" s="226" t="s">
        <v>4246</v>
      </c>
    </row>
    <row r="272" spans="1:11" s="232" customFormat="1" ht="30">
      <c r="A272" s="359" t="s">
        <v>1621</v>
      </c>
      <c r="B272" s="232" t="s">
        <v>1777</v>
      </c>
      <c r="C272" s="690" t="s">
        <v>2166</v>
      </c>
      <c r="D272" s="232" t="s">
        <v>3076</v>
      </c>
      <c r="E272" s="236" t="s">
        <v>3595</v>
      </c>
      <c r="F272" s="226" t="s">
        <v>4247</v>
      </c>
    </row>
    <row r="273" spans="1:14" s="232" customFormat="1" ht="15">
      <c r="A273" s="359" t="s">
        <v>1621</v>
      </c>
      <c r="B273" s="232" t="s">
        <v>1778</v>
      </c>
      <c r="C273" s="690" t="s">
        <v>2167</v>
      </c>
      <c r="D273" s="232" t="s">
        <v>3077</v>
      </c>
      <c r="E273" s="236" t="s">
        <v>3596</v>
      </c>
      <c r="F273" s="226" t="s">
        <v>4248</v>
      </c>
    </row>
    <row r="274" spans="1:14" ht="15">
      <c r="C274" s="690"/>
    </row>
    <row r="275" spans="1:14" ht="15">
      <c r="B275" s="1" t="s">
        <v>1463</v>
      </c>
      <c r="C275" s="690" t="s">
        <v>2168</v>
      </c>
      <c r="D275" s="755" t="s">
        <v>3370</v>
      </c>
      <c r="E275" s="131" t="s">
        <v>244</v>
      </c>
      <c r="F275" s="226" t="s">
        <v>4249</v>
      </c>
      <c r="G275" s="1" t="s">
        <v>245</v>
      </c>
      <c r="H275" s="1" t="s">
        <v>246</v>
      </c>
      <c r="I275" s="1" t="s">
        <v>16</v>
      </c>
      <c r="J275" s="1" t="s">
        <v>247</v>
      </c>
      <c r="K275" s="1" t="s">
        <v>1291</v>
      </c>
    </row>
    <row r="276" spans="1:14" s="232" customFormat="1" ht="15">
      <c r="A276" s="359" t="s">
        <v>1621</v>
      </c>
      <c r="B276" s="232" t="s">
        <v>1804</v>
      </c>
      <c r="C276" s="690" t="s">
        <v>2169</v>
      </c>
      <c r="D276" s="232" t="s">
        <v>3078</v>
      </c>
      <c r="E276" s="236" t="s">
        <v>3597</v>
      </c>
      <c r="F276" s="226" t="s">
        <v>4250</v>
      </c>
    </row>
    <row r="277" spans="1:14" s="232" customFormat="1" ht="15">
      <c r="A277" s="359" t="s">
        <v>1621</v>
      </c>
      <c r="B277" s="232" t="s">
        <v>1805</v>
      </c>
      <c r="C277" s="690" t="s">
        <v>2170</v>
      </c>
      <c r="D277" s="232" t="s">
        <v>3079</v>
      </c>
      <c r="E277" s="236" t="s">
        <v>3598</v>
      </c>
      <c r="F277" s="226" t="s">
        <v>4251</v>
      </c>
    </row>
    <row r="278" spans="1:14" s="232" customFormat="1" ht="15">
      <c r="A278" s="359" t="s">
        <v>1621</v>
      </c>
      <c r="B278" s="232" t="s">
        <v>1806</v>
      </c>
      <c r="C278" s="690" t="s">
        <v>2171</v>
      </c>
      <c r="D278" s="232" t="s">
        <v>3080</v>
      </c>
      <c r="E278" s="236" t="s">
        <v>3599</v>
      </c>
      <c r="F278" s="226" t="s">
        <v>4252</v>
      </c>
    </row>
    <row r="279" spans="1:14" s="232" customFormat="1" ht="15">
      <c r="A279" s="359" t="s">
        <v>1621</v>
      </c>
      <c r="B279" s="232" t="s">
        <v>1807</v>
      </c>
      <c r="C279" s="690" t="s">
        <v>2172</v>
      </c>
      <c r="D279" s="232" t="s">
        <v>3081</v>
      </c>
      <c r="E279" s="236" t="s">
        <v>3600</v>
      </c>
      <c r="F279" s="226" t="s">
        <v>4253</v>
      </c>
    </row>
    <row r="280" spans="1:14" s="232" customFormat="1" ht="15">
      <c r="A280" s="359" t="s">
        <v>1621</v>
      </c>
      <c r="B280" s="232" t="s">
        <v>1808</v>
      </c>
      <c r="C280" s="690" t="s">
        <v>2173</v>
      </c>
      <c r="D280" s="232" t="s">
        <v>3082</v>
      </c>
      <c r="E280" s="236" t="s">
        <v>3601</v>
      </c>
      <c r="F280" s="226" t="s">
        <v>4254</v>
      </c>
    </row>
    <row r="281" spans="1:14" s="232" customFormat="1" ht="15">
      <c r="A281" s="359" t="s">
        <v>1621</v>
      </c>
      <c r="B281" s="232" t="s">
        <v>1809</v>
      </c>
      <c r="C281" s="690" t="s">
        <v>2174</v>
      </c>
      <c r="D281" s="232" t="s">
        <v>3083</v>
      </c>
      <c r="E281" s="236" t="s">
        <v>3602</v>
      </c>
      <c r="F281" s="226" t="s">
        <v>4255</v>
      </c>
    </row>
    <row r="282" spans="1:14" s="232" customFormat="1" ht="30">
      <c r="A282" s="359" t="s">
        <v>1621</v>
      </c>
      <c r="B282" s="232" t="s">
        <v>1810</v>
      </c>
      <c r="C282" s="690" t="s">
        <v>2175</v>
      </c>
      <c r="D282" s="754" t="s">
        <v>3356</v>
      </c>
      <c r="E282" s="236" t="s">
        <v>3679</v>
      </c>
      <c r="F282" s="226" t="s">
        <v>4256</v>
      </c>
    </row>
    <row r="283" spans="1:14" s="232" customFormat="1" ht="15">
      <c r="A283" s="359" t="s">
        <v>1621</v>
      </c>
      <c r="B283" s="232" t="s">
        <v>1811</v>
      </c>
      <c r="C283" s="690" t="s">
        <v>2176</v>
      </c>
      <c r="D283" s="232" t="s">
        <v>3084</v>
      </c>
      <c r="E283" s="236" t="s">
        <v>3677</v>
      </c>
      <c r="F283" s="226" t="s">
        <v>4257</v>
      </c>
    </row>
    <row r="284" spans="1:14" s="232" customFormat="1" ht="15">
      <c r="A284" s="359" t="s">
        <v>1621</v>
      </c>
      <c r="B284" s="232" t="s">
        <v>1903</v>
      </c>
      <c r="C284" s="690" t="s">
        <v>2177</v>
      </c>
      <c r="D284" s="232" t="s">
        <v>3085</v>
      </c>
      <c r="E284" s="765" t="s">
        <v>3607</v>
      </c>
      <c r="F284" s="226" t="s">
        <v>4258</v>
      </c>
      <c r="N284" s="236" t="s">
        <v>739</v>
      </c>
    </row>
    <row r="285" spans="1:14" s="232" customFormat="1" ht="15">
      <c r="A285" s="359" t="s">
        <v>1621</v>
      </c>
      <c r="B285" s="232" t="s">
        <v>1904</v>
      </c>
      <c r="C285" s="690" t="s">
        <v>2178</v>
      </c>
      <c r="D285" s="754" t="s">
        <v>3354</v>
      </c>
      <c r="E285" s="765" t="s">
        <v>3606</v>
      </c>
      <c r="F285" s="226" t="s">
        <v>4259</v>
      </c>
      <c r="N285" s="236" t="s">
        <v>3605</v>
      </c>
    </row>
    <row r="286" spans="1:14" s="232" customFormat="1" ht="15">
      <c r="A286" s="359" t="s">
        <v>1621</v>
      </c>
      <c r="B286" s="232" t="s">
        <v>1812</v>
      </c>
      <c r="C286" s="690" t="s">
        <v>2179</v>
      </c>
      <c r="D286" s="232" t="s">
        <v>3086</v>
      </c>
      <c r="E286" s="236" t="s">
        <v>3604</v>
      </c>
      <c r="F286" s="226" t="s">
        <v>4260</v>
      </c>
      <c r="N286" s="236" t="s">
        <v>3605</v>
      </c>
    </row>
    <row r="287" spans="1:14" s="232" customFormat="1" ht="30">
      <c r="A287" s="359" t="s">
        <v>1621</v>
      </c>
      <c r="B287" s="232" t="s">
        <v>1813</v>
      </c>
      <c r="C287" s="690" t="s">
        <v>2180</v>
      </c>
      <c r="D287" s="232" t="s">
        <v>3087</v>
      </c>
      <c r="E287" s="236" t="s">
        <v>3603</v>
      </c>
      <c r="F287" s="226" t="s">
        <v>4261</v>
      </c>
      <c r="N287" s="236" t="s">
        <v>3605</v>
      </c>
    </row>
    <row r="288" spans="1:14" s="232" customFormat="1" ht="15">
      <c r="A288" s="359"/>
      <c r="C288" s="690"/>
      <c r="F288" s="226"/>
    </row>
    <row r="289" spans="1:11" s="232" customFormat="1" ht="15">
      <c r="A289" s="359"/>
      <c r="B289" s="232" t="s">
        <v>1905</v>
      </c>
      <c r="C289" s="690" t="s">
        <v>2181</v>
      </c>
      <c r="D289" s="754" t="s">
        <v>3355</v>
      </c>
      <c r="E289" s="232" t="s">
        <v>3678</v>
      </c>
      <c r="F289" s="226" t="s">
        <v>4262</v>
      </c>
    </row>
    <row r="290" spans="1:11" ht="15">
      <c r="B290" s="1" t="s">
        <v>320</v>
      </c>
      <c r="C290" s="690" t="s">
        <v>2182</v>
      </c>
      <c r="D290" s="1" t="s">
        <v>320</v>
      </c>
      <c r="E290" s="131" t="s">
        <v>321</v>
      </c>
      <c r="F290" s="226" t="s">
        <v>4263</v>
      </c>
      <c r="G290" s="1" t="s">
        <v>322</v>
      </c>
      <c r="H290" s="1" t="s">
        <v>323</v>
      </c>
      <c r="I290" s="1" t="s">
        <v>16</v>
      </c>
      <c r="J290" s="1" t="s">
        <v>324</v>
      </c>
      <c r="K290" s="1" t="s">
        <v>1282</v>
      </c>
    </row>
    <row r="291" spans="1:11" ht="15">
      <c r="B291" s="1" t="s">
        <v>325</v>
      </c>
      <c r="C291" s="690" t="s">
        <v>2183</v>
      </c>
      <c r="D291" s="1" t="s">
        <v>326</v>
      </c>
      <c r="E291" s="131" t="s">
        <v>327</v>
      </c>
      <c r="F291" s="226" t="s">
        <v>4264</v>
      </c>
      <c r="G291" s="1" t="s">
        <v>328</v>
      </c>
      <c r="H291" s="1" t="s">
        <v>329</v>
      </c>
      <c r="I291" s="1" t="s">
        <v>16</v>
      </c>
      <c r="J291" s="1" t="s">
        <v>330</v>
      </c>
      <c r="K291" s="1" t="s">
        <v>1283</v>
      </c>
    </row>
    <row r="292" spans="1:11" ht="15">
      <c r="B292" s="1" t="s">
        <v>248</v>
      </c>
      <c r="C292" s="690" t="s">
        <v>2184</v>
      </c>
      <c r="D292" s="1" t="s">
        <v>249</v>
      </c>
      <c r="E292" s="131" t="s">
        <v>250</v>
      </c>
      <c r="F292" s="226" t="s">
        <v>4265</v>
      </c>
      <c r="G292" s="1" t="s">
        <v>251</v>
      </c>
      <c r="H292" s="1" t="s">
        <v>252</v>
      </c>
      <c r="I292" s="1" t="s">
        <v>16</v>
      </c>
      <c r="J292" s="1" t="s">
        <v>1064</v>
      </c>
      <c r="K292" s="1" t="s">
        <v>1278</v>
      </c>
    </row>
    <row r="293" spans="1:11" ht="15">
      <c r="B293" s="1" t="s">
        <v>253</v>
      </c>
      <c r="C293" s="690" t="s">
        <v>2185</v>
      </c>
      <c r="D293" s="1" t="s">
        <v>254</v>
      </c>
      <c r="E293" s="131" t="s">
        <v>3614</v>
      </c>
      <c r="F293" s="226" t="s">
        <v>4266</v>
      </c>
      <c r="G293" s="1" t="s">
        <v>255</v>
      </c>
      <c r="H293" s="1" t="s">
        <v>256</v>
      </c>
      <c r="I293" s="1" t="s">
        <v>16</v>
      </c>
      <c r="J293" s="1" t="s">
        <v>1065</v>
      </c>
      <c r="K293" s="1" t="s">
        <v>1306</v>
      </c>
    </row>
    <row r="294" spans="1:11" ht="15">
      <c r="B294" s="1" t="s">
        <v>257</v>
      </c>
      <c r="C294" s="690" t="s">
        <v>2186</v>
      </c>
      <c r="D294" s="1" t="s">
        <v>3020</v>
      </c>
      <c r="E294" s="131" t="s">
        <v>3613</v>
      </c>
      <c r="F294" s="226" t="s">
        <v>4267</v>
      </c>
      <c r="G294" s="1" t="s">
        <v>258</v>
      </c>
      <c r="H294" s="1" t="s">
        <v>259</v>
      </c>
      <c r="I294" s="1" t="s">
        <v>16</v>
      </c>
      <c r="J294" s="1" t="s">
        <v>1066</v>
      </c>
      <c r="K294" s="1" t="s">
        <v>1284</v>
      </c>
    </row>
    <row r="295" spans="1:11" ht="15">
      <c r="B295" s="1" t="s">
        <v>260</v>
      </c>
      <c r="C295" s="690" t="s">
        <v>2187</v>
      </c>
      <c r="D295" s="1" t="s">
        <v>261</v>
      </c>
      <c r="E295" s="131" t="s">
        <v>3608</v>
      </c>
      <c r="F295" s="226" t="s">
        <v>4268</v>
      </c>
      <c r="G295" s="1" t="s">
        <v>262</v>
      </c>
      <c r="H295" s="1" t="s">
        <v>263</v>
      </c>
      <c r="I295" s="1" t="s">
        <v>16</v>
      </c>
      <c r="J295" s="1" t="s">
        <v>1074</v>
      </c>
      <c r="K295" s="1" t="s">
        <v>1279</v>
      </c>
    </row>
    <row r="296" spans="1:11" ht="15">
      <c r="B296" s="1" t="s">
        <v>264</v>
      </c>
      <c r="C296" s="690" t="s">
        <v>2188</v>
      </c>
      <c r="D296" s="754" t="s">
        <v>3337</v>
      </c>
      <c r="E296" s="131" t="s">
        <v>265</v>
      </c>
      <c r="F296" s="226" t="s">
        <v>4269</v>
      </c>
      <c r="G296" s="1" t="s">
        <v>266</v>
      </c>
      <c r="H296" s="1" t="s">
        <v>267</v>
      </c>
      <c r="I296" s="1" t="s">
        <v>16</v>
      </c>
      <c r="J296" s="1" t="s">
        <v>1067</v>
      </c>
      <c r="K296" s="1" t="s">
        <v>1293</v>
      </c>
    </row>
    <row r="297" spans="1:11" ht="15">
      <c r="B297" s="1" t="s">
        <v>268</v>
      </c>
      <c r="C297" s="690" t="s">
        <v>2189</v>
      </c>
      <c r="D297" s="754" t="s">
        <v>3338</v>
      </c>
      <c r="E297" s="131" t="s">
        <v>3612</v>
      </c>
      <c r="F297" s="226" t="s">
        <v>16</v>
      </c>
      <c r="G297" s="1" t="s">
        <v>269</v>
      </c>
      <c r="H297" s="1" t="s">
        <v>270</v>
      </c>
      <c r="I297" s="1" t="s">
        <v>16</v>
      </c>
      <c r="J297" s="1" t="s">
        <v>1068</v>
      </c>
      <c r="K297" s="1" t="s">
        <v>1292</v>
      </c>
    </row>
    <row r="298" spans="1:11" ht="15">
      <c r="B298" s="1" t="s">
        <v>271</v>
      </c>
      <c r="C298" s="692" t="s">
        <v>2746</v>
      </c>
      <c r="D298" s="1" t="s">
        <v>272</v>
      </c>
      <c r="E298" s="131" t="s">
        <v>3993</v>
      </c>
      <c r="F298" s="226" t="s">
        <v>4270</v>
      </c>
      <c r="G298" s="1" t="s">
        <v>266</v>
      </c>
      <c r="H298" s="1" t="s">
        <v>273</v>
      </c>
      <c r="I298" s="1" t="s">
        <v>16</v>
      </c>
      <c r="J298" s="1" t="s">
        <v>1069</v>
      </c>
      <c r="K298" s="1" t="s">
        <v>1294</v>
      </c>
    </row>
    <row r="299" spans="1:11" ht="15">
      <c r="B299" s="1" t="s">
        <v>274</v>
      </c>
      <c r="C299" s="690" t="s">
        <v>2190</v>
      </c>
      <c r="D299" s="1" t="s">
        <v>274</v>
      </c>
      <c r="E299" s="131" t="s">
        <v>3994</v>
      </c>
      <c r="F299" s="226" t="s">
        <v>16</v>
      </c>
      <c r="G299" s="1" t="s">
        <v>275</v>
      </c>
      <c r="H299" s="1" t="s">
        <v>276</v>
      </c>
      <c r="I299" s="1" t="s">
        <v>16</v>
      </c>
      <c r="J299" s="1" t="s">
        <v>277</v>
      </c>
      <c r="K299" s="1" t="s">
        <v>1295</v>
      </c>
    </row>
    <row r="300" spans="1:11" ht="15">
      <c r="B300" s="1" t="s">
        <v>278</v>
      </c>
      <c r="C300" s="690" t="s">
        <v>2191</v>
      </c>
      <c r="D300" s="1" t="s">
        <v>279</v>
      </c>
      <c r="E300" s="131" t="s">
        <v>280</v>
      </c>
      <c r="F300" s="226" t="s">
        <v>4271</v>
      </c>
      <c r="G300" s="1" t="s">
        <v>281</v>
      </c>
      <c r="H300" s="1" t="s">
        <v>282</v>
      </c>
      <c r="I300" s="1" t="s">
        <v>16</v>
      </c>
      <c r="J300" s="1" t="s">
        <v>1070</v>
      </c>
      <c r="K300" s="1" t="s">
        <v>1280</v>
      </c>
    </row>
    <row r="301" spans="1:11" ht="15">
      <c r="B301" s="1" t="s">
        <v>283</v>
      </c>
      <c r="C301" s="690" t="s">
        <v>2192</v>
      </c>
      <c r="D301" s="1" t="s">
        <v>3023</v>
      </c>
      <c r="E301" s="131" t="s">
        <v>3609</v>
      </c>
      <c r="F301" s="226" t="s">
        <v>4272</v>
      </c>
      <c r="G301" s="1" t="s">
        <v>284</v>
      </c>
      <c r="H301" s="1" t="s">
        <v>285</v>
      </c>
      <c r="I301" s="1" t="s">
        <v>16</v>
      </c>
      <c r="J301" s="1" t="s">
        <v>286</v>
      </c>
      <c r="K301" s="1" t="s">
        <v>1296</v>
      </c>
    </row>
    <row r="302" spans="1:11" ht="15">
      <c r="B302" s="1" t="s">
        <v>287</v>
      </c>
      <c r="C302" s="690" t="s">
        <v>2193</v>
      </c>
      <c r="D302" s="1" t="s">
        <v>3022</v>
      </c>
      <c r="E302" s="131" t="s">
        <v>3611</v>
      </c>
      <c r="F302" s="226" t="s">
        <v>4273</v>
      </c>
      <c r="G302" s="1" t="s">
        <v>289</v>
      </c>
      <c r="H302" s="1" t="s">
        <v>290</v>
      </c>
      <c r="I302" s="1" t="s">
        <v>16</v>
      </c>
      <c r="J302" s="1" t="s">
        <v>1071</v>
      </c>
      <c r="K302" s="1" t="s">
        <v>1298</v>
      </c>
    </row>
    <row r="303" spans="1:11" ht="15">
      <c r="B303" s="1" t="s">
        <v>1493</v>
      </c>
      <c r="C303" s="690" t="s">
        <v>2194</v>
      </c>
      <c r="D303" s="1" t="s">
        <v>3021</v>
      </c>
      <c r="E303" s="236" t="s">
        <v>3610</v>
      </c>
      <c r="F303" s="226" t="s">
        <v>4274</v>
      </c>
      <c r="G303" s="1" t="s">
        <v>16</v>
      </c>
      <c r="H303" s="1" t="s">
        <v>16</v>
      </c>
      <c r="I303" s="1" t="s">
        <v>16</v>
      </c>
      <c r="J303" s="1" t="s">
        <v>291</v>
      </c>
      <c r="K303" s="1" t="s">
        <v>1297</v>
      </c>
    </row>
    <row r="304" spans="1:11" s="232" customFormat="1" ht="15">
      <c r="A304" s="359"/>
      <c r="B304" s="232" t="s">
        <v>1881</v>
      </c>
      <c r="C304" s="690" t="s">
        <v>2195</v>
      </c>
      <c r="E304" s="716" t="s">
        <v>3729</v>
      </c>
      <c r="F304" s="226" t="s">
        <v>4275</v>
      </c>
    </row>
    <row r="305" spans="1:14" ht="15">
      <c r="B305" s="1" t="s">
        <v>292</v>
      </c>
      <c r="C305" s="690" t="s">
        <v>2196</v>
      </c>
      <c r="D305" s="1" t="s">
        <v>3264</v>
      </c>
      <c r="E305" s="131" t="s">
        <v>3995</v>
      </c>
      <c r="F305" s="226" t="s">
        <v>4276</v>
      </c>
      <c r="G305" s="1" t="s">
        <v>293</v>
      </c>
      <c r="H305" s="1" t="s">
        <v>294</v>
      </c>
      <c r="I305" s="1" t="s">
        <v>16</v>
      </c>
      <c r="J305" s="1" t="s">
        <v>1072</v>
      </c>
      <c r="K305" s="1" t="s">
        <v>1299</v>
      </c>
      <c r="N305" s="765"/>
    </row>
    <row r="306" spans="1:14" ht="15">
      <c r="B306" s="1" t="s">
        <v>295</v>
      </c>
      <c r="C306" s="690" t="s">
        <v>2197</v>
      </c>
      <c r="D306" s="1" t="s">
        <v>3265</v>
      </c>
      <c r="E306" s="131" t="s">
        <v>3998</v>
      </c>
      <c r="F306" s="226" t="s">
        <v>16</v>
      </c>
      <c r="G306" s="1" t="s">
        <v>296</v>
      </c>
      <c r="H306" s="1" t="s">
        <v>297</v>
      </c>
      <c r="I306" s="1" t="s">
        <v>16</v>
      </c>
      <c r="J306" s="1" t="s">
        <v>298</v>
      </c>
      <c r="K306" s="1" t="s">
        <v>1300</v>
      </c>
      <c r="N306" s="765"/>
    </row>
    <row r="307" spans="1:14" ht="15">
      <c r="B307" s="1" t="s">
        <v>299</v>
      </c>
      <c r="C307" s="690" t="s">
        <v>2198</v>
      </c>
      <c r="D307" s="1" t="s">
        <v>300</v>
      </c>
      <c r="E307" s="131" t="s">
        <v>3738</v>
      </c>
      <c r="F307" s="226" t="s">
        <v>4277</v>
      </c>
      <c r="G307" s="1" t="s">
        <v>301</v>
      </c>
      <c r="H307" s="1" t="s">
        <v>302</v>
      </c>
      <c r="I307" s="1" t="s">
        <v>16</v>
      </c>
      <c r="J307" s="1" t="s">
        <v>1073</v>
      </c>
      <c r="K307" s="1" t="s">
        <v>1281</v>
      </c>
    </row>
    <row r="308" spans="1:14" ht="15">
      <c r="B308" s="1" t="s">
        <v>303</v>
      </c>
      <c r="C308" s="690" t="s">
        <v>2199</v>
      </c>
      <c r="D308" s="1" t="s">
        <v>304</v>
      </c>
      <c r="E308" s="131" t="s">
        <v>3615</v>
      </c>
      <c r="F308" s="226" t="s">
        <v>4278</v>
      </c>
      <c r="G308" s="1" t="s">
        <v>305</v>
      </c>
      <c r="H308" s="1" t="s">
        <v>306</v>
      </c>
      <c r="I308" s="1" t="s">
        <v>16</v>
      </c>
      <c r="J308" s="1" t="s">
        <v>1075</v>
      </c>
      <c r="K308" s="1" t="s">
        <v>1308</v>
      </c>
    </row>
    <row r="309" spans="1:14" ht="15">
      <c r="C309" s="690"/>
      <c r="K309" s="1" t="s">
        <v>1307</v>
      </c>
    </row>
    <row r="310" spans="1:14" ht="15">
      <c r="B310" s="1" t="s">
        <v>307</v>
      </c>
      <c r="C310" s="690" t="s">
        <v>2200</v>
      </c>
      <c r="D310" s="1" t="s">
        <v>3024</v>
      </c>
      <c r="E310" s="236" t="s">
        <v>3617</v>
      </c>
      <c r="F310" s="226" t="s">
        <v>4279</v>
      </c>
      <c r="G310" s="1" t="s">
        <v>308</v>
      </c>
      <c r="H310" s="1" t="s">
        <v>309</v>
      </c>
      <c r="I310" s="1" t="s">
        <v>16</v>
      </c>
      <c r="J310" s="1" t="s">
        <v>1076</v>
      </c>
      <c r="K310" s="1" t="s">
        <v>1301</v>
      </c>
    </row>
    <row r="311" spans="1:14" ht="15">
      <c r="B311" s="1" t="s">
        <v>16</v>
      </c>
      <c r="C311" s="690" t="s">
        <v>2201</v>
      </c>
      <c r="G311" s="1" t="s">
        <v>16</v>
      </c>
      <c r="H311" s="1" t="s">
        <v>16</v>
      </c>
      <c r="I311" s="1" t="s">
        <v>16</v>
      </c>
      <c r="K311" s="1" t="s">
        <v>1302</v>
      </c>
    </row>
    <row r="312" spans="1:14" ht="15">
      <c r="B312" s="1" t="s">
        <v>310</v>
      </c>
      <c r="C312" s="690" t="s">
        <v>2202</v>
      </c>
      <c r="D312" s="1" t="s">
        <v>3025</v>
      </c>
      <c r="E312" s="131" t="s">
        <v>3997</v>
      </c>
      <c r="F312" s="226" t="s">
        <v>4280</v>
      </c>
      <c r="G312" s="1" t="s">
        <v>311</v>
      </c>
      <c r="H312" s="1" t="s">
        <v>312</v>
      </c>
      <c r="I312" s="1" t="s">
        <v>16</v>
      </c>
      <c r="J312" s="1" t="s">
        <v>1077</v>
      </c>
      <c r="K312" s="1" t="s">
        <v>1303</v>
      </c>
    </row>
    <row r="313" spans="1:14" ht="15">
      <c r="B313" s="1" t="s">
        <v>313</v>
      </c>
      <c r="C313" s="690" t="s">
        <v>2203</v>
      </c>
      <c r="E313" s="131" t="s">
        <v>3996</v>
      </c>
      <c r="F313" s="226" t="s">
        <v>16</v>
      </c>
      <c r="G313" s="1" t="s">
        <v>16</v>
      </c>
      <c r="H313" s="1" t="s">
        <v>314</v>
      </c>
      <c r="I313" s="1" t="s">
        <v>16</v>
      </c>
      <c r="J313" s="1" t="s">
        <v>315</v>
      </c>
      <c r="K313" s="1" t="s">
        <v>1304</v>
      </c>
    </row>
    <row r="314" spans="1:14" ht="15">
      <c r="B314" s="1" t="s">
        <v>316</v>
      </c>
      <c r="C314" s="690" t="s">
        <v>2204</v>
      </c>
      <c r="D314" s="1" t="s">
        <v>317</v>
      </c>
      <c r="E314" s="236" t="s">
        <v>3616</v>
      </c>
      <c r="F314" s="226" t="s">
        <v>4281</v>
      </c>
      <c r="G314" s="1" t="s">
        <v>318</v>
      </c>
      <c r="H314" s="1" t="s">
        <v>319</v>
      </c>
      <c r="I314" s="1" t="s">
        <v>16</v>
      </c>
      <c r="J314" s="1" t="s">
        <v>1078</v>
      </c>
      <c r="K314" s="1" t="s">
        <v>1305</v>
      </c>
    </row>
    <row r="315" spans="1:14" s="232" customFormat="1" ht="15">
      <c r="A315" s="359"/>
      <c r="C315" s="690"/>
      <c r="E315" s="236"/>
      <c r="F315" s="226"/>
    </row>
    <row r="316" spans="1:14" s="232" customFormat="1" ht="15">
      <c r="A316" s="359"/>
      <c r="B316" s="204" t="s">
        <v>1885</v>
      </c>
      <c r="C316" s="730" t="s">
        <v>2205</v>
      </c>
      <c r="D316" s="754" t="s">
        <v>3339</v>
      </c>
      <c r="E316" s="236" t="s">
        <v>3620</v>
      </c>
      <c r="F316" s="848" t="s">
        <v>1885</v>
      </c>
    </row>
    <row r="317" spans="1:14" s="232" customFormat="1" ht="15">
      <c r="A317" s="359"/>
      <c r="B317" s="157" t="s">
        <v>1882</v>
      </c>
      <c r="C317" s="731" t="s">
        <v>2206</v>
      </c>
      <c r="D317" s="754" t="s">
        <v>3340</v>
      </c>
      <c r="E317" s="157" t="s">
        <v>3622</v>
      </c>
      <c r="F317" s="848" t="s">
        <v>4282</v>
      </c>
    </row>
    <row r="318" spans="1:14" s="232" customFormat="1" ht="15">
      <c r="A318" s="359"/>
      <c r="B318" s="157" t="s">
        <v>1883</v>
      </c>
      <c r="C318" s="731" t="s">
        <v>2207</v>
      </c>
      <c r="D318" s="754" t="s">
        <v>3341</v>
      </c>
      <c r="E318" s="157" t="s">
        <v>3623</v>
      </c>
      <c r="F318" s="848" t="s">
        <v>4283</v>
      </c>
    </row>
    <row r="319" spans="1:14" s="232" customFormat="1" ht="15">
      <c r="A319" s="359"/>
      <c r="B319" s="204" t="s">
        <v>1884</v>
      </c>
      <c r="C319" s="730" t="s">
        <v>2208</v>
      </c>
      <c r="D319" s="754" t="s">
        <v>3342</v>
      </c>
      <c r="E319" s="204" t="s">
        <v>1884</v>
      </c>
      <c r="F319" s="848" t="s">
        <v>4284</v>
      </c>
    </row>
    <row r="320" spans="1:14" s="232" customFormat="1" ht="15">
      <c r="A320" s="359"/>
      <c r="B320" s="204"/>
      <c r="C320" s="730"/>
      <c r="D320" s="236"/>
      <c r="E320" s="236"/>
      <c r="F320" s="848"/>
    </row>
    <row r="321" spans="1:14" s="232" customFormat="1" ht="15">
      <c r="A321" s="359"/>
      <c r="B321" s="204" t="s">
        <v>1885</v>
      </c>
      <c r="C321" s="730" t="s">
        <v>2205</v>
      </c>
      <c r="D321" s="754" t="s">
        <v>3339</v>
      </c>
      <c r="E321" s="236" t="s">
        <v>3620</v>
      </c>
      <c r="F321" s="848" t="s">
        <v>1885</v>
      </c>
    </row>
    <row r="322" spans="1:14" s="232" customFormat="1" ht="15">
      <c r="A322" s="359"/>
      <c r="B322" s="204" t="s">
        <v>1886</v>
      </c>
      <c r="C322" s="730" t="s">
        <v>2209</v>
      </c>
      <c r="D322" s="754" t="s">
        <v>3347</v>
      </c>
      <c r="E322" s="782" t="s">
        <v>3730</v>
      </c>
      <c r="F322" s="848" t="s">
        <v>4285</v>
      </c>
      <c r="N322" s="781"/>
    </row>
    <row r="323" spans="1:14" s="232" customFormat="1" ht="15">
      <c r="A323" s="359"/>
      <c r="B323" s="204"/>
      <c r="C323" s="730"/>
      <c r="D323" s="236"/>
      <c r="E323" s="236"/>
      <c r="F323" s="848"/>
      <c r="N323" s="781"/>
    </row>
    <row r="324" spans="1:14" s="232" customFormat="1" ht="15">
      <c r="A324" s="359"/>
      <c r="B324" s="204" t="s">
        <v>1885</v>
      </c>
      <c r="C324" s="730" t="s">
        <v>2205</v>
      </c>
      <c r="D324" s="754" t="s">
        <v>3339</v>
      </c>
      <c r="E324" s="236"/>
      <c r="F324" s="848" t="s">
        <v>1885</v>
      </c>
    </row>
    <row r="325" spans="1:14" s="232" customFormat="1" ht="15">
      <c r="A325" s="359"/>
      <c r="B325" s="157" t="s">
        <v>1402</v>
      </c>
      <c r="C325" s="731" t="s">
        <v>2210</v>
      </c>
      <c r="D325" s="754" t="s">
        <v>3343</v>
      </c>
      <c r="E325" s="236" t="s">
        <v>3619</v>
      </c>
      <c r="F325" s="848" t="s">
        <v>4286</v>
      </c>
    </row>
    <row r="326" spans="1:14" s="232" customFormat="1" ht="15">
      <c r="A326" s="359"/>
      <c r="B326" s="157" t="s">
        <v>1403</v>
      </c>
      <c r="C326" s="731" t="s">
        <v>2211</v>
      </c>
      <c r="D326" s="754" t="s">
        <v>3344</v>
      </c>
      <c r="E326" s="236" t="s">
        <v>3618</v>
      </c>
      <c r="F326" s="848" t="s">
        <v>4287</v>
      </c>
    </row>
    <row r="327" spans="1:14" s="232" customFormat="1" ht="15">
      <c r="A327" s="359"/>
      <c r="B327" s="157" t="s">
        <v>1497</v>
      </c>
      <c r="C327" s="731" t="s">
        <v>2212</v>
      </c>
      <c r="D327" s="754" t="s">
        <v>3345</v>
      </c>
      <c r="E327" s="236" t="s">
        <v>3345</v>
      </c>
      <c r="F327" s="848" t="s">
        <v>4288</v>
      </c>
    </row>
    <row r="328" spans="1:14" s="232" customFormat="1" ht="15">
      <c r="A328" s="359"/>
      <c r="B328" s="204" t="s">
        <v>1498</v>
      </c>
      <c r="C328" s="730" t="s">
        <v>2213</v>
      </c>
      <c r="D328" s="754" t="s">
        <v>3346</v>
      </c>
      <c r="E328" s="236" t="s">
        <v>3621</v>
      </c>
      <c r="F328" s="848" t="s">
        <v>4289</v>
      </c>
    </row>
    <row r="329" spans="1:14" s="232" customFormat="1" ht="15">
      <c r="A329" s="359"/>
      <c r="B329" s="204"/>
      <c r="C329" s="730"/>
      <c r="D329" s="236"/>
      <c r="E329" s="236"/>
      <c r="F329" s="848"/>
    </row>
    <row r="330" spans="1:14" s="232" customFormat="1" ht="15">
      <c r="A330" s="359"/>
      <c r="B330" s="204" t="s">
        <v>1885</v>
      </c>
      <c r="C330" s="730" t="s">
        <v>2205</v>
      </c>
      <c r="D330" s="754" t="s">
        <v>3339</v>
      </c>
      <c r="E330" s="236" t="s">
        <v>3620</v>
      </c>
      <c r="F330" s="848" t="s">
        <v>1885</v>
      </c>
    </row>
    <row r="331" spans="1:14" s="232" customFormat="1" ht="15">
      <c r="A331" s="359"/>
      <c r="B331" s="204" t="s">
        <v>1887</v>
      </c>
      <c r="C331" s="730" t="s">
        <v>2214</v>
      </c>
      <c r="D331" s="754" t="s">
        <v>3347</v>
      </c>
      <c r="E331" s="782" t="s">
        <v>3731</v>
      </c>
      <c r="F331" s="848" t="s">
        <v>4290</v>
      </c>
    </row>
    <row r="332" spans="1:14" s="232" customFormat="1" ht="15">
      <c r="A332" s="359"/>
      <c r="C332" s="690"/>
      <c r="E332" s="236"/>
      <c r="F332" s="226"/>
    </row>
    <row r="333" spans="1:14" s="232" customFormat="1" ht="30">
      <c r="A333" s="359" t="s">
        <v>1621</v>
      </c>
      <c r="B333" s="232" t="s">
        <v>1779</v>
      </c>
      <c r="C333" s="690" t="s">
        <v>2215</v>
      </c>
      <c r="D333" s="754" t="s">
        <v>3357</v>
      </c>
      <c r="E333" s="236" t="s">
        <v>3694</v>
      </c>
      <c r="F333" s="226" t="s">
        <v>4291</v>
      </c>
    </row>
    <row r="334" spans="1:14" s="232" customFormat="1" ht="15">
      <c r="A334" s="359" t="s">
        <v>1621</v>
      </c>
      <c r="B334" s="232" t="s">
        <v>1780</v>
      </c>
      <c r="C334" s="690" t="s">
        <v>2216</v>
      </c>
      <c r="D334" s="754" t="s">
        <v>3358</v>
      </c>
      <c r="E334" s="769" t="s">
        <v>3695</v>
      </c>
      <c r="F334" s="226" t="s">
        <v>4292</v>
      </c>
    </row>
    <row r="335" spans="1:14" s="232" customFormat="1" ht="30">
      <c r="A335" s="359" t="s">
        <v>1621</v>
      </c>
      <c r="B335" s="232" t="s">
        <v>1781</v>
      </c>
      <c r="C335" s="690" t="s">
        <v>2217</v>
      </c>
      <c r="D335" s="232" t="s">
        <v>3088</v>
      </c>
      <c r="E335" s="236" t="s">
        <v>3696</v>
      </c>
      <c r="F335" s="226" t="s">
        <v>4293</v>
      </c>
    </row>
    <row r="336" spans="1:14" s="232" customFormat="1" ht="15">
      <c r="A336" s="359" t="s">
        <v>1621</v>
      </c>
      <c r="B336" s="232" t="s">
        <v>1782</v>
      </c>
      <c r="C336" s="690" t="s">
        <v>2218</v>
      </c>
      <c r="D336" s="232" t="s">
        <v>3089</v>
      </c>
      <c r="E336" s="236" t="s">
        <v>3697</v>
      </c>
      <c r="F336" s="226" t="s">
        <v>4294</v>
      </c>
    </row>
    <row r="337" spans="1:6" s="232" customFormat="1" ht="30">
      <c r="A337" s="359" t="s">
        <v>1621</v>
      </c>
      <c r="B337" s="232" t="s">
        <v>1783</v>
      </c>
      <c r="C337" s="690" t="s">
        <v>2219</v>
      </c>
      <c r="D337" s="232" t="s">
        <v>3090</v>
      </c>
      <c r="E337" s="236" t="s">
        <v>3698</v>
      </c>
      <c r="F337" s="226" t="s">
        <v>4295</v>
      </c>
    </row>
    <row r="338" spans="1:6" s="232" customFormat="1" ht="30">
      <c r="A338" s="359" t="s">
        <v>1621</v>
      </c>
      <c r="B338" s="272" t="s">
        <v>1784</v>
      </c>
      <c r="C338" s="690" t="s">
        <v>2220</v>
      </c>
      <c r="D338" s="232" t="s">
        <v>3091</v>
      </c>
      <c r="E338" s="232" t="s">
        <v>3699</v>
      </c>
      <c r="F338" s="226" t="s">
        <v>4296</v>
      </c>
    </row>
    <row r="339" spans="1:6" s="232" customFormat="1" ht="30">
      <c r="A339" s="359" t="s">
        <v>1621</v>
      </c>
      <c r="B339" s="232" t="s">
        <v>1785</v>
      </c>
      <c r="C339" s="690" t="s">
        <v>2221</v>
      </c>
      <c r="D339" s="232" t="s">
        <v>3092</v>
      </c>
      <c r="E339" s="236" t="s">
        <v>3700</v>
      </c>
      <c r="F339" s="226" t="s">
        <v>4297</v>
      </c>
    </row>
    <row r="340" spans="1:6" s="232" customFormat="1" ht="15">
      <c r="A340" s="359" t="s">
        <v>1621</v>
      </c>
      <c r="B340" s="232" t="s">
        <v>1786</v>
      </c>
      <c r="C340" s="690" t="s">
        <v>2222</v>
      </c>
      <c r="D340" s="232" t="s">
        <v>3093</v>
      </c>
      <c r="E340" s="236" t="s">
        <v>3701</v>
      </c>
      <c r="F340" s="226" t="s">
        <v>4298</v>
      </c>
    </row>
    <row r="341" spans="1:6" s="232" customFormat="1" ht="30">
      <c r="A341" s="359" t="s">
        <v>1621</v>
      </c>
      <c r="B341" s="232" t="s">
        <v>1787</v>
      </c>
      <c r="C341" s="690" t="s">
        <v>2223</v>
      </c>
      <c r="D341" s="232" t="s">
        <v>3094</v>
      </c>
      <c r="E341" s="236" t="s">
        <v>3702</v>
      </c>
      <c r="F341" s="226" t="s">
        <v>4299</v>
      </c>
    </row>
    <row r="342" spans="1:6" s="232" customFormat="1" ht="15">
      <c r="A342" s="359" t="s">
        <v>1621</v>
      </c>
      <c r="B342" s="232" t="s">
        <v>1788</v>
      </c>
      <c r="C342" s="690" t="s">
        <v>2224</v>
      </c>
      <c r="D342" s="232" t="s">
        <v>3095</v>
      </c>
      <c r="E342" s="236" t="s">
        <v>3703</v>
      </c>
      <c r="F342" s="226" t="s">
        <v>4300</v>
      </c>
    </row>
    <row r="343" spans="1:6" s="232" customFormat="1" ht="15">
      <c r="A343" s="359" t="s">
        <v>1621</v>
      </c>
      <c r="B343" s="232" t="s">
        <v>1789</v>
      </c>
      <c r="C343" s="690" t="s">
        <v>2225</v>
      </c>
      <c r="D343" s="232" t="s">
        <v>3096</v>
      </c>
      <c r="E343" s="236" t="s">
        <v>3704</v>
      </c>
      <c r="F343" s="226" t="s">
        <v>4301</v>
      </c>
    </row>
    <row r="344" spans="1:6" s="232" customFormat="1" ht="15">
      <c r="A344" s="359" t="s">
        <v>1621</v>
      </c>
      <c r="B344" s="232" t="s">
        <v>1790</v>
      </c>
      <c r="C344" s="690" t="s">
        <v>2226</v>
      </c>
      <c r="D344" s="232" t="s">
        <v>3097</v>
      </c>
      <c r="E344" s="236" t="s">
        <v>3705</v>
      </c>
      <c r="F344" s="226" t="s">
        <v>4302</v>
      </c>
    </row>
    <row r="345" spans="1:6" s="232" customFormat="1" ht="15">
      <c r="A345" s="359" t="s">
        <v>1621</v>
      </c>
      <c r="B345" s="232" t="s">
        <v>1791</v>
      </c>
      <c r="C345" s="690" t="s">
        <v>2227</v>
      </c>
      <c r="D345" s="232" t="s">
        <v>3098</v>
      </c>
      <c r="E345" s="236" t="s">
        <v>3706</v>
      </c>
      <c r="F345" s="226" t="s">
        <v>4303</v>
      </c>
    </row>
    <row r="346" spans="1:6" s="232" customFormat="1" ht="15">
      <c r="A346" s="359"/>
      <c r="C346" s="690"/>
      <c r="E346" s="236"/>
      <c r="F346" s="226"/>
    </row>
    <row r="347" spans="1:6" s="232" customFormat="1" ht="30">
      <c r="A347" s="359" t="s">
        <v>1621</v>
      </c>
      <c r="B347" s="643" t="s">
        <v>1792</v>
      </c>
      <c r="C347" s="690" t="s">
        <v>2228</v>
      </c>
      <c r="D347" s="232" t="s">
        <v>3268</v>
      </c>
      <c r="E347" s="236" t="s">
        <v>3707</v>
      </c>
      <c r="F347" s="226" t="s">
        <v>4304</v>
      </c>
    </row>
    <row r="348" spans="1:6" s="232" customFormat="1" ht="30">
      <c r="A348" s="359" t="s">
        <v>1621</v>
      </c>
      <c r="B348" s="232" t="s">
        <v>1793</v>
      </c>
      <c r="C348" s="690" t="s">
        <v>2229</v>
      </c>
      <c r="D348" s="232" t="s">
        <v>3269</v>
      </c>
      <c r="E348" s="776" t="s">
        <v>3708</v>
      </c>
      <c r="F348" s="226" t="s">
        <v>4305</v>
      </c>
    </row>
    <row r="349" spans="1:6" s="232" customFormat="1" ht="30">
      <c r="A349" s="359" t="s">
        <v>1621</v>
      </c>
      <c r="B349" s="232" t="s">
        <v>1794</v>
      </c>
      <c r="C349" s="690" t="s">
        <v>2230</v>
      </c>
      <c r="D349" s="232" t="s">
        <v>3270</v>
      </c>
      <c r="E349" s="236" t="s">
        <v>3709</v>
      </c>
      <c r="F349" s="226" t="s">
        <v>4306</v>
      </c>
    </row>
    <row r="350" spans="1:6" s="232" customFormat="1" ht="30">
      <c r="A350" s="359" t="s">
        <v>1621</v>
      </c>
      <c r="B350" s="232" t="s">
        <v>1795</v>
      </c>
      <c r="C350" s="690" t="s">
        <v>2231</v>
      </c>
      <c r="D350" s="232" t="s">
        <v>3271</v>
      </c>
      <c r="E350" s="776" t="s">
        <v>3710</v>
      </c>
      <c r="F350" s="226" t="s">
        <v>4307</v>
      </c>
    </row>
    <row r="351" spans="1:6" s="232" customFormat="1" ht="30">
      <c r="A351" s="359" t="s">
        <v>1621</v>
      </c>
      <c r="B351" s="232" t="s">
        <v>1796</v>
      </c>
      <c r="C351" s="690" t="s">
        <v>2232</v>
      </c>
      <c r="D351" s="232" t="s">
        <v>3272</v>
      </c>
      <c r="E351" s="236" t="s">
        <v>3711</v>
      </c>
      <c r="F351" s="226" t="s">
        <v>4308</v>
      </c>
    </row>
    <row r="352" spans="1:6" s="232" customFormat="1" ht="45">
      <c r="A352" s="359" t="s">
        <v>1621</v>
      </c>
      <c r="B352" s="232" t="s">
        <v>1797</v>
      </c>
      <c r="C352" s="690" t="s">
        <v>2233</v>
      </c>
      <c r="D352" s="232" t="s">
        <v>3273</v>
      </c>
      <c r="E352" s="236" t="s">
        <v>3712</v>
      </c>
      <c r="F352" s="226" t="s">
        <v>4309</v>
      </c>
    </row>
    <row r="353" spans="1:14" s="232" customFormat="1" ht="45">
      <c r="A353" s="359" t="s">
        <v>1621</v>
      </c>
      <c r="B353" s="232" t="s">
        <v>1798</v>
      </c>
      <c r="C353" s="690" t="s">
        <v>2234</v>
      </c>
      <c r="D353" s="232" t="s">
        <v>3274</v>
      </c>
      <c r="E353" s="236" t="s">
        <v>3713</v>
      </c>
      <c r="F353" s="226" t="s">
        <v>4310</v>
      </c>
    </row>
    <row r="354" spans="1:14" s="232" customFormat="1" ht="30">
      <c r="A354" s="359" t="s">
        <v>1621</v>
      </c>
      <c r="B354" s="232" t="s">
        <v>1799</v>
      </c>
      <c r="C354" s="690" t="s">
        <v>2235</v>
      </c>
      <c r="D354" s="232" t="s">
        <v>3099</v>
      </c>
      <c r="E354" s="236" t="s">
        <v>3714</v>
      </c>
      <c r="F354" s="226" t="s">
        <v>4311</v>
      </c>
    </row>
    <row r="355" spans="1:14" s="232" customFormat="1" ht="15">
      <c r="A355" s="359" t="s">
        <v>1621</v>
      </c>
      <c r="B355" s="232" t="s">
        <v>1800</v>
      </c>
      <c r="C355" s="690" t="s">
        <v>2236</v>
      </c>
      <c r="D355" s="232" t="s">
        <v>3100</v>
      </c>
      <c r="E355" s="769" t="s">
        <v>4018</v>
      </c>
      <c r="F355" s="226" t="s">
        <v>4312</v>
      </c>
    </row>
    <row r="356" spans="1:14" s="232" customFormat="1" ht="15">
      <c r="A356" s="359" t="s">
        <v>1621</v>
      </c>
      <c r="B356" s="232" t="s">
        <v>1801</v>
      </c>
      <c r="C356" s="690" t="s">
        <v>2237</v>
      </c>
      <c r="D356" s="232" t="s">
        <v>3101</v>
      </c>
      <c r="E356" s="236" t="s">
        <v>4019</v>
      </c>
      <c r="F356" s="226" t="s">
        <v>4313</v>
      </c>
    </row>
    <row r="357" spans="1:14" s="232" customFormat="1" ht="30">
      <c r="A357" s="359" t="s">
        <v>1621</v>
      </c>
      <c r="B357" s="232" t="s">
        <v>1800</v>
      </c>
      <c r="C357" s="690" t="s">
        <v>2236</v>
      </c>
      <c r="D357" s="232" t="s">
        <v>3100</v>
      </c>
      <c r="E357" s="236" t="s">
        <v>4020</v>
      </c>
      <c r="F357" s="226" t="s">
        <v>4312</v>
      </c>
    </row>
    <row r="358" spans="1:14" s="232" customFormat="1" ht="30">
      <c r="A358" s="359" t="s">
        <v>1621</v>
      </c>
      <c r="B358" s="232" t="s">
        <v>1802</v>
      </c>
      <c r="C358" s="690" t="s">
        <v>2238</v>
      </c>
      <c r="D358" s="232" t="s">
        <v>3102</v>
      </c>
      <c r="E358" s="236" t="s">
        <v>4021</v>
      </c>
      <c r="F358" s="226" t="s">
        <v>4314</v>
      </c>
    </row>
    <row r="359" spans="1:14" s="232" customFormat="1" ht="30">
      <c r="A359" s="359" t="s">
        <v>1621</v>
      </c>
      <c r="B359" s="232" t="s">
        <v>1803</v>
      </c>
      <c r="C359" s="690" t="s">
        <v>2236</v>
      </c>
      <c r="D359" s="232" t="s">
        <v>3103</v>
      </c>
      <c r="E359" s="236" t="s">
        <v>4022</v>
      </c>
      <c r="F359" s="226" t="s">
        <v>4312</v>
      </c>
    </row>
    <row r="360" spans="1:14" s="232" customFormat="1" ht="15">
      <c r="A360" s="359"/>
      <c r="C360" s="690"/>
      <c r="E360" s="236"/>
      <c r="F360" s="226"/>
    </row>
    <row r="361" spans="1:14" ht="15">
      <c r="B361" s="1" t="s">
        <v>331</v>
      </c>
      <c r="C361" s="690" t="s">
        <v>2239</v>
      </c>
      <c r="D361" s="754" t="s">
        <v>3348</v>
      </c>
      <c r="E361" s="131" t="s">
        <v>3693</v>
      </c>
      <c r="F361" s="226" t="s">
        <v>4315</v>
      </c>
      <c r="G361" s="1" t="s">
        <v>332</v>
      </c>
      <c r="H361" s="1" t="s">
        <v>333</v>
      </c>
      <c r="I361" s="1" t="s">
        <v>16</v>
      </c>
      <c r="J361" s="1" t="s">
        <v>334</v>
      </c>
      <c r="K361" s="1" t="s">
        <v>1309</v>
      </c>
    </row>
    <row r="362" spans="1:14" ht="15">
      <c r="B362" s="1" t="s">
        <v>1420</v>
      </c>
      <c r="C362" s="690" t="s">
        <v>2076</v>
      </c>
      <c r="D362" s="1" t="s">
        <v>2909</v>
      </c>
      <c r="E362" s="236" t="s">
        <v>3715</v>
      </c>
      <c r="F362" s="226" t="s">
        <v>4316</v>
      </c>
      <c r="G362" s="1" t="s">
        <v>352</v>
      </c>
      <c r="H362" s="1" t="s">
        <v>353</v>
      </c>
      <c r="I362" s="1" t="s">
        <v>16</v>
      </c>
      <c r="J362" s="1" t="s">
        <v>354</v>
      </c>
      <c r="K362" s="1" t="s">
        <v>1285</v>
      </c>
    </row>
    <row r="363" spans="1:14" s="232" customFormat="1" ht="30">
      <c r="A363" s="359" t="s">
        <v>1621</v>
      </c>
      <c r="B363" s="232" t="s">
        <v>1814</v>
      </c>
      <c r="C363" s="690" t="s">
        <v>2240</v>
      </c>
      <c r="D363" s="232" t="s">
        <v>3104</v>
      </c>
      <c r="E363" s="236" t="s">
        <v>3624</v>
      </c>
      <c r="F363" s="226" t="s">
        <v>4317</v>
      </c>
    </row>
    <row r="364" spans="1:14" ht="30">
      <c r="B364" s="1" t="s">
        <v>1467</v>
      </c>
      <c r="C364" s="690" t="s">
        <v>2241</v>
      </c>
      <c r="D364" s="1" t="s">
        <v>3026</v>
      </c>
      <c r="E364" s="236" t="s">
        <v>3625</v>
      </c>
      <c r="F364" s="226" t="s">
        <v>4318</v>
      </c>
    </row>
    <row r="365" spans="1:14" ht="45">
      <c r="B365" s="1" t="s">
        <v>1468</v>
      </c>
      <c r="C365" s="692" t="s">
        <v>2747</v>
      </c>
      <c r="D365" s="1" t="s">
        <v>3027</v>
      </c>
      <c r="E365" s="236" t="s">
        <v>3626</v>
      </c>
      <c r="F365" s="226" t="s">
        <v>4319</v>
      </c>
    </row>
    <row r="366" spans="1:14" s="232" customFormat="1" ht="15">
      <c r="A366" s="359" t="s">
        <v>1621</v>
      </c>
      <c r="B366" s="232" t="s">
        <v>1815</v>
      </c>
      <c r="C366" s="690" t="s">
        <v>2242</v>
      </c>
      <c r="D366" s="232" t="s">
        <v>3105</v>
      </c>
      <c r="E366" s="236" t="s">
        <v>3739</v>
      </c>
      <c r="F366" s="226" t="s">
        <v>4320</v>
      </c>
    </row>
    <row r="367" spans="1:14" ht="15">
      <c r="B367" s="232" t="s">
        <v>2792</v>
      </c>
      <c r="C367" s="692" t="s">
        <v>2793</v>
      </c>
      <c r="D367" s="1" t="s">
        <v>3263</v>
      </c>
      <c r="E367" s="131" t="s">
        <v>3627</v>
      </c>
      <c r="F367" s="226" t="s">
        <v>4321</v>
      </c>
    </row>
    <row r="368" spans="1:14" s="675" customFormat="1" ht="15">
      <c r="A368" s="359"/>
      <c r="B368" s="675" t="s">
        <v>2833</v>
      </c>
      <c r="C368" s="692" t="s">
        <v>2835</v>
      </c>
      <c r="D368" s="754" t="s">
        <v>3350</v>
      </c>
      <c r="E368" s="718" t="s">
        <v>3732</v>
      </c>
      <c r="F368" s="226" t="s">
        <v>4322</v>
      </c>
      <c r="N368" s="781"/>
    </row>
    <row r="369" spans="1:14" s="675" customFormat="1" ht="15">
      <c r="A369" s="359"/>
      <c r="B369" s="675" t="s">
        <v>2834</v>
      </c>
      <c r="C369" s="692" t="s">
        <v>2836</v>
      </c>
      <c r="D369" s="754" t="s">
        <v>3351</v>
      </c>
      <c r="E369" s="718" t="s">
        <v>3733</v>
      </c>
      <c r="F369" s="226" t="s">
        <v>4323</v>
      </c>
      <c r="N369" s="781"/>
    </row>
    <row r="370" spans="1:14" ht="15">
      <c r="B370" s="1" t="s">
        <v>1469</v>
      </c>
      <c r="C370" s="690" t="s">
        <v>2243</v>
      </c>
      <c r="D370" s="1" t="s">
        <v>3028</v>
      </c>
      <c r="E370" s="236" t="s">
        <v>3628</v>
      </c>
      <c r="F370" s="226" t="s">
        <v>4324</v>
      </c>
    </row>
    <row r="371" spans="1:14" ht="15">
      <c r="B371" s="1" t="s">
        <v>1470</v>
      </c>
      <c r="C371" s="690" t="s">
        <v>2244</v>
      </c>
      <c r="D371" s="1" t="s">
        <v>3029</v>
      </c>
      <c r="E371" s="236" t="s">
        <v>3629</v>
      </c>
      <c r="F371" s="226" t="s">
        <v>4325</v>
      </c>
    </row>
    <row r="372" spans="1:14" ht="45">
      <c r="B372" s="1" t="s">
        <v>1472</v>
      </c>
      <c r="C372" s="692" t="s">
        <v>2789</v>
      </c>
      <c r="D372" s="1" t="s">
        <v>3030</v>
      </c>
      <c r="E372" s="236" t="s">
        <v>3999</v>
      </c>
      <c r="F372" s="226" t="s">
        <v>4326</v>
      </c>
      <c r="G372" s="1" t="s">
        <v>335</v>
      </c>
      <c r="H372" s="1" t="s">
        <v>336</v>
      </c>
      <c r="I372" s="1" t="s">
        <v>16</v>
      </c>
      <c r="J372" s="1" t="s">
        <v>1079</v>
      </c>
      <c r="K372" s="1" t="s">
        <v>1310</v>
      </c>
    </row>
    <row r="373" spans="1:14" ht="15">
      <c r="B373" s="232" t="s">
        <v>1816</v>
      </c>
      <c r="C373" s="690" t="s">
        <v>2245</v>
      </c>
      <c r="D373" s="1" t="s">
        <v>3275</v>
      </c>
      <c r="E373" s="236" t="s">
        <v>3631</v>
      </c>
      <c r="F373" s="226" t="s">
        <v>4327</v>
      </c>
    </row>
    <row r="374" spans="1:14" ht="30">
      <c r="B374" s="1" t="s">
        <v>1473</v>
      </c>
      <c r="C374" s="690" t="s">
        <v>2246</v>
      </c>
      <c r="D374" s="1" t="s">
        <v>3031</v>
      </c>
      <c r="E374" s="765" t="s">
        <v>3726</v>
      </c>
      <c r="F374" s="226" t="s">
        <v>4328</v>
      </c>
    </row>
    <row r="375" spans="1:14" s="232" customFormat="1" ht="30">
      <c r="A375" s="359" t="s">
        <v>1621</v>
      </c>
      <c r="B375" s="232" t="s">
        <v>1817</v>
      </c>
      <c r="C375" s="690" t="s">
        <v>2247</v>
      </c>
      <c r="D375" s="754" t="s">
        <v>3359</v>
      </c>
      <c r="E375" s="765" t="s">
        <v>3632</v>
      </c>
      <c r="F375" s="226" t="s">
        <v>4329</v>
      </c>
    </row>
    <row r="376" spans="1:14" ht="15">
      <c r="B376" s="1" t="s">
        <v>1471</v>
      </c>
      <c r="C376" s="690" t="s">
        <v>2248</v>
      </c>
      <c r="D376" s="1" t="s">
        <v>3032</v>
      </c>
      <c r="E376" s="236" t="s">
        <v>3630</v>
      </c>
      <c r="F376" s="226" t="s">
        <v>4330</v>
      </c>
    </row>
    <row r="377" spans="1:14" ht="45">
      <c r="B377" s="232" t="s">
        <v>1475</v>
      </c>
      <c r="C377" s="692" t="s">
        <v>2790</v>
      </c>
      <c r="D377" s="1" t="s">
        <v>3033</v>
      </c>
      <c r="E377" s="131" t="s">
        <v>3633</v>
      </c>
      <c r="F377" s="226" t="s">
        <v>4331</v>
      </c>
      <c r="G377" s="1" t="s">
        <v>344</v>
      </c>
      <c r="H377" s="1" t="s">
        <v>345</v>
      </c>
      <c r="I377" s="1" t="s">
        <v>16</v>
      </c>
      <c r="J377" s="1" t="s">
        <v>1082</v>
      </c>
      <c r="K377" s="1" t="s">
        <v>1313</v>
      </c>
    </row>
    <row r="378" spans="1:14" s="232" customFormat="1" ht="30">
      <c r="A378" s="359" t="s">
        <v>1621</v>
      </c>
      <c r="B378" s="232" t="s">
        <v>1818</v>
      </c>
      <c r="C378" s="690" t="s">
        <v>2249</v>
      </c>
      <c r="D378" s="232" t="s">
        <v>3106</v>
      </c>
      <c r="E378" s="236" t="s">
        <v>3634</v>
      </c>
      <c r="F378" s="226" t="s">
        <v>4332</v>
      </c>
    </row>
    <row r="379" spans="1:14" s="232" customFormat="1" ht="30">
      <c r="A379" s="359" t="s">
        <v>1621</v>
      </c>
      <c r="B379" s="232" t="s">
        <v>1819</v>
      </c>
      <c r="C379" s="690" t="s">
        <v>2250</v>
      </c>
      <c r="D379" s="232" t="s">
        <v>3107</v>
      </c>
      <c r="E379" s="236" t="s">
        <v>3635</v>
      </c>
      <c r="F379" s="226" t="s">
        <v>4333</v>
      </c>
    </row>
    <row r="380" spans="1:14" ht="15">
      <c r="B380" s="1" t="s">
        <v>1474</v>
      </c>
      <c r="C380" s="690" t="s">
        <v>2251</v>
      </c>
      <c r="D380" s="1" t="s">
        <v>3034</v>
      </c>
      <c r="E380" s="236" t="s">
        <v>3636</v>
      </c>
      <c r="F380" s="226" t="s">
        <v>4334</v>
      </c>
    </row>
    <row r="381" spans="1:14" ht="30.75" customHeight="1">
      <c r="B381" s="232" t="s">
        <v>1820</v>
      </c>
      <c r="C381" s="692" t="s">
        <v>2796</v>
      </c>
      <c r="D381" s="1" t="s">
        <v>3035</v>
      </c>
      <c r="E381" s="716" t="s">
        <v>3722</v>
      </c>
      <c r="F381" s="226" t="s">
        <v>4335</v>
      </c>
      <c r="G381" s="1" t="s">
        <v>337</v>
      </c>
      <c r="H381" s="1" t="s">
        <v>338</v>
      </c>
      <c r="I381" s="1" t="s">
        <v>16</v>
      </c>
      <c r="J381" s="1" t="s">
        <v>1080</v>
      </c>
      <c r="K381" s="1" t="s">
        <v>1311</v>
      </c>
      <c r="N381" s="765"/>
    </row>
    <row r="382" spans="1:14" ht="90">
      <c r="B382" s="232" t="s">
        <v>2794</v>
      </c>
      <c r="C382" s="692" t="s">
        <v>2791</v>
      </c>
      <c r="D382" s="1" t="s">
        <v>3276</v>
      </c>
      <c r="E382" s="716" t="s">
        <v>3671</v>
      </c>
      <c r="F382" s="226" t="s">
        <v>4336</v>
      </c>
      <c r="N382" s="765"/>
    </row>
    <row r="383" spans="1:14" s="232" customFormat="1" ht="15">
      <c r="A383" s="359" t="s">
        <v>1621</v>
      </c>
      <c r="B383" s="232" t="s">
        <v>1826</v>
      </c>
      <c r="C383" s="690" t="s">
        <v>2252</v>
      </c>
      <c r="D383" s="232" t="s">
        <v>3108</v>
      </c>
      <c r="E383" s="236" t="s">
        <v>3637</v>
      </c>
      <c r="F383" s="226" t="s">
        <v>4337</v>
      </c>
    </row>
    <row r="384" spans="1:14" s="232" customFormat="1" ht="15">
      <c r="A384" s="359" t="s">
        <v>1621</v>
      </c>
      <c r="B384" s="232" t="s">
        <v>1821</v>
      </c>
      <c r="C384" s="690" t="s">
        <v>2253</v>
      </c>
      <c r="D384" s="232" t="s">
        <v>3277</v>
      </c>
      <c r="E384" s="777" t="s">
        <v>3638</v>
      </c>
      <c r="F384" s="226" t="s">
        <v>4338</v>
      </c>
    </row>
    <row r="385" spans="1:11" s="232" customFormat="1" ht="15">
      <c r="A385" s="359" t="s">
        <v>1621</v>
      </c>
      <c r="B385" s="232" t="s">
        <v>1822</v>
      </c>
      <c r="C385" s="692" t="s">
        <v>2872</v>
      </c>
      <c r="D385" s="232" t="s">
        <v>3278</v>
      </c>
      <c r="E385" s="777" t="s">
        <v>3641</v>
      </c>
      <c r="F385" s="226" t="s">
        <v>4339</v>
      </c>
    </row>
    <row r="386" spans="1:11" s="232" customFormat="1" ht="15">
      <c r="A386" s="359" t="s">
        <v>1621</v>
      </c>
      <c r="B386" s="232" t="s">
        <v>1823</v>
      </c>
      <c r="C386" s="690" t="s">
        <v>2254</v>
      </c>
      <c r="D386" s="232" t="s">
        <v>3279</v>
      </c>
      <c r="E386" s="777" t="s">
        <v>3642</v>
      </c>
      <c r="F386" s="226" t="s">
        <v>4340</v>
      </c>
    </row>
    <row r="387" spans="1:11" s="232" customFormat="1" ht="15">
      <c r="A387" s="359" t="s">
        <v>1621</v>
      </c>
      <c r="B387" s="232" t="s">
        <v>1824</v>
      </c>
      <c r="C387" s="690" t="s">
        <v>2255</v>
      </c>
      <c r="D387" s="232" t="s">
        <v>3280</v>
      </c>
      <c r="E387" s="777" t="s">
        <v>3639</v>
      </c>
      <c r="F387" s="226" t="s">
        <v>4341</v>
      </c>
    </row>
    <row r="388" spans="1:11" s="232" customFormat="1" ht="15">
      <c r="A388" s="359" t="s">
        <v>1621</v>
      </c>
      <c r="B388" s="232" t="s">
        <v>1825</v>
      </c>
      <c r="C388" s="690" t="s">
        <v>2256</v>
      </c>
      <c r="D388" s="232" t="s">
        <v>3109</v>
      </c>
      <c r="E388" s="236" t="s">
        <v>3640</v>
      </c>
      <c r="F388" s="226" t="s">
        <v>4342</v>
      </c>
    </row>
    <row r="389" spans="1:11" s="232" customFormat="1" ht="15">
      <c r="A389" s="359"/>
      <c r="B389" s="232" t="s">
        <v>1827</v>
      </c>
      <c r="C389" s="690" t="s">
        <v>2257</v>
      </c>
      <c r="D389" s="754" t="s">
        <v>3360</v>
      </c>
      <c r="E389" s="765" t="s">
        <v>3643</v>
      </c>
      <c r="F389" s="226" t="s">
        <v>4343</v>
      </c>
    </row>
    <row r="390" spans="1:11" s="232" customFormat="1" ht="15">
      <c r="A390" s="359"/>
      <c r="C390" s="690"/>
      <c r="D390" s="748"/>
      <c r="F390" s="226"/>
    </row>
    <row r="391" spans="1:11" ht="15">
      <c r="A391" s="359" t="s">
        <v>2865</v>
      </c>
      <c r="B391" s="1" t="s">
        <v>339</v>
      </c>
      <c r="C391" s="690" t="s">
        <v>2258</v>
      </c>
      <c r="D391" s="1" t="s">
        <v>340</v>
      </c>
      <c r="E391" s="131" t="s">
        <v>341</v>
      </c>
      <c r="F391" s="226" t="s">
        <v>4341</v>
      </c>
      <c r="G391" s="1" t="s">
        <v>342</v>
      </c>
      <c r="H391" s="1" t="s">
        <v>343</v>
      </c>
      <c r="I391" s="1" t="s">
        <v>16</v>
      </c>
      <c r="J391" s="1" t="s">
        <v>1081</v>
      </c>
      <c r="K391" s="1" t="s">
        <v>1312</v>
      </c>
    </row>
    <row r="392" spans="1:11" ht="15">
      <c r="A392" s="359" t="s">
        <v>2865</v>
      </c>
      <c r="B392" s="1" t="s">
        <v>346</v>
      </c>
      <c r="C392" s="690" t="s">
        <v>2259</v>
      </c>
      <c r="D392" s="1" t="s">
        <v>347</v>
      </c>
      <c r="E392" s="131" t="s">
        <v>348</v>
      </c>
      <c r="F392" s="226" t="s">
        <v>4338</v>
      </c>
      <c r="G392" s="1" t="s">
        <v>349</v>
      </c>
      <c r="H392" s="1" t="s">
        <v>350</v>
      </c>
      <c r="I392" s="1" t="s">
        <v>16</v>
      </c>
      <c r="J392" s="1" t="s">
        <v>351</v>
      </c>
      <c r="K392" s="1" t="s">
        <v>1314</v>
      </c>
    </row>
    <row r="393" spans="1:11" s="700" customFormat="1" ht="15">
      <c r="A393" s="359"/>
      <c r="B393" s="700" t="s">
        <v>2866</v>
      </c>
      <c r="C393" s="690" t="s">
        <v>2869</v>
      </c>
      <c r="D393" s="754" t="s">
        <v>3361</v>
      </c>
      <c r="E393" s="716" t="s">
        <v>3667</v>
      </c>
      <c r="F393" s="226" t="s">
        <v>4344</v>
      </c>
    </row>
    <row r="394" spans="1:11" s="700" customFormat="1" ht="15">
      <c r="A394" s="359"/>
      <c r="B394" s="700" t="s">
        <v>2867</v>
      </c>
      <c r="C394" s="690" t="s">
        <v>2870</v>
      </c>
      <c r="D394" s="754" t="s">
        <v>3364</v>
      </c>
      <c r="E394" s="716" t="s">
        <v>3668</v>
      </c>
      <c r="F394" s="226" t="s">
        <v>4345</v>
      </c>
    </row>
    <row r="395" spans="1:11" s="700" customFormat="1" ht="15">
      <c r="A395" s="359"/>
      <c r="B395" s="700" t="s">
        <v>2868</v>
      </c>
      <c r="C395" s="690" t="s">
        <v>2871</v>
      </c>
      <c r="D395" s="754" t="s">
        <v>3362</v>
      </c>
      <c r="E395" s="716" t="s">
        <v>3669</v>
      </c>
      <c r="F395" s="226" t="s">
        <v>4346</v>
      </c>
    </row>
    <row r="396" spans="1:11" s="700" customFormat="1" ht="15">
      <c r="A396" s="359"/>
      <c r="B396" s="700" t="s">
        <v>2874</v>
      </c>
      <c r="C396" s="690" t="s">
        <v>2873</v>
      </c>
      <c r="D396" s="754" t="s">
        <v>3363</v>
      </c>
      <c r="E396" s="716" t="s">
        <v>3670</v>
      </c>
      <c r="F396" s="226" t="s">
        <v>4347</v>
      </c>
    </row>
    <row r="397" spans="1:11" ht="15">
      <c r="B397" s="1" t="s">
        <v>855</v>
      </c>
      <c r="C397" s="690" t="s">
        <v>2260</v>
      </c>
      <c r="D397" s="1" t="s">
        <v>856</v>
      </c>
      <c r="E397" s="131" t="s">
        <v>855</v>
      </c>
      <c r="F397" s="226" t="s">
        <v>4348</v>
      </c>
      <c r="J397" s="1" t="s">
        <v>1083</v>
      </c>
      <c r="K397" s="1" t="s">
        <v>1315</v>
      </c>
    </row>
    <row r="398" spans="1:11" ht="15">
      <c r="B398" s="1" t="s">
        <v>331</v>
      </c>
      <c r="C398" s="690" t="s">
        <v>2239</v>
      </c>
      <c r="D398" s="754" t="s">
        <v>3349</v>
      </c>
      <c r="E398" s="131" t="s">
        <v>3693</v>
      </c>
      <c r="F398" s="226" t="s">
        <v>4315</v>
      </c>
      <c r="G398" s="1" t="s">
        <v>332</v>
      </c>
      <c r="H398" s="1" t="s">
        <v>333</v>
      </c>
      <c r="I398" s="1" t="s">
        <v>16</v>
      </c>
      <c r="J398" s="1" t="s">
        <v>334</v>
      </c>
      <c r="K398" s="1" t="s">
        <v>1309</v>
      </c>
    </row>
    <row r="399" spans="1:11" ht="90">
      <c r="B399" s="1" t="s">
        <v>355</v>
      </c>
      <c r="C399" s="690" t="s">
        <v>2261</v>
      </c>
      <c r="D399" s="745" t="s">
        <v>356</v>
      </c>
      <c r="E399" s="131" t="s">
        <v>357</v>
      </c>
      <c r="F399" s="226" t="s">
        <v>4336</v>
      </c>
      <c r="G399" s="1" t="s">
        <v>358</v>
      </c>
      <c r="H399" s="1" t="s">
        <v>359</v>
      </c>
      <c r="I399" s="1" t="s">
        <v>16</v>
      </c>
      <c r="J399" s="1" t="s">
        <v>1084</v>
      </c>
      <c r="K399" s="1" t="s">
        <v>1316</v>
      </c>
    </row>
    <row r="400" spans="1:11" ht="15">
      <c r="C400" s="690"/>
    </row>
    <row r="401" spans="1:11" ht="15">
      <c r="B401" s="1" t="s">
        <v>363</v>
      </c>
      <c r="C401" s="690" t="s">
        <v>2262</v>
      </c>
      <c r="D401" s="1" t="s">
        <v>3036</v>
      </c>
      <c r="E401" s="131" t="s">
        <v>3675</v>
      </c>
      <c r="F401" s="226" t="s">
        <v>4349</v>
      </c>
      <c r="G401" s="1" t="s">
        <v>364</v>
      </c>
      <c r="H401" s="1" t="s">
        <v>365</v>
      </c>
      <c r="I401" s="1" t="s">
        <v>16</v>
      </c>
      <c r="J401" s="1" t="s">
        <v>366</v>
      </c>
      <c r="K401" s="1" t="s">
        <v>1320</v>
      </c>
    </row>
    <row r="402" spans="1:11" ht="15">
      <c r="B402" s="1" t="s">
        <v>1398</v>
      </c>
      <c r="C402" s="690" t="s">
        <v>2263</v>
      </c>
      <c r="D402" s="1" t="s">
        <v>3037</v>
      </c>
      <c r="E402" s="716" t="s">
        <v>3672</v>
      </c>
      <c r="F402" s="226" t="s">
        <v>4350</v>
      </c>
      <c r="G402" s="1" t="s">
        <v>360</v>
      </c>
      <c r="H402" s="1" t="s">
        <v>361</v>
      </c>
      <c r="I402" s="1" t="s">
        <v>16</v>
      </c>
      <c r="J402" s="1" t="s">
        <v>362</v>
      </c>
      <c r="K402" s="1" t="s">
        <v>1317</v>
      </c>
    </row>
    <row r="403" spans="1:11" ht="15">
      <c r="B403" s="1" t="s">
        <v>1464</v>
      </c>
      <c r="C403" s="690" t="s">
        <v>2264</v>
      </c>
      <c r="D403" s="1" t="s">
        <v>3038</v>
      </c>
      <c r="E403" s="131" t="s">
        <v>367</v>
      </c>
      <c r="F403" s="226" t="s">
        <v>4351</v>
      </c>
      <c r="G403" s="1" t="s">
        <v>368</v>
      </c>
      <c r="H403" s="1" t="s">
        <v>369</v>
      </c>
      <c r="I403" s="1" t="s">
        <v>16</v>
      </c>
      <c r="J403" s="1" t="s">
        <v>370</v>
      </c>
      <c r="K403" s="1" t="s">
        <v>1318</v>
      </c>
    </row>
    <row r="404" spans="1:11" s="232" customFormat="1" ht="15">
      <c r="A404" s="359"/>
      <c r="B404" s="232" t="s">
        <v>1895</v>
      </c>
      <c r="C404" s="690" t="s">
        <v>2265</v>
      </c>
      <c r="D404" s="232" t="s">
        <v>3039</v>
      </c>
      <c r="E404" s="236" t="s">
        <v>3716</v>
      </c>
      <c r="F404" s="226" t="s">
        <v>4352</v>
      </c>
    </row>
    <row r="405" spans="1:11" ht="31.5" customHeight="1">
      <c r="B405" s="232" t="s">
        <v>1896</v>
      </c>
      <c r="C405" s="690" t="s">
        <v>2266</v>
      </c>
      <c r="D405" s="1" t="s">
        <v>3040</v>
      </c>
      <c r="E405" s="236" t="s">
        <v>3684</v>
      </c>
      <c r="F405" s="226" t="s">
        <v>4353</v>
      </c>
      <c r="G405" s="1" t="s">
        <v>371</v>
      </c>
      <c r="H405" s="1" t="s">
        <v>372</v>
      </c>
      <c r="I405" s="1" t="s">
        <v>16</v>
      </c>
      <c r="J405" s="1" t="s">
        <v>1085</v>
      </c>
      <c r="K405" s="1" t="s">
        <v>1319</v>
      </c>
    </row>
    <row r="406" spans="1:11" ht="17.25" customHeight="1">
      <c r="B406" s="232" t="s">
        <v>1898</v>
      </c>
      <c r="C406" s="690" t="s">
        <v>2267</v>
      </c>
      <c r="D406" s="1" t="s">
        <v>3041</v>
      </c>
      <c r="E406" s="236" t="s">
        <v>3644</v>
      </c>
      <c r="F406" s="226" t="s">
        <v>4354</v>
      </c>
    </row>
    <row r="407" spans="1:11" s="232" customFormat="1" ht="30.75" customHeight="1">
      <c r="A407" s="359"/>
      <c r="B407" s="232" t="s">
        <v>1897</v>
      </c>
      <c r="C407" s="690" t="s">
        <v>2268</v>
      </c>
      <c r="D407" s="232" t="s">
        <v>3042</v>
      </c>
      <c r="E407" s="236" t="s">
        <v>3645</v>
      </c>
      <c r="F407" s="226" t="s">
        <v>4355</v>
      </c>
    </row>
    <row r="408" spans="1:11" ht="30">
      <c r="B408" s="232" t="s">
        <v>1899</v>
      </c>
      <c r="C408" s="692" t="s">
        <v>2761</v>
      </c>
      <c r="D408" s="1" t="s">
        <v>3281</v>
      </c>
      <c r="E408" s="716" t="s">
        <v>3717</v>
      </c>
      <c r="F408" s="226" t="s">
        <v>4356</v>
      </c>
    </row>
    <row r="409" spans="1:11" s="232" customFormat="1" ht="15">
      <c r="A409" s="359" t="s">
        <v>1621</v>
      </c>
      <c r="B409" s="232" t="s">
        <v>1828</v>
      </c>
      <c r="C409" s="690" t="s">
        <v>2269</v>
      </c>
      <c r="D409" s="232" t="s">
        <v>3110</v>
      </c>
      <c r="E409" s="716" t="s">
        <v>3685</v>
      </c>
      <c r="F409" s="226" t="s">
        <v>4357</v>
      </c>
    </row>
    <row r="410" spans="1:11" s="232" customFormat="1" ht="15">
      <c r="A410" s="359" t="s">
        <v>1621</v>
      </c>
      <c r="B410" s="232" t="s">
        <v>1834</v>
      </c>
      <c r="C410" s="692" t="s">
        <v>2764</v>
      </c>
      <c r="D410" s="232" t="s">
        <v>3111</v>
      </c>
      <c r="E410" s="716" t="s">
        <v>3686</v>
      </c>
      <c r="F410" s="226" t="s">
        <v>4358</v>
      </c>
    </row>
    <row r="411" spans="1:11" s="232" customFormat="1" ht="15">
      <c r="A411" s="359" t="s">
        <v>1621</v>
      </c>
      <c r="B411" s="232" t="s">
        <v>1835</v>
      </c>
      <c r="C411" s="692" t="s">
        <v>2766</v>
      </c>
      <c r="D411" s="232" t="s">
        <v>3433</v>
      </c>
      <c r="E411" s="716" t="s">
        <v>3687</v>
      </c>
      <c r="F411" s="226" t="s">
        <v>4359</v>
      </c>
    </row>
    <row r="412" spans="1:11" s="232" customFormat="1" ht="15">
      <c r="A412" s="359" t="s">
        <v>1621</v>
      </c>
      <c r="B412" s="232" t="s">
        <v>1836</v>
      </c>
      <c r="C412" s="692" t="s">
        <v>2765</v>
      </c>
      <c r="D412" s="232" t="s">
        <v>3434</v>
      </c>
      <c r="E412" s="716" t="s">
        <v>3688</v>
      </c>
      <c r="F412" s="226" t="s">
        <v>4360</v>
      </c>
    </row>
    <row r="413" spans="1:11" ht="15">
      <c r="A413" s="359" t="s">
        <v>1621</v>
      </c>
      <c r="B413" s="232" t="s">
        <v>1829</v>
      </c>
      <c r="C413" s="690" t="s">
        <v>2270</v>
      </c>
      <c r="D413" s="754" t="s">
        <v>3432</v>
      </c>
      <c r="E413" s="716" t="s">
        <v>3689</v>
      </c>
      <c r="F413" s="226" t="s">
        <v>4361</v>
      </c>
    </row>
    <row r="414" spans="1:11" s="232" customFormat="1" ht="15">
      <c r="A414" s="359" t="s">
        <v>1621</v>
      </c>
      <c r="B414" s="232" t="s">
        <v>1830</v>
      </c>
      <c r="C414" s="690" t="s">
        <v>2271</v>
      </c>
      <c r="D414" s="232" t="s">
        <v>3112</v>
      </c>
      <c r="E414" s="716" t="s">
        <v>3691</v>
      </c>
      <c r="F414" s="226" t="s">
        <v>4362</v>
      </c>
    </row>
    <row r="415" spans="1:11" s="232" customFormat="1" ht="15">
      <c r="A415" s="359" t="s">
        <v>1621</v>
      </c>
      <c r="B415" s="232" t="s">
        <v>1831</v>
      </c>
      <c r="C415" s="690" t="s">
        <v>2272</v>
      </c>
      <c r="D415" s="232" t="s">
        <v>3113</v>
      </c>
      <c r="E415" s="716" t="s">
        <v>3692</v>
      </c>
      <c r="F415" s="226" t="s">
        <v>4363</v>
      </c>
    </row>
    <row r="416" spans="1:11" s="232" customFormat="1" ht="15">
      <c r="A416" s="359" t="s">
        <v>1621</v>
      </c>
      <c r="B416" s="232" t="s">
        <v>1833</v>
      </c>
      <c r="C416" s="690" t="s">
        <v>2273</v>
      </c>
      <c r="D416" s="232" t="s">
        <v>3114</v>
      </c>
      <c r="E416" s="716" t="s">
        <v>3690</v>
      </c>
      <c r="F416" s="226" t="s">
        <v>4364</v>
      </c>
    </row>
    <row r="417" spans="1:11" ht="15">
      <c r="C417" s="690"/>
    </row>
    <row r="418" spans="1:11" ht="15">
      <c r="B418" s="1" t="s">
        <v>1480</v>
      </c>
      <c r="C418" s="690" t="s">
        <v>2274</v>
      </c>
      <c r="D418" s="1" t="s">
        <v>3266</v>
      </c>
      <c r="E418" s="765" t="s">
        <v>3673</v>
      </c>
      <c r="F418" s="226" t="s">
        <v>1480</v>
      </c>
      <c r="J418" s="1" t="s">
        <v>1086</v>
      </c>
      <c r="K418" s="1" t="s">
        <v>1321</v>
      </c>
    </row>
    <row r="419" spans="1:11" ht="15">
      <c r="B419" s="155" t="s">
        <v>1478</v>
      </c>
      <c r="C419" s="692" t="s">
        <v>2275</v>
      </c>
      <c r="D419" s="1" t="s">
        <v>3267</v>
      </c>
      <c r="E419" s="155" t="s">
        <v>3674</v>
      </c>
      <c r="F419" s="849" t="s">
        <v>1478</v>
      </c>
    </row>
    <row r="420" spans="1:11" ht="15">
      <c r="B420" s="1" t="s">
        <v>1479</v>
      </c>
      <c r="C420" s="690" t="s">
        <v>2276</v>
      </c>
      <c r="D420" s="1" t="s">
        <v>3440</v>
      </c>
      <c r="E420" s="716" t="s">
        <v>3651</v>
      </c>
      <c r="F420" s="226" t="s">
        <v>1479</v>
      </c>
    </row>
    <row r="421" spans="1:11" ht="15">
      <c r="B421" s="1" t="s">
        <v>1397</v>
      </c>
      <c r="C421" s="690" t="s">
        <v>2277</v>
      </c>
      <c r="D421" s="1" t="s">
        <v>3043</v>
      </c>
      <c r="E421" s="131" t="s">
        <v>3646</v>
      </c>
      <c r="F421" s="226" t="s">
        <v>1397</v>
      </c>
    </row>
    <row r="422" spans="1:11" ht="15">
      <c r="B422" s="1" t="s">
        <v>2840</v>
      </c>
      <c r="C422" s="692" t="s">
        <v>2842</v>
      </c>
      <c r="D422" s="1" t="s">
        <v>2842</v>
      </c>
      <c r="E422" s="131" t="s">
        <v>1714</v>
      </c>
      <c r="F422" s="226" t="s">
        <v>2840</v>
      </c>
    </row>
    <row r="423" spans="1:11" ht="15" customHeight="1">
      <c r="B423" s="1" t="s">
        <v>2813</v>
      </c>
      <c r="C423" s="692" t="s">
        <v>2813</v>
      </c>
      <c r="D423" s="1" t="s">
        <v>2813</v>
      </c>
      <c r="E423" s="131" t="s">
        <v>2813</v>
      </c>
      <c r="F423" s="226" t="s">
        <v>2813</v>
      </c>
    </row>
    <row r="424" spans="1:11" ht="15">
      <c r="B424" s="1" t="s">
        <v>2841</v>
      </c>
      <c r="C424" s="692" t="s">
        <v>2841</v>
      </c>
      <c r="D424" s="1" t="s">
        <v>2841</v>
      </c>
      <c r="E424" s="131" t="s">
        <v>1350</v>
      </c>
      <c r="F424" s="226" t="s">
        <v>2841</v>
      </c>
    </row>
    <row r="425" spans="1:11" s="232" customFormat="1" ht="15" customHeight="1">
      <c r="A425" s="359"/>
      <c r="C425" s="690"/>
      <c r="E425" s="236"/>
      <c r="F425" s="226"/>
    </row>
    <row r="426" spans="1:11" ht="15">
      <c r="B426" s="1" t="s">
        <v>1465</v>
      </c>
      <c r="C426" s="690" t="s">
        <v>2278</v>
      </c>
      <c r="D426" s="1" t="s">
        <v>3044</v>
      </c>
      <c r="E426" s="131" t="s">
        <v>376</v>
      </c>
      <c r="F426" s="226" t="s">
        <v>4365</v>
      </c>
      <c r="G426" s="1" t="s">
        <v>377</v>
      </c>
      <c r="H426" s="1" t="s">
        <v>378</v>
      </c>
      <c r="I426" s="1" t="s">
        <v>16</v>
      </c>
      <c r="J426" s="1" t="s">
        <v>379</v>
      </c>
      <c r="K426" s="1" t="s">
        <v>1286</v>
      </c>
    </row>
    <row r="427" spans="1:11" ht="30" customHeight="1">
      <c r="B427" s="1" t="s">
        <v>1481</v>
      </c>
      <c r="C427" s="690" t="s">
        <v>2279</v>
      </c>
      <c r="D427" s="1" t="s">
        <v>3045</v>
      </c>
      <c r="E427" s="131" t="s">
        <v>3682</v>
      </c>
      <c r="F427" s="226" t="s">
        <v>4366</v>
      </c>
      <c r="G427" s="1" t="s">
        <v>380</v>
      </c>
      <c r="H427" s="1" t="s">
        <v>381</v>
      </c>
      <c r="I427" s="1" t="s">
        <v>16</v>
      </c>
      <c r="J427" s="1" t="s">
        <v>1087</v>
      </c>
      <c r="K427" s="1" t="s">
        <v>1287</v>
      </c>
    </row>
    <row r="428" spans="1:11" ht="15" customHeight="1">
      <c r="B428" s="1" t="s">
        <v>1484</v>
      </c>
      <c r="C428" s="690" t="s">
        <v>2280</v>
      </c>
      <c r="D428" s="1" t="s">
        <v>3046</v>
      </c>
      <c r="E428" s="236" t="s">
        <v>3683</v>
      </c>
      <c r="F428" s="226" t="s">
        <v>4367</v>
      </c>
    </row>
    <row r="429" spans="1:11" ht="15" customHeight="1">
      <c r="B429" s="647" t="s">
        <v>1981</v>
      </c>
      <c r="C429" s="690" t="s">
        <v>2281</v>
      </c>
      <c r="D429" s="1" t="s">
        <v>3282</v>
      </c>
      <c r="E429" s="236" t="s">
        <v>3718</v>
      </c>
      <c r="F429" s="226" t="s">
        <v>4368</v>
      </c>
    </row>
    <row r="430" spans="1:11" s="232" customFormat="1" ht="15" customHeight="1">
      <c r="A430" s="359" t="s">
        <v>1621</v>
      </c>
      <c r="B430" s="232" t="s">
        <v>1832</v>
      </c>
      <c r="C430" s="690" t="s">
        <v>2282</v>
      </c>
      <c r="D430" s="232" t="s">
        <v>3283</v>
      </c>
      <c r="E430" s="236" t="s">
        <v>3719</v>
      </c>
      <c r="F430" s="226" t="s">
        <v>4369</v>
      </c>
    </row>
    <row r="431" spans="1:11" ht="30" customHeight="1">
      <c r="B431" s="232" t="s">
        <v>1485</v>
      </c>
      <c r="C431" s="690" t="s">
        <v>2283</v>
      </c>
      <c r="D431" s="1" t="s">
        <v>3284</v>
      </c>
      <c r="E431" s="775" t="s">
        <v>3932</v>
      </c>
      <c r="F431" s="226" t="s">
        <v>4370</v>
      </c>
    </row>
    <row r="432" spans="1:11" ht="15">
      <c r="B432" s="1" t="s">
        <v>1482</v>
      </c>
      <c r="C432" s="690" t="s">
        <v>2284</v>
      </c>
      <c r="D432" s="1" t="s">
        <v>3285</v>
      </c>
      <c r="E432" s="236" t="s">
        <v>3720</v>
      </c>
      <c r="F432" s="226" t="s">
        <v>4371</v>
      </c>
    </row>
    <row r="433" spans="1:11" ht="15">
      <c r="B433" s="1" t="s">
        <v>1483</v>
      </c>
      <c r="C433" s="690" t="s">
        <v>2285</v>
      </c>
      <c r="D433" s="1" t="s">
        <v>3286</v>
      </c>
      <c r="E433" s="236" t="s">
        <v>3721</v>
      </c>
      <c r="F433" s="226" t="s">
        <v>4372</v>
      </c>
    </row>
    <row r="434" spans="1:11" ht="15">
      <c r="C434" s="690"/>
    </row>
    <row r="435" spans="1:11" ht="15">
      <c r="B435" s="1" t="s">
        <v>382</v>
      </c>
      <c r="C435" s="690" t="s">
        <v>2286</v>
      </c>
      <c r="D435" s="1" t="s">
        <v>3047</v>
      </c>
      <c r="E435" s="131" t="s">
        <v>3680</v>
      </c>
      <c r="F435" s="226" t="s">
        <v>4373</v>
      </c>
      <c r="G435" s="1" t="s">
        <v>383</v>
      </c>
      <c r="H435" s="1" t="s">
        <v>384</v>
      </c>
      <c r="I435" s="1" t="s">
        <v>16</v>
      </c>
      <c r="J435" s="1" t="s">
        <v>385</v>
      </c>
      <c r="K435" s="1" t="s">
        <v>1288</v>
      </c>
    </row>
    <row r="436" spans="1:11" ht="45">
      <c r="B436" s="1" t="s">
        <v>1486</v>
      </c>
      <c r="C436" s="690" t="s">
        <v>2287</v>
      </c>
      <c r="D436" s="753" t="s">
        <v>3365</v>
      </c>
      <c r="E436" s="131" t="s">
        <v>3681</v>
      </c>
      <c r="F436" s="226" t="s">
        <v>4374</v>
      </c>
      <c r="G436" s="1" t="s">
        <v>386</v>
      </c>
      <c r="H436" s="1" t="s">
        <v>387</v>
      </c>
      <c r="I436" s="1" t="s">
        <v>16</v>
      </c>
      <c r="J436" s="1" t="s">
        <v>1088</v>
      </c>
      <c r="K436" s="1" t="s">
        <v>1345</v>
      </c>
    </row>
    <row r="437" spans="1:11" ht="15">
      <c r="B437" s="1" t="s">
        <v>1488</v>
      </c>
      <c r="C437" s="690" t="s">
        <v>2288</v>
      </c>
      <c r="D437" s="754" t="s">
        <v>3352</v>
      </c>
      <c r="E437" s="236" t="s">
        <v>3656</v>
      </c>
      <c r="F437" s="226" t="s">
        <v>4375</v>
      </c>
    </row>
    <row r="438" spans="1:11" ht="30">
      <c r="B438" s="1" t="s">
        <v>1489</v>
      </c>
      <c r="C438" s="690" t="s">
        <v>2289</v>
      </c>
      <c r="D438" s="1" t="s">
        <v>3287</v>
      </c>
      <c r="E438" s="236" t="s">
        <v>3657</v>
      </c>
      <c r="F438" s="226" t="s">
        <v>4376</v>
      </c>
    </row>
    <row r="439" spans="1:11" ht="30">
      <c r="B439" s="1" t="s">
        <v>1490</v>
      </c>
      <c r="C439" s="690" t="s">
        <v>2290</v>
      </c>
      <c r="D439" s="1" t="s">
        <v>3288</v>
      </c>
      <c r="E439" s="236" t="s">
        <v>3658</v>
      </c>
      <c r="F439" s="226" t="s">
        <v>4377</v>
      </c>
    </row>
    <row r="440" spans="1:11" ht="45">
      <c r="A440" s="359" t="s">
        <v>739</v>
      </c>
      <c r="B440" s="1" t="s">
        <v>1491</v>
      </c>
      <c r="C440" s="690" t="s">
        <v>2291</v>
      </c>
      <c r="D440" s="1" t="s">
        <v>3289</v>
      </c>
      <c r="E440" s="236" t="s">
        <v>3660</v>
      </c>
      <c r="F440" s="226" t="s">
        <v>4378</v>
      </c>
    </row>
    <row r="441" spans="1:11" ht="30">
      <c r="B441" s="1" t="s">
        <v>1487</v>
      </c>
      <c r="C441" s="690" t="s">
        <v>2292</v>
      </c>
      <c r="D441" s="1" t="s">
        <v>3053</v>
      </c>
      <c r="E441" s="236" t="s">
        <v>3659</v>
      </c>
      <c r="F441" s="226" t="s">
        <v>4379</v>
      </c>
      <c r="G441" s="1" t="s">
        <v>3048</v>
      </c>
      <c r="H441" s="1" t="s">
        <v>3049</v>
      </c>
      <c r="I441" s="1" t="s">
        <v>3050</v>
      </c>
      <c r="J441" s="1" t="s">
        <v>3051</v>
      </c>
      <c r="K441" s="1" t="s">
        <v>3052</v>
      </c>
    </row>
    <row r="442" spans="1:11" ht="15">
      <c r="B442" s="1" t="s">
        <v>1492</v>
      </c>
      <c r="C442" s="690" t="s">
        <v>2293</v>
      </c>
      <c r="D442" s="1" t="s">
        <v>3054</v>
      </c>
      <c r="E442" s="236" t="s">
        <v>1492</v>
      </c>
      <c r="F442" s="226" t="s">
        <v>4380</v>
      </c>
    </row>
    <row r="443" spans="1:11" ht="15">
      <c r="B443" s="1" t="s">
        <v>1476</v>
      </c>
      <c r="C443" s="690" t="s">
        <v>2294</v>
      </c>
      <c r="D443" s="1" t="s">
        <v>3055</v>
      </c>
      <c r="E443" s="236" t="s">
        <v>3661</v>
      </c>
      <c r="F443" s="226" t="s">
        <v>4381</v>
      </c>
    </row>
    <row r="444" spans="1:11" s="232" customFormat="1" ht="15">
      <c r="A444" s="359"/>
      <c r="B444" s="232" t="s">
        <v>1889</v>
      </c>
      <c r="C444" s="690" t="s">
        <v>2295</v>
      </c>
      <c r="D444" s="232" t="s">
        <v>3056</v>
      </c>
      <c r="E444" s="236" t="s">
        <v>3662</v>
      </c>
      <c r="F444" s="226" t="s">
        <v>4382</v>
      </c>
    </row>
    <row r="445" spans="1:11" s="232" customFormat="1" ht="15">
      <c r="A445" s="359"/>
      <c r="B445" s="232" t="s">
        <v>1900</v>
      </c>
      <c r="C445" s="690" t="s">
        <v>2296</v>
      </c>
      <c r="D445" s="232" t="s">
        <v>3057</v>
      </c>
      <c r="E445" s="236" t="s">
        <v>3663</v>
      </c>
      <c r="F445" s="226" t="s">
        <v>4383</v>
      </c>
    </row>
    <row r="446" spans="1:11" ht="15">
      <c r="B446" s="664" t="s">
        <v>1988</v>
      </c>
      <c r="C446" s="690" t="s">
        <v>2297</v>
      </c>
      <c r="D446" s="1" t="s">
        <v>3058</v>
      </c>
      <c r="E446" s="236" t="s">
        <v>3652</v>
      </c>
      <c r="F446" s="226" t="s">
        <v>4384</v>
      </c>
    </row>
    <row r="447" spans="1:11" ht="15">
      <c r="B447" s="664" t="s">
        <v>1989</v>
      </c>
      <c r="C447" s="690" t="s">
        <v>2298</v>
      </c>
      <c r="D447" s="1" t="s">
        <v>3059</v>
      </c>
      <c r="E447" s="236" t="s">
        <v>3654</v>
      </c>
      <c r="F447" s="226" t="s">
        <v>4385</v>
      </c>
    </row>
    <row r="448" spans="1:11" ht="15">
      <c r="B448" s="664" t="s">
        <v>1990</v>
      </c>
      <c r="C448" s="690" t="s">
        <v>2299</v>
      </c>
      <c r="D448" s="1" t="s">
        <v>3060</v>
      </c>
      <c r="E448" s="236" t="s">
        <v>3655</v>
      </c>
      <c r="F448" s="226" t="s">
        <v>4386</v>
      </c>
    </row>
    <row r="449" spans="1:14" ht="15">
      <c r="B449" s="664" t="s">
        <v>1991</v>
      </c>
      <c r="C449" s="690" t="s">
        <v>2300</v>
      </c>
      <c r="D449" s="1" t="s">
        <v>3061</v>
      </c>
      <c r="E449" s="236" t="s">
        <v>3653</v>
      </c>
      <c r="F449" s="226" t="s">
        <v>4387</v>
      </c>
    </row>
    <row r="450" spans="1:14" s="232" customFormat="1" ht="15">
      <c r="A450" s="359"/>
      <c r="B450" s="155" t="s">
        <v>1477</v>
      </c>
      <c r="C450" s="692" t="s">
        <v>2301</v>
      </c>
      <c r="D450" s="232" t="s">
        <v>1477</v>
      </c>
      <c r="E450" s="155" t="s">
        <v>1477</v>
      </c>
      <c r="F450" s="849" t="s">
        <v>1477</v>
      </c>
    </row>
    <row r="451" spans="1:14" ht="15">
      <c r="C451" s="690"/>
    </row>
    <row r="452" spans="1:14" ht="15">
      <c r="B452" s="1" t="s">
        <v>388</v>
      </c>
      <c r="C452" s="690" t="s">
        <v>2302</v>
      </c>
      <c r="D452" s="1" t="s">
        <v>3062</v>
      </c>
      <c r="E452" s="131" t="s">
        <v>3647</v>
      </c>
      <c r="F452" s="226" t="s">
        <v>4388</v>
      </c>
      <c r="G452" s="1" t="s">
        <v>389</v>
      </c>
      <c r="H452" s="1" t="s">
        <v>390</v>
      </c>
      <c r="I452" s="1" t="s">
        <v>16</v>
      </c>
      <c r="J452" s="1" t="s">
        <v>1089</v>
      </c>
      <c r="K452" s="1" t="s">
        <v>1335</v>
      </c>
    </row>
    <row r="453" spans="1:14" ht="15">
      <c r="B453" s="1" t="s">
        <v>391</v>
      </c>
      <c r="C453" s="690" t="s">
        <v>2303</v>
      </c>
      <c r="D453" s="1" t="s">
        <v>392</v>
      </c>
      <c r="E453" s="131" t="s">
        <v>393</v>
      </c>
      <c r="F453" s="226" t="s">
        <v>4389</v>
      </c>
      <c r="G453" s="1" t="s">
        <v>394</v>
      </c>
      <c r="H453" s="1" t="s">
        <v>395</v>
      </c>
      <c r="I453" s="1" t="s">
        <v>16</v>
      </c>
      <c r="J453" s="1" t="s">
        <v>1090</v>
      </c>
      <c r="K453" s="1" t="s">
        <v>1336</v>
      </c>
    </row>
    <row r="454" spans="1:14" s="232" customFormat="1" ht="45">
      <c r="A454" s="359" t="s">
        <v>1621</v>
      </c>
      <c r="B454" s="232" t="s">
        <v>1860</v>
      </c>
      <c r="C454" s="690" t="s">
        <v>2304</v>
      </c>
      <c r="D454" s="754" t="s">
        <v>3366</v>
      </c>
      <c r="E454" s="716" t="s">
        <v>3664</v>
      </c>
      <c r="F454" s="226" t="s">
        <v>4390</v>
      </c>
    </row>
    <row r="455" spans="1:14" ht="30">
      <c r="B455" s="1" t="s">
        <v>396</v>
      </c>
      <c r="C455" s="690" t="s">
        <v>2305</v>
      </c>
      <c r="D455" s="1" t="s">
        <v>3063</v>
      </c>
      <c r="E455" s="236" t="s">
        <v>3665</v>
      </c>
      <c r="F455" s="226" t="s">
        <v>4391</v>
      </c>
      <c r="G455" s="1" t="s">
        <v>397</v>
      </c>
      <c r="H455" s="1" t="s">
        <v>398</v>
      </c>
      <c r="I455" s="1" t="s">
        <v>16</v>
      </c>
      <c r="J455" s="1" t="s">
        <v>1091</v>
      </c>
      <c r="K455" s="1" t="s">
        <v>1338</v>
      </c>
    </row>
    <row r="456" spans="1:14" ht="30">
      <c r="B456" s="1" t="s">
        <v>399</v>
      </c>
      <c r="C456" s="690" t="s">
        <v>2306</v>
      </c>
      <c r="D456" s="1" t="s">
        <v>3064</v>
      </c>
      <c r="E456" s="131" t="s">
        <v>400</v>
      </c>
      <c r="F456" s="226" t="s">
        <v>4392</v>
      </c>
      <c r="G456" s="1" t="s">
        <v>401</v>
      </c>
      <c r="H456" s="1" t="s">
        <v>402</v>
      </c>
      <c r="I456" s="1" t="s">
        <v>16</v>
      </c>
      <c r="J456" s="1" t="s">
        <v>1092</v>
      </c>
      <c r="K456" s="1" t="s">
        <v>1339</v>
      </c>
      <c r="N456" s="765"/>
    </row>
    <row r="457" spans="1:14" ht="15" customHeight="1">
      <c r="B457" s="669" t="s">
        <v>403</v>
      </c>
      <c r="C457" s="690" t="s">
        <v>2307</v>
      </c>
      <c r="D457" s="1" t="s">
        <v>3065</v>
      </c>
      <c r="E457" s="131" t="s">
        <v>404</v>
      </c>
      <c r="F457" s="226" t="s">
        <v>4393</v>
      </c>
      <c r="G457" s="1" t="s">
        <v>405</v>
      </c>
      <c r="H457" s="1" t="s">
        <v>406</v>
      </c>
      <c r="I457" s="1" t="s">
        <v>16</v>
      </c>
      <c r="J457" s="1" t="s">
        <v>1093</v>
      </c>
      <c r="K457" s="1" t="s">
        <v>1340</v>
      </c>
      <c r="N457" s="765"/>
    </row>
    <row r="458" spans="1:14" s="232" customFormat="1" ht="15">
      <c r="A458" s="359"/>
      <c r="C458" s="690"/>
      <c r="E458" s="236"/>
      <c r="F458" s="226"/>
      <c r="N458" s="765"/>
    </row>
    <row r="459" spans="1:14" ht="15">
      <c r="B459" s="1" t="s">
        <v>407</v>
      </c>
      <c r="C459" s="690" t="s">
        <v>2308</v>
      </c>
      <c r="D459" s="1" t="s">
        <v>3062</v>
      </c>
      <c r="E459" s="131" t="s">
        <v>408</v>
      </c>
      <c r="F459" s="226" t="s">
        <v>4394</v>
      </c>
      <c r="G459" s="1" t="s">
        <v>409</v>
      </c>
      <c r="H459" s="1" t="s">
        <v>410</v>
      </c>
      <c r="I459" s="1" t="s">
        <v>16</v>
      </c>
      <c r="J459" s="1" t="s">
        <v>1094</v>
      </c>
      <c r="K459" s="1" t="s">
        <v>1337</v>
      </c>
    </row>
    <row r="460" spans="1:14" s="232" customFormat="1" ht="15">
      <c r="A460" s="359"/>
      <c r="B460" s="232" t="s">
        <v>1901</v>
      </c>
      <c r="C460" s="692" t="s">
        <v>2762</v>
      </c>
      <c r="D460" s="232" t="s">
        <v>3066</v>
      </c>
      <c r="E460" s="236" t="s">
        <v>3648</v>
      </c>
      <c r="F460" s="226" t="s">
        <v>4395</v>
      </c>
    </row>
    <row r="461" spans="1:14" s="232" customFormat="1" ht="30">
      <c r="A461" s="359" t="s">
        <v>1621</v>
      </c>
      <c r="B461" s="232" t="s">
        <v>1861</v>
      </c>
      <c r="C461" s="690" t="s">
        <v>2309</v>
      </c>
      <c r="D461" s="754" t="s">
        <v>3367</v>
      </c>
      <c r="E461" s="236" t="s">
        <v>3666</v>
      </c>
      <c r="F461" s="226" t="s">
        <v>4396</v>
      </c>
    </row>
    <row r="462" spans="1:14" ht="15">
      <c r="B462" s="1" t="s">
        <v>411</v>
      </c>
      <c r="C462" s="690" t="s">
        <v>2310</v>
      </c>
      <c r="D462" s="754" t="s">
        <v>3353</v>
      </c>
      <c r="E462" s="236" t="s">
        <v>3649</v>
      </c>
      <c r="F462" s="226" t="s">
        <v>4397</v>
      </c>
    </row>
    <row r="463" spans="1:14" ht="30">
      <c r="B463" s="1" t="s">
        <v>412</v>
      </c>
      <c r="C463" s="690" t="s">
        <v>2311</v>
      </c>
      <c r="D463" s="1" t="s">
        <v>3067</v>
      </c>
      <c r="E463" s="236" t="s">
        <v>413</v>
      </c>
      <c r="F463" s="226" t="s">
        <v>4398</v>
      </c>
      <c r="G463" s="1" t="s">
        <v>414</v>
      </c>
      <c r="H463" s="1" t="s">
        <v>415</v>
      </c>
      <c r="I463" s="1" t="s">
        <v>16</v>
      </c>
      <c r="J463" s="1" t="s">
        <v>1095</v>
      </c>
      <c r="K463" s="1" t="s">
        <v>1341</v>
      </c>
    </row>
    <row r="464" spans="1:14" s="232" customFormat="1" ht="45">
      <c r="A464" s="359"/>
      <c r="B464" s="232" t="s">
        <v>1859</v>
      </c>
      <c r="C464" s="690" t="s">
        <v>2312</v>
      </c>
      <c r="D464" s="754" t="s">
        <v>3368</v>
      </c>
      <c r="E464" s="236" t="s">
        <v>3650</v>
      </c>
      <c r="F464" s="226" t="s">
        <v>4399</v>
      </c>
    </row>
    <row r="465" spans="1:11" s="232" customFormat="1" ht="15">
      <c r="A465" s="359"/>
      <c r="B465" s="232" t="s">
        <v>2854</v>
      </c>
      <c r="C465" s="732" t="s">
        <v>2855</v>
      </c>
      <c r="D465" s="754" t="s">
        <v>3369</v>
      </c>
      <c r="E465" s="716" t="s">
        <v>2854</v>
      </c>
      <c r="F465" s="226" t="s">
        <v>4400</v>
      </c>
    </row>
    <row r="466" spans="1:11" ht="15">
      <c r="B466" s="1" t="s">
        <v>416</v>
      </c>
      <c r="C466" s="690" t="s">
        <v>2313</v>
      </c>
      <c r="D466" s="745" t="s">
        <v>862</v>
      </c>
      <c r="E466" s="770"/>
      <c r="F466" s="226" t="s">
        <v>4401</v>
      </c>
      <c r="J466" s="1" t="s">
        <v>1096</v>
      </c>
      <c r="K466" s="1" t="s">
        <v>1342</v>
      </c>
    </row>
    <row r="467" spans="1:11" ht="15">
      <c r="B467" s="1" t="s">
        <v>417</v>
      </c>
      <c r="C467" s="690" t="s">
        <v>2314</v>
      </c>
      <c r="D467" s="745" t="s">
        <v>863</v>
      </c>
      <c r="E467" s="770"/>
      <c r="F467" s="226" t="s">
        <v>4402</v>
      </c>
      <c r="J467" s="1" t="s">
        <v>373</v>
      </c>
      <c r="K467" s="1" t="s">
        <v>1343</v>
      </c>
    </row>
    <row r="468" spans="1:11" ht="15">
      <c r="B468" s="1" t="s">
        <v>418</v>
      </c>
      <c r="C468" s="690" t="s">
        <v>2315</v>
      </c>
      <c r="D468" s="745" t="s">
        <v>374</v>
      </c>
      <c r="E468" s="770" t="s">
        <v>16</v>
      </c>
      <c r="F468" s="226" t="s">
        <v>4403</v>
      </c>
      <c r="G468" s="1" t="s">
        <v>16</v>
      </c>
      <c r="H468" s="1" t="s">
        <v>16</v>
      </c>
      <c r="I468" s="1" t="s">
        <v>16</v>
      </c>
      <c r="J468" s="1" t="s">
        <v>375</v>
      </c>
      <c r="K468" s="1" t="s">
        <v>1344</v>
      </c>
    </row>
    <row r="469" spans="1:11" ht="15">
      <c r="C469" s="690"/>
      <c r="E469" s="131" t="s">
        <v>16</v>
      </c>
      <c r="G469" s="1" t="s">
        <v>16</v>
      </c>
      <c r="H469" s="1" t="s">
        <v>16</v>
      </c>
      <c r="I469" s="1" t="s">
        <v>16</v>
      </c>
      <c r="J469" s="1" t="s">
        <v>16</v>
      </c>
    </row>
    <row r="470" spans="1:11" ht="15">
      <c r="B470" s="201"/>
      <c r="C470" s="690"/>
      <c r="D470" s="741"/>
      <c r="E470" s="131" t="s">
        <v>16</v>
      </c>
      <c r="F470" s="846"/>
      <c r="G470" s="1" t="s">
        <v>16</v>
      </c>
      <c r="H470" s="1" t="s">
        <v>16</v>
      </c>
      <c r="I470" s="1" t="s">
        <v>16</v>
      </c>
      <c r="J470" s="1" t="s">
        <v>16</v>
      </c>
    </row>
    <row r="471" spans="1:11" ht="15">
      <c r="B471" s="671" t="s">
        <v>1999</v>
      </c>
      <c r="C471" s="690" t="s">
        <v>2316</v>
      </c>
      <c r="D471" s="741"/>
      <c r="H471" s="1" t="s">
        <v>420</v>
      </c>
      <c r="J471" s="1" t="s">
        <v>1097</v>
      </c>
    </row>
    <row r="472" spans="1:11" ht="15">
      <c r="B472" s="190"/>
      <c r="C472" s="729"/>
      <c r="D472" s="741"/>
    </row>
    <row r="473" spans="1:11" ht="15">
      <c r="B473" s="1" t="s">
        <v>2</v>
      </c>
      <c r="C473" s="692" t="s">
        <v>2002</v>
      </c>
      <c r="D473" s="741" t="s">
        <v>3</v>
      </c>
      <c r="E473" s="131" t="s">
        <v>4</v>
      </c>
      <c r="G473" s="1" t="s">
        <v>5</v>
      </c>
      <c r="H473" s="1" t="s">
        <v>6</v>
      </c>
      <c r="I473" s="1" t="s">
        <v>7</v>
      </c>
      <c r="J473" s="1" t="s">
        <v>8</v>
      </c>
    </row>
    <row r="474" spans="1:11" ht="15">
      <c r="C474" s="690"/>
      <c r="D474" s="741"/>
      <c r="E474" s="131" t="s">
        <v>16</v>
      </c>
      <c r="G474" s="1" t="s">
        <v>16</v>
      </c>
      <c r="H474" s="1" t="s">
        <v>16</v>
      </c>
      <c r="I474" s="1" t="s">
        <v>16</v>
      </c>
      <c r="J474" s="1" t="s">
        <v>16</v>
      </c>
    </row>
    <row r="475" spans="1:11" ht="15">
      <c r="B475" s="232" t="s">
        <v>419</v>
      </c>
      <c r="C475" s="690" t="s">
        <v>2011</v>
      </c>
      <c r="D475" s="741" t="s">
        <v>421</v>
      </c>
      <c r="E475" s="131" t="s">
        <v>422</v>
      </c>
      <c r="G475" s="1" t="s">
        <v>16</v>
      </c>
      <c r="H475" s="1" t="s">
        <v>423</v>
      </c>
      <c r="I475" s="1" t="s">
        <v>16</v>
      </c>
      <c r="J475" s="1" t="s">
        <v>1147</v>
      </c>
    </row>
    <row r="476" spans="1:11" ht="15">
      <c r="B476" s="547" t="s">
        <v>1929</v>
      </c>
      <c r="C476" s="690" t="s">
        <v>2317</v>
      </c>
      <c r="D476" s="741" t="s">
        <v>424</v>
      </c>
      <c r="E476" s="131" t="s">
        <v>425</v>
      </c>
      <c r="G476" s="1" t="s">
        <v>16</v>
      </c>
      <c r="H476" s="1" t="s">
        <v>426</v>
      </c>
      <c r="I476" s="1" t="s">
        <v>16</v>
      </c>
      <c r="J476" s="1" t="s">
        <v>1098</v>
      </c>
    </row>
    <row r="477" spans="1:11" ht="30">
      <c r="B477" s="1" t="s">
        <v>427</v>
      </c>
      <c r="C477" s="690" t="s">
        <v>2318</v>
      </c>
      <c r="D477" s="741" t="s">
        <v>428</v>
      </c>
      <c r="E477" s="131" t="s">
        <v>429</v>
      </c>
      <c r="G477" s="1" t="s">
        <v>16</v>
      </c>
      <c r="H477" s="1" t="s">
        <v>430</v>
      </c>
      <c r="I477" s="1" t="s">
        <v>16</v>
      </c>
      <c r="J477" s="1" t="s">
        <v>1099</v>
      </c>
    </row>
    <row r="478" spans="1:11" ht="15">
      <c r="B478" s="1" t="s">
        <v>431</v>
      </c>
      <c r="C478" s="690" t="s">
        <v>2319</v>
      </c>
      <c r="D478" s="741" t="s">
        <v>432</v>
      </c>
      <c r="E478" s="131" t="s">
        <v>433</v>
      </c>
      <c r="G478" s="1" t="s">
        <v>16</v>
      </c>
      <c r="H478" s="1" t="s">
        <v>434</v>
      </c>
      <c r="I478" s="1" t="s">
        <v>16</v>
      </c>
      <c r="J478" s="1" t="s">
        <v>1100</v>
      </c>
    </row>
    <row r="479" spans="1:11" ht="30">
      <c r="B479" s="1" t="s">
        <v>435</v>
      </c>
      <c r="C479" s="690" t="s">
        <v>2320</v>
      </c>
      <c r="D479" s="741" t="s">
        <v>436</v>
      </c>
      <c r="E479" s="131" t="s">
        <v>437</v>
      </c>
      <c r="G479" s="1" t="s">
        <v>16</v>
      </c>
      <c r="H479" s="1" t="s">
        <v>438</v>
      </c>
      <c r="I479" s="1" t="s">
        <v>16</v>
      </c>
      <c r="J479" s="1" t="s">
        <v>1101</v>
      </c>
    </row>
    <row r="480" spans="1:11" ht="15">
      <c r="B480" s="1" t="s">
        <v>439</v>
      </c>
      <c r="C480" s="690" t="s">
        <v>2321</v>
      </c>
      <c r="D480" s="741" t="s">
        <v>440</v>
      </c>
      <c r="E480" s="131" t="s">
        <v>441</v>
      </c>
      <c r="G480" s="1" t="s">
        <v>16</v>
      </c>
      <c r="H480" s="1" t="s">
        <v>442</v>
      </c>
      <c r="I480" s="1" t="s">
        <v>16</v>
      </c>
      <c r="J480" s="1" t="s">
        <v>1102</v>
      </c>
    </row>
    <row r="481" spans="2:10" ht="15">
      <c r="B481" s="1" t="s">
        <v>443</v>
      </c>
      <c r="C481" s="690" t="s">
        <v>2322</v>
      </c>
      <c r="D481" s="741" t="s">
        <v>444</v>
      </c>
      <c r="E481" s="131" t="s">
        <v>445</v>
      </c>
      <c r="G481" s="1" t="s">
        <v>16</v>
      </c>
      <c r="H481" s="1" t="s">
        <v>446</v>
      </c>
      <c r="I481" s="1" t="s">
        <v>16</v>
      </c>
      <c r="J481" s="1" t="s">
        <v>1103</v>
      </c>
    </row>
    <row r="482" spans="2:10" ht="15">
      <c r="B482" s="1" t="s">
        <v>447</v>
      </c>
      <c r="C482" s="690" t="s">
        <v>2323</v>
      </c>
      <c r="D482" s="741" t="s">
        <v>448</v>
      </c>
      <c r="E482" s="131" t="s">
        <v>449</v>
      </c>
      <c r="G482" s="1" t="s">
        <v>16</v>
      </c>
      <c r="H482" s="1" t="s">
        <v>450</v>
      </c>
      <c r="I482" s="1" t="s">
        <v>16</v>
      </c>
      <c r="J482" s="1" t="s">
        <v>1104</v>
      </c>
    </row>
    <row r="483" spans="2:10" ht="15">
      <c r="C483" s="690"/>
      <c r="D483" s="741" t="s">
        <v>16</v>
      </c>
      <c r="E483" s="131" t="s">
        <v>16</v>
      </c>
      <c r="G483" s="1" t="s">
        <v>16</v>
      </c>
      <c r="H483" s="1" t="s">
        <v>16</v>
      </c>
      <c r="I483" s="1" t="s">
        <v>16</v>
      </c>
      <c r="J483" s="1" t="s">
        <v>16</v>
      </c>
    </row>
    <row r="484" spans="2:10" ht="15">
      <c r="B484" s="1" t="s">
        <v>451</v>
      </c>
      <c r="C484" s="690" t="s">
        <v>2324</v>
      </c>
      <c r="D484" s="741" t="s">
        <v>452</v>
      </c>
      <c r="E484" s="131" t="s">
        <v>453</v>
      </c>
      <c r="G484" s="1" t="s">
        <v>16</v>
      </c>
      <c r="H484" s="1" t="s">
        <v>454</v>
      </c>
      <c r="I484" s="1" t="s">
        <v>16</v>
      </c>
      <c r="J484" s="1" t="s">
        <v>1105</v>
      </c>
    </row>
    <row r="485" spans="2:10" ht="15">
      <c r="B485" s="1" t="s">
        <v>455</v>
      </c>
      <c r="C485" s="690" t="s">
        <v>2325</v>
      </c>
      <c r="D485" s="741" t="s">
        <v>456</v>
      </c>
      <c r="E485" s="131" t="s">
        <v>455</v>
      </c>
      <c r="G485" s="1" t="s">
        <v>16</v>
      </c>
      <c r="H485" s="1" t="s">
        <v>457</v>
      </c>
      <c r="I485" s="1" t="s">
        <v>16</v>
      </c>
      <c r="J485" s="1" t="s">
        <v>1106</v>
      </c>
    </row>
    <row r="486" spans="2:10" ht="45">
      <c r="B486" s="549" t="s">
        <v>1932</v>
      </c>
      <c r="C486" s="690" t="s">
        <v>2326</v>
      </c>
      <c r="D486" s="741" t="s">
        <v>458</v>
      </c>
      <c r="E486" s="131" t="s">
        <v>459</v>
      </c>
      <c r="G486" s="1" t="s">
        <v>16</v>
      </c>
      <c r="H486" s="1" t="s">
        <v>460</v>
      </c>
      <c r="I486" s="1" t="s">
        <v>16</v>
      </c>
      <c r="J486" s="1" t="s">
        <v>1107</v>
      </c>
    </row>
    <row r="487" spans="2:10" ht="30">
      <c r="B487" s="1" t="s">
        <v>461</v>
      </c>
      <c r="C487" s="690" t="s">
        <v>2327</v>
      </c>
      <c r="D487" s="741" t="s">
        <v>462</v>
      </c>
      <c r="E487" s="131" t="s">
        <v>463</v>
      </c>
      <c r="G487" s="1" t="s">
        <v>16</v>
      </c>
      <c r="H487" s="1" t="s">
        <v>464</v>
      </c>
      <c r="I487" s="1" t="s">
        <v>16</v>
      </c>
      <c r="J487" s="1" t="s">
        <v>1108</v>
      </c>
    </row>
    <row r="488" spans="2:10" ht="30">
      <c r="B488" s="1" t="s">
        <v>465</v>
      </c>
      <c r="C488" s="690" t="s">
        <v>2328</v>
      </c>
      <c r="D488" s="741" t="s">
        <v>466</v>
      </c>
      <c r="E488" s="131" t="s">
        <v>467</v>
      </c>
      <c r="G488" s="1" t="s">
        <v>16</v>
      </c>
      <c r="H488" s="1" t="s">
        <v>468</v>
      </c>
      <c r="I488" s="1" t="s">
        <v>16</v>
      </c>
      <c r="J488" s="1" t="s">
        <v>1109</v>
      </c>
    </row>
    <row r="489" spans="2:10" ht="45">
      <c r="B489" s="1" t="s">
        <v>469</v>
      </c>
      <c r="C489" s="690" t="s">
        <v>2329</v>
      </c>
      <c r="D489" s="741" t="s">
        <v>470</v>
      </c>
      <c r="E489" s="131" t="s">
        <v>471</v>
      </c>
      <c r="G489" s="1" t="s">
        <v>16</v>
      </c>
      <c r="H489" s="1" t="s">
        <v>472</v>
      </c>
      <c r="I489" s="1" t="s">
        <v>16</v>
      </c>
      <c r="J489" s="1" t="s">
        <v>1110</v>
      </c>
    </row>
    <row r="490" spans="2:10" ht="30">
      <c r="B490" s="1" t="s">
        <v>473</v>
      </c>
      <c r="C490" s="690" t="s">
        <v>2330</v>
      </c>
      <c r="D490" s="741" t="s">
        <v>474</v>
      </c>
      <c r="E490" s="131" t="s">
        <v>475</v>
      </c>
      <c r="G490" s="1" t="s">
        <v>16</v>
      </c>
      <c r="H490" s="1" t="s">
        <v>476</v>
      </c>
      <c r="I490" s="1" t="s">
        <v>16</v>
      </c>
      <c r="J490" s="1" t="s">
        <v>1111</v>
      </c>
    </row>
    <row r="491" spans="2:10" ht="30">
      <c r="B491" s="1" t="s">
        <v>477</v>
      </c>
      <c r="C491" s="690" t="s">
        <v>2331</v>
      </c>
      <c r="D491" s="741" t="s">
        <v>478</v>
      </c>
      <c r="E491" s="131" t="s">
        <v>479</v>
      </c>
      <c r="G491" s="1" t="s">
        <v>16</v>
      </c>
      <c r="H491" s="1" t="s">
        <v>480</v>
      </c>
      <c r="I491" s="1" t="s">
        <v>16</v>
      </c>
      <c r="J491" s="1" t="s">
        <v>1112</v>
      </c>
    </row>
    <row r="492" spans="2:10" ht="30">
      <c r="B492" s="1" t="s">
        <v>481</v>
      </c>
      <c r="C492" s="690" t="s">
        <v>2332</v>
      </c>
      <c r="D492" s="741" t="s">
        <v>482</v>
      </c>
      <c r="E492" s="131" t="s">
        <v>483</v>
      </c>
      <c r="G492" s="1" t="s">
        <v>16</v>
      </c>
      <c r="H492" s="1" t="s">
        <v>484</v>
      </c>
      <c r="I492" s="1" t="s">
        <v>16</v>
      </c>
      <c r="J492" s="1" t="s">
        <v>1113</v>
      </c>
    </row>
    <row r="493" spans="2:10" ht="45">
      <c r="B493" s="1" t="s">
        <v>485</v>
      </c>
      <c r="C493" s="692" t="s">
        <v>2723</v>
      </c>
      <c r="D493" s="741" t="s">
        <v>486</v>
      </c>
      <c r="E493" s="131" t="s">
        <v>487</v>
      </c>
      <c r="G493" s="1" t="s">
        <v>16</v>
      </c>
      <c r="H493" s="1" t="s">
        <v>488</v>
      </c>
      <c r="I493" s="1" t="s">
        <v>16</v>
      </c>
      <c r="J493" s="1" t="s">
        <v>1114</v>
      </c>
    </row>
    <row r="494" spans="2:10" ht="30">
      <c r="B494" s="1" t="s">
        <v>489</v>
      </c>
      <c r="C494" s="690" t="s">
        <v>2333</v>
      </c>
      <c r="D494" s="741" t="s">
        <v>490</v>
      </c>
      <c r="E494" s="131" t="s">
        <v>491</v>
      </c>
      <c r="G494" s="1" t="s">
        <v>16</v>
      </c>
      <c r="H494" s="1" t="s">
        <v>492</v>
      </c>
      <c r="I494" s="1" t="s">
        <v>16</v>
      </c>
      <c r="J494" s="1" t="s">
        <v>1115</v>
      </c>
    </row>
    <row r="495" spans="2:10" ht="15">
      <c r="B495" s="1" t="s">
        <v>493</v>
      </c>
      <c r="C495" s="690" t="s">
        <v>2334</v>
      </c>
      <c r="D495" s="741" t="s">
        <v>493</v>
      </c>
      <c r="E495" s="131" t="s">
        <v>494</v>
      </c>
      <c r="G495" s="1" t="s">
        <v>16</v>
      </c>
      <c r="H495" s="1" t="s">
        <v>495</v>
      </c>
      <c r="I495" s="1" t="s">
        <v>16</v>
      </c>
      <c r="J495" s="1" t="s">
        <v>1116</v>
      </c>
    </row>
    <row r="496" spans="2:10" ht="45">
      <c r="B496" s="1" t="s">
        <v>496</v>
      </c>
      <c r="C496" s="690" t="s">
        <v>2335</v>
      </c>
      <c r="D496" s="741" t="s">
        <v>497</v>
      </c>
      <c r="E496" s="131" t="s">
        <v>498</v>
      </c>
      <c r="G496" s="1" t="s">
        <v>16</v>
      </c>
      <c r="H496" s="1" t="s">
        <v>499</v>
      </c>
      <c r="I496" s="1" t="s">
        <v>16</v>
      </c>
      <c r="J496" s="1" t="s">
        <v>1118</v>
      </c>
    </row>
    <row r="497" spans="2:10" ht="30">
      <c r="B497" s="1" t="s">
        <v>500</v>
      </c>
      <c r="C497" s="690" t="s">
        <v>2336</v>
      </c>
      <c r="D497" s="741" t="s">
        <v>501</v>
      </c>
      <c r="E497" s="131" t="s">
        <v>502</v>
      </c>
      <c r="G497" s="1" t="s">
        <v>16</v>
      </c>
      <c r="H497" s="1" t="s">
        <v>503</v>
      </c>
      <c r="I497" s="1" t="s">
        <v>16</v>
      </c>
      <c r="J497" s="1" t="s">
        <v>1117</v>
      </c>
    </row>
    <row r="498" spans="2:10" ht="30">
      <c r="B498" s="1" t="s">
        <v>504</v>
      </c>
      <c r="C498" s="690" t="s">
        <v>2337</v>
      </c>
      <c r="D498" s="741" t="s">
        <v>505</v>
      </c>
      <c r="E498" s="131" t="s">
        <v>506</v>
      </c>
      <c r="G498" s="1" t="s">
        <v>16</v>
      </c>
      <c r="H498" s="1" t="s">
        <v>507</v>
      </c>
      <c r="I498" s="1" t="s">
        <v>16</v>
      </c>
      <c r="J498" s="1" t="s">
        <v>1119</v>
      </c>
    </row>
    <row r="499" spans="2:10" ht="15">
      <c r="B499" s="1" t="s">
        <v>508</v>
      </c>
      <c r="C499" s="690" t="s">
        <v>2338</v>
      </c>
      <c r="D499" s="741" t="s">
        <v>509</v>
      </c>
      <c r="E499" s="131" t="s">
        <v>510</v>
      </c>
      <c r="G499" s="1" t="s">
        <v>16</v>
      </c>
      <c r="H499" s="1" t="s">
        <v>511</v>
      </c>
      <c r="I499" s="1" t="s">
        <v>16</v>
      </c>
      <c r="J499" s="1" t="s">
        <v>1120</v>
      </c>
    </row>
    <row r="500" spans="2:10" ht="45">
      <c r="B500" s="1" t="s">
        <v>512</v>
      </c>
      <c r="C500" s="690" t="s">
        <v>2339</v>
      </c>
      <c r="D500" s="741" t="s">
        <v>513</v>
      </c>
      <c r="E500" s="131" t="s">
        <v>514</v>
      </c>
      <c r="G500" s="1" t="s">
        <v>16</v>
      </c>
      <c r="H500" s="1" t="s">
        <v>515</v>
      </c>
      <c r="I500" s="1" t="s">
        <v>16</v>
      </c>
      <c r="J500" s="1" t="s">
        <v>1121</v>
      </c>
    </row>
    <row r="501" spans="2:10" ht="30">
      <c r="B501" s="1" t="s">
        <v>516</v>
      </c>
      <c r="C501" s="690" t="s">
        <v>2340</v>
      </c>
      <c r="D501" s="741" t="s">
        <v>517</v>
      </c>
      <c r="E501" s="131" t="s">
        <v>518</v>
      </c>
      <c r="G501" s="1" t="s">
        <v>16</v>
      </c>
      <c r="H501" s="1" t="s">
        <v>519</v>
      </c>
      <c r="I501" s="1" t="s">
        <v>16</v>
      </c>
      <c r="J501" s="1" t="s">
        <v>1122</v>
      </c>
    </row>
    <row r="502" spans="2:10" ht="30">
      <c r="B502" s="1" t="s">
        <v>520</v>
      </c>
      <c r="C502" s="690" t="s">
        <v>2341</v>
      </c>
      <c r="D502" s="741" t="s">
        <v>521</v>
      </c>
      <c r="E502" s="131" t="s">
        <v>522</v>
      </c>
      <c r="G502" s="1" t="s">
        <v>16</v>
      </c>
      <c r="H502" s="1" t="s">
        <v>523</v>
      </c>
      <c r="I502" s="1" t="s">
        <v>16</v>
      </c>
      <c r="J502" s="1" t="s">
        <v>1123</v>
      </c>
    </row>
    <row r="503" spans="2:10" ht="75">
      <c r="B503" s="1" t="s">
        <v>524</v>
      </c>
      <c r="C503" s="690" t="s">
        <v>2342</v>
      </c>
      <c r="D503" s="741" t="s">
        <v>525</v>
      </c>
      <c r="E503" s="131" t="s">
        <v>526</v>
      </c>
      <c r="G503" s="1" t="s">
        <v>16</v>
      </c>
      <c r="H503" s="1" t="s">
        <v>527</v>
      </c>
      <c r="I503" s="1" t="s">
        <v>16</v>
      </c>
      <c r="J503" s="1" t="s">
        <v>1124</v>
      </c>
    </row>
    <row r="504" spans="2:10" ht="15">
      <c r="B504" s="1" t="s">
        <v>528</v>
      </c>
      <c r="C504" s="690" t="s">
        <v>2343</v>
      </c>
      <c r="D504" s="741" t="s">
        <v>528</v>
      </c>
      <c r="E504" s="131" t="s">
        <v>528</v>
      </c>
      <c r="G504" s="1" t="s">
        <v>16</v>
      </c>
      <c r="H504" s="1" t="s">
        <v>529</v>
      </c>
      <c r="I504" s="1" t="s">
        <v>16</v>
      </c>
      <c r="J504" s="1" t="s">
        <v>1139</v>
      </c>
    </row>
    <row r="505" spans="2:10" ht="45">
      <c r="B505" s="1" t="s">
        <v>530</v>
      </c>
      <c r="C505" s="690" t="s">
        <v>2344</v>
      </c>
      <c r="D505" s="741" t="s">
        <v>531</v>
      </c>
      <c r="E505" s="131" t="s">
        <v>532</v>
      </c>
      <c r="G505" s="1" t="s">
        <v>16</v>
      </c>
      <c r="H505" s="1" t="s">
        <v>533</v>
      </c>
      <c r="I505" s="1" t="s">
        <v>16</v>
      </c>
      <c r="J505" s="1" t="s">
        <v>1138</v>
      </c>
    </row>
    <row r="506" spans="2:10" ht="30">
      <c r="B506" s="1" t="s">
        <v>534</v>
      </c>
      <c r="C506" s="690" t="s">
        <v>2345</v>
      </c>
      <c r="D506" s="741" t="s">
        <v>535</v>
      </c>
      <c r="E506" s="131" t="s">
        <v>536</v>
      </c>
      <c r="G506" s="1" t="s">
        <v>16</v>
      </c>
      <c r="H506" s="1" t="s">
        <v>537</v>
      </c>
      <c r="I506" s="1" t="s">
        <v>16</v>
      </c>
      <c r="J506" s="1" t="s">
        <v>1137</v>
      </c>
    </row>
    <row r="507" spans="2:10" ht="45">
      <c r="B507" s="1" t="s">
        <v>538</v>
      </c>
      <c r="C507" s="690" t="s">
        <v>2346</v>
      </c>
      <c r="D507" s="741" t="s">
        <v>539</v>
      </c>
      <c r="E507" s="131" t="s">
        <v>540</v>
      </c>
      <c r="G507" s="1" t="s">
        <v>16</v>
      </c>
      <c r="H507" s="1" t="s">
        <v>541</v>
      </c>
      <c r="I507" s="1" t="s">
        <v>16</v>
      </c>
      <c r="J507" s="1" t="s">
        <v>1136</v>
      </c>
    </row>
    <row r="508" spans="2:10" ht="30">
      <c r="B508" s="1" t="s">
        <v>542</v>
      </c>
      <c r="C508" s="690" t="s">
        <v>2347</v>
      </c>
      <c r="D508" s="741" t="s">
        <v>543</v>
      </c>
      <c r="E508" s="131" t="s">
        <v>544</v>
      </c>
      <c r="G508" s="1" t="s">
        <v>16</v>
      </c>
      <c r="H508" s="1" t="s">
        <v>545</v>
      </c>
      <c r="I508" s="1" t="s">
        <v>16</v>
      </c>
      <c r="J508" s="1" t="s">
        <v>1135</v>
      </c>
    </row>
    <row r="509" spans="2:10" ht="30">
      <c r="B509" s="1" t="s">
        <v>546</v>
      </c>
      <c r="C509" s="690" t="s">
        <v>2348</v>
      </c>
      <c r="D509" s="741" t="s">
        <v>547</v>
      </c>
      <c r="E509" s="131" t="s">
        <v>548</v>
      </c>
      <c r="G509" s="1" t="s">
        <v>16</v>
      </c>
      <c r="H509" s="1" t="s">
        <v>549</v>
      </c>
      <c r="I509" s="1" t="s">
        <v>16</v>
      </c>
      <c r="J509" s="1" t="s">
        <v>1134</v>
      </c>
    </row>
    <row r="510" spans="2:10" ht="45">
      <c r="B510" s="1" t="s">
        <v>550</v>
      </c>
      <c r="C510" s="690" t="s">
        <v>2349</v>
      </c>
      <c r="D510" s="741" t="s">
        <v>551</v>
      </c>
      <c r="E510" s="131" t="s">
        <v>552</v>
      </c>
      <c r="G510" s="1" t="s">
        <v>16</v>
      </c>
      <c r="H510" s="1" t="s">
        <v>553</v>
      </c>
      <c r="I510" s="1" t="s">
        <v>16</v>
      </c>
      <c r="J510" s="1" t="s">
        <v>1133</v>
      </c>
    </row>
    <row r="511" spans="2:10" ht="45">
      <c r="B511" s="1" t="s">
        <v>554</v>
      </c>
      <c r="C511" s="690" t="s">
        <v>2350</v>
      </c>
      <c r="D511" s="741" t="s">
        <v>555</v>
      </c>
      <c r="E511" s="131" t="s">
        <v>556</v>
      </c>
      <c r="G511" s="1" t="s">
        <v>16</v>
      </c>
      <c r="H511" s="1" t="s">
        <v>557</v>
      </c>
      <c r="I511" s="1" t="s">
        <v>16</v>
      </c>
      <c r="J511" s="1" t="s">
        <v>1132</v>
      </c>
    </row>
    <row r="512" spans="2:10" ht="45">
      <c r="B512" s="1" t="s">
        <v>558</v>
      </c>
      <c r="C512" s="690" t="s">
        <v>2351</v>
      </c>
      <c r="D512" s="741" t="s">
        <v>559</v>
      </c>
      <c r="E512" s="131" t="s">
        <v>560</v>
      </c>
      <c r="G512" s="1" t="s">
        <v>16</v>
      </c>
      <c r="H512" s="1" t="s">
        <v>561</v>
      </c>
      <c r="I512" s="1" t="s">
        <v>16</v>
      </c>
      <c r="J512" s="1" t="s">
        <v>1131</v>
      </c>
    </row>
    <row r="513" spans="1:10" ht="30">
      <c r="B513" s="1" t="s">
        <v>562</v>
      </c>
      <c r="C513" s="690" t="s">
        <v>2352</v>
      </c>
      <c r="D513" s="741" t="s">
        <v>563</v>
      </c>
      <c r="E513" s="131" t="s">
        <v>564</v>
      </c>
      <c r="G513" s="1" t="s">
        <v>16</v>
      </c>
      <c r="H513" s="1" t="s">
        <v>565</v>
      </c>
      <c r="I513" s="1" t="s">
        <v>16</v>
      </c>
      <c r="J513" s="1" t="s">
        <v>1130</v>
      </c>
    </row>
    <row r="514" spans="1:10" ht="15">
      <c r="B514" s="1" t="s">
        <v>566</v>
      </c>
      <c r="C514" s="690" t="s">
        <v>2353</v>
      </c>
      <c r="D514" s="741" t="s">
        <v>567</v>
      </c>
      <c r="E514" s="131" t="s">
        <v>568</v>
      </c>
      <c r="G514" s="1" t="s">
        <v>16</v>
      </c>
      <c r="H514" s="1" t="s">
        <v>569</v>
      </c>
      <c r="I514" s="1" t="s">
        <v>16</v>
      </c>
      <c r="J514" s="1" t="s">
        <v>1140</v>
      </c>
    </row>
    <row r="515" spans="1:10" ht="15">
      <c r="B515" s="1" t="s">
        <v>493</v>
      </c>
      <c r="C515" s="690" t="s">
        <v>2334</v>
      </c>
      <c r="D515" s="741" t="s">
        <v>493</v>
      </c>
      <c r="E515" s="131" t="s">
        <v>494</v>
      </c>
      <c r="G515" s="1" t="s">
        <v>16</v>
      </c>
      <c r="H515" s="1" t="s">
        <v>495</v>
      </c>
      <c r="I515" s="1" t="s">
        <v>16</v>
      </c>
      <c r="J515" s="1" t="s">
        <v>1116</v>
      </c>
    </row>
    <row r="516" spans="1:10" ht="15">
      <c r="B516" s="1" t="s">
        <v>570</v>
      </c>
      <c r="C516" s="690" t="s">
        <v>2354</v>
      </c>
      <c r="D516" s="741" t="s">
        <v>571</v>
      </c>
      <c r="E516" s="133" t="s">
        <v>572</v>
      </c>
      <c r="G516" s="1" t="s">
        <v>16</v>
      </c>
      <c r="H516" s="1" t="s">
        <v>573</v>
      </c>
      <c r="I516" s="1" t="s">
        <v>16</v>
      </c>
      <c r="J516" s="1" t="s">
        <v>1141</v>
      </c>
    </row>
    <row r="517" spans="1:10" s="539" customFormat="1" ht="15">
      <c r="A517" s="359"/>
      <c r="B517" s="539" t="s">
        <v>1927</v>
      </c>
      <c r="C517" s="690" t="s">
        <v>2355</v>
      </c>
      <c r="D517" s="741"/>
      <c r="E517" s="133"/>
      <c r="F517" s="226"/>
    </row>
    <row r="518" spans="1:10" ht="15">
      <c r="B518" s="539" t="s">
        <v>1926</v>
      </c>
      <c r="C518" s="690" t="s">
        <v>2356</v>
      </c>
      <c r="D518" s="741" t="s">
        <v>574</v>
      </c>
      <c r="E518" s="133" t="s">
        <v>575</v>
      </c>
      <c r="G518" s="1" t="s">
        <v>16</v>
      </c>
      <c r="H518" s="1" t="s">
        <v>576</v>
      </c>
      <c r="I518" s="1" t="s">
        <v>16</v>
      </c>
      <c r="J518" s="1" t="s">
        <v>1142</v>
      </c>
    </row>
    <row r="519" spans="1:10" ht="30">
      <c r="B519" s="1" t="s">
        <v>577</v>
      </c>
      <c r="C519" s="690" t="s">
        <v>2357</v>
      </c>
      <c r="D519" s="741" t="s">
        <v>578</v>
      </c>
      <c r="E519" s="131" t="s">
        <v>579</v>
      </c>
      <c r="G519" s="1" t="s">
        <v>16</v>
      </c>
      <c r="H519" s="1" t="s">
        <v>580</v>
      </c>
      <c r="I519" s="1" t="s">
        <v>16</v>
      </c>
      <c r="J519" s="1" t="s">
        <v>1143</v>
      </c>
    </row>
    <row r="520" spans="1:10" ht="15">
      <c r="B520" s="1" t="s">
        <v>581</v>
      </c>
      <c r="C520" s="690" t="s">
        <v>2358</v>
      </c>
      <c r="D520" s="741" t="s">
        <v>582</v>
      </c>
      <c r="E520" s="131" t="s">
        <v>583</v>
      </c>
      <c r="G520" s="1" t="s">
        <v>16</v>
      </c>
      <c r="H520" s="1" t="s">
        <v>584</v>
      </c>
      <c r="I520" s="1" t="s">
        <v>16</v>
      </c>
      <c r="J520" s="1" t="s">
        <v>1144</v>
      </c>
    </row>
    <row r="521" spans="1:10" ht="15">
      <c r="B521" s="1" t="s">
        <v>585</v>
      </c>
      <c r="C521" s="690" t="s">
        <v>2359</v>
      </c>
      <c r="D521" s="741" t="s">
        <v>586</v>
      </c>
      <c r="E521" s="131" t="s">
        <v>587</v>
      </c>
      <c r="G521" s="1" t="s">
        <v>16</v>
      </c>
      <c r="H521" s="1" t="s">
        <v>588</v>
      </c>
      <c r="I521" s="1" t="s">
        <v>16</v>
      </c>
      <c r="J521" s="1" t="s">
        <v>1145</v>
      </c>
    </row>
    <row r="522" spans="1:10" ht="15">
      <c r="B522" s="1" t="s">
        <v>589</v>
      </c>
      <c r="C522" s="690" t="s">
        <v>2360</v>
      </c>
      <c r="D522" s="741" t="s">
        <v>590</v>
      </c>
      <c r="E522" s="131" t="s">
        <v>591</v>
      </c>
      <c r="G522" s="1" t="s">
        <v>16</v>
      </c>
      <c r="H522" s="1" t="s">
        <v>592</v>
      </c>
      <c r="I522" s="1" t="s">
        <v>16</v>
      </c>
      <c r="J522" s="1" t="s">
        <v>1146</v>
      </c>
    </row>
    <row r="523" spans="1:10" ht="15">
      <c r="B523" s="1" t="s">
        <v>593</v>
      </c>
      <c r="C523" s="690" t="s">
        <v>2361</v>
      </c>
      <c r="D523" s="741" t="s">
        <v>594</v>
      </c>
      <c r="E523" s="131" t="s">
        <v>595</v>
      </c>
      <c r="G523" s="1" t="s">
        <v>16</v>
      </c>
      <c r="H523" s="1" t="s">
        <v>596</v>
      </c>
      <c r="I523" s="1" t="s">
        <v>16</v>
      </c>
      <c r="J523" s="1" t="s">
        <v>1148</v>
      </c>
    </row>
    <row r="524" spans="1:10" s="232" customFormat="1" ht="15">
      <c r="A524" s="359"/>
      <c r="B524" s="232" t="s">
        <v>1911</v>
      </c>
      <c r="C524" s="690" t="s">
        <v>2362</v>
      </c>
      <c r="D524" s="741"/>
      <c r="E524" s="236"/>
      <c r="F524" s="226"/>
    </row>
    <row r="525" spans="1:10" s="232" customFormat="1" ht="15">
      <c r="A525" s="359"/>
      <c r="B525" s="232" t="s">
        <v>1663</v>
      </c>
      <c r="C525" s="690" t="s">
        <v>2363</v>
      </c>
      <c r="D525" s="741"/>
      <c r="E525" s="236"/>
      <c r="F525" s="226"/>
    </row>
    <row r="526" spans="1:10" s="232" customFormat="1" ht="15">
      <c r="A526" s="359"/>
      <c r="B526" s="232" t="s">
        <v>1479</v>
      </c>
      <c r="C526" s="690" t="s">
        <v>2276</v>
      </c>
      <c r="D526" s="741"/>
      <c r="E526" s="236"/>
      <c r="F526" s="226"/>
    </row>
    <row r="527" spans="1:10" ht="15">
      <c r="B527" s="232" t="s">
        <v>860</v>
      </c>
      <c r="C527" s="690" t="s">
        <v>2364</v>
      </c>
      <c r="D527" s="741"/>
      <c r="E527" s="131" t="s">
        <v>16</v>
      </c>
      <c r="G527" s="1" t="s">
        <v>16</v>
      </c>
      <c r="H527" s="1" t="s">
        <v>16</v>
      </c>
      <c r="I527" s="1" t="s">
        <v>16</v>
      </c>
      <c r="J527" s="1" t="s">
        <v>16</v>
      </c>
    </row>
    <row r="528" spans="1:10" s="232" customFormat="1" ht="15">
      <c r="A528" s="359"/>
      <c r="C528" s="690"/>
      <c r="D528" s="741"/>
      <c r="E528" s="236"/>
      <c r="F528" s="226"/>
    </row>
    <row r="529" spans="1:10" ht="15">
      <c r="B529" s="201"/>
      <c r="C529" s="690"/>
      <c r="D529" s="741"/>
      <c r="F529" s="846"/>
    </row>
    <row r="530" spans="1:10" ht="15">
      <c r="B530" s="1" t="s">
        <v>1998</v>
      </c>
      <c r="C530" s="690" t="s">
        <v>2365</v>
      </c>
      <c r="D530" s="741"/>
      <c r="J530" s="1" t="s">
        <v>1098</v>
      </c>
    </row>
    <row r="531" spans="1:10" ht="15">
      <c r="C531" s="690"/>
      <c r="D531" s="741"/>
    </row>
    <row r="532" spans="1:10" ht="15">
      <c r="B532" s="1" t="s">
        <v>2</v>
      </c>
      <c r="C532" s="692" t="s">
        <v>2002</v>
      </c>
      <c r="D532" s="741" t="s">
        <v>3</v>
      </c>
      <c r="E532" s="131" t="s">
        <v>4</v>
      </c>
      <c r="G532" s="1" t="s">
        <v>5</v>
      </c>
      <c r="H532" s="1" t="s">
        <v>6</v>
      </c>
      <c r="I532" s="1" t="s">
        <v>7</v>
      </c>
      <c r="J532" s="1" t="s">
        <v>8</v>
      </c>
    </row>
    <row r="533" spans="1:10" ht="15">
      <c r="B533" s="232" t="s">
        <v>1906</v>
      </c>
      <c r="C533" s="690" t="s">
        <v>2366</v>
      </c>
      <c r="D533" s="741" t="s">
        <v>961</v>
      </c>
      <c r="J533" s="1" t="s">
        <v>1098</v>
      </c>
    </row>
    <row r="534" spans="1:10" s="232" customFormat="1" ht="15">
      <c r="A534" s="359"/>
      <c r="B534" s="547" t="s">
        <v>1928</v>
      </c>
      <c r="C534" s="690" t="s">
        <v>2367</v>
      </c>
      <c r="D534" s="741"/>
      <c r="E534" s="236"/>
      <c r="F534" s="226"/>
    </row>
    <row r="535" spans="1:10" ht="15">
      <c r="B535" s="1" t="s">
        <v>943</v>
      </c>
      <c r="C535" s="690" t="s">
        <v>2319</v>
      </c>
      <c r="D535" s="741" t="s">
        <v>432</v>
      </c>
      <c r="J535" s="1" t="s">
        <v>1149</v>
      </c>
    </row>
    <row r="536" spans="1:10" s="490" customFormat="1" ht="15">
      <c r="A536" s="359"/>
      <c r="B536" s="490" t="s">
        <v>1914</v>
      </c>
      <c r="C536" s="690" t="s">
        <v>2368</v>
      </c>
      <c r="D536" s="741"/>
      <c r="E536" s="236"/>
      <c r="F536" s="226"/>
    </row>
    <row r="537" spans="1:10" s="490" customFormat="1" ht="30">
      <c r="A537" s="359"/>
      <c r="B537" s="490" t="s">
        <v>1915</v>
      </c>
      <c r="C537" s="690" t="s">
        <v>2369</v>
      </c>
      <c r="D537" s="741"/>
      <c r="E537" s="236"/>
      <c r="F537" s="226"/>
    </row>
    <row r="538" spans="1:10" ht="30">
      <c r="B538" s="490" t="s">
        <v>1916</v>
      </c>
      <c r="C538" s="690" t="s">
        <v>2370</v>
      </c>
      <c r="D538" s="741" t="s">
        <v>436</v>
      </c>
      <c r="J538" s="1" t="s">
        <v>1150</v>
      </c>
    </row>
    <row r="539" spans="1:10" ht="15">
      <c r="B539" s="490" t="s">
        <v>1913</v>
      </c>
      <c r="C539" s="690" t="s">
        <v>2371</v>
      </c>
      <c r="D539" s="741" t="s">
        <v>440</v>
      </c>
      <c r="J539" s="1" t="s">
        <v>1151</v>
      </c>
    </row>
    <row r="540" spans="1:10" ht="30">
      <c r="B540" s="1" t="s">
        <v>944</v>
      </c>
      <c r="C540" s="690" t="s">
        <v>2372</v>
      </c>
      <c r="D540" s="741" t="s">
        <v>444</v>
      </c>
      <c r="J540" s="1" t="s">
        <v>1152</v>
      </c>
    </row>
    <row r="541" spans="1:10" ht="15">
      <c r="B541" s="1" t="s">
        <v>945</v>
      </c>
      <c r="C541" s="690" t="s">
        <v>2373</v>
      </c>
      <c r="D541" s="741" t="s">
        <v>962</v>
      </c>
      <c r="J541" s="1" t="s">
        <v>1153</v>
      </c>
    </row>
    <row r="542" spans="1:10" ht="15">
      <c r="B542" s="1" t="s">
        <v>451</v>
      </c>
      <c r="C542" s="690" t="s">
        <v>2324</v>
      </c>
      <c r="D542" s="741" t="s">
        <v>452</v>
      </c>
      <c r="J542" s="1" t="s">
        <v>1154</v>
      </c>
    </row>
    <row r="543" spans="1:10" ht="15">
      <c r="B543" s="1" t="s">
        <v>455</v>
      </c>
      <c r="C543" s="690" t="s">
        <v>2325</v>
      </c>
      <c r="D543" s="741" t="s">
        <v>456</v>
      </c>
      <c r="J543" s="1" t="s">
        <v>1106</v>
      </c>
    </row>
    <row r="544" spans="1:10" ht="45">
      <c r="B544" s="490" t="s">
        <v>1917</v>
      </c>
      <c r="C544" s="690" t="s">
        <v>2374</v>
      </c>
      <c r="D544" s="741" t="s">
        <v>963</v>
      </c>
      <c r="J544" s="1" t="s">
        <v>1155</v>
      </c>
    </row>
    <row r="545" spans="2:10" ht="45">
      <c r="B545" s="1" t="s">
        <v>947</v>
      </c>
      <c r="C545" s="690" t="s">
        <v>2375</v>
      </c>
      <c r="D545" s="741" t="s">
        <v>964</v>
      </c>
      <c r="J545" s="1" t="s">
        <v>1156</v>
      </c>
    </row>
    <row r="546" spans="2:10" ht="45">
      <c r="B546" s="1" t="s">
        <v>946</v>
      </c>
      <c r="C546" s="690" t="s">
        <v>2376</v>
      </c>
      <c r="D546" s="741" t="s">
        <v>965</v>
      </c>
      <c r="J546" s="1" t="s">
        <v>1157</v>
      </c>
    </row>
    <row r="547" spans="2:10" ht="45">
      <c r="B547" s="490" t="s">
        <v>1918</v>
      </c>
      <c r="C547" s="690" t="s">
        <v>2377</v>
      </c>
      <c r="D547" s="741" t="s">
        <v>966</v>
      </c>
      <c r="J547" s="1" t="s">
        <v>1158</v>
      </c>
    </row>
    <row r="548" spans="2:10" ht="45">
      <c r="B548" s="1" t="s">
        <v>948</v>
      </c>
      <c r="C548" s="690" t="s">
        <v>2378</v>
      </c>
      <c r="D548" s="741" t="s">
        <v>967</v>
      </c>
      <c r="J548" s="1" t="s">
        <v>1159</v>
      </c>
    </row>
    <row r="549" spans="2:10" ht="45">
      <c r="B549" s="490" t="s">
        <v>1919</v>
      </c>
      <c r="C549" s="690" t="s">
        <v>2379</v>
      </c>
      <c r="D549" s="741" t="s">
        <v>968</v>
      </c>
      <c r="J549" s="1" t="s">
        <v>1160</v>
      </c>
    </row>
    <row r="550" spans="2:10" ht="45">
      <c r="B550" s="1" t="s">
        <v>988</v>
      </c>
      <c r="C550" s="690" t="s">
        <v>2380</v>
      </c>
      <c r="D550" s="741" t="s">
        <v>969</v>
      </c>
      <c r="J550" s="1" t="s">
        <v>1161</v>
      </c>
    </row>
    <row r="551" spans="2:10" ht="60">
      <c r="B551" s="548" t="s">
        <v>1931</v>
      </c>
      <c r="C551" s="690" t="s">
        <v>2381</v>
      </c>
      <c r="D551" s="741" t="s">
        <v>970</v>
      </c>
      <c r="J551" s="1" t="s">
        <v>1162</v>
      </c>
    </row>
    <row r="552" spans="2:10" ht="30">
      <c r="B552" s="148" t="s">
        <v>949</v>
      </c>
      <c r="C552" s="733" t="s">
        <v>2382</v>
      </c>
      <c r="D552" s="741" t="s">
        <v>989</v>
      </c>
      <c r="F552" s="850"/>
      <c r="J552" s="1" t="s">
        <v>1163</v>
      </c>
    </row>
    <row r="553" spans="2:10" ht="15">
      <c r="B553" s="1" t="s">
        <v>493</v>
      </c>
      <c r="C553" s="690" t="s">
        <v>2334</v>
      </c>
      <c r="D553" s="741" t="s">
        <v>493</v>
      </c>
      <c r="J553" s="1" t="s">
        <v>1164</v>
      </c>
    </row>
    <row r="554" spans="2:10" ht="45">
      <c r="B554" s="1" t="s">
        <v>950</v>
      </c>
      <c r="C554" s="690" t="s">
        <v>2383</v>
      </c>
      <c r="D554" s="741" t="s">
        <v>971</v>
      </c>
      <c r="J554" s="1" t="s">
        <v>1165</v>
      </c>
    </row>
    <row r="555" spans="2:10" ht="45">
      <c r="B555" s="1" t="s">
        <v>951</v>
      </c>
      <c r="C555" s="690" t="s">
        <v>2384</v>
      </c>
      <c r="D555" s="741" t="s">
        <v>972</v>
      </c>
      <c r="J555" s="1" t="s">
        <v>1166</v>
      </c>
    </row>
    <row r="556" spans="2:10" ht="30">
      <c r="B556" s="490" t="s">
        <v>1920</v>
      </c>
      <c r="C556" s="690" t="s">
        <v>2385</v>
      </c>
      <c r="D556" s="741" t="s">
        <v>973</v>
      </c>
      <c r="J556" s="1" t="s">
        <v>1167</v>
      </c>
    </row>
    <row r="557" spans="2:10" ht="15">
      <c r="B557" s="1" t="s">
        <v>508</v>
      </c>
      <c r="C557" s="690" t="s">
        <v>2338</v>
      </c>
      <c r="D557" s="741" t="s">
        <v>509</v>
      </c>
      <c r="J557" s="1" t="s">
        <v>1120</v>
      </c>
    </row>
    <row r="558" spans="2:10" ht="45">
      <c r="B558" s="490" t="s">
        <v>1921</v>
      </c>
      <c r="C558" s="690" t="s">
        <v>2386</v>
      </c>
      <c r="D558" s="741" t="s">
        <v>974</v>
      </c>
      <c r="J558" s="1" t="s">
        <v>1168</v>
      </c>
    </row>
    <row r="559" spans="2:10" ht="45">
      <c r="B559" s="1" t="s">
        <v>952</v>
      </c>
      <c r="C559" s="690" t="s">
        <v>2387</v>
      </c>
      <c r="D559" s="741" t="s">
        <v>975</v>
      </c>
      <c r="J559" s="1" t="s">
        <v>1169</v>
      </c>
    </row>
    <row r="560" spans="2:10" ht="45">
      <c r="B560" s="1" t="s">
        <v>953</v>
      </c>
      <c r="C560" s="690" t="s">
        <v>2388</v>
      </c>
      <c r="D560" s="741" t="s">
        <v>976</v>
      </c>
      <c r="J560" s="1" t="s">
        <v>1170</v>
      </c>
    </row>
    <row r="561" spans="1:10" s="490" customFormat="1" ht="15">
      <c r="A561" s="546"/>
      <c r="B561" s="490" t="s">
        <v>1925</v>
      </c>
      <c r="C561" s="690" t="s">
        <v>2389</v>
      </c>
      <c r="D561" s="741"/>
      <c r="E561" s="236"/>
      <c r="F561" s="226"/>
    </row>
    <row r="562" spans="1:10" ht="45">
      <c r="B562" s="490" t="s">
        <v>1922</v>
      </c>
      <c r="C562" s="690" t="s">
        <v>2390</v>
      </c>
      <c r="D562" s="741" t="s">
        <v>977</v>
      </c>
      <c r="J562" s="1" t="s">
        <v>1171</v>
      </c>
    </row>
    <row r="563" spans="1:10" ht="15">
      <c r="B563" s="1" t="s">
        <v>528</v>
      </c>
      <c r="C563" s="690" t="s">
        <v>2343</v>
      </c>
      <c r="D563" s="741" t="s">
        <v>528</v>
      </c>
      <c r="J563" s="1" t="s">
        <v>528</v>
      </c>
    </row>
    <row r="564" spans="1:10" ht="30">
      <c r="B564" s="490" t="s">
        <v>1923</v>
      </c>
      <c r="C564" s="690" t="s">
        <v>2391</v>
      </c>
      <c r="D564" s="741" t="s">
        <v>978</v>
      </c>
      <c r="J564" s="1" t="s">
        <v>1172</v>
      </c>
    </row>
    <row r="565" spans="1:10" ht="30">
      <c r="B565" s="1" t="s">
        <v>954</v>
      </c>
      <c r="C565" s="690" t="s">
        <v>2392</v>
      </c>
      <c r="D565" s="741" t="s">
        <v>979</v>
      </c>
      <c r="J565" s="1" t="s">
        <v>1173</v>
      </c>
    </row>
    <row r="566" spans="1:10" ht="45">
      <c r="B566" s="1" t="s">
        <v>955</v>
      </c>
      <c r="C566" s="690" t="s">
        <v>2393</v>
      </c>
      <c r="D566" s="741" t="s">
        <v>980</v>
      </c>
      <c r="J566" s="1" t="s">
        <v>1174</v>
      </c>
    </row>
    <row r="567" spans="1:10" ht="30">
      <c r="B567" s="490" t="s">
        <v>1924</v>
      </c>
      <c r="C567" s="690" t="s">
        <v>2394</v>
      </c>
      <c r="D567" s="741" t="s">
        <v>981</v>
      </c>
      <c r="J567" s="1" t="s">
        <v>1175</v>
      </c>
    </row>
    <row r="568" spans="1:10" ht="30">
      <c r="B568" s="1" t="s">
        <v>956</v>
      </c>
      <c r="C568" s="690" t="s">
        <v>2395</v>
      </c>
      <c r="D568" s="741" t="s">
        <v>982</v>
      </c>
      <c r="J568" s="1" t="s">
        <v>1176</v>
      </c>
    </row>
    <row r="569" spans="1:10" ht="45">
      <c r="B569" s="1" t="s">
        <v>957</v>
      </c>
      <c r="C569" s="690" t="s">
        <v>2396</v>
      </c>
      <c r="D569" s="741" t="s">
        <v>983</v>
      </c>
      <c r="J569" s="1" t="s">
        <v>1177</v>
      </c>
    </row>
    <row r="570" spans="1:10" ht="45">
      <c r="B570" s="1" t="s">
        <v>958</v>
      </c>
      <c r="C570" s="690" t="s">
        <v>2397</v>
      </c>
      <c r="D570" s="741" t="s">
        <v>984</v>
      </c>
      <c r="J570" s="1" t="s">
        <v>1178</v>
      </c>
    </row>
    <row r="571" spans="1:10" ht="45">
      <c r="B571" s="1" t="s">
        <v>959</v>
      </c>
      <c r="C571" s="690" t="s">
        <v>2398</v>
      </c>
      <c r="D571" s="741" t="s">
        <v>985</v>
      </c>
      <c r="J571" s="1" t="s">
        <v>1179</v>
      </c>
    </row>
    <row r="572" spans="1:10" ht="45">
      <c r="B572" s="1" t="s">
        <v>960</v>
      </c>
      <c r="C572" s="690" t="s">
        <v>2399</v>
      </c>
      <c r="D572" s="741" t="s">
        <v>986</v>
      </c>
      <c r="J572" s="1" t="s">
        <v>1180</v>
      </c>
    </row>
    <row r="573" spans="1:10" ht="15">
      <c r="B573" s="1" t="s">
        <v>566</v>
      </c>
      <c r="C573" s="690" t="s">
        <v>2353</v>
      </c>
      <c r="D573" s="741" t="s">
        <v>567</v>
      </c>
      <c r="E573" s="131" t="s">
        <v>568</v>
      </c>
      <c r="G573" s="1" t="s">
        <v>16</v>
      </c>
      <c r="H573" s="1" t="s">
        <v>569</v>
      </c>
      <c r="I573" s="1" t="s">
        <v>16</v>
      </c>
      <c r="J573" s="1" t="s">
        <v>1181</v>
      </c>
    </row>
    <row r="574" spans="1:10" s="232" customFormat="1" ht="15">
      <c r="A574" s="359"/>
      <c r="B574" s="232" t="s">
        <v>1907</v>
      </c>
      <c r="C574" s="690" t="s">
        <v>2400</v>
      </c>
      <c r="D574" s="741"/>
      <c r="E574" s="236"/>
      <c r="F574" s="226"/>
    </row>
    <row r="575" spans="1:10" s="551" customFormat="1" ht="15">
      <c r="A575" s="359"/>
      <c r="C575" s="690"/>
      <c r="D575" s="741"/>
      <c r="E575" s="236"/>
      <c r="F575" s="226"/>
    </row>
    <row r="576" spans="1:10" s="551" customFormat="1" ht="15">
      <c r="A576" s="359"/>
      <c r="B576" s="201"/>
      <c r="C576" s="690"/>
      <c r="D576" s="741"/>
      <c r="E576" s="236"/>
      <c r="F576" s="846"/>
    </row>
    <row r="577" spans="1:6" s="551" customFormat="1" ht="15">
      <c r="A577" s="359"/>
      <c r="B577" s="552" t="s">
        <v>1997</v>
      </c>
      <c r="C577" s="690" t="s">
        <v>2401</v>
      </c>
      <c r="D577" s="741"/>
      <c r="E577" s="236"/>
      <c r="F577" s="226"/>
    </row>
    <row r="578" spans="1:6" s="551" customFormat="1" ht="15">
      <c r="A578" s="359"/>
      <c r="C578" s="690"/>
      <c r="D578" s="741"/>
      <c r="E578" s="236"/>
      <c r="F578" s="226"/>
    </row>
    <row r="579" spans="1:6" s="551" customFormat="1" ht="15">
      <c r="A579" s="359"/>
      <c r="B579" s="551" t="s">
        <v>1933</v>
      </c>
      <c r="C579" s="690" t="s">
        <v>2402</v>
      </c>
      <c r="D579" s="741"/>
      <c r="E579" s="236"/>
      <c r="F579" s="226" t="s">
        <v>1933</v>
      </c>
    </row>
    <row r="580" spans="1:6" s="551" customFormat="1" ht="15">
      <c r="A580" s="359"/>
      <c r="B580" s="551" t="s">
        <v>455</v>
      </c>
      <c r="C580" s="690" t="s">
        <v>2325</v>
      </c>
      <c r="D580" s="741"/>
      <c r="E580" s="236"/>
      <c r="F580" s="226" t="s">
        <v>4404</v>
      </c>
    </row>
    <row r="581" spans="1:6" s="551" customFormat="1" ht="15">
      <c r="A581" s="359"/>
      <c r="B581" s="551" t="s">
        <v>1934</v>
      </c>
      <c r="C581" s="690" t="s">
        <v>2403</v>
      </c>
      <c r="D581" s="741"/>
      <c r="E581" s="236"/>
      <c r="F581" s="226" t="s">
        <v>1934</v>
      </c>
    </row>
    <row r="582" spans="1:6" s="551" customFormat="1" ht="15">
      <c r="A582" s="359"/>
      <c r="B582" s="551" t="s">
        <v>493</v>
      </c>
      <c r="C582" s="690" t="s">
        <v>2334</v>
      </c>
      <c r="D582" s="741"/>
      <c r="E582" s="236"/>
      <c r="F582" s="226" t="s">
        <v>4405</v>
      </c>
    </row>
    <row r="583" spans="1:6" s="551" customFormat="1" ht="15">
      <c r="A583" s="359"/>
      <c r="B583" s="551" t="s">
        <v>1935</v>
      </c>
      <c r="C583" s="690" t="s">
        <v>2404</v>
      </c>
      <c r="D583" s="741"/>
      <c r="E583" s="236"/>
      <c r="F583" s="226" t="s">
        <v>1935</v>
      </c>
    </row>
    <row r="584" spans="1:6" s="551" customFormat="1" ht="15">
      <c r="A584" s="359"/>
      <c r="B584" s="551" t="s">
        <v>1936</v>
      </c>
      <c r="C584" s="690" t="s">
        <v>2405</v>
      </c>
      <c r="D584" s="741"/>
      <c r="E584" s="236"/>
      <c r="F584" s="226" t="s">
        <v>4406</v>
      </c>
    </row>
    <row r="585" spans="1:6" s="551" customFormat="1" ht="15">
      <c r="A585" s="359"/>
      <c r="B585" s="551" t="s">
        <v>1937</v>
      </c>
      <c r="C585" s="690" t="s">
        <v>2406</v>
      </c>
      <c r="D585" s="741"/>
      <c r="E585" s="236"/>
      <c r="F585" s="226" t="s">
        <v>1937</v>
      </c>
    </row>
    <row r="586" spans="1:6" s="551" customFormat="1" ht="15">
      <c r="A586" s="359"/>
      <c r="B586" s="551" t="s">
        <v>528</v>
      </c>
      <c r="C586" s="690" t="s">
        <v>2343</v>
      </c>
      <c r="D586" s="741"/>
      <c r="E586" s="236"/>
      <c r="F586" s="226" t="s">
        <v>4407</v>
      </c>
    </row>
    <row r="587" spans="1:6" s="551" customFormat="1" ht="15">
      <c r="A587" s="359"/>
      <c r="B587" s="551" t="s">
        <v>1938</v>
      </c>
      <c r="C587" s="690" t="s">
        <v>2407</v>
      </c>
      <c r="D587" s="741"/>
      <c r="E587" s="236"/>
      <c r="F587" s="226" t="s">
        <v>1938</v>
      </c>
    </row>
    <row r="588" spans="1:6" s="551" customFormat="1" ht="15">
      <c r="A588" s="359"/>
      <c r="B588" s="551" t="s">
        <v>508</v>
      </c>
      <c r="C588" s="690" t="s">
        <v>2338</v>
      </c>
      <c r="D588" s="741"/>
      <c r="E588" s="236"/>
      <c r="F588" s="226" t="s">
        <v>4408</v>
      </c>
    </row>
    <row r="589" spans="1:6" s="551" customFormat="1" ht="15">
      <c r="A589" s="359"/>
      <c r="B589" s="551" t="s">
        <v>1939</v>
      </c>
      <c r="C589" s="690" t="s">
        <v>2355</v>
      </c>
      <c r="D589" s="741"/>
      <c r="E589" s="236"/>
      <c r="F589" s="226"/>
    </row>
    <row r="590" spans="1:6" s="643" customFormat="1" ht="12.75" customHeight="1">
      <c r="A590" s="359"/>
      <c r="C590" s="690"/>
      <c r="D590" s="741"/>
      <c r="F590" s="226"/>
    </row>
    <row r="591" spans="1:6" s="643" customFormat="1" ht="15">
      <c r="A591" s="359"/>
      <c r="B591" s="201"/>
      <c r="C591" s="690"/>
      <c r="D591" s="741"/>
      <c r="E591" s="236"/>
      <c r="F591" s="846"/>
    </row>
    <row r="592" spans="1:6" s="643" customFormat="1" ht="15">
      <c r="A592" s="359"/>
      <c r="B592" s="643" t="s">
        <v>1996</v>
      </c>
      <c r="C592" s="690" t="s">
        <v>2408</v>
      </c>
      <c r="D592" s="741"/>
      <c r="E592" s="236"/>
      <c r="F592" s="226"/>
    </row>
    <row r="593" spans="1:6" s="643" customFormat="1" ht="12.75" customHeight="1">
      <c r="A593" s="359"/>
      <c r="C593" s="690"/>
      <c r="D593" s="741"/>
      <c r="E593" s="236"/>
      <c r="F593" s="226"/>
    </row>
    <row r="594" spans="1:6" s="643" customFormat="1" ht="34.5" customHeight="1">
      <c r="A594" s="359"/>
      <c r="B594" s="643" t="s">
        <v>1974</v>
      </c>
      <c r="C594" s="690" t="s">
        <v>2409</v>
      </c>
      <c r="D594" s="741"/>
      <c r="E594" s="236"/>
      <c r="F594" s="226"/>
    </row>
    <row r="595" spans="1:6" s="643" customFormat="1" ht="12.75" customHeight="1">
      <c r="A595" s="359"/>
      <c r="B595" s="643" t="s">
        <v>1975</v>
      </c>
      <c r="C595" s="690" t="s">
        <v>2410</v>
      </c>
      <c r="D595" s="741"/>
      <c r="E595" s="236"/>
      <c r="F595" s="226"/>
    </row>
    <row r="596" spans="1:6" s="643" customFormat="1" ht="12.75" customHeight="1">
      <c r="A596" s="359"/>
      <c r="B596" s="643" t="s">
        <v>1976</v>
      </c>
      <c r="C596" s="690" t="s">
        <v>2411</v>
      </c>
      <c r="D596" s="741"/>
      <c r="E596" s="236"/>
      <c r="F596" s="226"/>
    </row>
    <row r="597" spans="1:6" s="643" customFormat="1" ht="12.75" customHeight="1">
      <c r="A597" s="359"/>
      <c r="B597" s="643" t="s">
        <v>1977</v>
      </c>
      <c r="C597" s="690" t="s">
        <v>2412</v>
      </c>
      <c r="D597" s="741"/>
      <c r="E597" s="236"/>
      <c r="F597" s="226"/>
    </row>
    <row r="598" spans="1:6" s="643" customFormat="1" ht="71.25" customHeight="1">
      <c r="A598" s="359"/>
      <c r="B598" s="643" t="s">
        <v>1978</v>
      </c>
      <c r="C598" s="690" t="s">
        <v>2413</v>
      </c>
      <c r="D598" s="741"/>
      <c r="E598" s="236"/>
      <c r="F598" s="226"/>
    </row>
    <row r="599" spans="1:6" s="643" customFormat="1" ht="12.75" customHeight="1">
      <c r="A599" s="359"/>
      <c r="C599" s="690"/>
      <c r="D599" s="741"/>
      <c r="E599" s="236"/>
      <c r="F599" s="226"/>
    </row>
    <row r="600" spans="1:6" s="552" customFormat="1" ht="15">
      <c r="A600" s="359"/>
      <c r="B600" s="201"/>
      <c r="C600" s="690"/>
      <c r="D600" s="741"/>
      <c r="E600" s="236"/>
      <c r="F600" s="846"/>
    </row>
    <row r="601" spans="1:6" s="552" customFormat="1" ht="15">
      <c r="A601" s="359"/>
      <c r="B601" s="552" t="s">
        <v>1995</v>
      </c>
      <c r="C601" s="690" t="s">
        <v>2414</v>
      </c>
      <c r="D601" s="741"/>
      <c r="E601" s="236"/>
      <c r="F601" s="226"/>
    </row>
    <row r="602" spans="1:6" s="552" customFormat="1" ht="15">
      <c r="A602" s="359"/>
      <c r="C602" s="690"/>
      <c r="D602" s="741"/>
      <c r="E602" s="236"/>
      <c r="F602" s="226"/>
    </row>
    <row r="603" spans="1:6" s="552" customFormat="1" ht="15">
      <c r="A603" s="359"/>
      <c r="B603" s="552" t="s">
        <v>1944</v>
      </c>
      <c r="C603" s="690" t="s">
        <v>2415</v>
      </c>
      <c r="D603" s="741"/>
      <c r="E603" s="236"/>
      <c r="F603" s="226"/>
    </row>
    <row r="604" spans="1:6" s="552" customFormat="1" ht="30">
      <c r="A604" s="359"/>
      <c r="B604" s="552" t="s">
        <v>1943</v>
      </c>
      <c r="C604" s="690" t="s">
        <v>2416</v>
      </c>
      <c r="D604" s="741"/>
      <c r="E604" s="236"/>
      <c r="F604" s="226"/>
    </row>
    <row r="605" spans="1:6" s="552" customFormat="1" ht="15">
      <c r="A605" s="359"/>
      <c r="C605" s="690"/>
      <c r="D605" s="741"/>
      <c r="E605" s="236"/>
      <c r="F605" s="226"/>
    </row>
    <row r="606" spans="1:6" s="552" customFormat="1" ht="15">
      <c r="A606" s="359"/>
      <c r="B606" s="552" t="s">
        <v>455</v>
      </c>
      <c r="C606" s="690" t="s">
        <v>2325</v>
      </c>
      <c r="D606" s="741"/>
      <c r="E606" s="236"/>
      <c r="F606" s="226"/>
    </row>
    <row r="607" spans="1:6" s="552" customFormat="1" ht="30">
      <c r="A607" s="359"/>
      <c r="B607" s="552" t="s">
        <v>1932</v>
      </c>
      <c r="C607" s="690" t="s">
        <v>2326</v>
      </c>
      <c r="D607" s="741"/>
      <c r="E607" s="236"/>
      <c r="F607" s="226"/>
    </row>
    <row r="608" spans="1:6" s="552" customFormat="1" ht="15">
      <c r="A608" s="359"/>
      <c r="B608" s="552" t="s">
        <v>461</v>
      </c>
      <c r="C608" s="690" t="s">
        <v>2327</v>
      </c>
      <c r="D608" s="741"/>
      <c r="E608" s="236"/>
      <c r="F608" s="226"/>
    </row>
    <row r="609" spans="1:6" s="552" customFormat="1" ht="15">
      <c r="A609" s="359"/>
      <c r="B609" s="552" t="s">
        <v>465</v>
      </c>
      <c r="C609" s="690" t="s">
        <v>2328</v>
      </c>
      <c r="D609" s="741"/>
      <c r="E609" s="236"/>
      <c r="F609" s="226"/>
    </row>
    <row r="610" spans="1:6" s="552" customFormat="1" ht="15">
      <c r="A610" s="359"/>
      <c r="B610" s="552" t="s">
        <v>1940</v>
      </c>
      <c r="C610" s="690" t="s">
        <v>2329</v>
      </c>
      <c r="D610" s="741"/>
      <c r="E610" s="236"/>
      <c r="F610" s="226"/>
    </row>
    <row r="611" spans="1:6" s="552" customFormat="1" ht="30">
      <c r="A611" s="359"/>
      <c r="B611" s="552" t="s">
        <v>1941</v>
      </c>
      <c r="C611" s="690" t="s">
        <v>2330</v>
      </c>
      <c r="D611" s="741"/>
      <c r="E611" s="236"/>
      <c r="F611" s="226"/>
    </row>
    <row r="612" spans="1:6" s="552" customFormat="1" ht="15">
      <c r="A612" s="359"/>
      <c r="B612" s="552" t="s">
        <v>477</v>
      </c>
      <c r="C612" s="690" t="s">
        <v>2331</v>
      </c>
      <c r="D612" s="741"/>
      <c r="E612" s="236"/>
      <c r="F612" s="226"/>
    </row>
    <row r="613" spans="1:6" s="552" customFormat="1" ht="15">
      <c r="A613" s="359"/>
      <c r="B613" s="552" t="s">
        <v>481</v>
      </c>
      <c r="C613" s="690" t="s">
        <v>2332</v>
      </c>
      <c r="D613" s="741"/>
      <c r="E613" s="236"/>
      <c r="F613" s="226"/>
    </row>
    <row r="614" spans="1:6" s="552" customFormat="1" ht="45">
      <c r="A614" s="359"/>
      <c r="B614" s="552" t="s">
        <v>1948</v>
      </c>
      <c r="C614" s="690" t="s">
        <v>2417</v>
      </c>
      <c r="D614" s="741"/>
      <c r="E614" s="236"/>
      <c r="F614" s="226"/>
    </row>
    <row r="615" spans="1:6" s="552" customFormat="1" ht="30">
      <c r="A615" s="359"/>
      <c r="B615" s="552" t="s">
        <v>489</v>
      </c>
      <c r="C615" s="690" t="s">
        <v>2333</v>
      </c>
      <c r="D615" s="741"/>
      <c r="E615" s="236"/>
      <c r="F615" s="226"/>
    </row>
    <row r="616" spans="1:6" s="552" customFormat="1" ht="15">
      <c r="A616" s="359"/>
      <c r="C616" s="690"/>
      <c r="D616" s="741"/>
      <c r="E616" s="236"/>
      <c r="F616" s="226"/>
    </row>
    <row r="617" spans="1:6" s="552" customFormat="1" ht="15">
      <c r="A617" s="359"/>
      <c r="B617" s="552" t="s">
        <v>1945</v>
      </c>
      <c r="C617" s="690" t="s">
        <v>2418</v>
      </c>
      <c r="D617" s="741"/>
      <c r="E617" s="236"/>
      <c r="F617" s="226"/>
    </row>
    <row r="618" spans="1:6" s="552" customFormat="1" ht="30">
      <c r="A618" s="359"/>
      <c r="B618" s="552" t="s">
        <v>496</v>
      </c>
      <c r="C618" s="690" t="s">
        <v>2335</v>
      </c>
      <c r="D618" s="741"/>
      <c r="E618" s="236"/>
      <c r="F618" s="226"/>
    </row>
    <row r="619" spans="1:6" s="552" customFormat="1" ht="15">
      <c r="A619" s="359"/>
      <c r="B619" s="552" t="s">
        <v>500</v>
      </c>
      <c r="C619" s="690" t="s">
        <v>2336</v>
      </c>
      <c r="D619" s="741"/>
      <c r="E619" s="236"/>
      <c r="F619" s="226"/>
    </row>
    <row r="620" spans="1:6" s="552" customFormat="1" ht="15">
      <c r="A620" s="359"/>
      <c r="B620" s="552" t="s">
        <v>504</v>
      </c>
      <c r="C620" s="690" t="s">
        <v>2337</v>
      </c>
      <c r="D620" s="741"/>
      <c r="E620" s="236"/>
      <c r="F620" s="226"/>
    </row>
    <row r="621" spans="1:6" s="552" customFormat="1" ht="15">
      <c r="A621" s="359"/>
      <c r="C621" s="690"/>
      <c r="D621" s="741"/>
      <c r="E621" s="236"/>
      <c r="F621" s="226"/>
    </row>
    <row r="622" spans="1:6" s="552" customFormat="1" ht="15">
      <c r="A622" s="359"/>
      <c r="B622" s="552" t="s">
        <v>1947</v>
      </c>
      <c r="C622" s="690" t="s">
        <v>2419</v>
      </c>
      <c r="D622" s="741"/>
      <c r="E622" s="236"/>
      <c r="F622" s="226"/>
    </row>
    <row r="623" spans="1:6" s="552" customFormat="1" ht="30">
      <c r="A623" s="359"/>
      <c r="B623" s="552" t="s">
        <v>512</v>
      </c>
      <c r="C623" s="690" t="s">
        <v>2339</v>
      </c>
      <c r="D623" s="741"/>
      <c r="E623" s="236"/>
      <c r="F623" s="226"/>
    </row>
    <row r="624" spans="1:6" s="552" customFormat="1" ht="30">
      <c r="A624" s="359"/>
      <c r="B624" s="552" t="s">
        <v>516</v>
      </c>
      <c r="C624" s="690" t="s">
        <v>2340</v>
      </c>
      <c r="D624" s="741"/>
      <c r="E624" s="236"/>
      <c r="F624" s="226"/>
    </row>
    <row r="625" spans="1:6" s="552" customFormat="1" ht="15">
      <c r="A625" s="359"/>
      <c r="B625" s="552" t="s">
        <v>520</v>
      </c>
      <c r="C625" s="690" t="s">
        <v>2341</v>
      </c>
      <c r="D625" s="741"/>
      <c r="E625" s="236"/>
      <c r="F625" s="226"/>
    </row>
    <row r="626" spans="1:6" s="552" customFormat="1" ht="30">
      <c r="A626" s="359"/>
      <c r="B626" s="552" t="s">
        <v>1942</v>
      </c>
      <c r="C626" s="690" t="s">
        <v>2420</v>
      </c>
      <c r="D626" s="741"/>
      <c r="E626" s="236"/>
      <c r="F626" s="226"/>
    </row>
    <row r="627" spans="1:6" s="552" customFormat="1" ht="15">
      <c r="A627" s="359"/>
      <c r="C627" s="690"/>
      <c r="D627" s="741"/>
      <c r="E627" s="236"/>
      <c r="F627" s="226"/>
    </row>
    <row r="628" spans="1:6" s="552" customFormat="1" ht="15">
      <c r="A628" s="359"/>
      <c r="B628" s="552" t="s">
        <v>1946</v>
      </c>
      <c r="C628" s="690" t="s">
        <v>2421</v>
      </c>
      <c r="D628" s="741"/>
      <c r="E628" s="236"/>
      <c r="F628" s="226"/>
    </row>
    <row r="629" spans="1:6" s="552" customFormat="1" ht="30">
      <c r="A629" s="359"/>
      <c r="B629" s="552" t="s">
        <v>530</v>
      </c>
      <c r="C629" s="690" t="s">
        <v>2344</v>
      </c>
      <c r="D629" s="741"/>
      <c r="E629" s="236"/>
      <c r="F629" s="226"/>
    </row>
    <row r="630" spans="1:6" s="552" customFormat="1" ht="30">
      <c r="A630" s="359"/>
      <c r="B630" s="552" t="s">
        <v>534</v>
      </c>
      <c r="C630" s="690" t="s">
        <v>2345</v>
      </c>
      <c r="D630" s="741"/>
      <c r="E630" s="236"/>
      <c r="F630" s="226"/>
    </row>
    <row r="631" spans="1:6" s="552" customFormat="1" ht="15">
      <c r="A631" s="359"/>
      <c r="B631" s="552" t="s">
        <v>538</v>
      </c>
      <c r="C631" s="690" t="s">
        <v>2346</v>
      </c>
      <c r="D631" s="741"/>
      <c r="E631" s="236"/>
      <c r="F631" s="226"/>
    </row>
    <row r="632" spans="1:6" s="552" customFormat="1" ht="30">
      <c r="A632" s="359"/>
      <c r="B632" s="552" t="s">
        <v>542</v>
      </c>
      <c r="C632" s="690" t="s">
        <v>2347</v>
      </c>
      <c r="D632" s="741"/>
      <c r="E632" s="236"/>
      <c r="F632" s="226"/>
    </row>
    <row r="633" spans="1:6" s="552" customFormat="1" ht="15">
      <c r="A633" s="359"/>
      <c r="B633" s="552" t="s">
        <v>546</v>
      </c>
      <c r="C633" s="690" t="s">
        <v>2348</v>
      </c>
      <c r="D633" s="741"/>
      <c r="E633" s="236"/>
      <c r="F633" s="226"/>
    </row>
    <row r="634" spans="1:6" s="552" customFormat="1" ht="30">
      <c r="A634" s="359"/>
      <c r="B634" s="552" t="s">
        <v>550</v>
      </c>
      <c r="C634" s="690" t="s">
        <v>2349</v>
      </c>
      <c r="D634" s="741"/>
      <c r="E634" s="236"/>
      <c r="F634" s="226"/>
    </row>
    <row r="635" spans="1:6" s="552" customFormat="1" ht="15">
      <c r="A635" s="359"/>
      <c r="B635" s="552" t="s">
        <v>554</v>
      </c>
      <c r="C635" s="690" t="s">
        <v>2350</v>
      </c>
      <c r="D635" s="741"/>
      <c r="E635" s="236"/>
      <c r="F635" s="226"/>
    </row>
    <row r="636" spans="1:6" s="552" customFormat="1" ht="30">
      <c r="A636" s="359"/>
      <c r="B636" s="552" t="s">
        <v>1949</v>
      </c>
      <c r="C636" s="690" t="s">
        <v>2351</v>
      </c>
      <c r="D636" s="741"/>
      <c r="E636" s="236"/>
      <c r="F636" s="226"/>
    </row>
    <row r="637" spans="1:6" s="552" customFormat="1" ht="30">
      <c r="A637" s="359"/>
      <c r="B637" s="552" t="s">
        <v>562</v>
      </c>
      <c r="C637" s="690" t="s">
        <v>2352</v>
      </c>
      <c r="D637" s="741"/>
      <c r="E637" s="236"/>
      <c r="F637" s="226"/>
    </row>
    <row r="638" spans="1:6" s="552" customFormat="1" ht="15">
      <c r="A638" s="359"/>
      <c r="C638" s="690"/>
      <c r="D638" s="741"/>
      <c r="E638" s="236"/>
      <c r="F638" s="226"/>
    </row>
    <row r="639" spans="1:6" s="552" customFormat="1" ht="15">
      <c r="A639" s="359"/>
      <c r="C639" s="690"/>
      <c r="D639" s="741"/>
      <c r="E639" s="236"/>
      <c r="F639" s="226"/>
    </row>
    <row r="640" spans="1:6" s="552" customFormat="1" ht="15">
      <c r="A640" s="359"/>
      <c r="B640" s="638"/>
      <c r="C640" s="690"/>
      <c r="D640" s="741"/>
      <c r="E640" s="236"/>
      <c r="F640" s="851"/>
    </row>
    <row r="641" spans="1:6" s="552" customFormat="1" ht="15">
      <c r="A641" s="359"/>
      <c r="B641" s="552" t="s">
        <v>1994</v>
      </c>
      <c r="C641" s="690" t="s">
        <v>2422</v>
      </c>
      <c r="D641" s="741"/>
      <c r="E641" s="236"/>
      <c r="F641" s="226"/>
    </row>
    <row r="642" spans="1:6" s="552" customFormat="1" ht="15">
      <c r="A642" s="359"/>
      <c r="C642" s="690"/>
      <c r="D642" s="741"/>
      <c r="E642" s="236"/>
      <c r="F642" s="226"/>
    </row>
    <row r="643" spans="1:6" s="552" customFormat="1" ht="15">
      <c r="A643" s="359"/>
      <c r="B643" s="552" t="s">
        <v>1971</v>
      </c>
      <c r="C643" s="690" t="s">
        <v>2423</v>
      </c>
      <c r="D643" s="741"/>
      <c r="E643" s="236"/>
      <c r="F643" s="226"/>
    </row>
    <row r="644" spans="1:6" s="552" customFormat="1" ht="15">
      <c r="A644" s="359"/>
      <c r="B644" s="552" t="s">
        <v>1950</v>
      </c>
      <c r="C644" s="690" t="s">
        <v>2424</v>
      </c>
      <c r="D644" s="741"/>
      <c r="E644" s="236"/>
      <c r="F644" s="226"/>
    </row>
    <row r="645" spans="1:6" s="552" customFormat="1" ht="15">
      <c r="A645" s="359"/>
      <c r="B645" s="552" t="s">
        <v>1951</v>
      </c>
      <c r="C645" s="690" t="s">
        <v>2368</v>
      </c>
      <c r="D645" s="741"/>
      <c r="E645" s="236"/>
      <c r="F645" s="226"/>
    </row>
    <row r="646" spans="1:6" s="552" customFormat="1" ht="30">
      <c r="A646" s="359"/>
      <c r="B646" s="552" t="s">
        <v>1952</v>
      </c>
      <c r="C646" s="690" t="s">
        <v>2425</v>
      </c>
      <c r="D646" s="741"/>
      <c r="E646" s="236"/>
      <c r="F646" s="226"/>
    </row>
    <row r="647" spans="1:6" s="552" customFormat="1" ht="15">
      <c r="A647" s="359"/>
      <c r="C647" s="690"/>
      <c r="D647" s="741"/>
      <c r="E647" s="236"/>
      <c r="F647" s="226"/>
    </row>
    <row r="648" spans="1:6" s="552" customFormat="1" ht="15">
      <c r="A648" s="359"/>
      <c r="B648" s="552" t="s">
        <v>1972</v>
      </c>
      <c r="C648" s="690" t="s">
        <v>2426</v>
      </c>
      <c r="D648" s="741"/>
      <c r="E648" s="236"/>
      <c r="F648" s="226"/>
    </row>
    <row r="649" spans="1:6" s="552" customFormat="1" ht="15">
      <c r="A649" s="359"/>
      <c r="B649" s="552" t="s">
        <v>1665</v>
      </c>
      <c r="C649" s="690" t="s">
        <v>2427</v>
      </c>
      <c r="D649" s="741"/>
      <c r="E649" s="236"/>
      <c r="F649" s="226"/>
    </row>
    <row r="650" spans="1:6" s="552" customFormat="1" ht="30">
      <c r="A650" s="359"/>
      <c r="B650" s="552" t="s">
        <v>1664</v>
      </c>
      <c r="C650" s="690" t="s">
        <v>2428</v>
      </c>
      <c r="D650" s="741"/>
      <c r="E650" s="236"/>
      <c r="F650" s="226"/>
    </row>
    <row r="651" spans="1:6" s="552" customFormat="1" ht="15">
      <c r="A651" s="359"/>
      <c r="B651" s="552" t="s">
        <v>1953</v>
      </c>
      <c r="C651" s="690" t="s">
        <v>2429</v>
      </c>
      <c r="D651" s="741"/>
      <c r="E651" s="236"/>
      <c r="F651" s="226"/>
    </row>
    <row r="652" spans="1:6" s="552" customFormat="1" ht="15">
      <c r="A652" s="359"/>
      <c r="B652" s="552" t="s">
        <v>1954</v>
      </c>
      <c r="C652" s="690" t="s">
        <v>2430</v>
      </c>
      <c r="D652" s="741"/>
      <c r="E652" s="236"/>
      <c r="F652" s="226"/>
    </row>
    <row r="653" spans="1:6" s="552" customFormat="1" ht="15">
      <c r="A653" s="359"/>
      <c r="B653" s="552" t="s">
        <v>1666</v>
      </c>
      <c r="C653" s="690" t="s">
        <v>2431</v>
      </c>
      <c r="D653" s="741"/>
      <c r="E653" s="236"/>
      <c r="F653" s="226"/>
    </row>
    <row r="654" spans="1:6" s="552" customFormat="1" ht="30">
      <c r="A654" s="359"/>
      <c r="B654" s="552" t="s">
        <v>1955</v>
      </c>
      <c r="C654" s="690" t="s">
        <v>2432</v>
      </c>
      <c r="D654" s="741"/>
      <c r="E654" s="236"/>
      <c r="F654" s="226"/>
    </row>
    <row r="655" spans="1:6" s="552" customFormat="1" ht="15">
      <c r="A655" s="359"/>
      <c r="B655" s="552" t="s">
        <v>1667</v>
      </c>
      <c r="C655" s="690" t="s">
        <v>2433</v>
      </c>
      <c r="D655" s="741"/>
      <c r="E655" s="236"/>
      <c r="F655" s="226"/>
    </row>
    <row r="656" spans="1:6" s="552" customFormat="1" ht="30">
      <c r="A656" s="359"/>
      <c r="B656" s="552" t="s">
        <v>1673</v>
      </c>
      <c r="C656" s="690" t="s">
        <v>2434</v>
      </c>
      <c r="D656" s="741"/>
      <c r="E656" s="236"/>
      <c r="F656" s="226"/>
    </row>
    <row r="657" spans="1:6" s="552" customFormat="1" ht="15">
      <c r="A657" s="359"/>
      <c r="B657" s="552" t="s">
        <v>1956</v>
      </c>
      <c r="C657" s="690" t="s">
        <v>2435</v>
      </c>
      <c r="D657" s="741"/>
      <c r="E657" s="236"/>
      <c r="F657" s="226"/>
    </row>
    <row r="658" spans="1:6" s="552" customFormat="1" ht="15">
      <c r="A658" s="359"/>
      <c r="B658" s="552" t="s">
        <v>1957</v>
      </c>
      <c r="C658" s="690" t="s">
        <v>2436</v>
      </c>
      <c r="D658" s="741"/>
      <c r="E658" s="236"/>
      <c r="F658" s="226"/>
    </row>
    <row r="659" spans="1:6" s="552" customFormat="1" ht="15">
      <c r="A659" s="359"/>
      <c r="B659" s="552" t="s">
        <v>1668</v>
      </c>
      <c r="C659" s="690" t="s">
        <v>2437</v>
      </c>
      <c r="D659" s="741"/>
      <c r="E659" s="236"/>
      <c r="F659" s="226"/>
    </row>
    <row r="660" spans="1:6" s="552" customFormat="1" ht="30">
      <c r="A660" s="359"/>
      <c r="B660" s="552" t="s">
        <v>1674</v>
      </c>
      <c r="C660" s="690" t="s">
        <v>2438</v>
      </c>
      <c r="D660" s="741"/>
      <c r="E660" s="236"/>
      <c r="F660" s="226"/>
    </row>
    <row r="661" spans="1:6" s="552" customFormat="1" ht="45">
      <c r="A661" s="359"/>
      <c r="B661" s="552" t="s">
        <v>1958</v>
      </c>
      <c r="C661" s="690" t="s">
        <v>2439</v>
      </c>
      <c r="D661" s="741"/>
      <c r="E661" s="236"/>
      <c r="F661" s="226"/>
    </row>
    <row r="662" spans="1:6" s="552" customFormat="1" ht="15">
      <c r="A662" s="359"/>
      <c r="B662" s="552" t="s">
        <v>1959</v>
      </c>
      <c r="C662" s="690" t="s">
        <v>2440</v>
      </c>
      <c r="D662" s="741"/>
      <c r="E662" s="236"/>
      <c r="F662" s="226"/>
    </row>
    <row r="663" spans="1:6" s="552" customFormat="1" ht="30">
      <c r="A663" s="359"/>
      <c r="B663" s="552" t="s">
        <v>1960</v>
      </c>
      <c r="C663" s="690" t="s">
        <v>2441</v>
      </c>
      <c r="D663" s="741"/>
      <c r="E663" s="236"/>
      <c r="F663" s="226"/>
    </row>
    <row r="664" spans="1:6" s="552" customFormat="1" ht="15">
      <c r="A664" s="359"/>
      <c r="B664" s="552" t="s">
        <v>1669</v>
      </c>
      <c r="C664" s="690" t="s">
        <v>2442</v>
      </c>
      <c r="D664" s="741"/>
      <c r="E664" s="236"/>
      <c r="F664" s="226"/>
    </row>
    <row r="665" spans="1:6" s="552" customFormat="1" ht="15">
      <c r="A665" s="359"/>
      <c r="B665" s="552" t="s">
        <v>1961</v>
      </c>
      <c r="C665" s="690" t="s">
        <v>2443</v>
      </c>
      <c r="D665" s="741"/>
      <c r="E665" s="236"/>
      <c r="F665" s="226"/>
    </row>
    <row r="666" spans="1:6" s="552" customFormat="1" ht="15">
      <c r="A666" s="359"/>
      <c r="B666" s="552" t="s">
        <v>1670</v>
      </c>
      <c r="C666" s="690" t="s">
        <v>2444</v>
      </c>
      <c r="D666" s="741"/>
      <c r="E666" s="236"/>
      <c r="F666" s="226"/>
    </row>
    <row r="667" spans="1:6" s="552" customFormat="1" ht="30">
      <c r="A667" s="359"/>
      <c r="B667" s="552" t="s">
        <v>1962</v>
      </c>
      <c r="C667" s="690" t="s">
        <v>2445</v>
      </c>
      <c r="D667" s="741"/>
      <c r="E667" s="236"/>
      <c r="F667" s="226"/>
    </row>
    <row r="668" spans="1:6" s="592" customFormat="1" ht="15">
      <c r="A668" s="359"/>
      <c r="B668" s="592" t="s">
        <v>1963</v>
      </c>
      <c r="C668" s="690" t="s">
        <v>2446</v>
      </c>
      <c r="D668" s="741"/>
      <c r="E668" s="236"/>
      <c r="F668" s="226"/>
    </row>
    <row r="669" spans="1:6" s="592" customFormat="1" ht="30">
      <c r="A669" s="359"/>
      <c r="B669" s="592" t="s">
        <v>1964</v>
      </c>
      <c r="C669" s="690" t="s">
        <v>2447</v>
      </c>
      <c r="D669" s="741"/>
      <c r="E669" s="236"/>
      <c r="F669" s="226"/>
    </row>
    <row r="670" spans="1:6" s="592" customFormat="1" ht="15">
      <c r="A670" s="359"/>
      <c r="B670" s="592" t="s">
        <v>1671</v>
      </c>
      <c r="C670" s="690" t="s">
        <v>2448</v>
      </c>
      <c r="D670" s="741"/>
      <c r="E670" s="236"/>
      <c r="F670" s="226"/>
    </row>
    <row r="671" spans="1:6" s="592" customFormat="1" ht="30">
      <c r="A671" s="359"/>
      <c r="B671" s="592" t="s">
        <v>1677</v>
      </c>
      <c r="C671" s="690" t="s">
        <v>2449</v>
      </c>
      <c r="D671" s="741"/>
      <c r="E671" s="236"/>
      <c r="F671" s="226"/>
    </row>
    <row r="672" spans="1:6" s="592" customFormat="1" ht="15">
      <c r="A672" s="359"/>
      <c r="B672" s="592" t="s">
        <v>1965</v>
      </c>
      <c r="C672" s="690" t="s">
        <v>2450</v>
      </c>
      <c r="D672" s="741"/>
      <c r="E672" s="236"/>
      <c r="F672" s="226"/>
    </row>
    <row r="673" spans="1:11" s="592" customFormat="1" ht="15">
      <c r="A673" s="359"/>
      <c r="B673" s="592" t="s">
        <v>1966</v>
      </c>
      <c r="C673" s="690" t="s">
        <v>2451</v>
      </c>
      <c r="D673" s="741"/>
      <c r="E673" s="236"/>
      <c r="F673" s="226"/>
    </row>
    <row r="674" spans="1:11" s="592" customFormat="1" ht="15">
      <c r="A674" s="359"/>
      <c r="C674" s="690"/>
      <c r="D674" s="741"/>
      <c r="E674" s="236"/>
      <c r="F674" s="226"/>
    </row>
    <row r="675" spans="1:11" s="592" customFormat="1" ht="15">
      <c r="A675" s="359"/>
      <c r="B675" s="592" t="s">
        <v>1973</v>
      </c>
      <c r="C675" s="690" t="s">
        <v>2452</v>
      </c>
      <c r="D675" s="741"/>
      <c r="E675" s="236"/>
      <c r="F675" s="226"/>
    </row>
    <row r="676" spans="1:11" s="592" customFormat="1" ht="30">
      <c r="A676" s="359"/>
      <c r="B676" s="592" t="s">
        <v>1967</v>
      </c>
      <c r="C676" s="690" t="s">
        <v>2453</v>
      </c>
      <c r="D676" s="741"/>
      <c r="E676" s="236"/>
      <c r="F676" s="226"/>
    </row>
    <row r="677" spans="1:11" s="592" customFormat="1" ht="15">
      <c r="A677" s="359"/>
      <c r="B677" s="592" t="s">
        <v>1968</v>
      </c>
      <c r="C677" s="690" t="s">
        <v>2454</v>
      </c>
      <c r="D677" s="741"/>
      <c r="E677" s="236"/>
      <c r="F677" s="226"/>
    </row>
    <row r="678" spans="1:11" s="592" customFormat="1" ht="15">
      <c r="A678" s="359"/>
      <c r="B678" s="592" t="s">
        <v>1969</v>
      </c>
      <c r="C678" s="690" t="s">
        <v>2455</v>
      </c>
      <c r="D678" s="741"/>
      <c r="E678" s="236"/>
      <c r="F678" s="226"/>
    </row>
    <row r="679" spans="1:11" s="592" customFormat="1" ht="15">
      <c r="A679" s="359"/>
      <c r="B679" s="592" t="s">
        <v>1970</v>
      </c>
      <c r="C679" s="690" t="s">
        <v>2456</v>
      </c>
      <c r="D679" s="741"/>
      <c r="E679" s="236"/>
      <c r="F679" s="226"/>
    </row>
    <row r="680" spans="1:11" s="592" customFormat="1" ht="15">
      <c r="A680" s="359"/>
      <c r="C680" s="690"/>
      <c r="D680" s="741"/>
      <c r="E680" s="236"/>
      <c r="F680" s="226"/>
    </row>
    <row r="681" spans="1:11" ht="15">
      <c r="C681" s="690"/>
      <c r="D681" s="741"/>
    </row>
    <row r="682" spans="1:11" ht="15">
      <c r="B682" s="181"/>
      <c r="C682" s="734"/>
      <c r="E682" s="131" t="s">
        <v>16</v>
      </c>
      <c r="F682" s="852"/>
      <c r="G682" s="1" t="s">
        <v>16</v>
      </c>
      <c r="H682" s="1" t="s">
        <v>16</v>
      </c>
      <c r="I682" s="1" t="s">
        <v>16</v>
      </c>
      <c r="J682" s="1" t="s">
        <v>16</v>
      </c>
    </row>
    <row r="683" spans="1:11" ht="15">
      <c r="B683" s="1" t="s">
        <v>597</v>
      </c>
      <c r="C683" s="690" t="s">
        <v>2457</v>
      </c>
      <c r="D683" s="1" t="s">
        <v>3115</v>
      </c>
      <c r="E683" s="133" t="s">
        <v>598</v>
      </c>
      <c r="F683" s="226" t="s">
        <v>4082</v>
      </c>
      <c r="G683" s="1" t="s">
        <v>16</v>
      </c>
      <c r="H683" s="1" t="s">
        <v>16</v>
      </c>
      <c r="I683" s="1" t="s">
        <v>16</v>
      </c>
      <c r="J683" s="1" t="s">
        <v>1182</v>
      </c>
    </row>
    <row r="684" spans="1:11" ht="15">
      <c r="C684" s="690"/>
    </row>
    <row r="685" spans="1:11" ht="15">
      <c r="B685" s="1" t="s">
        <v>2</v>
      </c>
      <c r="C685" s="692" t="s">
        <v>2002</v>
      </c>
      <c r="D685" s="1" t="s">
        <v>3</v>
      </c>
      <c r="E685" s="701" t="s">
        <v>3868</v>
      </c>
      <c r="F685" s="226" t="s">
        <v>4068</v>
      </c>
      <c r="G685" s="1" t="s">
        <v>5</v>
      </c>
      <c r="H685" s="1" t="s">
        <v>6</v>
      </c>
      <c r="I685" s="1" t="s">
        <v>7</v>
      </c>
      <c r="J685" s="1" t="s">
        <v>8</v>
      </c>
    </row>
    <row r="686" spans="1:11" s="232" customFormat="1" ht="15">
      <c r="A686" s="359"/>
      <c r="C686" s="690"/>
      <c r="E686" s="236"/>
      <c r="F686" s="226"/>
    </row>
    <row r="687" spans="1:11" ht="15">
      <c r="B687" s="1" t="s">
        <v>597</v>
      </c>
      <c r="C687" s="690" t="s">
        <v>2457</v>
      </c>
      <c r="D687" s="1" t="s">
        <v>3115</v>
      </c>
      <c r="E687" s="133" t="s">
        <v>598</v>
      </c>
      <c r="F687" s="226" t="s">
        <v>4082</v>
      </c>
      <c r="G687" s="1" t="s">
        <v>16</v>
      </c>
      <c r="H687" s="1" t="s">
        <v>599</v>
      </c>
      <c r="I687" s="1" t="s">
        <v>16</v>
      </c>
      <c r="J687" s="1" t="s">
        <v>1182</v>
      </c>
      <c r="K687" s="1" t="s">
        <v>16</v>
      </c>
    </row>
    <row r="688" spans="1:11" s="232" customFormat="1" ht="15">
      <c r="A688" s="359"/>
      <c r="C688" s="690"/>
      <c r="E688" s="133"/>
      <c r="F688" s="226"/>
    </row>
    <row r="689" spans="1:10" s="232" customFormat="1" ht="15">
      <c r="A689" s="359" t="s">
        <v>1621</v>
      </c>
      <c r="B689" s="232" t="s">
        <v>1727</v>
      </c>
      <c r="C689" s="690" t="s">
        <v>2458</v>
      </c>
      <c r="D689" s="754" t="s">
        <v>3378</v>
      </c>
      <c r="E689" s="133" t="s">
        <v>3740</v>
      </c>
      <c r="F689" s="226" t="s">
        <v>4409</v>
      </c>
    </row>
    <row r="690" spans="1:10" s="232" customFormat="1" ht="15">
      <c r="A690" s="359" t="s">
        <v>1621</v>
      </c>
      <c r="B690" s="232" t="s">
        <v>1728</v>
      </c>
      <c r="C690" s="690" t="s">
        <v>2459</v>
      </c>
      <c r="D690" s="754" t="s">
        <v>3379</v>
      </c>
      <c r="E690" s="133" t="s">
        <v>3741</v>
      </c>
      <c r="F690" s="226" t="s">
        <v>4410</v>
      </c>
    </row>
    <row r="691" spans="1:10" s="232" customFormat="1" ht="15">
      <c r="A691" s="359" t="s">
        <v>1621</v>
      </c>
      <c r="B691" s="232" t="s">
        <v>1729</v>
      </c>
      <c r="C691" s="690" t="s">
        <v>2460</v>
      </c>
      <c r="D691" s="754" t="s">
        <v>3380</v>
      </c>
      <c r="E691" s="133" t="s">
        <v>3742</v>
      </c>
      <c r="F691" s="226" t="s">
        <v>4411</v>
      </c>
    </row>
    <row r="692" spans="1:10" s="232" customFormat="1" ht="15">
      <c r="A692" s="359" t="s">
        <v>1621</v>
      </c>
      <c r="B692" s="232" t="s">
        <v>1730</v>
      </c>
      <c r="C692" s="692" t="s">
        <v>2721</v>
      </c>
      <c r="D692" s="754" t="s">
        <v>3381</v>
      </c>
      <c r="E692" s="133" t="s">
        <v>3743</v>
      </c>
      <c r="F692" s="226" t="s">
        <v>4412</v>
      </c>
    </row>
    <row r="693" spans="1:10" s="232" customFormat="1" ht="30">
      <c r="A693" s="359" t="s">
        <v>1621</v>
      </c>
      <c r="B693" s="232" t="s">
        <v>1731</v>
      </c>
      <c r="C693" s="690" t="s">
        <v>2461</v>
      </c>
      <c r="D693" s="754" t="s">
        <v>3382</v>
      </c>
      <c r="E693" s="133" t="s">
        <v>3744</v>
      </c>
      <c r="F693" s="226" t="s">
        <v>4413</v>
      </c>
    </row>
    <row r="694" spans="1:10" s="232" customFormat="1" ht="30">
      <c r="A694" s="359" t="s">
        <v>1621</v>
      </c>
      <c r="B694" s="232" t="s">
        <v>1732</v>
      </c>
      <c r="C694" s="690" t="s">
        <v>2462</v>
      </c>
      <c r="D694" s="754" t="s">
        <v>3383</v>
      </c>
      <c r="E694" s="232" t="s">
        <v>3745</v>
      </c>
      <c r="F694" s="226" t="s">
        <v>4414</v>
      </c>
    </row>
    <row r="695" spans="1:10" s="232" customFormat="1" ht="15">
      <c r="A695" s="359"/>
      <c r="C695" s="690"/>
      <c r="E695" s="133"/>
      <c r="F695" s="226"/>
    </row>
    <row r="696" spans="1:10" ht="15">
      <c r="B696" s="1" t="s">
        <v>600</v>
      </c>
      <c r="C696" s="690" t="s">
        <v>2463</v>
      </c>
      <c r="D696" s="1" t="s">
        <v>3116</v>
      </c>
      <c r="E696" s="149" t="s">
        <v>3747</v>
      </c>
      <c r="F696" s="226" t="s">
        <v>4415</v>
      </c>
      <c r="G696" s="1" t="s">
        <v>16</v>
      </c>
      <c r="H696" s="1" t="s">
        <v>54</v>
      </c>
      <c r="I696" s="1" t="s">
        <v>16</v>
      </c>
      <c r="J696" s="1" t="s">
        <v>1183</v>
      </c>
    </row>
    <row r="697" spans="1:10" ht="15">
      <c r="B697" s="232" t="s">
        <v>1740</v>
      </c>
      <c r="C697" s="690" t="s">
        <v>2464</v>
      </c>
      <c r="D697" s="1" t="s">
        <v>3117</v>
      </c>
      <c r="E697" s="149" t="s">
        <v>3986</v>
      </c>
      <c r="F697" s="226" t="s">
        <v>4416</v>
      </c>
      <c r="G697" s="1" t="s">
        <v>16</v>
      </c>
      <c r="H697" s="1" t="s">
        <v>601</v>
      </c>
      <c r="I697" s="1" t="s">
        <v>16</v>
      </c>
      <c r="J697" s="1" t="s">
        <v>1184</v>
      </c>
    </row>
    <row r="698" spans="1:10" s="232" customFormat="1" ht="15">
      <c r="A698" s="359"/>
      <c r="B698" s="232" t="s">
        <v>1712</v>
      </c>
      <c r="C698" s="690" t="s">
        <v>2465</v>
      </c>
      <c r="D698" s="754" t="s">
        <v>3426</v>
      </c>
      <c r="E698" s="701" t="s">
        <v>3849</v>
      </c>
      <c r="F698" s="226" t="s">
        <v>4417</v>
      </c>
    </row>
    <row r="699" spans="1:10" ht="30">
      <c r="B699" s="1" t="s">
        <v>1382</v>
      </c>
      <c r="C699" s="690" t="s">
        <v>2466</v>
      </c>
      <c r="D699" s="1" t="s">
        <v>3119</v>
      </c>
      <c r="E699" s="149" t="s">
        <v>3746</v>
      </c>
      <c r="F699" s="226" t="s">
        <v>4418</v>
      </c>
      <c r="G699" s="1" t="s">
        <v>16</v>
      </c>
      <c r="H699" s="1" t="s">
        <v>602</v>
      </c>
      <c r="I699" s="1" t="s">
        <v>16</v>
      </c>
      <c r="J699" s="1" t="s">
        <v>1185</v>
      </c>
    </row>
    <row r="700" spans="1:10" ht="30">
      <c r="B700" s="1" t="s">
        <v>1383</v>
      </c>
      <c r="C700" s="690" t="s">
        <v>2467</v>
      </c>
      <c r="D700" s="1" t="s">
        <v>3120</v>
      </c>
      <c r="E700" s="149" t="s">
        <v>3748</v>
      </c>
      <c r="F700" s="226" t="s">
        <v>4419</v>
      </c>
    </row>
    <row r="701" spans="1:10" ht="15">
      <c r="B701" s="1" t="s">
        <v>1503</v>
      </c>
      <c r="C701" s="690" t="s">
        <v>2468</v>
      </c>
      <c r="D701" s="1" t="s">
        <v>3121</v>
      </c>
      <c r="E701" s="149" t="s">
        <v>3751</v>
      </c>
      <c r="F701" s="226" t="s">
        <v>4420</v>
      </c>
    </row>
    <row r="702" spans="1:10" ht="30">
      <c r="B702" s="1" t="s">
        <v>1504</v>
      </c>
      <c r="C702" s="690" t="s">
        <v>2469</v>
      </c>
      <c r="D702" s="755" t="s">
        <v>3371</v>
      </c>
      <c r="E702" s="766" t="s">
        <v>3750</v>
      </c>
      <c r="F702" s="226" t="s">
        <v>4421</v>
      </c>
    </row>
    <row r="703" spans="1:10" s="232" customFormat="1" ht="15">
      <c r="A703" s="359" t="s">
        <v>1621</v>
      </c>
      <c r="B703" s="232" t="s">
        <v>1733</v>
      </c>
      <c r="C703" s="690" t="s">
        <v>2470</v>
      </c>
      <c r="D703" s="754" t="s">
        <v>3385</v>
      </c>
      <c r="E703" s="149" t="s">
        <v>3749</v>
      </c>
      <c r="F703" s="226" t="s">
        <v>4422</v>
      </c>
    </row>
    <row r="704" spans="1:10" s="232" customFormat="1" ht="15">
      <c r="A704" s="359" t="s">
        <v>1621</v>
      </c>
      <c r="B704" s="232" t="s">
        <v>1734</v>
      </c>
      <c r="C704" s="690" t="s">
        <v>2471</v>
      </c>
      <c r="D704" s="754" t="s">
        <v>3386</v>
      </c>
      <c r="E704" s="149" t="s">
        <v>3754</v>
      </c>
      <c r="F704" s="226" t="s">
        <v>4423</v>
      </c>
    </row>
    <row r="705" spans="1:10" s="232" customFormat="1" ht="15">
      <c r="A705" s="359" t="s">
        <v>1621</v>
      </c>
      <c r="B705" s="232" t="s">
        <v>1735</v>
      </c>
      <c r="C705" s="690" t="s">
        <v>2472</v>
      </c>
      <c r="D705" s="754" t="s">
        <v>3387</v>
      </c>
      <c r="E705" s="232" t="s">
        <v>3755</v>
      </c>
      <c r="F705" s="226" t="s">
        <v>4424</v>
      </c>
    </row>
    <row r="706" spans="1:10" s="232" customFormat="1" ht="15">
      <c r="A706" s="359" t="s">
        <v>1621</v>
      </c>
      <c r="B706" s="232" t="s">
        <v>1736</v>
      </c>
      <c r="C706" s="690" t="s">
        <v>2473</v>
      </c>
      <c r="D706" s="754" t="s">
        <v>3388</v>
      </c>
      <c r="E706" s="149" t="s">
        <v>3752</v>
      </c>
      <c r="F706" s="226" t="s">
        <v>4425</v>
      </c>
    </row>
    <row r="707" spans="1:10" s="232" customFormat="1" ht="30">
      <c r="A707" s="359" t="s">
        <v>1621</v>
      </c>
      <c r="B707" s="232" t="s">
        <v>1737</v>
      </c>
      <c r="C707" s="690" t="s">
        <v>2474</v>
      </c>
      <c r="D707" s="754" t="s">
        <v>3384</v>
      </c>
      <c r="E707" s="149" t="s">
        <v>3753</v>
      </c>
      <c r="F707" s="226" t="s">
        <v>4426</v>
      </c>
    </row>
    <row r="708" spans="1:10" ht="15">
      <c r="C708" s="690"/>
      <c r="E708" s="149"/>
      <c r="F708" s="853"/>
    </row>
    <row r="709" spans="1:10" ht="15">
      <c r="B709" s="232" t="s">
        <v>1738</v>
      </c>
      <c r="C709" s="690" t="s">
        <v>2475</v>
      </c>
      <c r="D709" s="1" t="s">
        <v>3122</v>
      </c>
      <c r="E709" s="133" t="s">
        <v>603</v>
      </c>
      <c r="F709" s="226" t="s">
        <v>4427</v>
      </c>
      <c r="G709" s="1" t="s">
        <v>16</v>
      </c>
      <c r="H709" s="1" t="s">
        <v>604</v>
      </c>
      <c r="I709" s="1" t="s">
        <v>16</v>
      </c>
      <c r="J709" s="1" t="s">
        <v>605</v>
      </c>
    </row>
    <row r="710" spans="1:10" s="675" customFormat="1" ht="15">
      <c r="A710" s="359"/>
      <c r="B710" s="675" t="s">
        <v>2837</v>
      </c>
      <c r="C710" s="690" t="s">
        <v>2851</v>
      </c>
      <c r="D710" s="754" t="s">
        <v>3373</v>
      </c>
      <c r="E710" s="718" t="s">
        <v>3847</v>
      </c>
      <c r="F710" s="226" t="s">
        <v>4428</v>
      </c>
    </row>
    <row r="711" spans="1:10" s="675" customFormat="1" ht="15">
      <c r="A711" s="359"/>
      <c r="B711" s="675" t="s">
        <v>2838</v>
      </c>
      <c r="C711" s="690" t="s">
        <v>2839</v>
      </c>
      <c r="D711" s="754" t="s">
        <v>3372</v>
      </c>
      <c r="E711" s="718" t="s">
        <v>3848</v>
      </c>
      <c r="F711" s="226" t="s">
        <v>4429</v>
      </c>
    </row>
    <row r="712" spans="1:10" ht="30">
      <c r="B712" s="1" t="s">
        <v>1384</v>
      </c>
      <c r="C712" s="692" t="s">
        <v>2852</v>
      </c>
      <c r="D712" s="1" t="s">
        <v>3123</v>
      </c>
      <c r="E712" s="149" t="s">
        <v>3845</v>
      </c>
      <c r="F712" s="226" t="s">
        <v>4430</v>
      </c>
      <c r="G712" s="1" t="s">
        <v>16</v>
      </c>
      <c r="H712" s="1" t="s">
        <v>608</v>
      </c>
      <c r="I712" s="1" t="s">
        <v>16</v>
      </c>
      <c r="J712" s="1" t="s">
        <v>1187</v>
      </c>
    </row>
    <row r="713" spans="1:10" ht="15">
      <c r="B713" s="1" t="s">
        <v>1385</v>
      </c>
      <c r="C713" s="692" t="s">
        <v>2728</v>
      </c>
      <c r="D713" s="1" t="s">
        <v>3118</v>
      </c>
      <c r="E713" s="132" t="s">
        <v>3756</v>
      </c>
      <c r="F713" s="226" t="s">
        <v>4431</v>
      </c>
      <c r="H713" s="1" t="s">
        <v>609</v>
      </c>
      <c r="J713" s="1" t="s">
        <v>1125</v>
      </c>
    </row>
    <row r="714" spans="1:10" ht="15">
      <c r="B714" s="1" t="s">
        <v>1386</v>
      </c>
      <c r="C714" s="690" t="s">
        <v>2476</v>
      </c>
      <c r="D714" s="1" t="s">
        <v>3124</v>
      </c>
      <c r="E714" s="132" t="s">
        <v>610</v>
      </c>
      <c r="F714" s="226" t="s">
        <v>4432</v>
      </c>
      <c r="G714" s="1" t="s">
        <v>16</v>
      </c>
      <c r="H714" s="1" t="s">
        <v>611</v>
      </c>
      <c r="I714" s="1" t="s">
        <v>16</v>
      </c>
      <c r="J714" s="1" t="s">
        <v>1126</v>
      </c>
    </row>
    <row r="715" spans="1:10" ht="15">
      <c r="B715" s="1" t="s">
        <v>1387</v>
      </c>
      <c r="C715" s="690" t="s">
        <v>2477</v>
      </c>
      <c r="D715" s="1" t="s">
        <v>3125</v>
      </c>
      <c r="E715" s="149" t="s">
        <v>3758</v>
      </c>
      <c r="F715" s="226" t="s">
        <v>4433</v>
      </c>
      <c r="G715" s="1" t="s">
        <v>16</v>
      </c>
      <c r="H715" s="1" t="s">
        <v>612</v>
      </c>
      <c r="I715" s="1" t="s">
        <v>16</v>
      </c>
      <c r="J715" s="1" t="s">
        <v>1186</v>
      </c>
    </row>
    <row r="716" spans="1:10" ht="15">
      <c r="B716" s="1" t="s">
        <v>1505</v>
      </c>
      <c r="C716" s="690" t="s">
        <v>2478</v>
      </c>
      <c r="D716" s="1" t="s">
        <v>3126</v>
      </c>
      <c r="E716" s="149" t="s">
        <v>3757</v>
      </c>
      <c r="F716" s="226" t="s">
        <v>4434</v>
      </c>
      <c r="G716" s="1" t="s">
        <v>16</v>
      </c>
      <c r="H716" s="1" t="s">
        <v>613</v>
      </c>
      <c r="I716" s="1" t="s">
        <v>16</v>
      </c>
    </row>
    <row r="717" spans="1:10" ht="30">
      <c r="B717" s="1" t="s">
        <v>1546</v>
      </c>
      <c r="C717" s="692" t="s">
        <v>2729</v>
      </c>
      <c r="D717" s="1" t="s">
        <v>3127</v>
      </c>
      <c r="E717" s="149" t="s">
        <v>3846</v>
      </c>
      <c r="F717" s="226" t="s">
        <v>4435</v>
      </c>
      <c r="H717" s="1" t="s">
        <v>614</v>
      </c>
    </row>
    <row r="718" spans="1:10" ht="30">
      <c r="B718" s="1" t="s">
        <v>1506</v>
      </c>
      <c r="C718" s="692" t="s">
        <v>2767</v>
      </c>
      <c r="D718" s="1" t="s">
        <v>3128</v>
      </c>
      <c r="E718" s="766" t="s">
        <v>3768</v>
      </c>
      <c r="F718" s="226" t="s">
        <v>4436</v>
      </c>
    </row>
    <row r="719" spans="1:10" s="232" customFormat="1" ht="30">
      <c r="A719" s="359" t="s">
        <v>1621</v>
      </c>
      <c r="B719" s="232" t="s">
        <v>1890</v>
      </c>
      <c r="C719" s="690" t="s">
        <v>2479</v>
      </c>
      <c r="D719" s="754" t="s">
        <v>3389</v>
      </c>
      <c r="E719" s="149" t="s">
        <v>3763</v>
      </c>
      <c r="F719" s="226" t="s">
        <v>4437</v>
      </c>
    </row>
    <row r="720" spans="1:10" s="232" customFormat="1" ht="30">
      <c r="A720" s="359" t="s">
        <v>1621</v>
      </c>
      <c r="B720" s="232" t="s">
        <v>1741</v>
      </c>
      <c r="C720" s="690" t="s">
        <v>2480</v>
      </c>
      <c r="D720" s="754" t="s">
        <v>3427</v>
      </c>
      <c r="E720" s="149" t="s">
        <v>3764</v>
      </c>
      <c r="F720" s="226" t="s">
        <v>4435</v>
      </c>
    </row>
    <row r="721" spans="1:6" s="232" customFormat="1" ht="30">
      <c r="A721" s="359" t="s">
        <v>1621</v>
      </c>
      <c r="B721" s="232" t="s">
        <v>1742</v>
      </c>
      <c r="C721" s="690" t="s">
        <v>2481</v>
      </c>
      <c r="D721" s="754" t="s">
        <v>3393</v>
      </c>
      <c r="E721" s="149" t="s">
        <v>3761</v>
      </c>
      <c r="F721" s="226" t="s">
        <v>4438</v>
      </c>
    </row>
    <row r="722" spans="1:6" s="232" customFormat="1" ht="15">
      <c r="A722" s="359"/>
      <c r="C722" s="690"/>
      <c r="E722" s="150"/>
      <c r="F722" s="226"/>
    </row>
    <row r="723" spans="1:6" ht="15">
      <c r="B723" s="1" t="s">
        <v>1507</v>
      </c>
      <c r="C723" s="690" t="s">
        <v>2482</v>
      </c>
      <c r="D723" s="1" t="s">
        <v>3129</v>
      </c>
      <c r="E723" s="149" t="s">
        <v>3765</v>
      </c>
      <c r="F723" s="226" t="s">
        <v>4439</v>
      </c>
    </row>
    <row r="724" spans="1:6" ht="15">
      <c r="B724" s="170" t="s">
        <v>1509</v>
      </c>
      <c r="C724" s="727" t="s">
        <v>2483</v>
      </c>
      <c r="D724" s="1" t="s">
        <v>3131</v>
      </c>
      <c r="E724" s="149" t="s">
        <v>3766</v>
      </c>
      <c r="F724" s="793" t="s">
        <v>4440</v>
      </c>
    </row>
    <row r="725" spans="1:6" ht="15">
      <c r="B725" s="170" t="s">
        <v>1508</v>
      </c>
      <c r="C725" s="727" t="s">
        <v>2484</v>
      </c>
      <c r="D725" s="1" t="s">
        <v>3132</v>
      </c>
      <c r="E725" s="149" t="s">
        <v>3767</v>
      </c>
      <c r="F725" s="793" t="s">
        <v>16</v>
      </c>
    </row>
    <row r="726" spans="1:6" ht="15">
      <c r="B726" s="1" t="s">
        <v>1510</v>
      </c>
      <c r="C726" s="690" t="s">
        <v>2485</v>
      </c>
      <c r="D726" s="1" t="s">
        <v>3130</v>
      </c>
      <c r="E726" s="718" t="s">
        <v>3850</v>
      </c>
      <c r="F726" s="226" t="s">
        <v>4441</v>
      </c>
    </row>
    <row r="727" spans="1:6" s="232" customFormat="1" ht="30">
      <c r="A727" s="359" t="s">
        <v>1621</v>
      </c>
      <c r="B727" s="1" t="s">
        <v>1745</v>
      </c>
      <c r="C727" s="690" t="s">
        <v>2486</v>
      </c>
      <c r="D727" s="754" t="s">
        <v>3429</v>
      </c>
      <c r="E727" s="701" t="s">
        <v>3851</v>
      </c>
      <c r="F727" s="226" t="s">
        <v>4442</v>
      </c>
    </row>
    <row r="728" spans="1:6" s="232" customFormat="1" ht="15">
      <c r="A728" s="359" t="s">
        <v>1621</v>
      </c>
      <c r="B728" s="232" t="s">
        <v>1893</v>
      </c>
      <c r="C728" s="690" t="s">
        <v>2487</v>
      </c>
      <c r="D728" s="754" t="s">
        <v>3390</v>
      </c>
      <c r="E728" s="149" t="s">
        <v>3759</v>
      </c>
      <c r="F728" s="226" t="s">
        <v>4443</v>
      </c>
    </row>
    <row r="729" spans="1:6" s="232" customFormat="1" ht="30">
      <c r="A729" s="359" t="s">
        <v>1621</v>
      </c>
      <c r="B729" s="232" t="s">
        <v>1891</v>
      </c>
      <c r="C729" s="690" t="s">
        <v>2488</v>
      </c>
      <c r="D729" s="754" t="s">
        <v>3391</v>
      </c>
      <c r="E729" s="149" t="s">
        <v>3769</v>
      </c>
      <c r="F729" s="226" t="s">
        <v>4444</v>
      </c>
    </row>
    <row r="730" spans="1:6" s="232" customFormat="1" ht="15">
      <c r="A730" s="359" t="s">
        <v>1621</v>
      </c>
      <c r="B730" s="232" t="s">
        <v>1892</v>
      </c>
      <c r="C730" s="690" t="s">
        <v>2489</v>
      </c>
      <c r="D730" s="754" t="s">
        <v>3392</v>
      </c>
      <c r="E730" s="149" t="s">
        <v>3760</v>
      </c>
      <c r="F730" s="226" t="s">
        <v>4445</v>
      </c>
    </row>
    <row r="731" spans="1:6" s="232" customFormat="1" ht="15">
      <c r="A731" s="359" t="s">
        <v>1621</v>
      </c>
      <c r="B731" s="1" t="s">
        <v>1743</v>
      </c>
      <c r="C731" s="690" t="s">
        <v>2490</v>
      </c>
      <c r="D731" s="756" t="s">
        <v>3428</v>
      </c>
      <c r="E731" s="701" t="s">
        <v>3852</v>
      </c>
      <c r="F731" s="226" t="s">
        <v>4446</v>
      </c>
    </row>
    <row r="732" spans="1:6" ht="15">
      <c r="B732" s="170" t="s">
        <v>1511</v>
      </c>
      <c r="C732" s="727" t="s">
        <v>2491</v>
      </c>
      <c r="D732" s="1" t="s">
        <v>3133</v>
      </c>
      <c r="E732" s="149" t="s">
        <v>3771</v>
      </c>
      <c r="F732" s="793" t="s">
        <v>4447</v>
      </c>
    </row>
    <row r="733" spans="1:6" ht="15">
      <c r="B733" s="170" t="s">
        <v>1512</v>
      </c>
      <c r="C733" s="727" t="s">
        <v>2492</v>
      </c>
      <c r="D733" s="1" t="s">
        <v>3134</v>
      </c>
      <c r="E733" s="790" t="s">
        <v>3853</v>
      </c>
      <c r="F733" s="793" t="s">
        <v>4448</v>
      </c>
    </row>
    <row r="734" spans="1:6" ht="15">
      <c r="B734" s="170" t="s">
        <v>1513</v>
      </c>
      <c r="C734" s="727" t="s">
        <v>2493</v>
      </c>
      <c r="D734" s="1" t="s">
        <v>3135</v>
      </c>
      <c r="E734" s="790" t="s">
        <v>3854</v>
      </c>
      <c r="F734" s="793" t="s">
        <v>4449</v>
      </c>
    </row>
    <row r="735" spans="1:6" ht="15">
      <c r="B735" s="1" t="s">
        <v>1514</v>
      </c>
      <c r="C735" s="690" t="s">
        <v>2494</v>
      </c>
      <c r="D735" s="1" t="s">
        <v>3136</v>
      </c>
      <c r="E735" s="718" t="s">
        <v>3855</v>
      </c>
      <c r="F735" s="226" t="s">
        <v>4450</v>
      </c>
    </row>
    <row r="736" spans="1:6" ht="15">
      <c r="B736" s="170" t="s">
        <v>1515</v>
      </c>
      <c r="C736" s="727" t="s">
        <v>2495</v>
      </c>
      <c r="D736" s="755" t="s">
        <v>3374</v>
      </c>
      <c r="E736" s="701" t="s">
        <v>3856</v>
      </c>
      <c r="F736" s="793" t="s">
        <v>16</v>
      </c>
    </row>
    <row r="737" spans="1:10" s="232" customFormat="1" ht="30">
      <c r="A737" s="359" t="s">
        <v>1621</v>
      </c>
      <c r="B737" s="232" t="s">
        <v>1746</v>
      </c>
      <c r="C737" s="690" t="s">
        <v>2496</v>
      </c>
      <c r="D737" s="754" t="s">
        <v>3394</v>
      </c>
      <c r="E737" s="149" t="s">
        <v>3770</v>
      </c>
      <c r="F737" s="793" t="s">
        <v>4451</v>
      </c>
    </row>
    <row r="738" spans="1:10" ht="45">
      <c r="A738" s="359" t="s">
        <v>1621</v>
      </c>
      <c r="B738" s="232" t="s">
        <v>1744</v>
      </c>
      <c r="C738" s="690" t="s">
        <v>2497</v>
      </c>
      <c r="D738" s="754" t="s">
        <v>3395</v>
      </c>
      <c r="E738" s="149" t="s">
        <v>3762</v>
      </c>
      <c r="F738" s="226" t="s">
        <v>4452</v>
      </c>
    </row>
    <row r="739" spans="1:10" ht="15">
      <c r="C739" s="690"/>
      <c r="E739" s="150"/>
    </row>
    <row r="740" spans="1:10" ht="15">
      <c r="B740" s="232" t="s">
        <v>1739</v>
      </c>
      <c r="C740" s="690" t="s">
        <v>2498</v>
      </c>
      <c r="D740" s="1" t="s">
        <v>3137</v>
      </c>
      <c r="E740" s="149" t="s">
        <v>907</v>
      </c>
      <c r="F740" s="226" t="s">
        <v>4453</v>
      </c>
      <c r="G740" s="1" t="s">
        <v>16</v>
      </c>
      <c r="H740" s="1" t="s">
        <v>606</v>
      </c>
      <c r="I740" s="1" t="s">
        <v>16</v>
      </c>
      <c r="J740" s="1" t="s">
        <v>607</v>
      </c>
    </row>
    <row r="741" spans="1:10" s="232" customFormat="1" ht="15">
      <c r="A741" s="359"/>
      <c r="B741" s="232" t="s">
        <v>1747</v>
      </c>
      <c r="C741" s="690" t="s">
        <v>2499</v>
      </c>
      <c r="D741" s="754" t="s">
        <v>3396</v>
      </c>
      <c r="E741" s="149" t="s">
        <v>3772</v>
      </c>
      <c r="F741" s="226" t="s">
        <v>4454</v>
      </c>
    </row>
    <row r="742" spans="1:10" ht="15">
      <c r="B742" s="1" t="s">
        <v>615</v>
      </c>
      <c r="C742" s="690" t="s">
        <v>2500</v>
      </c>
      <c r="D742" s="1" t="s">
        <v>3138</v>
      </c>
      <c r="E742" s="132" t="s">
        <v>908</v>
      </c>
      <c r="F742" s="226" t="s">
        <v>4455</v>
      </c>
      <c r="G742" s="1" t="s">
        <v>16</v>
      </c>
      <c r="H742" s="1" t="s">
        <v>616</v>
      </c>
      <c r="I742" s="1" t="s">
        <v>16</v>
      </c>
      <c r="J742" s="1" t="s">
        <v>617</v>
      </c>
    </row>
    <row r="743" spans="1:10" ht="15">
      <c r="B743" s="1" t="s">
        <v>618</v>
      </c>
      <c r="C743" s="692" t="s">
        <v>2769</v>
      </c>
      <c r="D743" s="1" t="s">
        <v>3139</v>
      </c>
      <c r="E743" s="132" t="s">
        <v>911</v>
      </c>
      <c r="F743" s="226" t="s">
        <v>4456</v>
      </c>
      <c r="G743" s="1" t="s">
        <v>16</v>
      </c>
      <c r="H743" s="1" t="s">
        <v>619</v>
      </c>
      <c r="I743" s="1" t="s">
        <v>16</v>
      </c>
      <c r="J743" s="1" t="s">
        <v>1189</v>
      </c>
    </row>
    <row r="744" spans="1:10" ht="15">
      <c r="B744" s="1" t="s">
        <v>620</v>
      </c>
      <c r="C744" s="692" t="s">
        <v>2768</v>
      </c>
      <c r="D744" s="1" t="s">
        <v>3140</v>
      </c>
      <c r="E744" s="132" t="s">
        <v>910</v>
      </c>
      <c r="F744" s="226" t="s">
        <v>4457</v>
      </c>
      <c r="G744" s="1" t="s">
        <v>16</v>
      </c>
      <c r="H744" s="1" t="s">
        <v>621</v>
      </c>
      <c r="I744" s="1" t="s">
        <v>16</v>
      </c>
      <c r="J744" s="1" t="s">
        <v>1188</v>
      </c>
    </row>
    <row r="745" spans="1:10" ht="15">
      <c r="B745" s="1" t="s">
        <v>1517</v>
      </c>
      <c r="C745" s="690" t="s">
        <v>2501</v>
      </c>
      <c r="D745" s="1" t="s">
        <v>3141</v>
      </c>
      <c r="E745" s="132" t="s">
        <v>909</v>
      </c>
      <c r="F745" s="226" t="s">
        <v>4458</v>
      </c>
      <c r="G745" s="1" t="s">
        <v>16</v>
      </c>
      <c r="H745" s="1" t="s">
        <v>622</v>
      </c>
      <c r="I745" s="1" t="s">
        <v>16</v>
      </c>
      <c r="J745" s="1" t="s">
        <v>1271</v>
      </c>
    </row>
    <row r="746" spans="1:10" ht="15">
      <c r="B746" s="232" t="s">
        <v>1713</v>
      </c>
      <c r="C746" s="690" t="s">
        <v>2502</v>
      </c>
      <c r="D746" s="1" t="s">
        <v>3142</v>
      </c>
      <c r="E746" s="701" t="s">
        <v>3857</v>
      </c>
      <c r="F746" s="226" t="s">
        <v>4459</v>
      </c>
      <c r="G746" s="1" t="s">
        <v>16</v>
      </c>
      <c r="H746" s="1" t="s">
        <v>16</v>
      </c>
      <c r="I746" s="1" t="s">
        <v>16</v>
      </c>
      <c r="J746" s="1" t="s">
        <v>1272</v>
      </c>
    </row>
    <row r="747" spans="1:10" s="232" customFormat="1" ht="15">
      <c r="A747" s="359" t="s">
        <v>1621</v>
      </c>
      <c r="B747" s="232" t="s">
        <v>1754</v>
      </c>
      <c r="C747" s="690" t="s">
        <v>2503</v>
      </c>
      <c r="D747" s="754" t="s">
        <v>3397</v>
      </c>
      <c r="E747" s="132" t="s">
        <v>3775</v>
      </c>
      <c r="F747" s="226" t="s">
        <v>4460</v>
      </c>
    </row>
    <row r="748" spans="1:10" s="232" customFormat="1" ht="30">
      <c r="A748" s="359" t="s">
        <v>1621</v>
      </c>
      <c r="B748" s="232" t="s">
        <v>1748</v>
      </c>
      <c r="C748" s="692" t="s">
        <v>2798</v>
      </c>
      <c r="D748" s="754" t="s">
        <v>3398</v>
      </c>
      <c r="E748" s="132" t="s">
        <v>3777</v>
      </c>
      <c r="F748" s="226" t="s">
        <v>4461</v>
      </c>
    </row>
    <row r="749" spans="1:10" s="232" customFormat="1" ht="15">
      <c r="A749" s="359" t="s">
        <v>1621</v>
      </c>
      <c r="B749" s="232" t="s">
        <v>1749</v>
      </c>
      <c r="C749" s="692" t="s">
        <v>2799</v>
      </c>
      <c r="D749" s="754" t="s">
        <v>3399</v>
      </c>
      <c r="E749" s="132" t="s">
        <v>3776</v>
      </c>
      <c r="F749" s="226" t="s">
        <v>4462</v>
      </c>
    </row>
    <row r="750" spans="1:10" s="232" customFormat="1" ht="15">
      <c r="A750" s="359" t="s">
        <v>1621</v>
      </c>
      <c r="B750" s="232" t="s">
        <v>1750</v>
      </c>
      <c r="C750" s="692" t="s">
        <v>2800</v>
      </c>
      <c r="D750" s="754" t="s">
        <v>3400</v>
      </c>
      <c r="E750" s="132" t="s">
        <v>3778</v>
      </c>
      <c r="F750" s="226" t="s">
        <v>4463</v>
      </c>
    </row>
    <row r="751" spans="1:10" s="232" customFormat="1" ht="30">
      <c r="A751" s="359" t="s">
        <v>1621</v>
      </c>
      <c r="B751" s="232" t="s">
        <v>1751</v>
      </c>
      <c r="C751" s="692" t="s">
        <v>2802</v>
      </c>
      <c r="D751" s="754" t="s">
        <v>3403</v>
      </c>
      <c r="E751" s="132" t="s">
        <v>3779</v>
      </c>
      <c r="F751" s="226" t="s">
        <v>4464</v>
      </c>
    </row>
    <row r="752" spans="1:10" s="232" customFormat="1" ht="15">
      <c r="A752" s="359" t="s">
        <v>1621</v>
      </c>
      <c r="B752" s="232" t="s">
        <v>1752</v>
      </c>
      <c r="C752" s="692" t="s">
        <v>2801</v>
      </c>
      <c r="D752" s="754" t="s">
        <v>3401</v>
      </c>
      <c r="E752" s="132" t="s">
        <v>3780</v>
      </c>
      <c r="F752" s="226" t="s">
        <v>4465</v>
      </c>
    </row>
    <row r="753" spans="1:10" s="232" customFormat="1" ht="15">
      <c r="A753" s="359" t="s">
        <v>1621</v>
      </c>
      <c r="B753" s="232" t="s">
        <v>1753</v>
      </c>
      <c r="C753" s="690" t="s">
        <v>2504</v>
      </c>
      <c r="D753" s="754" t="s">
        <v>3402</v>
      </c>
      <c r="E753" s="132" t="s">
        <v>3781</v>
      </c>
      <c r="F753" s="226" t="s">
        <v>4466</v>
      </c>
    </row>
    <row r="754" spans="1:10" s="232" customFormat="1" ht="15">
      <c r="A754" s="359"/>
      <c r="C754" s="690"/>
      <c r="E754" s="132"/>
      <c r="F754" s="226"/>
    </row>
    <row r="755" spans="1:10" ht="15">
      <c r="B755" s="1" t="s">
        <v>623</v>
      </c>
      <c r="C755" s="690" t="s">
        <v>2505</v>
      </c>
      <c r="D755" s="1" t="s">
        <v>3143</v>
      </c>
      <c r="E755" s="132" t="s">
        <v>912</v>
      </c>
      <c r="F755" s="226" t="s">
        <v>4467</v>
      </c>
      <c r="G755" s="1" t="s">
        <v>16</v>
      </c>
      <c r="H755" s="1" t="s">
        <v>624</v>
      </c>
      <c r="I755" s="1" t="s">
        <v>16</v>
      </c>
      <c r="J755" s="1" t="s">
        <v>625</v>
      </c>
    </row>
    <row r="756" spans="1:10" ht="15">
      <c r="B756" s="1" t="s">
        <v>626</v>
      </c>
      <c r="C756" s="690" t="s">
        <v>2506</v>
      </c>
      <c r="D756" s="1" t="s">
        <v>3144</v>
      </c>
      <c r="E756" s="132" t="s">
        <v>914</v>
      </c>
      <c r="F756" s="226" t="s">
        <v>4468</v>
      </c>
      <c r="G756" s="1" t="s">
        <v>16</v>
      </c>
      <c r="H756" s="1" t="s">
        <v>627</v>
      </c>
      <c r="I756" s="1" t="s">
        <v>16</v>
      </c>
      <c r="J756" s="1" t="s">
        <v>628</v>
      </c>
    </row>
    <row r="757" spans="1:10" ht="15">
      <c r="B757" s="1" t="s">
        <v>629</v>
      </c>
      <c r="C757" s="692" t="s">
        <v>2770</v>
      </c>
      <c r="D757" s="1" t="s">
        <v>3145</v>
      </c>
      <c r="E757" s="132" t="s">
        <v>913</v>
      </c>
      <c r="F757" s="226" t="s">
        <v>4469</v>
      </c>
      <c r="G757" s="1" t="s">
        <v>16</v>
      </c>
      <c r="H757" s="1" t="s">
        <v>630</v>
      </c>
      <c r="I757" s="1" t="s">
        <v>16</v>
      </c>
      <c r="J757" s="1" t="s">
        <v>1127</v>
      </c>
    </row>
    <row r="758" spans="1:10" ht="15">
      <c r="B758" s="1" t="s">
        <v>1516</v>
      </c>
      <c r="C758" s="690" t="s">
        <v>16</v>
      </c>
      <c r="D758" s="1" t="s">
        <v>3146</v>
      </c>
      <c r="E758" s="132" t="s">
        <v>3782</v>
      </c>
      <c r="F758" s="226" t="s">
        <v>16</v>
      </c>
      <c r="G758" s="1" t="s">
        <v>16</v>
      </c>
      <c r="H758" s="1" t="s">
        <v>631</v>
      </c>
      <c r="I758" s="1" t="s">
        <v>16</v>
      </c>
      <c r="J758" s="1" t="s">
        <v>632</v>
      </c>
    </row>
    <row r="759" spans="1:10" ht="15">
      <c r="B759" s="1" t="s">
        <v>1518</v>
      </c>
      <c r="C759" s="690" t="s">
        <v>2507</v>
      </c>
      <c r="D759" s="1" t="s">
        <v>3147</v>
      </c>
      <c r="E759" s="132" t="s">
        <v>3789</v>
      </c>
      <c r="F759" s="226" t="s">
        <v>4470</v>
      </c>
      <c r="G759" s="1" t="s">
        <v>16</v>
      </c>
      <c r="H759" s="1" t="s">
        <v>633</v>
      </c>
      <c r="I759" s="1" t="s">
        <v>16</v>
      </c>
      <c r="J759" s="1" t="s">
        <v>16</v>
      </c>
    </row>
    <row r="760" spans="1:10" ht="15">
      <c r="B760" s="1" t="s">
        <v>1519</v>
      </c>
      <c r="C760" s="690" t="s">
        <v>2508</v>
      </c>
      <c r="D760" s="1" t="s">
        <v>3148</v>
      </c>
      <c r="E760" s="132" t="s">
        <v>3790</v>
      </c>
      <c r="F760" s="226" t="s">
        <v>4471</v>
      </c>
    </row>
    <row r="761" spans="1:10" s="232" customFormat="1" ht="15">
      <c r="A761" s="359" t="s">
        <v>1621</v>
      </c>
      <c r="B761" s="232" t="s">
        <v>1388</v>
      </c>
      <c r="C761" s="690" t="s">
        <v>2509</v>
      </c>
      <c r="D761" s="754" t="s">
        <v>3404</v>
      </c>
      <c r="E761" s="132" t="s">
        <v>3783</v>
      </c>
      <c r="F761" s="226" t="s">
        <v>4472</v>
      </c>
    </row>
    <row r="762" spans="1:10" s="232" customFormat="1" ht="15">
      <c r="A762" s="359" t="s">
        <v>1621</v>
      </c>
      <c r="B762" s="232" t="s">
        <v>1755</v>
      </c>
      <c r="C762" s="690" t="s">
        <v>2510</v>
      </c>
      <c r="D762" s="754" t="s">
        <v>3405</v>
      </c>
      <c r="E762" s="132" t="s">
        <v>3784</v>
      </c>
      <c r="F762" s="226" t="s">
        <v>4473</v>
      </c>
    </row>
    <row r="763" spans="1:10" s="232" customFormat="1" ht="15">
      <c r="A763" s="359" t="s">
        <v>1621</v>
      </c>
      <c r="B763" s="232" t="s">
        <v>1756</v>
      </c>
      <c r="C763" s="690" t="s">
        <v>2511</v>
      </c>
      <c r="D763" s="754" t="s">
        <v>3406</v>
      </c>
      <c r="E763" s="132" t="s">
        <v>3785</v>
      </c>
      <c r="F763" s="226" t="s">
        <v>4474</v>
      </c>
    </row>
    <row r="764" spans="1:10" s="232" customFormat="1" ht="15">
      <c r="A764" s="359" t="s">
        <v>1621</v>
      </c>
      <c r="B764" s="232" t="s">
        <v>1757</v>
      </c>
      <c r="C764" s="690" t="s">
        <v>2512</v>
      </c>
      <c r="D764" s="754" t="s">
        <v>3407</v>
      </c>
      <c r="E764" s="132" t="s">
        <v>3786</v>
      </c>
      <c r="F764" s="226" t="s">
        <v>4475</v>
      </c>
    </row>
    <row r="765" spans="1:10" s="232" customFormat="1" ht="15">
      <c r="A765" s="359" t="s">
        <v>1621</v>
      </c>
      <c r="B765" s="232" t="s">
        <v>1758</v>
      </c>
      <c r="C765" s="690" t="s">
        <v>2513</v>
      </c>
      <c r="D765" s="754" t="s">
        <v>3408</v>
      </c>
      <c r="E765" s="132" t="s">
        <v>3787</v>
      </c>
      <c r="F765" s="226" t="s">
        <v>4476</v>
      </c>
    </row>
    <row r="766" spans="1:10" s="232" customFormat="1" ht="30">
      <c r="A766" s="359" t="s">
        <v>1621</v>
      </c>
      <c r="B766" s="232" t="s">
        <v>1759</v>
      </c>
      <c r="C766" s="690" t="s">
        <v>2514</v>
      </c>
      <c r="D766" s="754" t="s">
        <v>3409</v>
      </c>
      <c r="E766" s="132" t="s">
        <v>3788</v>
      </c>
      <c r="F766" s="226" t="s">
        <v>4477</v>
      </c>
    </row>
    <row r="767" spans="1:10" s="232" customFormat="1" ht="15">
      <c r="A767" s="359"/>
      <c r="C767" s="690"/>
      <c r="E767" s="132"/>
      <c r="F767" s="226"/>
    </row>
    <row r="768" spans="1:10" ht="15">
      <c r="C768" s="690"/>
      <c r="E768" s="132"/>
    </row>
    <row r="769" spans="1:10" ht="15">
      <c r="B769" s="232" t="s">
        <v>634</v>
      </c>
      <c r="C769" s="690" t="s">
        <v>2515</v>
      </c>
      <c r="D769" s="745" t="s">
        <v>635</v>
      </c>
      <c r="E769" s="132" t="s">
        <v>636</v>
      </c>
      <c r="F769" s="226" t="s">
        <v>634</v>
      </c>
      <c r="H769" s="1" t="s">
        <v>634</v>
      </c>
      <c r="J769" s="1" t="s">
        <v>634</v>
      </c>
    </row>
    <row r="770" spans="1:10" ht="15">
      <c r="B770" s="1" t="s">
        <v>637</v>
      </c>
      <c r="C770" s="690" t="s">
        <v>2516</v>
      </c>
      <c r="D770" s="745" t="s">
        <v>637</v>
      </c>
      <c r="E770" s="132" t="s">
        <v>3773</v>
      </c>
      <c r="F770" s="226" t="s">
        <v>637</v>
      </c>
      <c r="H770" s="1" t="s">
        <v>637</v>
      </c>
      <c r="J770" s="1" t="s">
        <v>637</v>
      </c>
    </row>
    <row r="771" spans="1:10" ht="15">
      <c r="B771" s="1" t="s">
        <v>638</v>
      </c>
      <c r="C771" s="690" t="s">
        <v>2517</v>
      </c>
      <c r="D771" s="745" t="s">
        <v>638</v>
      </c>
      <c r="E771" s="132" t="s">
        <v>3774</v>
      </c>
      <c r="F771" s="226" t="s">
        <v>638</v>
      </c>
      <c r="H771" s="1" t="s">
        <v>638</v>
      </c>
      <c r="J771" s="1" t="s">
        <v>638</v>
      </c>
    </row>
    <row r="772" spans="1:10" s="675" customFormat="1" ht="15">
      <c r="A772" s="359"/>
      <c r="B772" s="676">
        <v>10</v>
      </c>
      <c r="C772" s="735">
        <v>10</v>
      </c>
      <c r="D772" s="749">
        <v>10</v>
      </c>
      <c r="E772" s="767">
        <v>10</v>
      </c>
      <c r="F772" s="839">
        <v>10</v>
      </c>
    </row>
    <row r="773" spans="1:10" s="675" customFormat="1" ht="15">
      <c r="A773" s="359"/>
      <c r="B773" s="676">
        <v>9</v>
      </c>
      <c r="C773" s="735">
        <v>9</v>
      </c>
      <c r="D773" s="749">
        <v>9</v>
      </c>
      <c r="E773" s="767">
        <v>9</v>
      </c>
      <c r="F773" s="839">
        <v>9</v>
      </c>
    </row>
    <row r="774" spans="1:10" s="675" customFormat="1" ht="15">
      <c r="A774" s="359"/>
      <c r="B774" s="676">
        <v>8</v>
      </c>
      <c r="C774" s="735">
        <v>8</v>
      </c>
      <c r="D774" s="749">
        <v>8</v>
      </c>
      <c r="E774" s="767">
        <v>8</v>
      </c>
      <c r="F774" s="839">
        <v>8</v>
      </c>
    </row>
    <row r="775" spans="1:10" s="675" customFormat="1" ht="15">
      <c r="A775" s="359"/>
      <c r="B775" s="676">
        <v>7</v>
      </c>
      <c r="C775" s="735">
        <v>7</v>
      </c>
      <c r="D775" s="749">
        <v>7</v>
      </c>
      <c r="E775" s="767">
        <v>7</v>
      </c>
      <c r="F775" s="839">
        <v>7</v>
      </c>
    </row>
    <row r="776" spans="1:10" s="675" customFormat="1" ht="15">
      <c r="A776" s="359"/>
      <c r="B776" s="676">
        <v>6</v>
      </c>
      <c r="C776" s="735">
        <v>6</v>
      </c>
      <c r="D776" s="749">
        <v>6</v>
      </c>
      <c r="E776" s="767">
        <v>6</v>
      </c>
      <c r="F776" s="839">
        <v>6</v>
      </c>
    </row>
    <row r="777" spans="1:10" s="675" customFormat="1" ht="15">
      <c r="A777" s="359"/>
      <c r="B777" s="676">
        <v>5</v>
      </c>
      <c r="C777" s="735">
        <v>5</v>
      </c>
      <c r="D777" s="749">
        <v>5</v>
      </c>
      <c r="E777" s="767">
        <v>5</v>
      </c>
      <c r="F777" s="839">
        <v>5</v>
      </c>
    </row>
    <row r="778" spans="1:10" s="675" customFormat="1" ht="15">
      <c r="A778" s="359"/>
      <c r="B778" s="676">
        <v>4</v>
      </c>
      <c r="C778" s="735">
        <v>4</v>
      </c>
      <c r="D778" s="749">
        <v>4</v>
      </c>
      <c r="E778" s="767">
        <v>4</v>
      </c>
      <c r="F778" s="839">
        <v>4</v>
      </c>
    </row>
    <row r="779" spans="1:10" s="675" customFormat="1" ht="15">
      <c r="A779" s="359"/>
      <c r="B779" s="676">
        <v>3</v>
      </c>
      <c r="C779" s="735">
        <v>3</v>
      </c>
      <c r="D779" s="749">
        <v>3</v>
      </c>
      <c r="E779" s="767">
        <v>3</v>
      </c>
      <c r="F779" s="839">
        <v>3</v>
      </c>
    </row>
    <row r="780" spans="1:10" s="675" customFormat="1" ht="15">
      <c r="A780" s="359"/>
      <c r="B780" s="676">
        <v>2</v>
      </c>
      <c r="C780" s="735">
        <v>2</v>
      </c>
      <c r="D780" s="749">
        <v>2</v>
      </c>
      <c r="E780" s="767">
        <v>2</v>
      </c>
      <c r="F780" s="839">
        <v>2</v>
      </c>
    </row>
    <row r="781" spans="1:10" s="675" customFormat="1" ht="15">
      <c r="A781" s="359"/>
      <c r="B781" s="676">
        <v>1</v>
      </c>
      <c r="C781" s="735">
        <v>1</v>
      </c>
      <c r="D781" s="749">
        <v>1</v>
      </c>
      <c r="E781" s="767">
        <v>1</v>
      </c>
      <c r="F781" s="839">
        <v>1</v>
      </c>
    </row>
    <row r="782" spans="1:10" s="675" customFormat="1" ht="15">
      <c r="A782" s="359"/>
      <c r="B782" s="676">
        <v>0</v>
      </c>
      <c r="C782" s="735">
        <v>0</v>
      </c>
      <c r="D782" s="749">
        <v>0</v>
      </c>
      <c r="E782" s="767">
        <v>0</v>
      </c>
      <c r="F782" s="839">
        <v>0</v>
      </c>
    </row>
    <row r="783" spans="1:10" s="675" customFormat="1" ht="15">
      <c r="A783" s="359"/>
      <c r="C783" s="718"/>
      <c r="E783" s="132"/>
      <c r="F783" s="226"/>
    </row>
    <row r="784" spans="1:10" ht="15">
      <c r="B784" s="1" t="s">
        <v>1389</v>
      </c>
      <c r="C784" s="690" t="s">
        <v>2518</v>
      </c>
      <c r="D784" s="1" t="s">
        <v>644</v>
      </c>
      <c r="E784" s="149" t="s">
        <v>3830</v>
      </c>
      <c r="F784" s="226" t="s">
        <v>4478</v>
      </c>
      <c r="G784" s="1" t="s">
        <v>16</v>
      </c>
      <c r="H784" s="1" t="s">
        <v>639</v>
      </c>
      <c r="I784" s="1" t="s">
        <v>16</v>
      </c>
      <c r="J784" s="1" t="s">
        <v>1190</v>
      </c>
    </row>
    <row r="785" spans="1:14" ht="15">
      <c r="B785" s="1" t="s">
        <v>1522</v>
      </c>
      <c r="C785" s="690" t="s">
        <v>2519</v>
      </c>
      <c r="D785" s="1" t="s">
        <v>640</v>
      </c>
      <c r="E785" s="149" t="s">
        <v>641</v>
      </c>
      <c r="F785" s="226" t="s">
        <v>4479</v>
      </c>
      <c r="G785" s="1" t="s">
        <v>16</v>
      </c>
      <c r="H785" s="1" t="s">
        <v>642</v>
      </c>
      <c r="I785" s="1" t="s">
        <v>16</v>
      </c>
      <c r="J785" s="1" t="s">
        <v>643</v>
      </c>
    </row>
    <row r="786" spans="1:14" s="232" customFormat="1" ht="15">
      <c r="A786" s="359"/>
      <c r="B786" s="232" t="s">
        <v>1715</v>
      </c>
      <c r="C786" s="690" t="s">
        <v>2520</v>
      </c>
      <c r="D786" s="754" t="s">
        <v>3430</v>
      </c>
      <c r="E786" s="701" t="s">
        <v>3858</v>
      </c>
      <c r="F786" s="226" t="s">
        <v>4480</v>
      </c>
    </row>
    <row r="787" spans="1:14" ht="15">
      <c r="B787" s="1" t="s">
        <v>1390</v>
      </c>
      <c r="C787" s="690" t="s">
        <v>2521</v>
      </c>
      <c r="D787" s="1" t="s">
        <v>3149</v>
      </c>
      <c r="E787" s="149" t="s">
        <v>3831</v>
      </c>
      <c r="F787" s="226" t="s">
        <v>4481</v>
      </c>
    </row>
    <row r="788" spans="1:14" ht="15">
      <c r="B788" s="1" t="s">
        <v>1523</v>
      </c>
      <c r="C788" s="690" t="s">
        <v>2522</v>
      </c>
      <c r="D788" s="1" t="s">
        <v>3290</v>
      </c>
      <c r="E788" s="766" t="s">
        <v>3832</v>
      </c>
      <c r="F788" s="226" t="s">
        <v>4482</v>
      </c>
    </row>
    <row r="789" spans="1:14" ht="30">
      <c r="B789" s="1" t="s">
        <v>1524</v>
      </c>
      <c r="C789" s="690" t="s">
        <v>2523</v>
      </c>
      <c r="D789" s="1" t="s">
        <v>3291</v>
      </c>
      <c r="E789" s="766" t="s">
        <v>3833</v>
      </c>
      <c r="F789" s="226" t="s">
        <v>4483</v>
      </c>
    </row>
    <row r="790" spans="1:14" ht="30">
      <c r="B790" s="1" t="s">
        <v>1525</v>
      </c>
      <c r="C790" s="690" t="s">
        <v>2524</v>
      </c>
      <c r="D790" s="1" t="s">
        <v>3292</v>
      </c>
      <c r="E790" s="766" t="s">
        <v>3837</v>
      </c>
      <c r="F790" s="226" t="s">
        <v>4484</v>
      </c>
    </row>
    <row r="791" spans="1:14" ht="15">
      <c r="B791" s="1" t="s">
        <v>1526</v>
      </c>
      <c r="C791" s="690" t="s">
        <v>2525</v>
      </c>
      <c r="D791" s="1" t="s">
        <v>3293</v>
      </c>
      <c r="E791" s="766" t="s">
        <v>3834</v>
      </c>
      <c r="F791" s="226" t="s">
        <v>4485</v>
      </c>
    </row>
    <row r="792" spans="1:14" ht="15">
      <c r="B792" s="1" t="s">
        <v>1527</v>
      </c>
      <c r="C792" s="690" t="s">
        <v>2526</v>
      </c>
      <c r="D792" s="1" t="s">
        <v>3294</v>
      </c>
      <c r="E792" s="766" t="s">
        <v>3835</v>
      </c>
      <c r="F792" s="226" t="s">
        <v>4486</v>
      </c>
    </row>
    <row r="793" spans="1:14" ht="30">
      <c r="B793" s="1" t="s">
        <v>1528</v>
      </c>
      <c r="C793" s="690" t="s">
        <v>2527</v>
      </c>
      <c r="D793" s="1" t="s">
        <v>3295</v>
      </c>
      <c r="E793" s="766" t="s">
        <v>3836</v>
      </c>
      <c r="F793" s="226" t="s">
        <v>4487</v>
      </c>
    </row>
    <row r="794" spans="1:14" ht="15">
      <c r="B794" s="1" t="s">
        <v>1529</v>
      </c>
      <c r="C794" s="690" t="s">
        <v>2528</v>
      </c>
      <c r="D794" s="1" t="s">
        <v>3150</v>
      </c>
      <c r="E794" s="149" t="s">
        <v>3825</v>
      </c>
      <c r="F794" s="226" t="s">
        <v>4488</v>
      </c>
      <c r="H794" s="1" t="s">
        <v>645</v>
      </c>
      <c r="J794" s="1" t="s">
        <v>1191</v>
      </c>
    </row>
    <row r="795" spans="1:14" ht="15">
      <c r="B795" s="1" t="s">
        <v>1391</v>
      </c>
      <c r="C795" s="690" t="s">
        <v>2529</v>
      </c>
      <c r="D795" s="1" t="s">
        <v>3151</v>
      </c>
      <c r="E795" s="132" t="s">
        <v>3826</v>
      </c>
      <c r="F795" s="226" t="s">
        <v>4489</v>
      </c>
      <c r="G795" s="1" t="s">
        <v>16</v>
      </c>
      <c r="H795" s="1" t="s">
        <v>646</v>
      </c>
      <c r="I795" s="1" t="s">
        <v>16</v>
      </c>
      <c r="J795" s="1" t="s">
        <v>1128</v>
      </c>
    </row>
    <row r="796" spans="1:14" ht="30">
      <c r="B796" s="1" t="s">
        <v>1530</v>
      </c>
      <c r="C796" s="690" t="s">
        <v>2530</v>
      </c>
      <c r="D796" s="1" t="s">
        <v>3296</v>
      </c>
      <c r="E796" s="766" t="s">
        <v>3827</v>
      </c>
      <c r="F796" s="226" t="s">
        <v>4490</v>
      </c>
      <c r="G796" s="1" t="s">
        <v>16</v>
      </c>
      <c r="H796" s="1" t="s">
        <v>647</v>
      </c>
      <c r="I796" s="1" t="s">
        <v>16</v>
      </c>
      <c r="J796" s="1" t="s">
        <v>1192</v>
      </c>
      <c r="N796" s="132"/>
    </row>
    <row r="797" spans="1:14" ht="45">
      <c r="B797" s="1" t="s">
        <v>1531</v>
      </c>
      <c r="C797" s="690" t="s">
        <v>2531</v>
      </c>
      <c r="D797" s="1" t="s">
        <v>3297</v>
      </c>
      <c r="E797" s="766" t="s">
        <v>3828</v>
      </c>
      <c r="F797" s="226" t="s">
        <v>4491</v>
      </c>
      <c r="G797" s="1" t="s">
        <v>16</v>
      </c>
      <c r="H797" s="1" t="s">
        <v>648</v>
      </c>
      <c r="I797" s="1" t="s">
        <v>16</v>
      </c>
      <c r="J797" s="1" t="s">
        <v>649</v>
      </c>
      <c r="N797" s="132"/>
    </row>
    <row r="798" spans="1:14" ht="45">
      <c r="B798" s="1" t="s">
        <v>1532</v>
      </c>
      <c r="C798" s="690" t="s">
        <v>2532</v>
      </c>
      <c r="D798" s="1" t="s">
        <v>3298</v>
      </c>
      <c r="E798" s="766" t="s">
        <v>3829</v>
      </c>
      <c r="F798" s="226" t="s">
        <v>4492</v>
      </c>
      <c r="G798" s="1" t="s">
        <v>16</v>
      </c>
      <c r="H798" s="1" t="s">
        <v>650</v>
      </c>
      <c r="I798" s="1" t="s">
        <v>16</v>
      </c>
      <c r="J798" s="1" t="s">
        <v>1193</v>
      </c>
      <c r="N798" s="133"/>
    </row>
    <row r="799" spans="1:14" ht="15">
      <c r="B799" s="1" t="s">
        <v>2803</v>
      </c>
      <c r="C799" s="692" t="s">
        <v>2824</v>
      </c>
      <c r="D799" s="1" t="s">
        <v>3152</v>
      </c>
      <c r="E799" s="133" t="s">
        <v>3812</v>
      </c>
      <c r="F799" s="226" t="s">
        <v>4493</v>
      </c>
    </row>
    <row r="800" spans="1:14" ht="15">
      <c r="B800" s="1" t="s">
        <v>1392</v>
      </c>
      <c r="C800" s="690" t="s">
        <v>2533</v>
      </c>
      <c r="D800" s="1" t="s">
        <v>3153</v>
      </c>
      <c r="E800" s="133" t="s">
        <v>3813</v>
      </c>
      <c r="F800" s="226" t="s">
        <v>4494</v>
      </c>
    </row>
    <row r="801" spans="1:6" ht="15">
      <c r="B801" s="1" t="s">
        <v>1533</v>
      </c>
      <c r="C801" s="690" t="s">
        <v>2534</v>
      </c>
      <c r="D801" s="1" t="s">
        <v>3299</v>
      </c>
      <c r="E801" s="784" t="s">
        <v>3814</v>
      </c>
      <c r="F801" s="226" t="s">
        <v>4495</v>
      </c>
    </row>
    <row r="802" spans="1:6" ht="15">
      <c r="B802" s="1" t="s">
        <v>1534</v>
      </c>
      <c r="C802" s="690" t="s">
        <v>2535</v>
      </c>
      <c r="D802" s="1" t="s">
        <v>3300</v>
      </c>
      <c r="E802" s="784" t="s">
        <v>3815</v>
      </c>
      <c r="F802" s="226" t="s">
        <v>4496</v>
      </c>
    </row>
    <row r="803" spans="1:6" ht="15">
      <c r="B803" s="1" t="s">
        <v>1535</v>
      </c>
      <c r="C803" s="690" t="s">
        <v>2536</v>
      </c>
      <c r="D803" s="1" t="s">
        <v>3301</v>
      </c>
      <c r="E803" s="784" t="s">
        <v>3816</v>
      </c>
      <c r="F803" s="226" t="s">
        <v>4497</v>
      </c>
    </row>
    <row r="804" spans="1:6" ht="15">
      <c r="B804" s="1" t="s">
        <v>1536</v>
      </c>
      <c r="C804" s="690" t="s">
        <v>2537</v>
      </c>
      <c r="D804" s="1" t="s">
        <v>3302</v>
      </c>
      <c r="E804" s="784" t="s">
        <v>3817</v>
      </c>
      <c r="F804" s="226" t="s">
        <v>4498</v>
      </c>
    </row>
    <row r="805" spans="1:6" ht="15">
      <c r="B805" s="1" t="s">
        <v>1541</v>
      </c>
      <c r="C805" s="690" t="s">
        <v>2538</v>
      </c>
      <c r="D805" s="1" t="s">
        <v>3303</v>
      </c>
      <c r="E805" s="133" t="s">
        <v>3818</v>
      </c>
      <c r="F805" s="226" t="s">
        <v>4499</v>
      </c>
    </row>
    <row r="806" spans="1:6" ht="30">
      <c r="B806" s="1" t="s">
        <v>1393</v>
      </c>
      <c r="C806" s="690" t="s">
        <v>2539</v>
      </c>
      <c r="D806" s="1" t="s">
        <v>3154</v>
      </c>
      <c r="E806" s="133" t="s">
        <v>3819</v>
      </c>
      <c r="F806" s="226" t="s">
        <v>4500</v>
      </c>
    </row>
    <row r="807" spans="1:6" ht="30">
      <c r="B807" s="1" t="s">
        <v>1538</v>
      </c>
      <c r="C807" s="690" t="s">
        <v>2540</v>
      </c>
      <c r="D807" s="1" t="s">
        <v>3155</v>
      </c>
      <c r="E807" s="131" t="s">
        <v>3838</v>
      </c>
      <c r="F807" s="226" t="s">
        <v>4501</v>
      </c>
    </row>
    <row r="808" spans="1:6" ht="15">
      <c r="B808" s="1" t="s">
        <v>1539</v>
      </c>
      <c r="C808" s="690" t="s">
        <v>2541</v>
      </c>
      <c r="D808" s="1" t="s">
        <v>3304</v>
      </c>
      <c r="E808" s="766" t="s">
        <v>3839</v>
      </c>
      <c r="F808" s="226" t="s">
        <v>4502</v>
      </c>
    </row>
    <row r="809" spans="1:6" ht="30">
      <c r="B809" s="1" t="s">
        <v>1542</v>
      </c>
      <c r="C809" s="690" t="s">
        <v>2542</v>
      </c>
      <c r="D809" s="1" t="s">
        <v>3305</v>
      </c>
      <c r="E809" s="766" t="s">
        <v>3840</v>
      </c>
      <c r="F809" s="226" t="s">
        <v>4503</v>
      </c>
    </row>
    <row r="810" spans="1:6" ht="15">
      <c r="B810" s="1" t="s">
        <v>1540</v>
      </c>
      <c r="C810" s="690" t="s">
        <v>2543</v>
      </c>
      <c r="D810" s="754" t="s">
        <v>3431</v>
      </c>
      <c r="E810" s="766" t="s">
        <v>3843</v>
      </c>
      <c r="F810" s="226" t="s">
        <v>4504</v>
      </c>
    </row>
    <row r="811" spans="1:6" ht="30">
      <c r="B811" s="232" t="s">
        <v>1894</v>
      </c>
      <c r="C811" s="690" t="s">
        <v>2544</v>
      </c>
      <c r="D811" s="755" t="s">
        <v>3377</v>
      </c>
      <c r="E811" s="766" t="s">
        <v>3841</v>
      </c>
      <c r="F811" s="226" t="s">
        <v>4505</v>
      </c>
    </row>
    <row r="812" spans="1:6" s="232" customFormat="1" ht="15">
      <c r="A812" s="359"/>
      <c r="C812" s="690"/>
      <c r="F812" s="226"/>
    </row>
    <row r="813" spans="1:6" s="232" customFormat="1" ht="30">
      <c r="A813" s="359" t="s">
        <v>1621</v>
      </c>
      <c r="B813" s="1" t="s">
        <v>1760</v>
      </c>
      <c r="C813" s="690" t="s">
        <v>2545</v>
      </c>
      <c r="D813" s="754" t="s">
        <v>3410</v>
      </c>
      <c r="E813" s="133" t="s">
        <v>3824</v>
      </c>
      <c r="F813" s="226" t="s">
        <v>4506</v>
      </c>
    </row>
    <row r="814" spans="1:6" s="232" customFormat="1" ht="15">
      <c r="A814" s="359" t="s">
        <v>1621</v>
      </c>
      <c r="B814" s="232" t="s">
        <v>1764</v>
      </c>
      <c r="C814" s="690" t="s">
        <v>2546</v>
      </c>
      <c r="D814" s="754" t="s">
        <v>3411</v>
      </c>
      <c r="E814" s="133" t="s">
        <v>3820</v>
      </c>
      <c r="F814" s="226" t="s">
        <v>4507</v>
      </c>
    </row>
    <row r="815" spans="1:6" s="232" customFormat="1" ht="15">
      <c r="A815" s="359">
        <v>537</v>
      </c>
      <c r="B815" s="232" t="s">
        <v>1761</v>
      </c>
      <c r="C815" s="690" t="s">
        <v>2547</v>
      </c>
      <c r="D815" s="754" t="s">
        <v>3412</v>
      </c>
      <c r="E815" s="133" t="s">
        <v>3821</v>
      </c>
      <c r="F815" s="226" t="s">
        <v>4508</v>
      </c>
    </row>
    <row r="816" spans="1:6" s="232" customFormat="1" ht="30">
      <c r="A816" s="359" t="s">
        <v>1621</v>
      </c>
      <c r="B816" s="226" t="s">
        <v>1762</v>
      </c>
      <c r="C816" s="719" t="s">
        <v>2548</v>
      </c>
      <c r="D816" s="754" t="s">
        <v>3413</v>
      </c>
      <c r="E816" s="133" t="s">
        <v>3842</v>
      </c>
      <c r="F816" s="226" t="s">
        <v>4509</v>
      </c>
    </row>
    <row r="817" spans="1:10" s="232" customFormat="1" ht="15">
      <c r="A817" s="359">
        <v>539</v>
      </c>
      <c r="B817" s="232" t="s">
        <v>1763</v>
      </c>
      <c r="C817" s="690" t="s">
        <v>2549</v>
      </c>
      <c r="D817" s="754" t="s">
        <v>3414</v>
      </c>
      <c r="E817" s="133" t="s">
        <v>3822</v>
      </c>
      <c r="F817" s="226" t="s">
        <v>4510</v>
      </c>
    </row>
    <row r="818" spans="1:10" s="232" customFormat="1" ht="15">
      <c r="A818" s="359">
        <v>540</v>
      </c>
      <c r="B818" s="232" t="s">
        <v>1765</v>
      </c>
      <c r="C818" s="690" t="s">
        <v>2550</v>
      </c>
      <c r="D818" s="754" t="s">
        <v>3415</v>
      </c>
      <c r="E818" s="133" t="s">
        <v>3823</v>
      </c>
      <c r="F818" s="226" t="s">
        <v>4504</v>
      </c>
    </row>
    <row r="819" spans="1:10" ht="15">
      <c r="B819" s="1" t="s">
        <v>1537</v>
      </c>
      <c r="C819" s="690" t="s">
        <v>2551</v>
      </c>
      <c r="D819" s="1" t="s">
        <v>3156</v>
      </c>
      <c r="E819" s="766" t="s">
        <v>3844</v>
      </c>
      <c r="F819" s="226" t="s">
        <v>4511</v>
      </c>
    </row>
    <row r="820" spans="1:10" s="232" customFormat="1" ht="15">
      <c r="A820" s="359"/>
      <c r="C820" s="690"/>
      <c r="F820" s="226"/>
    </row>
    <row r="821" spans="1:10" ht="15">
      <c r="B821" s="1" t="s">
        <v>1537</v>
      </c>
      <c r="C821" s="690" t="s">
        <v>2551</v>
      </c>
      <c r="D821" s="1" t="s">
        <v>3156</v>
      </c>
      <c r="E821" s="766" t="s">
        <v>3844</v>
      </c>
      <c r="F821" s="226" t="s">
        <v>4511</v>
      </c>
      <c r="G821" s="1" t="s">
        <v>16</v>
      </c>
      <c r="H821" s="1" t="s">
        <v>651</v>
      </c>
      <c r="I821" s="1" t="s">
        <v>16</v>
      </c>
      <c r="J821" s="1" t="s">
        <v>1194</v>
      </c>
    </row>
    <row r="822" spans="1:10" ht="12.75" customHeight="1">
      <c r="C822" s="690"/>
    </row>
    <row r="823" spans="1:10" ht="15">
      <c r="B823" s="1" t="s">
        <v>656</v>
      </c>
      <c r="C823" s="690" t="s">
        <v>2552</v>
      </c>
      <c r="D823" s="1" t="s">
        <v>656</v>
      </c>
      <c r="E823" s="766" t="s">
        <v>656</v>
      </c>
      <c r="F823" s="226" t="s">
        <v>4512</v>
      </c>
      <c r="G823" s="1" t="s">
        <v>16</v>
      </c>
      <c r="H823" s="1" t="s">
        <v>657</v>
      </c>
      <c r="I823" s="1" t="s">
        <v>16</v>
      </c>
      <c r="J823" s="1" t="s">
        <v>1195</v>
      </c>
    </row>
    <row r="824" spans="1:10" ht="15">
      <c r="B824" s="1" t="s">
        <v>1521</v>
      </c>
      <c r="C824" s="690" t="s">
        <v>2553</v>
      </c>
      <c r="D824" s="1" t="s">
        <v>3157</v>
      </c>
      <c r="E824" s="766" t="s">
        <v>1521</v>
      </c>
      <c r="F824" s="226" t="s">
        <v>4513</v>
      </c>
      <c r="G824" s="1" t="s">
        <v>16</v>
      </c>
      <c r="H824" s="1" t="s">
        <v>658</v>
      </c>
      <c r="I824" s="1" t="s">
        <v>16</v>
      </c>
      <c r="J824" s="1" t="s">
        <v>660</v>
      </c>
    </row>
    <row r="825" spans="1:10" s="232" customFormat="1" ht="15">
      <c r="A825" s="359"/>
      <c r="B825" s="232" t="s">
        <v>1722</v>
      </c>
      <c r="C825" s="690" t="s">
        <v>2554</v>
      </c>
      <c r="D825" s="755" t="s">
        <v>3375</v>
      </c>
      <c r="E825" s="718" t="s">
        <v>3859</v>
      </c>
      <c r="F825" s="226" t="s">
        <v>4514</v>
      </c>
    </row>
    <row r="826" spans="1:10" ht="15">
      <c r="B826" s="1" t="s">
        <v>1520</v>
      </c>
      <c r="C826" s="690" t="s">
        <v>2555</v>
      </c>
      <c r="D826" s="1" t="s">
        <v>3158</v>
      </c>
      <c r="E826" s="132" t="s">
        <v>3811</v>
      </c>
      <c r="F826" s="226" t="s">
        <v>4515</v>
      </c>
      <c r="G826" s="1" t="s">
        <v>16</v>
      </c>
      <c r="H826" s="1" t="s">
        <v>659</v>
      </c>
      <c r="I826" s="1" t="s">
        <v>16</v>
      </c>
      <c r="J826" s="1" t="s">
        <v>1195</v>
      </c>
    </row>
    <row r="827" spans="1:10" ht="15">
      <c r="B827" s="1" t="s">
        <v>652</v>
      </c>
      <c r="C827" s="690" t="s">
        <v>2556</v>
      </c>
      <c r="D827" s="1" t="s">
        <v>653</v>
      </c>
      <c r="E827" s="132" t="s">
        <v>654</v>
      </c>
      <c r="F827" s="226" t="s">
        <v>4516</v>
      </c>
      <c r="G827" s="1" t="s">
        <v>16</v>
      </c>
      <c r="H827" s="1" t="s">
        <v>655</v>
      </c>
      <c r="I827" s="1" t="s">
        <v>16</v>
      </c>
      <c r="J827" s="1" t="s">
        <v>655</v>
      </c>
    </row>
    <row r="828" spans="1:10" ht="15">
      <c r="B828" s="1" t="s">
        <v>661</v>
      </c>
      <c r="C828" s="690" t="s">
        <v>2557</v>
      </c>
      <c r="D828" s="1" t="s">
        <v>662</v>
      </c>
      <c r="E828" s="132" t="s">
        <v>663</v>
      </c>
      <c r="F828" s="226" t="s">
        <v>4517</v>
      </c>
      <c r="G828" s="1" t="s">
        <v>16</v>
      </c>
      <c r="H828" s="1" t="s">
        <v>664</v>
      </c>
      <c r="I828" s="1" t="s">
        <v>16</v>
      </c>
      <c r="J828" s="1" t="s">
        <v>664</v>
      </c>
    </row>
    <row r="829" spans="1:10" ht="15">
      <c r="B829" s="1" t="s">
        <v>665</v>
      </c>
      <c r="C829" s="690" t="s">
        <v>2558</v>
      </c>
      <c r="D829" s="1" t="s">
        <v>666</v>
      </c>
      <c r="E829" s="132" t="s">
        <v>667</v>
      </c>
      <c r="F829" s="226" t="s">
        <v>4518</v>
      </c>
      <c r="G829" s="1" t="s">
        <v>16</v>
      </c>
      <c r="H829" s="1" t="s">
        <v>668</v>
      </c>
      <c r="I829" s="1" t="s">
        <v>16</v>
      </c>
      <c r="J829" s="1" t="s">
        <v>668</v>
      </c>
    </row>
    <row r="830" spans="1:10" ht="15">
      <c r="B830" s="1" t="s">
        <v>669</v>
      </c>
      <c r="C830" s="690" t="s">
        <v>2559</v>
      </c>
      <c r="D830" s="1" t="s">
        <v>670</v>
      </c>
      <c r="E830" s="132" t="s">
        <v>671</v>
      </c>
      <c r="F830" s="226" t="s">
        <v>4519</v>
      </c>
      <c r="G830" s="1" t="s">
        <v>16</v>
      </c>
      <c r="H830" s="1" t="s">
        <v>672</v>
      </c>
      <c r="I830" s="1" t="s">
        <v>16</v>
      </c>
      <c r="J830" s="1" t="s">
        <v>672</v>
      </c>
    </row>
    <row r="831" spans="1:10" ht="15">
      <c r="B831" s="1" t="s">
        <v>673</v>
      </c>
      <c r="C831" s="690" t="s">
        <v>2560</v>
      </c>
      <c r="D831" s="1" t="s">
        <v>674</v>
      </c>
      <c r="E831" s="132" t="s">
        <v>675</v>
      </c>
      <c r="F831" s="226" t="s">
        <v>4520</v>
      </c>
      <c r="G831" s="1" t="s">
        <v>16</v>
      </c>
      <c r="H831" s="1" t="s">
        <v>676</v>
      </c>
      <c r="I831" s="1" t="s">
        <v>16</v>
      </c>
      <c r="J831" s="1" t="s">
        <v>676</v>
      </c>
    </row>
    <row r="832" spans="1:10" ht="15">
      <c r="B832" s="1" t="s">
        <v>677</v>
      </c>
      <c r="C832" s="690" t="s">
        <v>2561</v>
      </c>
      <c r="D832" s="1" t="s">
        <v>678</v>
      </c>
      <c r="E832" s="132" t="s">
        <v>679</v>
      </c>
      <c r="F832" s="226" t="s">
        <v>4521</v>
      </c>
      <c r="G832" s="1" t="s">
        <v>16</v>
      </c>
      <c r="H832" s="1" t="s">
        <v>680</v>
      </c>
      <c r="I832" s="1" t="s">
        <v>16</v>
      </c>
      <c r="J832" s="1" t="s">
        <v>680</v>
      </c>
    </row>
    <row r="833" spans="2:10" ht="15">
      <c r="B833" s="1" t="s">
        <v>681</v>
      </c>
      <c r="C833" s="690" t="s">
        <v>2562</v>
      </c>
      <c r="D833" s="1" t="s">
        <v>682</v>
      </c>
      <c r="E833" s="132" t="s">
        <v>683</v>
      </c>
      <c r="F833" s="226" t="s">
        <v>4522</v>
      </c>
      <c r="G833" s="1" t="s">
        <v>16</v>
      </c>
      <c r="H833" s="1" t="s">
        <v>684</v>
      </c>
      <c r="I833" s="1" t="s">
        <v>16</v>
      </c>
      <c r="J833" s="1" t="s">
        <v>684</v>
      </c>
    </row>
    <row r="834" spans="2:10" ht="15">
      <c r="B834" s="1" t="s">
        <v>685</v>
      </c>
      <c r="C834" s="690" t="s">
        <v>2563</v>
      </c>
      <c r="D834" s="1" t="s">
        <v>686</v>
      </c>
      <c r="E834" s="132" t="s">
        <v>687</v>
      </c>
      <c r="F834" s="226" t="s">
        <v>4523</v>
      </c>
      <c r="G834" s="1" t="s">
        <v>16</v>
      </c>
      <c r="H834" s="1" t="s">
        <v>688</v>
      </c>
      <c r="I834" s="1" t="s">
        <v>16</v>
      </c>
      <c r="J834" s="1" t="s">
        <v>688</v>
      </c>
    </row>
    <row r="835" spans="2:10" ht="15">
      <c r="C835" s="690"/>
      <c r="E835" s="132"/>
    </row>
    <row r="836" spans="2:10" ht="15">
      <c r="B836" s="1" t="s">
        <v>689</v>
      </c>
      <c r="C836" s="690" t="s">
        <v>2564</v>
      </c>
      <c r="D836" s="1" t="s">
        <v>3159</v>
      </c>
      <c r="E836" s="149" t="s">
        <v>3799</v>
      </c>
      <c r="F836" s="226" t="s">
        <v>4524</v>
      </c>
      <c r="G836" s="1" t="s">
        <v>16</v>
      </c>
      <c r="H836" s="1" t="s">
        <v>690</v>
      </c>
      <c r="I836" s="1" t="s">
        <v>16</v>
      </c>
      <c r="J836" s="1" t="s">
        <v>1196</v>
      </c>
    </row>
    <row r="837" spans="2:10" ht="30">
      <c r="B837" s="1" t="s">
        <v>691</v>
      </c>
      <c r="C837" s="690" t="s">
        <v>2565</v>
      </c>
      <c r="D837" s="1" t="s">
        <v>3160</v>
      </c>
      <c r="E837" s="149" t="s">
        <v>692</v>
      </c>
      <c r="F837" s="226" t="s">
        <v>4525</v>
      </c>
      <c r="G837" s="1" t="s">
        <v>16</v>
      </c>
      <c r="H837" s="1" t="s">
        <v>693</v>
      </c>
      <c r="I837" s="1" t="s">
        <v>16</v>
      </c>
      <c r="J837" s="1" t="s">
        <v>694</v>
      </c>
    </row>
    <row r="838" spans="2:10" ht="15">
      <c r="B838" s="1" t="s">
        <v>1543</v>
      </c>
      <c r="C838" s="690" t="s">
        <v>2566</v>
      </c>
      <c r="D838" s="1" t="s">
        <v>3161</v>
      </c>
      <c r="E838" s="149" t="s">
        <v>3800</v>
      </c>
      <c r="F838" s="226" t="s">
        <v>4526</v>
      </c>
    </row>
    <row r="839" spans="2:10" ht="30">
      <c r="B839" s="1" t="s">
        <v>1544</v>
      </c>
      <c r="C839" s="692" t="s">
        <v>2730</v>
      </c>
      <c r="D839" s="1" t="s">
        <v>3162</v>
      </c>
      <c r="E839" s="149" t="s">
        <v>3801</v>
      </c>
      <c r="F839" s="226" t="s">
        <v>4527</v>
      </c>
    </row>
    <row r="840" spans="2:10" ht="15">
      <c r="B840" s="1" t="s">
        <v>1394</v>
      </c>
      <c r="C840" s="690" t="s">
        <v>2567</v>
      </c>
      <c r="D840" s="1" t="s">
        <v>3163</v>
      </c>
      <c r="E840" s="149" t="s">
        <v>3802</v>
      </c>
      <c r="F840" s="226" t="s">
        <v>4528</v>
      </c>
    </row>
    <row r="841" spans="2:10" ht="30">
      <c r="B841" s="1" t="s">
        <v>697</v>
      </c>
      <c r="C841" s="692" t="s">
        <v>2731</v>
      </c>
      <c r="D841" s="1" t="s">
        <v>3164</v>
      </c>
      <c r="E841" s="149" t="s">
        <v>3803</v>
      </c>
      <c r="F841" s="226" t="s">
        <v>4529</v>
      </c>
    </row>
    <row r="842" spans="2:10" ht="30">
      <c r="B842" s="1" t="s">
        <v>1395</v>
      </c>
      <c r="C842" s="690" t="s">
        <v>2568</v>
      </c>
      <c r="D842" s="1" t="s">
        <v>3165</v>
      </c>
      <c r="E842" s="149" t="s">
        <v>3804</v>
      </c>
      <c r="F842" s="226" t="s">
        <v>4530</v>
      </c>
      <c r="G842" s="1" t="s">
        <v>16</v>
      </c>
      <c r="H842" s="1" t="s">
        <v>695</v>
      </c>
      <c r="I842" s="1" t="s">
        <v>16</v>
      </c>
      <c r="J842" s="1" t="s">
        <v>1197</v>
      </c>
    </row>
    <row r="843" spans="2:10" ht="45">
      <c r="B843" s="1" t="s">
        <v>1545</v>
      </c>
      <c r="C843" s="690" t="s">
        <v>2569</v>
      </c>
      <c r="D843" s="1" t="s">
        <v>3166</v>
      </c>
      <c r="E843" s="149" t="s">
        <v>3805</v>
      </c>
      <c r="F843" s="226" t="s">
        <v>4531</v>
      </c>
      <c r="G843" s="1" t="s">
        <v>16</v>
      </c>
      <c r="H843" s="1" t="s">
        <v>696</v>
      </c>
      <c r="I843" s="1" t="s">
        <v>16</v>
      </c>
      <c r="J843" s="1" t="s">
        <v>1198</v>
      </c>
    </row>
    <row r="844" spans="2:10" ht="30">
      <c r="B844" s="1" t="s">
        <v>1547</v>
      </c>
      <c r="C844" s="690" t="s">
        <v>2570</v>
      </c>
      <c r="D844" s="1" t="s">
        <v>3167</v>
      </c>
      <c r="E844" s="132" t="s">
        <v>3806</v>
      </c>
      <c r="F844" s="226" t="s">
        <v>4532</v>
      </c>
      <c r="G844" s="1" t="s">
        <v>16</v>
      </c>
      <c r="H844" s="1" t="s">
        <v>698</v>
      </c>
      <c r="I844" s="1" t="s">
        <v>16</v>
      </c>
      <c r="J844" s="1" t="s">
        <v>1199</v>
      </c>
    </row>
    <row r="845" spans="2:10" ht="30">
      <c r="B845" s="1" t="s">
        <v>1548</v>
      </c>
      <c r="C845" s="690" t="s">
        <v>2571</v>
      </c>
      <c r="D845" s="754" t="s">
        <v>3376</v>
      </c>
      <c r="E845" s="132" t="s">
        <v>3807</v>
      </c>
      <c r="F845" s="226" t="s">
        <v>4533</v>
      </c>
    </row>
    <row r="846" spans="2:10" ht="15">
      <c r="C846" s="690"/>
      <c r="E846" s="132"/>
    </row>
    <row r="847" spans="2:10" ht="15">
      <c r="B847" s="1" t="s">
        <v>699</v>
      </c>
      <c r="C847" s="690" t="s">
        <v>2572</v>
      </c>
      <c r="D847" s="1" t="s">
        <v>3168</v>
      </c>
      <c r="E847" s="132" t="s">
        <v>3808</v>
      </c>
      <c r="F847" s="226" t="s">
        <v>4534</v>
      </c>
      <c r="G847" s="1" t="s">
        <v>16</v>
      </c>
      <c r="H847" s="1" t="s">
        <v>700</v>
      </c>
      <c r="I847" s="1" t="s">
        <v>16</v>
      </c>
      <c r="J847" s="1" t="s">
        <v>1200</v>
      </c>
    </row>
    <row r="848" spans="2:10" ht="45">
      <c r="B848" s="1" t="s">
        <v>2804</v>
      </c>
      <c r="C848" s="692" t="s">
        <v>2849</v>
      </c>
      <c r="D848" s="1" t="s">
        <v>3169</v>
      </c>
      <c r="E848" s="132" t="s">
        <v>3809</v>
      </c>
      <c r="F848" s="226" t="s">
        <v>4535</v>
      </c>
      <c r="G848" s="1" t="s">
        <v>16</v>
      </c>
      <c r="H848" s="1" t="s">
        <v>701</v>
      </c>
      <c r="I848" s="1" t="s">
        <v>16</v>
      </c>
      <c r="J848" s="1" t="s">
        <v>1129</v>
      </c>
    </row>
    <row r="849" spans="2:10" ht="45">
      <c r="B849" s="1" t="s">
        <v>2805</v>
      </c>
      <c r="C849" s="692" t="s">
        <v>2806</v>
      </c>
      <c r="D849" s="1" t="s">
        <v>3170</v>
      </c>
      <c r="E849" s="132" t="s">
        <v>3810</v>
      </c>
      <c r="F849" s="226" t="s">
        <v>4536</v>
      </c>
      <c r="G849" s="1" t="s">
        <v>16</v>
      </c>
      <c r="H849" s="1" t="s">
        <v>702</v>
      </c>
      <c r="I849" s="1" t="s">
        <v>16</v>
      </c>
      <c r="J849" s="1" t="s">
        <v>1201</v>
      </c>
    </row>
    <row r="850" spans="2:10" ht="15">
      <c r="B850" s="1" t="s">
        <v>703</v>
      </c>
      <c r="C850" s="690" t="s">
        <v>2573</v>
      </c>
      <c r="D850" s="745" t="s">
        <v>704</v>
      </c>
      <c r="E850" s="766" t="s">
        <v>703</v>
      </c>
      <c r="F850" s="226" t="s">
        <v>4537</v>
      </c>
      <c r="H850" s="1" t="s">
        <v>705</v>
      </c>
      <c r="J850" s="1" t="s">
        <v>1202</v>
      </c>
    </row>
    <row r="851" spans="2:10" ht="15">
      <c r="B851" s="1" t="s">
        <v>706</v>
      </c>
      <c r="C851" s="690" t="s">
        <v>2574</v>
      </c>
      <c r="D851" s="745" t="s">
        <v>707</v>
      </c>
      <c r="E851" s="132" t="s">
        <v>915</v>
      </c>
      <c r="F851" s="226" t="s">
        <v>4538</v>
      </c>
      <c r="G851" s="1" t="s">
        <v>16</v>
      </c>
      <c r="H851" s="1" t="s">
        <v>708</v>
      </c>
      <c r="I851" s="1" t="s">
        <v>16</v>
      </c>
      <c r="J851" s="1" t="s">
        <v>709</v>
      </c>
    </row>
    <row r="852" spans="2:10" ht="30">
      <c r="B852" s="1" t="s">
        <v>710</v>
      </c>
      <c r="C852" s="690" t="s">
        <v>2575</v>
      </c>
      <c r="D852" s="745" t="s">
        <v>711</v>
      </c>
      <c r="E852" s="132" t="s">
        <v>916</v>
      </c>
      <c r="F852" s="226" t="s">
        <v>4539</v>
      </c>
      <c r="H852" s="1" t="s">
        <v>712</v>
      </c>
      <c r="J852" s="1" t="s">
        <v>713</v>
      </c>
    </row>
    <row r="853" spans="2:10" ht="15">
      <c r="B853" s="232" t="s">
        <v>1724</v>
      </c>
      <c r="C853" s="690" t="s">
        <v>2576</v>
      </c>
      <c r="D853" s="745" t="s">
        <v>714</v>
      </c>
      <c r="E853" s="132" t="s">
        <v>716</v>
      </c>
      <c r="F853" s="226" t="s">
        <v>4540</v>
      </c>
      <c r="G853" s="1" t="s">
        <v>16</v>
      </c>
      <c r="H853" s="1" t="s">
        <v>715</v>
      </c>
      <c r="I853" s="1" t="s">
        <v>16</v>
      </c>
      <c r="J853" s="1" t="s">
        <v>716</v>
      </c>
    </row>
    <row r="854" spans="2:10" ht="15">
      <c r="B854" s="232" t="s">
        <v>1725</v>
      </c>
      <c r="C854" s="690" t="s">
        <v>2577</v>
      </c>
      <c r="D854" s="745" t="s">
        <v>717</v>
      </c>
      <c r="E854" s="132" t="s">
        <v>917</v>
      </c>
      <c r="F854" s="226" t="s">
        <v>4541</v>
      </c>
      <c r="G854" s="1" t="s">
        <v>16</v>
      </c>
      <c r="H854" s="1" t="s">
        <v>718</v>
      </c>
      <c r="I854" s="1" t="s">
        <v>16</v>
      </c>
      <c r="J854" s="1" t="s">
        <v>1203</v>
      </c>
    </row>
    <row r="855" spans="2:10" ht="15">
      <c r="B855" s="1" t="s">
        <v>719</v>
      </c>
      <c r="C855" s="690" t="s">
        <v>2578</v>
      </c>
      <c r="D855" s="745" t="s">
        <v>720</v>
      </c>
      <c r="E855" s="132" t="s">
        <v>900</v>
      </c>
      <c r="F855" s="226" t="s">
        <v>4542</v>
      </c>
      <c r="G855" s="1" t="s">
        <v>16</v>
      </c>
      <c r="H855" s="1" t="s">
        <v>721</v>
      </c>
      <c r="I855" s="1" t="s">
        <v>16</v>
      </c>
      <c r="J855" s="1" t="s">
        <v>722</v>
      </c>
    </row>
    <row r="856" spans="2:10" ht="15">
      <c r="B856" s="1" t="s">
        <v>723</v>
      </c>
      <c r="C856" s="690" t="s">
        <v>2579</v>
      </c>
      <c r="D856" s="745" t="s">
        <v>724</v>
      </c>
      <c r="E856" s="132" t="s">
        <v>132</v>
      </c>
      <c r="F856" s="226" t="s">
        <v>4543</v>
      </c>
      <c r="G856" s="1" t="s">
        <v>16</v>
      </c>
      <c r="H856" s="1" t="s">
        <v>133</v>
      </c>
      <c r="I856" s="1" t="s">
        <v>16</v>
      </c>
      <c r="J856" s="1" t="s">
        <v>725</v>
      </c>
    </row>
    <row r="857" spans="2:10" ht="15">
      <c r="C857" s="690"/>
      <c r="E857" s="149"/>
    </row>
    <row r="858" spans="2:10" ht="15">
      <c r="B858" s="1" t="s">
        <v>726</v>
      </c>
      <c r="C858" s="690" t="s">
        <v>2580</v>
      </c>
      <c r="D858" s="1" t="s">
        <v>3171</v>
      </c>
      <c r="E858" s="149" t="s">
        <v>3791</v>
      </c>
      <c r="F858" s="226" t="s">
        <v>4544</v>
      </c>
      <c r="G858" s="1" t="s">
        <v>16</v>
      </c>
      <c r="H858" s="1" t="s">
        <v>727</v>
      </c>
      <c r="I858" s="1" t="s">
        <v>16</v>
      </c>
      <c r="J858" s="1" t="s">
        <v>728</v>
      </c>
    </row>
    <row r="859" spans="2:10" ht="30">
      <c r="B859" s="1" t="s">
        <v>1550</v>
      </c>
      <c r="C859" s="690" t="s">
        <v>2581</v>
      </c>
      <c r="D859" s="1" t="s">
        <v>3172</v>
      </c>
      <c r="E859" s="149" t="s">
        <v>3792</v>
      </c>
      <c r="F859" s="226" t="s">
        <v>4545</v>
      </c>
      <c r="G859" s="1" t="s">
        <v>16</v>
      </c>
      <c r="H859" s="1" t="s">
        <v>729</v>
      </c>
      <c r="I859" s="1" t="s">
        <v>16</v>
      </c>
      <c r="J859" s="1" t="s">
        <v>730</v>
      </c>
    </row>
    <row r="860" spans="2:10" ht="30">
      <c r="B860" s="1" t="s">
        <v>1396</v>
      </c>
      <c r="C860" s="690" t="s">
        <v>2582</v>
      </c>
      <c r="D860" s="1" t="s">
        <v>3173</v>
      </c>
      <c r="E860" s="149" t="s">
        <v>3793</v>
      </c>
      <c r="F860" s="226" t="s">
        <v>4546</v>
      </c>
    </row>
    <row r="861" spans="2:10" ht="15">
      <c r="B861" s="1" t="s">
        <v>1549</v>
      </c>
      <c r="C861" s="690" t="s">
        <v>2583</v>
      </c>
      <c r="D861" s="1" t="s">
        <v>3174</v>
      </c>
      <c r="E861" s="149" t="s">
        <v>3794</v>
      </c>
      <c r="F861" s="226" t="s">
        <v>4547</v>
      </c>
    </row>
    <row r="862" spans="2:10" ht="15">
      <c r="B862" s="1" t="s">
        <v>1551</v>
      </c>
      <c r="C862" s="690" t="s">
        <v>2584</v>
      </c>
      <c r="D862" s="1" t="s">
        <v>3175</v>
      </c>
      <c r="E862" s="149" t="s">
        <v>3795</v>
      </c>
      <c r="F862" s="226" t="s">
        <v>4548</v>
      </c>
    </row>
    <row r="863" spans="2:10" ht="30">
      <c r="B863" s="1" t="s">
        <v>1552</v>
      </c>
      <c r="C863" s="690" t="s">
        <v>2585</v>
      </c>
      <c r="D863" s="1" t="s">
        <v>3176</v>
      </c>
      <c r="E863" s="149" t="s">
        <v>3796</v>
      </c>
      <c r="F863" s="226" t="s">
        <v>4549</v>
      </c>
    </row>
    <row r="864" spans="2:10" ht="30">
      <c r="B864" s="1" t="s">
        <v>1553</v>
      </c>
      <c r="C864" s="690" t="s">
        <v>2586</v>
      </c>
      <c r="D864" s="1" t="s">
        <v>3177</v>
      </c>
      <c r="E864" s="149" t="s">
        <v>3797</v>
      </c>
      <c r="F864" s="226" t="s">
        <v>4550</v>
      </c>
    </row>
    <row r="865" spans="1:16" ht="15">
      <c r="B865" s="1" t="s">
        <v>1554</v>
      </c>
      <c r="C865" s="690" t="s">
        <v>2587</v>
      </c>
      <c r="D865" s="1" t="s">
        <v>3178</v>
      </c>
      <c r="E865" s="149" t="s">
        <v>3798</v>
      </c>
      <c r="F865" s="226" t="s">
        <v>4551</v>
      </c>
    </row>
    <row r="866" spans="1:16" ht="15">
      <c r="C866" s="690"/>
      <c r="E866" s="149"/>
    </row>
    <row r="867" spans="1:16" ht="30">
      <c r="B867" s="1" t="s">
        <v>731</v>
      </c>
      <c r="C867" s="690" t="s">
        <v>2588</v>
      </c>
      <c r="D867" s="745" t="s">
        <v>732</v>
      </c>
      <c r="E867" s="132" t="s">
        <v>918</v>
      </c>
      <c r="F867" s="226" t="s">
        <v>4552</v>
      </c>
      <c r="G867" s="1" t="s">
        <v>16</v>
      </c>
      <c r="H867" s="1" t="s">
        <v>733</v>
      </c>
      <c r="I867" s="1" t="s">
        <v>16</v>
      </c>
      <c r="J867" s="1" t="s">
        <v>1204</v>
      </c>
    </row>
    <row r="868" spans="1:16" ht="15">
      <c r="C868" s="690"/>
      <c r="E868" s="131" t="s">
        <v>16</v>
      </c>
      <c r="G868" s="1" t="s">
        <v>16</v>
      </c>
      <c r="H868" s="1" t="s">
        <v>16</v>
      </c>
      <c r="I868" s="1" t="s">
        <v>16</v>
      </c>
      <c r="J868" s="1" t="s">
        <v>16</v>
      </c>
    </row>
    <row r="869" spans="1:16" ht="15">
      <c r="B869" s="177"/>
      <c r="C869" s="734"/>
      <c r="E869" s="133" t="s">
        <v>897</v>
      </c>
      <c r="F869" s="854"/>
      <c r="G869" s="1" t="s">
        <v>16</v>
      </c>
      <c r="H869" s="1" t="s">
        <v>16</v>
      </c>
      <c r="I869" s="1" t="s">
        <v>16</v>
      </c>
      <c r="J869" s="1" t="s">
        <v>16</v>
      </c>
    </row>
    <row r="870" spans="1:16" ht="15">
      <c r="B870" s="1" t="s">
        <v>734</v>
      </c>
      <c r="C870" s="690" t="s">
        <v>2589</v>
      </c>
      <c r="D870" s="1" t="s">
        <v>2955</v>
      </c>
      <c r="F870" s="226" t="s">
        <v>4083</v>
      </c>
      <c r="J870" s="1" t="s">
        <v>879</v>
      </c>
    </row>
    <row r="871" spans="1:16" ht="15">
      <c r="C871" s="690"/>
    </row>
    <row r="872" spans="1:16" ht="15">
      <c r="B872" s="1" t="s">
        <v>2</v>
      </c>
      <c r="C872" s="692" t="s">
        <v>2002</v>
      </c>
      <c r="D872" s="1" t="s">
        <v>3</v>
      </c>
      <c r="E872" s="701" t="s">
        <v>3868</v>
      </c>
      <c r="F872" s="226" t="s">
        <v>4068</v>
      </c>
      <c r="G872" s="1" t="s">
        <v>5</v>
      </c>
      <c r="H872" s="1" t="s">
        <v>6</v>
      </c>
      <c r="I872" s="1" t="s">
        <v>7</v>
      </c>
      <c r="J872" s="1" t="s">
        <v>8</v>
      </c>
      <c r="K872" s="1" t="s">
        <v>1275</v>
      </c>
    </row>
    <row r="873" spans="1:16" ht="15">
      <c r="C873" s="690"/>
    </row>
    <row r="874" spans="1:16" ht="15">
      <c r="B874" s="1" t="s">
        <v>734</v>
      </c>
      <c r="C874" s="690" t="s">
        <v>2589</v>
      </c>
      <c r="D874" s="1" t="s">
        <v>2955</v>
      </c>
      <c r="E874" s="133" t="s">
        <v>897</v>
      </c>
      <c r="F874" s="226" t="s">
        <v>4083</v>
      </c>
      <c r="G874" s="151" t="s">
        <v>932</v>
      </c>
      <c r="H874" s="1" t="s">
        <v>735</v>
      </c>
      <c r="I874" s="1" t="s">
        <v>16</v>
      </c>
      <c r="J874" s="1" t="s">
        <v>879</v>
      </c>
      <c r="K874" s="1" t="s">
        <v>16</v>
      </c>
      <c r="L874" s="1" t="s">
        <v>16</v>
      </c>
      <c r="M874" s="1" t="s">
        <v>16</v>
      </c>
      <c r="N874" s="1" t="s">
        <v>16</v>
      </c>
      <c r="O874" s="1" t="s">
        <v>16</v>
      </c>
      <c r="P874" s="1" t="s">
        <v>16</v>
      </c>
    </row>
    <row r="875" spans="1:16" s="232" customFormat="1" ht="15">
      <c r="A875" s="359" t="s">
        <v>1621</v>
      </c>
      <c r="B875" s="232" t="s">
        <v>1837</v>
      </c>
      <c r="C875" s="690" t="s">
        <v>2590</v>
      </c>
      <c r="D875" s="232" t="s">
        <v>2994</v>
      </c>
      <c r="E875" s="133" t="s">
        <v>3869</v>
      </c>
      <c r="F875" s="226" t="s">
        <v>4553</v>
      </c>
      <c r="G875" s="151"/>
    </row>
    <row r="876" spans="1:16" s="232" customFormat="1" ht="30">
      <c r="A876" s="359" t="s">
        <v>1621</v>
      </c>
      <c r="B876" s="232" t="s">
        <v>1838</v>
      </c>
      <c r="C876" s="692" t="s">
        <v>2732</v>
      </c>
      <c r="D876" s="232" t="s">
        <v>2995</v>
      </c>
      <c r="E876" s="232" t="s">
        <v>3870</v>
      </c>
      <c r="F876" s="226" t="s">
        <v>4554</v>
      </c>
      <c r="G876" s="151"/>
    </row>
    <row r="877" spans="1:16" s="232" customFormat="1" ht="30">
      <c r="A877" s="359" t="s">
        <v>1621</v>
      </c>
      <c r="B877" s="232" t="s">
        <v>1839</v>
      </c>
      <c r="C877" s="690" t="s">
        <v>2591</v>
      </c>
      <c r="D877" s="232" t="s">
        <v>2996</v>
      </c>
      <c r="E877" s="232" t="s">
        <v>3871</v>
      </c>
      <c r="F877" s="226" t="s">
        <v>4555</v>
      </c>
      <c r="G877" s="151"/>
    </row>
    <row r="878" spans="1:16" s="232" customFormat="1" ht="30">
      <c r="A878" s="359" t="s">
        <v>1621</v>
      </c>
      <c r="B878" s="232" t="s">
        <v>1840</v>
      </c>
      <c r="C878" s="690" t="s">
        <v>2592</v>
      </c>
      <c r="D878" s="232" t="s">
        <v>2997</v>
      </c>
      <c r="E878" s="133" t="s">
        <v>4016</v>
      </c>
      <c r="F878" s="226" t="s">
        <v>4556</v>
      </c>
      <c r="G878" s="151"/>
    </row>
    <row r="879" spans="1:16" s="232" customFormat="1" ht="30">
      <c r="A879" s="359" t="s">
        <v>1621</v>
      </c>
      <c r="B879" s="232" t="s">
        <v>1841</v>
      </c>
      <c r="C879" s="690" t="s">
        <v>2593</v>
      </c>
      <c r="D879" s="232" t="s">
        <v>2998</v>
      </c>
      <c r="E879" s="133" t="s">
        <v>3872</v>
      </c>
      <c r="F879" s="226" t="s">
        <v>4557</v>
      </c>
      <c r="G879" s="151"/>
    </row>
    <row r="880" spans="1:16" s="232" customFormat="1" ht="15">
      <c r="A880" s="359"/>
      <c r="C880" s="690"/>
      <c r="E880" s="133"/>
      <c r="F880" s="226"/>
      <c r="G880" s="151"/>
    </row>
    <row r="881" spans="1:16" ht="15">
      <c r="B881" s="1" t="s">
        <v>736</v>
      </c>
      <c r="C881" s="690" t="s">
        <v>2594</v>
      </c>
      <c r="D881" s="755" t="s">
        <v>3416</v>
      </c>
      <c r="E881" s="131" t="s">
        <v>3945</v>
      </c>
      <c r="F881" s="226" t="s">
        <v>4558</v>
      </c>
      <c r="G881" s="151" t="s">
        <v>933</v>
      </c>
      <c r="H881" s="1" t="s">
        <v>737</v>
      </c>
      <c r="I881" s="1" t="s">
        <v>16</v>
      </c>
      <c r="J881" s="1" t="s">
        <v>881</v>
      </c>
      <c r="K881" s="1" t="s">
        <v>16</v>
      </c>
      <c r="L881" s="1" t="s">
        <v>16</v>
      </c>
      <c r="M881" s="1" t="s">
        <v>16</v>
      </c>
      <c r="O881" s="1" t="s">
        <v>16</v>
      </c>
      <c r="P881" s="1" t="s">
        <v>16</v>
      </c>
    </row>
    <row r="882" spans="1:16" ht="15">
      <c r="B882" s="1" t="s">
        <v>1560</v>
      </c>
      <c r="C882" s="690" t="s">
        <v>2595</v>
      </c>
      <c r="D882" s="1" t="s">
        <v>2956</v>
      </c>
      <c r="E882" s="149" t="s">
        <v>3873</v>
      </c>
      <c r="F882" s="226" t="s">
        <v>4559</v>
      </c>
      <c r="G882" s="1" t="s">
        <v>16</v>
      </c>
      <c r="H882" s="1" t="s">
        <v>738</v>
      </c>
      <c r="I882" s="1" t="s">
        <v>16</v>
      </c>
      <c r="J882" s="1" t="s">
        <v>1205</v>
      </c>
      <c r="K882" s="1" t="s">
        <v>16</v>
      </c>
      <c r="L882" s="1" t="s">
        <v>16</v>
      </c>
      <c r="M882" s="1" t="s">
        <v>16</v>
      </c>
      <c r="N882" s="1" t="s">
        <v>16</v>
      </c>
      <c r="O882" s="1" t="s">
        <v>16</v>
      </c>
      <c r="P882" s="1" t="s">
        <v>16</v>
      </c>
    </row>
    <row r="883" spans="1:16" ht="30">
      <c r="B883" s="1" t="s">
        <v>1556</v>
      </c>
      <c r="C883" s="692" t="s">
        <v>2733</v>
      </c>
      <c r="D883" s="1" t="s">
        <v>2957</v>
      </c>
      <c r="E883" s="149" t="s">
        <v>3874</v>
      </c>
      <c r="F883" s="226" t="s">
        <v>4560</v>
      </c>
    </row>
    <row r="884" spans="1:16" ht="30">
      <c r="B884" s="1" t="s">
        <v>1557</v>
      </c>
      <c r="C884" s="690" t="s">
        <v>2596</v>
      </c>
      <c r="D884" s="1" t="s">
        <v>2958</v>
      </c>
      <c r="E884" s="149" t="s">
        <v>3875</v>
      </c>
      <c r="F884" s="226" t="s">
        <v>4561</v>
      </c>
    </row>
    <row r="885" spans="1:16" ht="45">
      <c r="B885" s="232" t="s">
        <v>1562</v>
      </c>
      <c r="C885" s="690" t="s">
        <v>2597</v>
      </c>
      <c r="D885" s="1" t="s">
        <v>2959</v>
      </c>
      <c r="E885" s="149" t="s">
        <v>3879</v>
      </c>
      <c r="F885" s="226" t="s">
        <v>4562</v>
      </c>
      <c r="G885" s="1" t="s">
        <v>739</v>
      </c>
      <c r="H885" s="1" t="s">
        <v>740</v>
      </c>
      <c r="I885" s="1" t="s">
        <v>739</v>
      </c>
      <c r="J885" s="1" t="s">
        <v>1206</v>
      </c>
      <c r="K885" s="1" t="s">
        <v>739</v>
      </c>
      <c r="L885" s="1" t="s">
        <v>739</v>
      </c>
      <c r="M885" s="1" t="s">
        <v>739</v>
      </c>
      <c r="N885" s="1" t="s">
        <v>739</v>
      </c>
      <c r="O885" s="1" t="s">
        <v>739</v>
      </c>
      <c r="P885" s="1" t="s">
        <v>739</v>
      </c>
    </row>
    <row r="886" spans="1:16" s="232" customFormat="1" ht="15">
      <c r="A886" s="359" t="s">
        <v>1621</v>
      </c>
      <c r="B886" s="232" t="s">
        <v>1842</v>
      </c>
      <c r="C886" s="690" t="s">
        <v>2598</v>
      </c>
      <c r="D886" s="232" t="s">
        <v>2999</v>
      </c>
      <c r="E886" s="149" t="s">
        <v>3876</v>
      </c>
      <c r="F886" s="226" t="s">
        <v>4563</v>
      </c>
    </row>
    <row r="887" spans="1:16" s="232" customFormat="1" ht="15">
      <c r="A887" s="359" t="s">
        <v>1621</v>
      </c>
      <c r="B887" s="232" t="s">
        <v>1843</v>
      </c>
      <c r="C887" s="690" t="s">
        <v>2599</v>
      </c>
      <c r="D887" s="232" t="s">
        <v>3000</v>
      </c>
      <c r="E887" s="149" t="s">
        <v>3877</v>
      </c>
      <c r="F887" s="226" t="s">
        <v>4564</v>
      </c>
    </row>
    <row r="888" spans="1:16" s="232" customFormat="1" ht="15">
      <c r="A888" s="359" t="s">
        <v>1621</v>
      </c>
      <c r="B888" s="232" t="s">
        <v>1844</v>
      </c>
      <c r="C888" s="690" t="s">
        <v>2600</v>
      </c>
      <c r="D888" s="232" t="s">
        <v>3001</v>
      </c>
      <c r="E888" s="149" t="s">
        <v>3878</v>
      </c>
      <c r="F888" s="226" t="s">
        <v>4565</v>
      </c>
    </row>
    <row r="889" spans="1:16" ht="15">
      <c r="C889" s="690"/>
      <c r="E889" s="149"/>
    </row>
    <row r="890" spans="1:16" ht="15">
      <c r="B890" s="1" t="s">
        <v>1561</v>
      </c>
      <c r="C890" s="690" t="s">
        <v>2601</v>
      </c>
      <c r="D890" s="1" t="s">
        <v>741</v>
      </c>
      <c r="E890" s="149" t="s">
        <v>3880</v>
      </c>
      <c r="F890" s="226" t="s">
        <v>4558</v>
      </c>
      <c r="G890" s="1" t="s">
        <v>16</v>
      </c>
      <c r="H890" s="1" t="s">
        <v>742</v>
      </c>
      <c r="I890" s="1" t="s">
        <v>16</v>
      </c>
      <c r="J890" s="1" t="s">
        <v>882</v>
      </c>
      <c r="K890" s="1" t="s">
        <v>16</v>
      </c>
      <c r="L890" s="1" t="s">
        <v>16</v>
      </c>
      <c r="M890" s="1" t="s">
        <v>16</v>
      </c>
      <c r="N890" s="1" t="s">
        <v>16</v>
      </c>
      <c r="O890" s="1" t="s">
        <v>16</v>
      </c>
      <c r="P890" s="1" t="s">
        <v>16</v>
      </c>
    </row>
    <row r="891" spans="1:16" ht="30">
      <c r="B891" s="1" t="s">
        <v>1378</v>
      </c>
      <c r="C891" s="690" t="s">
        <v>2602</v>
      </c>
      <c r="D891" s="1" t="s">
        <v>2960</v>
      </c>
      <c r="E891" s="149" t="s">
        <v>3881</v>
      </c>
      <c r="F891" s="226" t="s">
        <v>4566</v>
      </c>
      <c r="G891" s="1" t="s">
        <v>16</v>
      </c>
      <c r="H891" s="1" t="s">
        <v>743</v>
      </c>
      <c r="I891" s="1" t="s">
        <v>16</v>
      </c>
      <c r="J891" s="1" t="s">
        <v>1207</v>
      </c>
      <c r="K891" s="1" t="s">
        <v>16</v>
      </c>
      <c r="L891" s="1" t="s">
        <v>16</v>
      </c>
      <c r="M891" s="1" t="s">
        <v>16</v>
      </c>
      <c r="N891" s="1" t="s">
        <v>16</v>
      </c>
      <c r="O891" s="1" t="s">
        <v>16</v>
      </c>
      <c r="P891" s="1" t="s">
        <v>16</v>
      </c>
    </row>
    <row r="892" spans="1:16" ht="15">
      <c r="B892" s="1" t="s">
        <v>744</v>
      </c>
      <c r="C892" s="690" t="s">
        <v>2603</v>
      </c>
      <c r="D892" s="1" t="s">
        <v>2961</v>
      </c>
      <c r="E892" s="149" t="s">
        <v>3882</v>
      </c>
      <c r="F892" s="226" t="s">
        <v>4567</v>
      </c>
      <c r="G892" s="1" t="s">
        <v>16</v>
      </c>
      <c r="H892" s="1" t="s">
        <v>745</v>
      </c>
      <c r="I892" s="1" t="s">
        <v>16</v>
      </c>
      <c r="J892" s="1" t="s">
        <v>1208</v>
      </c>
      <c r="K892" s="1" t="s">
        <v>16</v>
      </c>
      <c r="L892" s="1" t="s">
        <v>16</v>
      </c>
      <c r="M892" s="1" t="s">
        <v>16</v>
      </c>
      <c r="N892" s="1" t="s">
        <v>16</v>
      </c>
      <c r="O892" s="1" t="s">
        <v>16</v>
      </c>
      <c r="P892" s="1" t="s">
        <v>16</v>
      </c>
    </row>
    <row r="893" spans="1:16" ht="30">
      <c r="B893" s="1" t="s">
        <v>1558</v>
      </c>
      <c r="C893" s="690" t="s">
        <v>2604</v>
      </c>
      <c r="D893" s="1" t="s">
        <v>2962</v>
      </c>
      <c r="E893" s="131" t="s">
        <v>3884</v>
      </c>
      <c r="F893" s="226" t="s">
        <v>4568</v>
      </c>
    </row>
    <row r="894" spans="1:16" ht="30">
      <c r="B894" s="232" t="s">
        <v>1559</v>
      </c>
      <c r="C894" s="692" t="s">
        <v>2771</v>
      </c>
      <c r="D894" s="1" t="s">
        <v>3306</v>
      </c>
      <c r="E894" s="783" t="s">
        <v>3987</v>
      </c>
      <c r="F894" s="226" t="s">
        <v>4569</v>
      </c>
    </row>
    <row r="895" spans="1:16" s="232" customFormat="1" ht="15">
      <c r="A895" s="359" t="s">
        <v>1621</v>
      </c>
      <c r="B895" s="232" t="s">
        <v>1845</v>
      </c>
      <c r="C895" s="690" t="s">
        <v>2605</v>
      </c>
      <c r="D895" s="232" t="s">
        <v>3002</v>
      </c>
      <c r="E895" s="149" t="s">
        <v>3885</v>
      </c>
      <c r="F895" s="226" t="s">
        <v>4570</v>
      </c>
    </row>
    <row r="896" spans="1:16" s="232" customFormat="1" ht="15">
      <c r="A896" s="359" t="s">
        <v>1621</v>
      </c>
      <c r="B896" s="232" t="s">
        <v>1846</v>
      </c>
      <c r="C896" s="690" t="s">
        <v>2606</v>
      </c>
      <c r="D896" s="232" t="s">
        <v>3003</v>
      </c>
      <c r="E896" s="783" t="s">
        <v>3883</v>
      </c>
      <c r="F896" s="226" t="s">
        <v>4571</v>
      </c>
    </row>
    <row r="897" spans="1:16" s="232" customFormat="1" ht="30">
      <c r="A897" s="359" t="s">
        <v>1621</v>
      </c>
      <c r="B897" s="232" t="s">
        <v>1847</v>
      </c>
      <c r="C897" s="690" t="s">
        <v>2607</v>
      </c>
      <c r="D897" s="232" t="s">
        <v>3004</v>
      </c>
      <c r="E897" s="149" t="s">
        <v>3886</v>
      </c>
      <c r="F897" s="226" t="s">
        <v>4572</v>
      </c>
    </row>
    <row r="898" spans="1:16" ht="15">
      <c r="C898" s="690"/>
      <c r="E898" s="149"/>
    </row>
    <row r="899" spans="1:16" ht="15">
      <c r="B899" s="1" t="s">
        <v>1373</v>
      </c>
      <c r="C899" s="690" t="s">
        <v>2608</v>
      </c>
      <c r="E899" s="792" t="s">
        <v>3497</v>
      </c>
      <c r="F899" s="226" t="s">
        <v>4155</v>
      </c>
    </row>
    <row r="900" spans="1:16" ht="15">
      <c r="B900" s="1" t="s">
        <v>2808</v>
      </c>
      <c r="C900" s="692" t="s">
        <v>2850</v>
      </c>
      <c r="D900" s="1" t="s">
        <v>3307</v>
      </c>
      <c r="E900" s="149" t="s">
        <v>3715</v>
      </c>
      <c r="F900" s="226" t="s">
        <v>4573</v>
      </c>
    </row>
    <row r="901" spans="1:16" s="232" customFormat="1" ht="30">
      <c r="A901" s="359" t="s">
        <v>1621</v>
      </c>
      <c r="B901" s="232" t="s">
        <v>1848</v>
      </c>
      <c r="C901" s="692" t="s">
        <v>2734</v>
      </c>
      <c r="D901" s="232" t="s">
        <v>3005</v>
      </c>
      <c r="E901" s="149" t="s">
        <v>3887</v>
      </c>
      <c r="F901" s="226" t="s">
        <v>4574</v>
      </c>
    </row>
    <row r="902" spans="1:16" ht="30">
      <c r="B902" s="1" t="s">
        <v>1567</v>
      </c>
      <c r="C902" s="692" t="s">
        <v>2807</v>
      </c>
      <c r="D902" s="1" t="s">
        <v>2963</v>
      </c>
      <c r="E902" s="149" t="s">
        <v>3888</v>
      </c>
      <c r="F902" s="226" t="s">
        <v>4575</v>
      </c>
    </row>
    <row r="903" spans="1:16" ht="30">
      <c r="B903" s="1" t="s">
        <v>1563</v>
      </c>
      <c r="C903" s="690" t="s">
        <v>2609</v>
      </c>
      <c r="D903" s="1" t="s">
        <v>2964</v>
      </c>
      <c r="E903" s="149" t="s">
        <v>3889</v>
      </c>
      <c r="F903" s="226" t="s">
        <v>4576</v>
      </c>
    </row>
    <row r="904" spans="1:16" s="232" customFormat="1" ht="45">
      <c r="A904" s="359" t="s">
        <v>1621</v>
      </c>
      <c r="B904" s="232" t="s">
        <v>1849</v>
      </c>
      <c r="C904" s="690" t="s">
        <v>2610</v>
      </c>
      <c r="D904" s="232" t="s">
        <v>3006</v>
      </c>
      <c r="E904" s="232" t="s">
        <v>3890</v>
      </c>
      <c r="F904" s="226" t="s">
        <v>4577</v>
      </c>
      <c r="N904" s="149"/>
    </row>
    <row r="905" spans="1:16" s="232" customFormat="1" ht="30">
      <c r="A905" s="359" t="s">
        <v>1621</v>
      </c>
      <c r="B905" s="232" t="s">
        <v>1850</v>
      </c>
      <c r="C905" s="690" t="s">
        <v>2611</v>
      </c>
      <c r="D905" s="232" t="s">
        <v>3007</v>
      </c>
      <c r="E905" s="232" t="s">
        <v>3891</v>
      </c>
      <c r="F905" s="226" t="s">
        <v>4578</v>
      </c>
      <c r="N905" s="149"/>
    </row>
    <row r="906" spans="1:16" s="232" customFormat="1" ht="45">
      <c r="A906" s="359" t="s">
        <v>1621</v>
      </c>
      <c r="B906" s="232" t="s">
        <v>1851</v>
      </c>
      <c r="C906" s="690" t="s">
        <v>2612</v>
      </c>
      <c r="D906" s="232" t="s">
        <v>3008</v>
      </c>
      <c r="E906" s="232" t="s">
        <v>3892</v>
      </c>
      <c r="F906" s="226" t="s">
        <v>4579</v>
      </c>
      <c r="N906" s="149"/>
    </row>
    <row r="907" spans="1:16" ht="15">
      <c r="C907" s="690"/>
      <c r="N907" s="149"/>
    </row>
    <row r="908" spans="1:16" ht="15">
      <c r="B908" s="1" t="s">
        <v>1565</v>
      </c>
      <c r="C908" s="690" t="s">
        <v>2572</v>
      </c>
      <c r="D908" s="1" t="s">
        <v>2965</v>
      </c>
      <c r="E908" s="131" t="s">
        <v>3980</v>
      </c>
      <c r="F908" s="226" t="s">
        <v>4580</v>
      </c>
      <c r="N908" s="149"/>
    </row>
    <row r="909" spans="1:16" s="232" customFormat="1" ht="15">
      <c r="A909" s="359" t="s">
        <v>1621</v>
      </c>
      <c r="B909" s="232" t="s">
        <v>1852</v>
      </c>
      <c r="C909" s="690" t="s">
        <v>2613</v>
      </c>
      <c r="D909" s="232" t="s">
        <v>3009</v>
      </c>
      <c r="E909" s="232" t="s">
        <v>3893</v>
      </c>
      <c r="F909" s="226" t="s">
        <v>4581</v>
      </c>
      <c r="N909" s="149"/>
    </row>
    <row r="910" spans="1:16" s="1257" customFormat="1" ht="30">
      <c r="A910" s="359"/>
      <c r="B910" s="1257" t="s">
        <v>4713</v>
      </c>
      <c r="C910" s="155" t="s">
        <v>4706</v>
      </c>
      <c r="D910" s="1257" t="s">
        <v>4707</v>
      </c>
      <c r="E910" s="149" t="s">
        <v>4708</v>
      </c>
      <c r="F910" s="226" t="s">
        <v>4582</v>
      </c>
      <c r="G910" s="1257" t="s">
        <v>16</v>
      </c>
      <c r="H910" s="1257" t="s">
        <v>747</v>
      </c>
      <c r="I910" s="1257" t="s">
        <v>16</v>
      </c>
      <c r="J910" s="1257" t="s">
        <v>1273</v>
      </c>
      <c r="K910" s="1257" t="s">
        <v>16</v>
      </c>
      <c r="L910" s="1257" t="s">
        <v>16</v>
      </c>
      <c r="M910" s="1257" t="s">
        <v>16</v>
      </c>
      <c r="N910" s="1257" t="s">
        <v>16</v>
      </c>
      <c r="O910" s="1257" t="s">
        <v>16</v>
      </c>
      <c r="P910" s="1257" t="s">
        <v>16</v>
      </c>
    </row>
    <row r="911" spans="1:16" s="1257" customFormat="1" ht="15">
      <c r="A911" s="359"/>
      <c r="B911" s="1257" t="s">
        <v>4709</v>
      </c>
      <c r="C911" s="155" t="s">
        <v>4710</v>
      </c>
      <c r="D911" s="1257" t="s">
        <v>4711</v>
      </c>
      <c r="E911" s="149" t="s">
        <v>4712</v>
      </c>
      <c r="F911" s="226" t="s">
        <v>4583</v>
      </c>
      <c r="G911" s="1257" t="s">
        <v>16</v>
      </c>
      <c r="H911" s="1257" t="s">
        <v>748</v>
      </c>
      <c r="I911" s="1257" t="s">
        <v>16</v>
      </c>
      <c r="J911" s="1257" t="s">
        <v>1274</v>
      </c>
      <c r="K911" s="1257" t="s">
        <v>16</v>
      </c>
      <c r="L911" s="1257" t="s">
        <v>16</v>
      </c>
      <c r="M911" s="1257" t="s">
        <v>16</v>
      </c>
      <c r="N911" s="1257" t="s">
        <v>16</v>
      </c>
      <c r="O911" s="1257" t="s">
        <v>16</v>
      </c>
      <c r="P911" s="1257" t="s">
        <v>16</v>
      </c>
    </row>
    <row r="912" spans="1:16" ht="30">
      <c r="B912" s="1" t="s">
        <v>1569</v>
      </c>
      <c r="C912" s="692" t="s">
        <v>2735</v>
      </c>
      <c r="D912" s="1" t="s">
        <v>2967</v>
      </c>
      <c r="E912" s="793" t="s">
        <v>3928</v>
      </c>
      <c r="F912" s="226" t="s">
        <v>4584</v>
      </c>
      <c r="J912" s="1" t="s">
        <v>1209</v>
      </c>
    </row>
    <row r="913" spans="1:16" ht="15">
      <c r="B913" s="1" t="s">
        <v>1570</v>
      </c>
      <c r="C913" s="690" t="s">
        <v>2615</v>
      </c>
      <c r="D913" s="1" t="s">
        <v>2966</v>
      </c>
      <c r="E913" s="149" t="s">
        <v>3929</v>
      </c>
      <c r="F913" s="226" t="s">
        <v>4585</v>
      </c>
    </row>
    <row r="914" spans="1:16" s="232" customFormat="1" ht="30">
      <c r="A914" s="359" t="s">
        <v>1621</v>
      </c>
      <c r="B914" s="232" t="s">
        <v>1853</v>
      </c>
      <c r="C914" s="690" t="s">
        <v>2616</v>
      </c>
      <c r="D914" s="232" t="s">
        <v>3010</v>
      </c>
      <c r="E914" s="232" t="s">
        <v>3894</v>
      </c>
      <c r="F914" s="226" t="s">
        <v>4586</v>
      </c>
    </row>
    <row r="915" spans="1:16" s="232" customFormat="1" ht="30">
      <c r="A915" s="359" t="s">
        <v>1621</v>
      </c>
      <c r="B915" s="232" t="s">
        <v>1854</v>
      </c>
      <c r="C915" s="690" t="s">
        <v>2617</v>
      </c>
      <c r="D915" s="232" t="s">
        <v>3011</v>
      </c>
      <c r="E915" s="1" t="s">
        <v>3895</v>
      </c>
      <c r="F915" s="226" t="s">
        <v>4587</v>
      </c>
    </row>
    <row r="916" spans="1:16" s="232" customFormat="1" ht="15">
      <c r="A916" s="359" t="s">
        <v>1621</v>
      </c>
      <c r="B916" s="232" t="s">
        <v>1855</v>
      </c>
      <c r="C916" s="690" t="s">
        <v>2618</v>
      </c>
      <c r="D916" s="755" t="s">
        <v>3226</v>
      </c>
      <c r="E916" s="232" t="s">
        <v>3896</v>
      </c>
      <c r="F916" s="226" t="s">
        <v>4588</v>
      </c>
    </row>
    <row r="917" spans="1:16" s="232" customFormat="1" ht="30">
      <c r="A917" s="359" t="s">
        <v>1621</v>
      </c>
      <c r="B917" s="232" t="s">
        <v>1856</v>
      </c>
      <c r="C917" s="690" t="s">
        <v>2619</v>
      </c>
      <c r="D917" s="232" t="s">
        <v>3012</v>
      </c>
      <c r="E917" s="232" t="s">
        <v>3899</v>
      </c>
      <c r="F917" s="226" t="s">
        <v>4589</v>
      </c>
    </row>
    <row r="918" spans="1:16" s="232" customFormat="1" ht="30">
      <c r="A918" s="359" t="s">
        <v>1621</v>
      </c>
      <c r="B918" s="232" t="s">
        <v>1857</v>
      </c>
      <c r="C918" s="690" t="s">
        <v>2620</v>
      </c>
      <c r="D918" s="232" t="s">
        <v>3013</v>
      </c>
      <c r="E918" s="232" t="s">
        <v>3900</v>
      </c>
      <c r="F918" s="226" t="s">
        <v>4590</v>
      </c>
    </row>
    <row r="919" spans="1:16" s="232" customFormat="1" ht="30">
      <c r="A919" s="359" t="s">
        <v>1621</v>
      </c>
      <c r="B919" s="232" t="s">
        <v>1858</v>
      </c>
      <c r="C919" s="690" t="s">
        <v>2621</v>
      </c>
      <c r="D919" s="232" t="s">
        <v>3014</v>
      </c>
      <c r="E919" s="149" t="s">
        <v>3897</v>
      </c>
      <c r="F919" s="226" t="s">
        <v>4591</v>
      </c>
    </row>
    <row r="920" spans="1:16" ht="15">
      <c r="C920" s="690"/>
      <c r="E920" s="149"/>
    </row>
    <row r="921" spans="1:16" ht="15">
      <c r="B921" s="1" t="s">
        <v>749</v>
      </c>
      <c r="C921" s="690" t="s">
        <v>2622</v>
      </c>
      <c r="D921" s="1" t="s">
        <v>750</v>
      </c>
      <c r="E921" s="149" t="s">
        <v>899</v>
      </c>
      <c r="F921" s="226" t="s">
        <v>4592</v>
      </c>
      <c r="G921" s="1" t="s">
        <v>934</v>
      </c>
      <c r="H921" s="1" t="s">
        <v>751</v>
      </c>
      <c r="I921" s="1" t="s">
        <v>16</v>
      </c>
      <c r="J921" s="1" t="s">
        <v>883</v>
      </c>
      <c r="K921" s="1" t="s">
        <v>16</v>
      </c>
      <c r="L921" s="1" t="s">
        <v>16</v>
      </c>
      <c r="M921" s="1" t="s">
        <v>16</v>
      </c>
      <c r="N921" s="1" t="s">
        <v>16</v>
      </c>
      <c r="O921" s="1" t="s">
        <v>16</v>
      </c>
      <c r="P921" s="1" t="s">
        <v>16</v>
      </c>
    </row>
    <row r="922" spans="1:16" ht="15">
      <c r="B922" s="1" t="s">
        <v>1566</v>
      </c>
      <c r="C922" s="690" t="s">
        <v>2623</v>
      </c>
      <c r="D922" s="1" t="s">
        <v>2968</v>
      </c>
      <c r="E922" s="149" t="s">
        <v>900</v>
      </c>
      <c r="F922" s="226" t="s">
        <v>4542</v>
      </c>
      <c r="G922" s="1" t="s">
        <v>935</v>
      </c>
      <c r="H922" s="1" t="s">
        <v>752</v>
      </c>
      <c r="I922" s="1" t="s">
        <v>16</v>
      </c>
      <c r="J922" s="1" t="s">
        <v>722</v>
      </c>
      <c r="K922" s="1" t="s">
        <v>16</v>
      </c>
      <c r="L922" s="1" t="s">
        <v>16</v>
      </c>
      <c r="M922" s="1" t="s">
        <v>16</v>
      </c>
      <c r="N922" s="1" t="s">
        <v>16</v>
      </c>
      <c r="O922" s="1" t="s">
        <v>16</v>
      </c>
      <c r="P922" s="1" t="s">
        <v>16</v>
      </c>
    </row>
    <row r="923" spans="1:16" ht="15">
      <c r="B923" s="1" t="s">
        <v>723</v>
      </c>
      <c r="C923" s="690" t="s">
        <v>2579</v>
      </c>
      <c r="D923" s="1" t="s">
        <v>724</v>
      </c>
      <c r="E923" s="149" t="s">
        <v>132</v>
      </c>
      <c r="F923" s="226" t="s">
        <v>4543</v>
      </c>
      <c r="G923" s="1" t="s">
        <v>936</v>
      </c>
      <c r="H923" s="1" t="s">
        <v>133</v>
      </c>
      <c r="I923" s="1" t="s">
        <v>16</v>
      </c>
      <c r="J923" s="1" t="s">
        <v>725</v>
      </c>
      <c r="K923" s="1" t="s">
        <v>16</v>
      </c>
      <c r="L923" s="1" t="s">
        <v>16</v>
      </c>
      <c r="M923" s="1" t="s">
        <v>16</v>
      </c>
      <c r="N923" s="1" t="s">
        <v>16</v>
      </c>
      <c r="O923" s="1" t="s">
        <v>16</v>
      </c>
      <c r="P923" s="1" t="s">
        <v>16</v>
      </c>
    </row>
    <row r="924" spans="1:16" ht="15">
      <c r="C924" s="690"/>
      <c r="E924" s="149"/>
    </row>
    <row r="925" spans="1:16" ht="15">
      <c r="B925" s="1" t="s">
        <v>753</v>
      </c>
      <c r="C925" s="690" t="s">
        <v>2624</v>
      </c>
      <c r="D925" s="755" t="s">
        <v>3420</v>
      </c>
      <c r="E925" s="149" t="s">
        <v>898</v>
      </c>
      <c r="F925" s="226" t="s">
        <v>4593</v>
      </c>
      <c r="G925" s="1" t="s">
        <v>937</v>
      </c>
      <c r="H925" s="1" t="s">
        <v>754</v>
      </c>
      <c r="I925" s="1" t="s">
        <v>16</v>
      </c>
      <c r="J925" s="1" t="s">
        <v>1210</v>
      </c>
      <c r="K925" s="1" t="s">
        <v>16</v>
      </c>
      <c r="L925" s="1" t="s">
        <v>16</v>
      </c>
      <c r="M925" s="1" t="s">
        <v>16</v>
      </c>
      <c r="N925" s="1" t="s">
        <v>16</v>
      </c>
      <c r="O925" s="1" t="s">
        <v>16</v>
      </c>
      <c r="P925" s="1" t="s">
        <v>16</v>
      </c>
    </row>
    <row r="926" spans="1:16" ht="15">
      <c r="B926" s="1" t="s">
        <v>755</v>
      </c>
      <c r="C926" s="692" t="s">
        <v>2724</v>
      </c>
      <c r="D926" s="1" t="s">
        <v>2969</v>
      </c>
      <c r="E926" s="149" t="s">
        <v>901</v>
      </c>
      <c r="F926" s="226" t="s">
        <v>4594</v>
      </c>
      <c r="G926" s="1" t="s">
        <v>16</v>
      </c>
      <c r="H926" s="1" t="s">
        <v>756</v>
      </c>
      <c r="I926" s="1" t="s">
        <v>16</v>
      </c>
      <c r="J926" s="1" t="s">
        <v>884</v>
      </c>
      <c r="K926" s="1" t="s">
        <v>16</v>
      </c>
      <c r="L926" s="1" t="s">
        <v>16</v>
      </c>
      <c r="M926" s="1" t="s">
        <v>16</v>
      </c>
      <c r="N926" s="1" t="s">
        <v>16</v>
      </c>
      <c r="O926" s="1" t="s">
        <v>16</v>
      </c>
      <c r="P926" s="1" t="s">
        <v>16</v>
      </c>
    </row>
    <row r="927" spans="1:16" ht="21" customHeight="1">
      <c r="B927" s="1" t="s">
        <v>757</v>
      </c>
      <c r="C927" s="736" t="s">
        <v>2809</v>
      </c>
      <c r="D927" s="1" t="s">
        <v>2970</v>
      </c>
      <c r="E927" s="149" t="s">
        <v>902</v>
      </c>
      <c r="F927" s="226" t="s">
        <v>4595</v>
      </c>
      <c r="G927" s="1" t="s">
        <v>16</v>
      </c>
      <c r="H927" s="1" t="s">
        <v>758</v>
      </c>
      <c r="I927" s="1" t="s">
        <v>16</v>
      </c>
      <c r="J927" s="1" t="s">
        <v>1211</v>
      </c>
      <c r="K927" s="1" t="s">
        <v>16</v>
      </c>
      <c r="L927" s="1" t="s">
        <v>16</v>
      </c>
      <c r="M927" s="1" t="s">
        <v>16</v>
      </c>
      <c r="N927" s="1" t="s">
        <v>16</v>
      </c>
      <c r="O927" s="1" t="s">
        <v>16</v>
      </c>
      <c r="P927" s="1" t="s">
        <v>16</v>
      </c>
    </row>
    <row r="928" spans="1:16" ht="15">
      <c r="B928" s="1" t="s">
        <v>759</v>
      </c>
      <c r="C928" s="690" t="s">
        <v>2625</v>
      </c>
      <c r="D928" s="1" t="s">
        <v>2971</v>
      </c>
      <c r="E928" s="149" t="s">
        <v>903</v>
      </c>
      <c r="F928" s="226" t="s">
        <v>4596</v>
      </c>
      <c r="G928" s="1" t="s">
        <v>16</v>
      </c>
      <c r="H928" s="1" t="s">
        <v>760</v>
      </c>
      <c r="I928" s="1" t="s">
        <v>16</v>
      </c>
      <c r="J928" s="1" t="s">
        <v>1212</v>
      </c>
      <c r="K928" s="1" t="s">
        <v>16</v>
      </c>
      <c r="L928" s="1" t="s">
        <v>16</v>
      </c>
      <c r="M928" s="1" t="s">
        <v>16</v>
      </c>
      <c r="N928" s="1" t="s">
        <v>16</v>
      </c>
      <c r="O928" s="1" t="s">
        <v>16</v>
      </c>
      <c r="P928" s="1" t="s">
        <v>16</v>
      </c>
    </row>
    <row r="929" spans="1:16" ht="15">
      <c r="B929" s="1" t="s">
        <v>1571</v>
      </c>
      <c r="C929" s="692" t="s">
        <v>2736</v>
      </c>
      <c r="D929" s="755" t="s">
        <v>3417</v>
      </c>
      <c r="E929" s="149" t="s">
        <v>3902</v>
      </c>
      <c r="F929" s="226" t="s">
        <v>4597</v>
      </c>
    </row>
    <row r="930" spans="1:16" ht="30">
      <c r="B930" s="1" t="s">
        <v>1572</v>
      </c>
      <c r="C930" s="690" t="s">
        <v>2627</v>
      </c>
      <c r="D930" s="1" t="s">
        <v>2972</v>
      </c>
      <c r="E930" s="149" t="s">
        <v>3903</v>
      </c>
      <c r="F930" s="226" t="s">
        <v>4598</v>
      </c>
    </row>
    <row r="931" spans="1:16" ht="30">
      <c r="B931" s="1" t="s">
        <v>1573</v>
      </c>
      <c r="C931" s="690" t="s">
        <v>2628</v>
      </c>
      <c r="D931" s="1" t="s">
        <v>2973</v>
      </c>
      <c r="E931" s="149" t="s">
        <v>3904</v>
      </c>
      <c r="F931" s="226" t="s">
        <v>4599</v>
      </c>
    </row>
    <row r="932" spans="1:16" ht="15">
      <c r="C932" s="690"/>
      <c r="E932" s="149"/>
    </row>
    <row r="933" spans="1:16" ht="15">
      <c r="B933" s="1" t="s">
        <v>761</v>
      </c>
      <c r="C933" s="690" t="s">
        <v>2629</v>
      </c>
      <c r="D933" s="1" t="s">
        <v>762</v>
      </c>
      <c r="E933" s="149" t="s">
        <v>3930</v>
      </c>
      <c r="F933" s="226" t="s">
        <v>4600</v>
      </c>
      <c r="G933" s="1" t="s">
        <v>16</v>
      </c>
      <c r="H933" s="1" t="s">
        <v>763</v>
      </c>
      <c r="I933" s="1" t="s">
        <v>16</v>
      </c>
      <c r="J933" s="1" t="s">
        <v>1213</v>
      </c>
      <c r="K933" s="1" t="s">
        <v>16</v>
      </c>
      <c r="L933" s="1" t="s">
        <v>16</v>
      </c>
      <c r="M933" s="1" t="s">
        <v>16</v>
      </c>
      <c r="N933" s="1" t="s">
        <v>16</v>
      </c>
      <c r="O933" s="1" t="s">
        <v>16</v>
      </c>
      <c r="P933" s="1" t="s">
        <v>16</v>
      </c>
    </row>
    <row r="934" spans="1:16" ht="15">
      <c r="B934" s="1" t="s">
        <v>764</v>
      </c>
      <c r="C934" s="690" t="s">
        <v>2630</v>
      </c>
      <c r="D934" s="754" t="s">
        <v>3425</v>
      </c>
      <c r="E934" s="788" t="s">
        <v>920</v>
      </c>
      <c r="F934" s="226" t="s">
        <v>4601</v>
      </c>
      <c r="G934" s="1" t="s">
        <v>16</v>
      </c>
      <c r="H934" s="1" t="s">
        <v>765</v>
      </c>
      <c r="I934" s="1" t="s">
        <v>16</v>
      </c>
      <c r="J934" s="1" t="s">
        <v>1214</v>
      </c>
      <c r="K934" s="1" t="s">
        <v>16</v>
      </c>
      <c r="L934" s="1" t="s">
        <v>16</v>
      </c>
      <c r="M934" s="1" t="s">
        <v>16</v>
      </c>
      <c r="N934" s="1" t="s">
        <v>16</v>
      </c>
      <c r="O934" s="1" t="s">
        <v>16</v>
      </c>
      <c r="P934" s="1" t="s">
        <v>16</v>
      </c>
    </row>
    <row r="935" spans="1:16" s="232" customFormat="1" ht="15">
      <c r="A935" s="359"/>
      <c r="C935" s="690"/>
      <c r="E935" s="236"/>
      <c r="F935" s="226"/>
    </row>
    <row r="936" spans="1:16" ht="15">
      <c r="B936" s="1" t="s">
        <v>766</v>
      </c>
      <c r="C936" s="690" t="s">
        <v>2631</v>
      </c>
      <c r="D936" s="1" t="s">
        <v>2974</v>
      </c>
      <c r="E936" s="149" t="s">
        <v>3906</v>
      </c>
      <c r="F936" s="226" t="s">
        <v>4602</v>
      </c>
      <c r="G936" s="151" t="s">
        <v>938</v>
      </c>
      <c r="H936" s="1" t="s">
        <v>767</v>
      </c>
      <c r="I936" s="1" t="s">
        <v>16</v>
      </c>
      <c r="J936" s="1" t="s">
        <v>885</v>
      </c>
      <c r="K936" s="1" t="s">
        <v>16</v>
      </c>
      <c r="L936" s="1" t="s">
        <v>16</v>
      </c>
      <c r="M936" s="1" t="s">
        <v>16</v>
      </c>
      <c r="N936" s="1" t="s">
        <v>16</v>
      </c>
      <c r="O936" s="1" t="s">
        <v>16</v>
      </c>
      <c r="P936" s="1" t="s">
        <v>16</v>
      </c>
    </row>
    <row r="937" spans="1:16" ht="30">
      <c r="B937" s="1" t="s">
        <v>1601</v>
      </c>
      <c r="C937" s="690" t="s">
        <v>2632</v>
      </c>
      <c r="D937" s="1" t="s">
        <v>2975</v>
      </c>
      <c r="E937" s="149" t="s">
        <v>3901</v>
      </c>
      <c r="F937" s="226" t="s">
        <v>4603</v>
      </c>
      <c r="G937" s="1" t="s">
        <v>16</v>
      </c>
      <c r="H937" s="1" t="s">
        <v>768</v>
      </c>
      <c r="I937" s="1" t="s">
        <v>16</v>
      </c>
      <c r="J937" s="1" t="s">
        <v>886</v>
      </c>
      <c r="K937" s="1" t="s">
        <v>16</v>
      </c>
      <c r="L937" s="1" t="s">
        <v>16</v>
      </c>
      <c r="M937" s="1" t="s">
        <v>16</v>
      </c>
      <c r="N937" s="1" t="s">
        <v>16</v>
      </c>
      <c r="O937" s="1" t="s">
        <v>16</v>
      </c>
      <c r="P937" s="1" t="s">
        <v>16</v>
      </c>
    </row>
    <row r="938" spans="1:16" ht="30">
      <c r="B938" s="1" t="s">
        <v>1574</v>
      </c>
      <c r="C938" s="690" t="s">
        <v>2633</v>
      </c>
      <c r="D938" s="1" t="s">
        <v>2976</v>
      </c>
      <c r="E938" s="131" t="s">
        <v>3910</v>
      </c>
      <c r="F938" s="226" t="s">
        <v>4604</v>
      </c>
      <c r="G938" s="1" t="s">
        <v>16</v>
      </c>
      <c r="H938" s="1" t="s">
        <v>769</v>
      </c>
      <c r="I938" s="1" t="s">
        <v>16</v>
      </c>
      <c r="J938" s="1" t="s">
        <v>1215</v>
      </c>
      <c r="K938" s="1" t="s">
        <v>16</v>
      </c>
      <c r="L938" s="1" t="s">
        <v>16</v>
      </c>
      <c r="M938" s="1" t="s">
        <v>16</v>
      </c>
      <c r="O938" s="1" t="s">
        <v>16</v>
      </c>
      <c r="P938" s="1" t="s">
        <v>16</v>
      </c>
    </row>
    <row r="939" spans="1:16" ht="30">
      <c r="B939" s="1" t="s">
        <v>1575</v>
      </c>
      <c r="C939" s="690" t="s">
        <v>2634</v>
      </c>
      <c r="D939" s="1" t="s">
        <v>2977</v>
      </c>
      <c r="E939" s="131" t="s">
        <v>3909</v>
      </c>
      <c r="F939" s="226" t="s">
        <v>4605</v>
      </c>
      <c r="G939" s="1" t="s">
        <v>16</v>
      </c>
      <c r="H939" s="1" t="s">
        <v>770</v>
      </c>
      <c r="I939" s="1" t="s">
        <v>16</v>
      </c>
      <c r="J939" s="1" t="s">
        <v>1216</v>
      </c>
      <c r="K939" s="1" t="s">
        <v>16</v>
      </c>
      <c r="L939" s="1" t="s">
        <v>16</v>
      </c>
      <c r="M939" s="1" t="s">
        <v>16</v>
      </c>
      <c r="N939" s="1" t="s">
        <v>16</v>
      </c>
      <c r="O939" s="1" t="s">
        <v>16</v>
      </c>
      <c r="P939" s="1" t="s">
        <v>16</v>
      </c>
    </row>
    <row r="940" spans="1:16" ht="30">
      <c r="B940" s="1" t="s">
        <v>1576</v>
      </c>
      <c r="C940" s="690" t="s">
        <v>2635</v>
      </c>
      <c r="D940" s="1" t="s">
        <v>2978</v>
      </c>
      <c r="E940" s="131" t="s">
        <v>3908</v>
      </c>
      <c r="F940" s="226" t="s">
        <v>4606</v>
      </c>
      <c r="G940" s="1" t="s">
        <v>16</v>
      </c>
      <c r="H940" s="1" t="s">
        <v>771</v>
      </c>
      <c r="I940" s="1" t="s">
        <v>16</v>
      </c>
      <c r="J940" s="1" t="s">
        <v>1217</v>
      </c>
      <c r="K940" s="1" t="s">
        <v>16</v>
      </c>
      <c r="L940" s="1" t="s">
        <v>16</v>
      </c>
      <c r="M940" s="1" t="s">
        <v>16</v>
      </c>
      <c r="N940" s="1" t="s">
        <v>16</v>
      </c>
      <c r="O940" s="1" t="s">
        <v>16</v>
      </c>
      <c r="P940" s="1" t="s">
        <v>16</v>
      </c>
    </row>
    <row r="941" spans="1:16" ht="30">
      <c r="B941" s="1" t="s">
        <v>1577</v>
      </c>
      <c r="C941" s="690" t="s">
        <v>2636</v>
      </c>
      <c r="D941" s="1" t="s">
        <v>2979</v>
      </c>
      <c r="E941" s="131" t="s">
        <v>3907</v>
      </c>
      <c r="F941" s="226" t="s">
        <v>4607</v>
      </c>
      <c r="G941" s="1" t="s">
        <v>16</v>
      </c>
      <c r="H941" s="1" t="s">
        <v>772</v>
      </c>
      <c r="I941" s="1" t="s">
        <v>16</v>
      </c>
      <c r="J941" s="1" t="s">
        <v>1218</v>
      </c>
      <c r="K941" s="1" t="s">
        <v>16</v>
      </c>
      <c r="L941" s="1" t="s">
        <v>16</v>
      </c>
      <c r="M941" s="1" t="s">
        <v>16</v>
      </c>
      <c r="N941" s="1" t="s">
        <v>16</v>
      </c>
      <c r="O941" s="1" t="s">
        <v>16</v>
      </c>
      <c r="P941" s="1" t="s">
        <v>16</v>
      </c>
    </row>
    <row r="942" spans="1:16" ht="30">
      <c r="C942" s="690"/>
      <c r="G942" s="1" t="s">
        <v>16</v>
      </c>
      <c r="H942" s="1" t="s">
        <v>773</v>
      </c>
      <c r="I942" s="1" t="s">
        <v>16</v>
      </c>
      <c r="J942" s="1" t="s">
        <v>1219</v>
      </c>
      <c r="K942" s="1" t="s">
        <v>16</v>
      </c>
      <c r="L942" s="1" t="s">
        <v>16</v>
      </c>
      <c r="M942" s="1" t="s">
        <v>16</v>
      </c>
      <c r="N942" s="1" t="s">
        <v>16</v>
      </c>
      <c r="O942" s="1" t="s">
        <v>16</v>
      </c>
      <c r="P942" s="1" t="s">
        <v>16</v>
      </c>
    </row>
    <row r="943" spans="1:16" ht="15">
      <c r="C943" s="690"/>
      <c r="G943" s="1" t="s">
        <v>16</v>
      </c>
      <c r="H943" s="1" t="s">
        <v>774</v>
      </c>
      <c r="I943" s="1" t="s">
        <v>16</v>
      </c>
      <c r="J943" s="1" t="s">
        <v>1220</v>
      </c>
      <c r="K943" s="1" t="s">
        <v>16</v>
      </c>
      <c r="L943" s="1" t="s">
        <v>16</v>
      </c>
      <c r="M943" s="1" t="s">
        <v>16</v>
      </c>
      <c r="N943" s="1" t="s">
        <v>16</v>
      </c>
      <c r="O943" s="1" t="s">
        <v>16</v>
      </c>
      <c r="P943" s="1" t="s">
        <v>16</v>
      </c>
    </row>
    <row r="944" spans="1:16" ht="15">
      <c r="B944" s="1" t="s">
        <v>1578</v>
      </c>
      <c r="C944" s="690" t="s">
        <v>2637</v>
      </c>
      <c r="D944" s="1" t="s">
        <v>775</v>
      </c>
      <c r="E944" s="131" t="s">
        <v>3931</v>
      </c>
      <c r="F944" s="226" t="s">
        <v>4608</v>
      </c>
      <c r="G944" s="1" t="s">
        <v>16</v>
      </c>
      <c r="H944" s="1" t="s">
        <v>776</v>
      </c>
      <c r="I944" s="1" t="s">
        <v>16</v>
      </c>
      <c r="J944" s="1" t="s">
        <v>887</v>
      </c>
      <c r="K944" s="1" t="s">
        <v>16</v>
      </c>
      <c r="L944" s="1" t="s">
        <v>16</v>
      </c>
      <c r="M944" s="1" t="s">
        <v>16</v>
      </c>
      <c r="O944" s="1" t="s">
        <v>16</v>
      </c>
      <c r="P944" s="1" t="s">
        <v>16</v>
      </c>
    </row>
    <row r="945" spans="2:16" ht="30">
      <c r="B945" s="1" t="s">
        <v>777</v>
      </c>
      <c r="C945" s="692" t="s">
        <v>2857</v>
      </c>
      <c r="D945" s="1" t="s">
        <v>2980</v>
      </c>
      <c r="E945" s="149" t="s">
        <v>3912</v>
      </c>
      <c r="F945" s="226" t="s">
        <v>4609</v>
      </c>
      <c r="G945" s="1" t="s">
        <v>939</v>
      </c>
      <c r="H945" s="1" t="s">
        <v>778</v>
      </c>
      <c r="I945" s="1" t="s">
        <v>16</v>
      </c>
      <c r="J945" s="1" t="s">
        <v>1221</v>
      </c>
      <c r="K945" s="1" t="s">
        <v>16</v>
      </c>
      <c r="L945" s="1" t="s">
        <v>16</v>
      </c>
      <c r="M945" s="1" t="s">
        <v>16</v>
      </c>
      <c r="O945" s="1" t="s">
        <v>16</v>
      </c>
      <c r="P945" s="1" t="s">
        <v>16</v>
      </c>
    </row>
    <row r="946" spans="2:16" ht="30">
      <c r="B946" s="1" t="s">
        <v>1606</v>
      </c>
      <c r="C946" s="692" t="s">
        <v>2856</v>
      </c>
      <c r="D946" s="1" t="s">
        <v>2981</v>
      </c>
      <c r="E946" s="149" t="s">
        <v>3913</v>
      </c>
      <c r="F946" s="226" t="s">
        <v>4610</v>
      </c>
      <c r="G946" s="1" t="s">
        <v>16</v>
      </c>
      <c r="H946" s="1" t="s">
        <v>779</v>
      </c>
      <c r="I946" s="1" t="s">
        <v>16</v>
      </c>
      <c r="J946" s="1" t="s">
        <v>888</v>
      </c>
      <c r="K946" s="1" t="s">
        <v>16</v>
      </c>
      <c r="L946" s="1" t="s">
        <v>16</v>
      </c>
      <c r="M946" s="1" t="s">
        <v>16</v>
      </c>
      <c r="N946" s="1" t="s">
        <v>16</v>
      </c>
      <c r="O946" s="1" t="s">
        <v>16</v>
      </c>
      <c r="P946" s="1" t="s">
        <v>16</v>
      </c>
    </row>
    <row r="947" spans="2:16" ht="30">
      <c r="B947" s="1" t="s">
        <v>1579</v>
      </c>
      <c r="C947" s="690" t="s">
        <v>2638</v>
      </c>
      <c r="D947" s="1" t="s">
        <v>2982</v>
      </c>
      <c r="E947" s="149" t="s">
        <v>3911</v>
      </c>
      <c r="F947" s="226" t="s">
        <v>4611</v>
      </c>
    </row>
    <row r="948" spans="2:16" ht="30">
      <c r="B948" s="1" t="s">
        <v>1580</v>
      </c>
      <c r="C948" s="690" t="s">
        <v>2639</v>
      </c>
      <c r="D948" s="1" t="s">
        <v>2983</v>
      </c>
      <c r="E948" s="149" t="s">
        <v>3914</v>
      </c>
      <c r="F948" s="226" t="s">
        <v>4612</v>
      </c>
    </row>
    <row r="949" spans="2:16" ht="30">
      <c r="B949" s="1" t="s">
        <v>1581</v>
      </c>
      <c r="C949" s="690" t="s">
        <v>2640</v>
      </c>
      <c r="D949" s="1" t="s">
        <v>2984</v>
      </c>
      <c r="E949" s="149" t="s">
        <v>3915</v>
      </c>
      <c r="F949" s="226" t="s">
        <v>4613</v>
      </c>
      <c r="G949" s="1" t="s">
        <v>16</v>
      </c>
      <c r="H949" s="1" t="s">
        <v>780</v>
      </c>
      <c r="I949" s="1" t="s">
        <v>16</v>
      </c>
      <c r="J949" s="1" t="s">
        <v>1222</v>
      </c>
      <c r="K949" s="1" t="s">
        <v>16</v>
      </c>
      <c r="L949" s="1" t="s">
        <v>16</v>
      </c>
      <c r="M949" s="1" t="s">
        <v>16</v>
      </c>
      <c r="N949" s="1" t="s">
        <v>16</v>
      </c>
      <c r="O949" s="1" t="s">
        <v>16</v>
      </c>
      <c r="P949" s="1" t="s">
        <v>16</v>
      </c>
    </row>
    <row r="950" spans="2:16" ht="30">
      <c r="B950" s="152" t="s">
        <v>1582</v>
      </c>
      <c r="C950" s="737" t="s">
        <v>2641</v>
      </c>
      <c r="D950" s="152" t="s">
        <v>2985</v>
      </c>
      <c r="E950" s="794" t="s">
        <v>3918</v>
      </c>
      <c r="F950" s="855" t="s">
        <v>4614</v>
      </c>
      <c r="H950" s="1" t="s">
        <v>781</v>
      </c>
    </row>
    <row r="951" spans="2:16" ht="30">
      <c r="B951" s="1" t="s">
        <v>1583</v>
      </c>
      <c r="C951" s="690" t="s">
        <v>2642</v>
      </c>
      <c r="D951" s="1" t="s">
        <v>2986</v>
      </c>
      <c r="E951" s="131" t="s">
        <v>3919</v>
      </c>
      <c r="F951" s="226" t="s">
        <v>4615</v>
      </c>
      <c r="G951" s="1" t="s">
        <v>16</v>
      </c>
      <c r="H951" s="1" t="s">
        <v>782</v>
      </c>
      <c r="I951" s="1" t="s">
        <v>16</v>
      </c>
      <c r="J951" s="1" t="s">
        <v>1223</v>
      </c>
      <c r="K951" s="1" t="s">
        <v>16</v>
      </c>
      <c r="L951" s="1" t="s">
        <v>16</v>
      </c>
      <c r="M951" s="1" t="s">
        <v>16</v>
      </c>
      <c r="N951" s="1" t="s">
        <v>16</v>
      </c>
      <c r="O951" s="1" t="s">
        <v>16</v>
      </c>
      <c r="P951" s="1" t="s">
        <v>16</v>
      </c>
    </row>
    <row r="952" spans="2:16" ht="15">
      <c r="B952" s="1" t="s">
        <v>2810</v>
      </c>
      <c r="C952" s="692" t="s">
        <v>2811</v>
      </c>
      <c r="D952" s="1" t="s">
        <v>2987</v>
      </c>
      <c r="E952" s="153" t="s">
        <v>3916</v>
      </c>
      <c r="F952" s="226" t="s">
        <v>4616</v>
      </c>
      <c r="G952" s="1" t="s">
        <v>16</v>
      </c>
      <c r="H952" s="1" t="s">
        <v>783</v>
      </c>
      <c r="I952" s="1" t="s">
        <v>16</v>
      </c>
      <c r="J952" s="1" t="s">
        <v>16</v>
      </c>
      <c r="K952" s="1" t="s">
        <v>16</v>
      </c>
      <c r="L952" s="1" t="s">
        <v>16</v>
      </c>
      <c r="M952" s="1" t="s">
        <v>16</v>
      </c>
      <c r="N952" s="1" t="s">
        <v>16</v>
      </c>
      <c r="O952" s="1" t="s">
        <v>16</v>
      </c>
      <c r="P952" s="1" t="s">
        <v>16</v>
      </c>
    </row>
    <row r="953" spans="2:16" ht="30">
      <c r="B953" s="1" t="s">
        <v>1590</v>
      </c>
      <c r="C953" s="690" t="s">
        <v>2643</v>
      </c>
      <c r="D953" s="1" t="s">
        <v>2979</v>
      </c>
      <c r="E953" s="153" t="s">
        <v>3917</v>
      </c>
      <c r="F953" s="226" t="s">
        <v>4617</v>
      </c>
    </row>
    <row r="954" spans="2:16" ht="15">
      <c r="C954" s="690"/>
      <c r="E954" s="153"/>
    </row>
    <row r="955" spans="2:16" ht="15">
      <c r="B955" s="1" t="s">
        <v>784</v>
      </c>
      <c r="C955" s="690" t="s">
        <v>2644</v>
      </c>
      <c r="D955" s="1" t="s">
        <v>785</v>
      </c>
      <c r="E955" s="131" t="s">
        <v>904</v>
      </c>
      <c r="F955" s="226" t="s">
        <v>4618</v>
      </c>
      <c r="G955" s="1" t="s">
        <v>16</v>
      </c>
      <c r="H955" s="1" t="s">
        <v>786</v>
      </c>
      <c r="I955" s="1" t="s">
        <v>16</v>
      </c>
      <c r="J955" s="1" t="s">
        <v>889</v>
      </c>
      <c r="K955" s="1" t="s">
        <v>16</v>
      </c>
      <c r="L955" s="1" t="s">
        <v>16</v>
      </c>
      <c r="M955" s="1" t="s">
        <v>16</v>
      </c>
      <c r="N955" s="1" t="s">
        <v>16</v>
      </c>
      <c r="O955" s="1" t="s">
        <v>16</v>
      </c>
      <c r="P955" s="1" t="s">
        <v>16</v>
      </c>
    </row>
    <row r="956" spans="2:16" ht="30">
      <c r="B956" s="1" t="s">
        <v>1612</v>
      </c>
      <c r="C956" s="690" t="s">
        <v>2645</v>
      </c>
      <c r="D956" s="1" t="s">
        <v>787</v>
      </c>
      <c r="E956" s="131" t="s">
        <v>905</v>
      </c>
      <c r="F956" s="226" t="s">
        <v>4619</v>
      </c>
      <c r="G956" s="1" t="s">
        <v>940</v>
      </c>
      <c r="H956" s="1" t="s">
        <v>788</v>
      </c>
      <c r="I956" s="1" t="s">
        <v>16</v>
      </c>
      <c r="J956" s="1" t="s">
        <v>890</v>
      </c>
      <c r="K956" s="1" t="s">
        <v>16</v>
      </c>
      <c r="L956" s="1" t="s">
        <v>16</v>
      </c>
      <c r="M956" s="1" t="s">
        <v>16</v>
      </c>
      <c r="O956" s="1" t="s">
        <v>16</v>
      </c>
      <c r="P956" s="1" t="s">
        <v>16</v>
      </c>
    </row>
    <row r="957" spans="2:16" ht="30">
      <c r="B957" s="1" t="s">
        <v>1379</v>
      </c>
      <c r="C957" s="690" t="s">
        <v>2646</v>
      </c>
      <c r="D957" s="1" t="s">
        <v>2988</v>
      </c>
      <c r="E957" s="131" t="s">
        <v>3920</v>
      </c>
      <c r="F957" s="226" t="s">
        <v>4620</v>
      </c>
    </row>
    <row r="958" spans="2:16" ht="30">
      <c r="B958" s="1" t="s">
        <v>1380</v>
      </c>
      <c r="C958" s="690" t="s">
        <v>2647</v>
      </c>
      <c r="D958" s="1" t="s">
        <v>2989</v>
      </c>
      <c r="E958" s="1" t="s">
        <v>3921</v>
      </c>
      <c r="F958" s="226" t="s">
        <v>4621</v>
      </c>
    </row>
    <row r="959" spans="2:16" ht="30">
      <c r="B959" s="1" t="s">
        <v>1584</v>
      </c>
      <c r="C959" s="690" t="s">
        <v>2648</v>
      </c>
      <c r="D959" s="755" t="s">
        <v>3418</v>
      </c>
      <c r="E959" s="1" t="s">
        <v>3922</v>
      </c>
      <c r="F959" s="226" t="s">
        <v>4622</v>
      </c>
    </row>
    <row r="960" spans="2:16" ht="30">
      <c r="B960" s="1" t="s">
        <v>1585</v>
      </c>
      <c r="C960" s="690" t="s">
        <v>2649</v>
      </c>
      <c r="D960" s="1" t="s">
        <v>2990</v>
      </c>
      <c r="E960" s="1" t="s">
        <v>3923</v>
      </c>
      <c r="F960" s="226" t="s">
        <v>4623</v>
      </c>
    </row>
    <row r="961" spans="1:16" ht="30">
      <c r="B961" s="1" t="s">
        <v>1586</v>
      </c>
      <c r="C961" s="690" t="s">
        <v>2650</v>
      </c>
      <c r="D961" s="755" t="s">
        <v>3419</v>
      </c>
      <c r="E961" s="1" t="s">
        <v>3924</v>
      </c>
      <c r="F961" s="226" t="s">
        <v>4624</v>
      </c>
    </row>
    <row r="962" spans="1:16" ht="30">
      <c r="B962" s="1" t="s">
        <v>1587</v>
      </c>
      <c r="C962" s="690" t="s">
        <v>2651</v>
      </c>
      <c r="D962" s="1" t="s">
        <v>2991</v>
      </c>
      <c r="E962" s="1" t="s">
        <v>3925</v>
      </c>
      <c r="F962" s="226" t="s">
        <v>4625</v>
      </c>
      <c r="G962" s="1" t="s">
        <v>16</v>
      </c>
      <c r="H962" s="1" t="s">
        <v>789</v>
      </c>
      <c r="I962" s="1" t="s">
        <v>16</v>
      </c>
      <c r="J962" s="1" t="s">
        <v>1224</v>
      </c>
      <c r="K962" s="1" t="s">
        <v>16</v>
      </c>
      <c r="L962" s="1" t="s">
        <v>16</v>
      </c>
      <c r="M962" s="1" t="s">
        <v>16</v>
      </c>
      <c r="O962" s="1" t="s">
        <v>16</v>
      </c>
      <c r="P962" s="1" t="s">
        <v>16</v>
      </c>
    </row>
    <row r="963" spans="1:16" ht="30">
      <c r="B963" s="1" t="s">
        <v>1588</v>
      </c>
      <c r="C963" s="690" t="s">
        <v>2652</v>
      </c>
      <c r="D963" s="1" t="s">
        <v>2992</v>
      </c>
      <c r="E963" s="1" t="s">
        <v>3926</v>
      </c>
      <c r="F963" s="226" t="s">
        <v>4626</v>
      </c>
      <c r="H963" s="1" t="s">
        <v>781</v>
      </c>
      <c r="J963" s="1" t="s">
        <v>1225</v>
      </c>
    </row>
    <row r="964" spans="1:16" ht="30">
      <c r="B964" s="1" t="s">
        <v>1589</v>
      </c>
      <c r="C964" s="690" t="s">
        <v>2653</v>
      </c>
      <c r="D964" s="1" t="s">
        <v>2993</v>
      </c>
      <c r="E964" s="1" t="s">
        <v>3927</v>
      </c>
      <c r="F964" s="226" t="s">
        <v>4627</v>
      </c>
      <c r="G964" s="1" t="s">
        <v>16</v>
      </c>
      <c r="H964" s="1" t="s">
        <v>790</v>
      </c>
      <c r="I964" s="1" t="s">
        <v>16</v>
      </c>
      <c r="J964" s="1" t="s">
        <v>1226</v>
      </c>
      <c r="K964" s="1" t="s">
        <v>16</v>
      </c>
      <c r="L964" s="1" t="s">
        <v>16</v>
      </c>
      <c r="M964" s="1" t="s">
        <v>16</v>
      </c>
      <c r="N964" s="1" t="s">
        <v>16</v>
      </c>
      <c r="O964" s="1" t="s">
        <v>16</v>
      </c>
      <c r="P964" s="1" t="s">
        <v>16</v>
      </c>
    </row>
    <row r="965" spans="1:16" ht="15">
      <c r="B965" s="1" t="s">
        <v>16</v>
      </c>
      <c r="C965" s="690" t="s">
        <v>2201</v>
      </c>
      <c r="H965" s="1" t="s">
        <v>16</v>
      </c>
    </row>
    <row r="966" spans="1:16" ht="15">
      <c r="B966" s="1" t="s">
        <v>791</v>
      </c>
      <c r="C966" s="690" t="s">
        <v>2654</v>
      </c>
      <c r="D966" s="1" t="s">
        <v>791</v>
      </c>
      <c r="E966" s="131" t="s">
        <v>906</v>
      </c>
      <c r="F966" s="226" t="s">
        <v>4628</v>
      </c>
      <c r="G966" s="1" t="s">
        <v>940</v>
      </c>
      <c r="H966" s="1" t="s">
        <v>792</v>
      </c>
      <c r="I966" s="1" t="s">
        <v>16</v>
      </c>
      <c r="J966" s="1" t="s">
        <v>891</v>
      </c>
      <c r="K966" s="1" t="s">
        <v>16</v>
      </c>
      <c r="L966" s="1" t="s">
        <v>16</v>
      </c>
      <c r="M966" s="1" t="s">
        <v>16</v>
      </c>
      <c r="N966" s="1" t="s">
        <v>16</v>
      </c>
      <c r="O966" s="1" t="s">
        <v>16</v>
      </c>
      <c r="P966" s="1" t="s">
        <v>16</v>
      </c>
    </row>
    <row r="967" spans="1:16" ht="15">
      <c r="C967" s="690"/>
    </row>
    <row r="968" spans="1:16" ht="15">
      <c r="B968" s="182"/>
      <c r="C968" s="734"/>
      <c r="E968" s="131" t="s">
        <v>16</v>
      </c>
      <c r="F968" s="856"/>
      <c r="G968" s="1" t="s">
        <v>16</v>
      </c>
      <c r="H968" s="1" t="s">
        <v>16</v>
      </c>
      <c r="I968" s="1" t="s">
        <v>16</v>
      </c>
      <c r="J968" s="1" t="s">
        <v>16</v>
      </c>
    </row>
    <row r="969" spans="1:16" ht="15">
      <c r="B969" s="1" t="s">
        <v>793</v>
      </c>
      <c r="C969" s="690" t="s">
        <v>2655</v>
      </c>
      <c r="D969" s="1" t="s">
        <v>3179</v>
      </c>
      <c r="E969" s="131" t="s">
        <v>4000</v>
      </c>
      <c r="F969" s="226" t="s">
        <v>4084</v>
      </c>
      <c r="J969" s="1" t="s">
        <v>880</v>
      </c>
    </row>
    <row r="970" spans="1:16" s="232" customFormat="1" ht="15">
      <c r="A970" s="359" t="s">
        <v>1621</v>
      </c>
      <c r="B970" s="232" t="s">
        <v>1862</v>
      </c>
      <c r="C970" s="690" t="s">
        <v>2656</v>
      </c>
      <c r="D970" s="232" t="s">
        <v>3217</v>
      </c>
      <c r="E970" s="133" t="s">
        <v>4001</v>
      </c>
      <c r="F970" s="226" t="s">
        <v>4629</v>
      </c>
      <c r="G970" s="151"/>
    </row>
    <row r="971" spans="1:16" s="232" customFormat="1" ht="30">
      <c r="A971" s="359" t="s">
        <v>1621</v>
      </c>
      <c r="B971" s="232" t="s">
        <v>1863</v>
      </c>
      <c r="C971" s="690" t="s">
        <v>2657</v>
      </c>
      <c r="D971" s="232" t="s">
        <v>3218</v>
      </c>
      <c r="E971" s="133" t="s">
        <v>3933</v>
      </c>
      <c r="F971" s="226" t="s">
        <v>4630</v>
      </c>
      <c r="G971" s="151"/>
    </row>
    <row r="972" spans="1:16" s="232" customFormat="1" ht="30">
      <c r="A972" s="359" t="s">
        <v>1621</v>
      </c>
      <c r="B972" s="232" t="s">
        <v>1864</v>
      </c>
      <c r="C972" s="690" t="s">
        <v>2658</v>
      </c>
      <c r="D972" s="232" t="s">
        <v>3219</v>
      </c>
      <c r="E972" s="133" t="s">
        <v>4008</v>
      </c>
      <c r="F972" s="226" t="s">
        <v>4631</v>
      </c>
      <c r="G972" s="151"/>
    </row>
    <row r="973" spans="1:16" s="232" customFormat="1" ht="30">
      <c r="A973" s="359" t="s">
        <v>1621</v>
      </c>
      <c r="B973" s="232" t="s">
        <v>1865</v>
      </c>
      <c r="C973" s="690" t="s">
        <v>2659</v>
      </c>
      <c r="D973" s="232" t="s">
        <v>3220</v>
      </c>
      <c r="E973" s="133" t="s">
        <v>3934</v>
      </c>
      <c r="F973" s="226" t="s">
        <v>4632</v>
      </c>
      <c r="G973" s="151"/>
    </row>
    <row r="974" spans="1:16" s="232" customFormat="1" ht="30">
      <c r="A974" s="359" t="s">
        <v>1621</v>
      </c>
      <c r="B974" s="232" t="s">
        <v>1866</v>
      </c>
      <c r="C974" s="690" t="s">
        <v>2660</v>
      </c>
      <c r="D974" s="232" t="s">
        <v>3221</v>
      </c>
      <c r="E974" s="133" t="s">
        <v>4009</v>
      </c>
      <c r="F974" s="226" t="s">
        <v>4633</v>
      </c>
      <c r="G974" s="151"/>
    </row>
    <row r="975" spans="1:16" ht="15">
      <c r="C975" s="690"/>
    </row>
    <row r="976" spans="1:16" ht="15">
      <c r="B976" s="1" t="s">
        <v>2</v>
      </c>
      <c r="C976" s="692" t="s">
        <v>2002</v>
      </c>
      <c r="D976" s="1" t="s">
        <v>3</v>
      </c>
      <c r="E976" s="131" t="s">
        <v>3868</v>
      </c>
      <c r="F976" s="226" t="s">
        <v>4068</v>
      </c>
      <c r="G976" s="1" t="s">
        <v>5</v>
      </c>
      <c r="H976" s="1" t="s">
        <v>6</v>
      </c>
      <c r="I976" s="1" t="s">
        <v>7</v>
      </c>
      <c r="J976" s="1" t="s">
        <v>8</v>
      </c>
    </row>
    <row r="977" spans="1:16" ht="15">
      <c r="C977" s="690"/>
    </row>
    <row r="978" spans="1:16" ht="15">
      <c r="B978" s="1" t="s">
        <v>793</v>
      </c>
      <c r="C978" s="690" t="s">
        <v>2655</v>
      </c>
      <c r="D978" s="1" t="s">
        <v>3179</v>
      </c>
      <c r="E978" s="1" t="s">
        <v>4000</v>
      </c>
      <c r="F978" s="226" t="s">
        <v>4084</v>
      </c>
      <c r="G978" s="1" t="s">
        <v>16</v>
      </c>
      <c r="H978" s="1" t="s">
        <v>794</v>
      </c>
      <c r="I978" s="1" t="s">
        <v>16</v>
      </c>
      <c r="J978" s="1" t="s">
        <v>1227</v>
      </c>
      <c r="K978" s="1" t="s">
        <v>16</v>
      </c>
      <c r="L978" s="1" t="s">
        <v>16</v>
      </c>
      <c r="M978" s="1" t="s">
        <v>16</v>
      </c>
      <c r="N978" s="1" t="s">
        <v>16</v>
      </c>
      <c r="O978" s="1" t="s">
        <v>16</v>
      </c>
      <c r="P978" s="1" t="s">
        <v>16</v>
      </c>
    </row>
    <row r="979" spans="1:16" s="232" customFormat="1" ht="15">
      <c r="A979" s="359"/>
      <c r="C979" s="690"/>
      <c r="F979" s="226"/>
    </row>
    <row r="980" spans="1:16" ht="15">
      <c r="B980" s="1" t="s">
        <v>795</v>
      </c>
      <c r="C980" s="690" t="s">
        <v>2661</v>
      </c>
      <c r="D980" s="1" t="s">
        <v>3180</v>
      </c>
      <c r="E980" s="1" t="s">
        <v>3935</v>
      </c>
      <c r="F980" s="226" t="s">
        <v>4634</v>
      </c>
      <c r="G980" s="1" t="s">
        <v>16</v>
      </c>
      <c r="H980" s="1" t="s">
        <v>796</v>
      </c>
      <c r="I980" s="1" t="s">
        <v>16</v>
      </c>
      <c r="J980" s="1" t="s">
        <v>1228</v>
      </c>
      <c r="K980" s="1" t="s">
        <v>16</v>
      </c>
      <c r="L980" s="1" t="s">
        <v>16</v>
      </c>
      <c r="M980" s="1" t="s">
        <v>16</v>
      </c>
      <c r="N980" s="1" t="s">
        <v>16</v>
      </c>
      <c r="O980" s="1" t="s">
        <v>16</v>
      </c>
      <c r="P980" s="1" t="s">
        <v>16</v>
      </c>
    </row>
    <row r="981" spans="1:16" ht="15">
      <c r="B981" s="1" t="s">
        <v>1560</v>
      </c>
      <c r="C981" s="690" t="s">
        <v>2595</v>
      </c>
      <c r="D981" s="1" t="s">
        <v>2956</v>
      </c>
      <c r="E981" s="1" t="s">
        <v>3873</v>
      </c>
      <c r="F981" s="226" t="s">
        <v>4559</v>
      </c>
      <c r="G981" s="1" t="s">
        <v>16</v>
      </c>
      <c r="H981" s="1" t="s">
        <v>797</v>
      </c>
      <c r="I981" s="1" t="s">
        <v>16</v>
      </c>
      <c r="J981" s="1" t="s">
        <v>1229</v>
      </c>
      <c r="K981" s="1" t="s">
        <v>16</v>
      </c>
      <c r="L981" s="1" t="s">
        <v>16</v>
      </c>
      <c r="M981" s="1" t="s">
        <v>16</v>
      </c>
      <c r="N981" s="1" t="s">
        <v>16</v>
      </c>
      <c r="O981" s="1" t="s">
        <v>16</v>
      </c>
      <c r="P981" s="1" t="s">
        <v>16</v>
      </c>
    </row>
    <row r="982" spans="1:16" ht="30">
      <c r="B982" s="1" t="s">
        <v>1591</v>
      </c>
      <c r="C982" s="690" t="s">
        <v>2662</v>
      </c>
      <c r="D982" s="1" t="s">
        <v>3181</v>
      </c>
      <c r="E982" s="1" t="s">
        <v>3940</v>
      </c>
      <c r="F982" s="226" t="s">
        <v>4635</v>
      </c>
      <c r="G982" s="1" t="s">
        <v>16</v>
      </c>
      <c r="H982" s="1" t="s">
        <v>740</v>
      </c>
      <c r="I982" s="1" t="s">
        <v>16</v>
      </c>
      <c r="J982" s="1" t="s">
        <v>1206</v>
      </c>
      <c r="K982" s="1" t="s">
        <v>16</v>
      </c>
      <c r="L982" s="1" t="s">
        <v>16</v>
      </c>
      <c r="M982" s="1" t="s">
        <v>16</v>
      </c>
      <c r="N982" s="1" t="s">
        <v>16</v>
      </c>
      <c r="O982" s="1" t="s">
        <v>16</v>
      </c>
      <c r="P982" s="1" t="s">
        <v>16</v>
      </c>
    </row>
    <row r="983" spans="1:16" ht="30">
      <c r="B983" s="232" t="s">
        <v>1902</v>
      </c>
      <c r="C983" s="692" t="s">
        <v>2737</v>
      </c>
      <c r="D983" s="1" t="s">
        <v>3182</v>
      </c>
      <c r="E983" s="1" t="s">
        <v>3939</v>
      </c>
      <c r="F983" s="226" t="s">
        <v>4636</v>
      </c>
    </row>
    <row r="984" spans="1:16" ht="45">
      <c r="B984" s="1" t="s">
        <v>1562</v>
      </c>
      <c r="C984" s="692" t="s">
        <v>2738</v>
      </c>
      <c r="D984" s="1" t="s">
        <v>2959</v>
      </c>
      <c r="E984" s="788" t="s">
        <v>3938</v>
      </c>
      <c r="F984" s="226" t="s">
        <v>4637</v>
      </c>
    </row>
    <row r="985" spans="1:16" s="232" customFormat="1" ht="15">
      <c r="A985" s="359" t="s">
        <v>1621</v>
      </c>
      <c r="B985" s="232" t="s">
        <v>1842</v>
      </c>
      <c r="C985" s="690" t="s">
        <v>2598</v>
      </c>
      <c r="D985" s="232" t="s">
        <v>2999</v>
      </c>
      <c r="E985" s="1" t="s">
        <v>3876</v>
      </c>
      <c r="F985" s="226" t="s">
        <v>4638</v>
      </c>
    </row>
    <row r="986" spans="1:16" s="232" customFormat="1" ht="15">
      <c r="A986" s="359" t="s">
        <v>1621</v>
      </c>
      <c r="B986" s="232" t="s">
        <v>1843</v>
      </c>
      <c r="C986" s="690" t="s">
        <v>2599</v>
      </c>
      <c r="D986" s="232" t="s">
        <v>3000</v>
      </c>
      <c r="E986" s="149" t="s">
        <v>3937</v>
      </c>
      <c r="F986" s="226" t="s">
        <v>4564</v>
      </c>
    </row>
    <row r="987" spans="1:16" s="232" customFormat="1" ht="15">
      <c r="A987" s="359" t="s">
        <v>1621</v>
      </c>
      <c r="B987" s="232" t="s">
        <v>1844</v>
      </c>
      <c r="C987" s="690" t="s">
        <v>2600</v>
      </c>
      <c r="D987" s="232" t="s">
        <v>3001</v>
      </c>
      <c r="E987" s="149" t="s">
        <v>3936</v>
      </c>
      <c r="F987" s="226" t="s">
        <v>4565</v>
      </c>
    </row>
    <row r="988" spans="1:16" ht="15">
      <c r="C988" s="690"/>
      <c r="E988" s="1"/>
    </row>
    <row r="989" spans="1:16" ht="15">
      <c r="B989" s="1" t="s">
        <v>1597</v>
      </c>
      <c r="C989" s="690" t="s">
        <v>2663</v>
      </c>
      <c r="D989" s="1" t="s">
        <v>3183</v>
      </c>
      <c r="E989" s="1" t="s">
        <v>3941</v>
      </c>
      <c r="F989" s="226" t="s">
        <v>4639</v>
      </c>
      <c r="G989" s="1" t="s">
        <v>16</v>
      </c>
      <c r="H989" s="1" t="s">
        <v>798</v>
      </c>
      <c r="I989" s="1" t="s">
        <v>16</v>
      </c>
      <c r="J989" s="1" t="s">
        <v>1230</v>
      </c>
      <c r="K989" s="1" t="s">
        <v>16</v>
      </c>
      <c r="L989" s="1" t="s">
        <v>16</v>
      </c>
      <c r="M989" s="1" t="s">
        <v>16</v>
      </c>
      <c r="N989" s="1" t="s">
        <v>16</v>
      </c>
      <c r="O989" s="1" t="s">
        <v>16</v>
      </c>
      <c r="P989" s="1" t="s">
        <v>16</v>
      </c>
    </row>
    <row r="990" spans="1:16" ht="30">
      <c r="B990" s="1" t="s">
        <v>1592</v>
      </c>
      <c r="C990" s="690" t="s">
        <v>2664</v>
      </c>
      <c r="D990" s="1" t="s">
        <v>3184</v>
      </c>
      <c r="E990" s="1" t="s">
        <v>4010</v>
      </c>
      <c r="F990" s="226" t="s">
        <v>4640</v>
      </c>
      <c r="G990" s="1" t="s">
        <v>16</v>
      </c>
      <c r="H990" s="1" t="s">
        <v>799</v>
      </c>
      <c r="I990" s="1" t="s">
        <v>16</v>
      </c>
      <c r="J990" s="1" t="s">
        <v>1231</v>
      </c>
      <c r="K990" s="1" t="s">
        <v>16</v>
      </c>
      <c r="L990" s="1" t="s">
        <v>16</v>
      </c>
      <c r="M990" s="1" t="s">
        <v>16</v>
      </c>
      <c r="O990" s="1" t="s">
        <v>16</v>
      </c>
      <c r="P990" s="1" t="s">
        <v>16</v>
      </c>
    </row>
    <row r="991" spans="1:16" ht="15">
      <c r="B991" s="1" t="s">
        <v>1593</v>
      </c>
      <c r="C991" s="690" t="s">
        <v>2665</v>
      </c>
      <c r="D991" s="1" t="s">
        <v>3185</v>
      </c>
      <c r="E991" s="1" t="s">
        <v>3942</v>
      </c>
      <c r="F991" s="226" t="s">
        <v>4641</v>
      </c>
      <c r="G991" s="1" t="s">
        <v>16</v>
      </c>
      <c r="H991" s="1" t="s">
        <v>800</v>
      </c>
      <c r="I991" s="1" t="s">
        <v>16</v>
      </c>
      <c r="J991" s="1" t="s">
        <v>1232</v>
      </c>
      <c r="K991" s="1" t="s">
        <v>16</v>
      </c>
      <c r="L991" s="1" t="s">
        <v>16</v>
      </c>
      <c r="M991" s="1" t="s">
        <v>16</v>
      </c>
      <c r="O991" s="1" t="s">
        <v>16</v>
      </c>
      <c r="P991" s="1" t="s">
        <v>16</v>
      </c>
    </row>
    <row r="992" spans="1:16" ht="30">
      <c r="B992" s="1" t="s">
        <v>1594</v>
      </c>
      <c r="C992" s="690" t="s">
        <v>2666</v>
      </c>
      <c r="D992" s="1" t="s">
        <v>3186</v>
      </c>
      <c r="E992" s="1" t="s">
        <v>3944</v>
      </c>
      <c r="F992" s="226" t="s">
        <v>4642</v>
      </c>
      <c r="G992" s="1" t="s">
        <v>16</v>
      </c>
      <c r="H992" s="1" t="s">
        <v>801</v>
      </c>
      <c r="I992" s="1" t="s">
        <v>16</v>
      </c>
      <c r="J992" s="1" t="s">
        <v>1234</v>
      </c>
      <c r="K992" s="1" t="s">
        <v>16</v>
      </c>
      <c r="L992" s="1" t="s">
        <v>16</v>
      </c>
      <c r="M992" s="1" t="s">
        <v>16</v>
      </c>
      <c r="O992" s="1" t="s">
        <v>16</v>
      </c>
      <c r="P992" s="1" t="s">
        <v>16</v>
      </c>
    </row>
    <row r="993" spans="1:16" ht="30">
      <c r="B993" s="1" t="s">
        <v>1595</v>
      </c>
      <c r="C993" s="692" t="s">
        <v>3990</v>
      </c>
      <c r="D993" s="755" t="s">
        <v>3989</v>
      </c>
      <c r="E993" s="788" t="s">
        <v>3988</v>
      </c>
      <c r="F993" s="226" t="s">
        <v>4643</v>
      </c>
      <c r="G993" s="1" t="s">
        <v>16</v>
      </c>
      <c r="H993" s="1" t="s">
        <v>802</v>
      </c>
      <c r="I993" s="1" t="s">
        <v>16</v>
      </c>
      <c r="J993" s="1" t="s">
        <v>1233</v>
      </c>
      <c r="K993" s="1" t="s">
        <v>16</v>
      </c>
      <c r="L993" s="1" t="s">
        <v>16</v>
      </c>
      <c r="M993" s="1" t="s">
        <v>16</v>
      </c>
      <c r="O993" s="1" t="s">
        <v>16</v>
      </c>
      <c r="P993" s="1" t="s">
        <v>16</v>
      </c>
    </row>
    <row r="994" spans="1:16" s="232" customFormat="1" ht="15">
      <c r="A994" s="359" t="s">
        <v>1621</v>
      </c>
      <c r="B994" s="232" t="s">
        <v>1845</v>
      </c>
      <c r="C994" s="690" t="s">
        <v>2605</v>
      </c>
      <c r="D994" s="232" t="s">
        <v>3002</v>
      </c>
      <c r="E994" s="149" t="s">
        <v>3885</v>
      </c>
      <c r="F994" s="226" t="s">
        <v>4570</v>
      </c>
    </row>
    <row r="995" spans="1:16" s="232" customFormat="1" ht="15">
      <c r="A995" s="359" t="s">
        <v>1621</v>
      </c>
      <c r="B995" s="232" t="s">
        <v>1867</v>
      </c>
      <c r="C995" s="690" t="s">
        <v>2667</v>
      </c>
      <c r="D995" s="232" t="s">
        <v>3222</v>
      </c>
      <c r="E995" s="149" t="s">
        <v>3883</v>
      </c>
      <c r="F995" s="226" t="s">
        <v>4571</v>
      </c>
    </row>
    <row r="996" spans="1:16" s="232" customFormat="1" ht="45">
      <c r="A996" s="359" t="s">
        <v>1621</v>
      </c>
      <c r="B996" s="232" t="s">
        <v>1868</v>
      </c>
      <c r="C996" s="692" t="s">
        <v>2825</v>
      </c>
      <c r="D996" s="232" t="s">
        <v>3223</v>
      </c>
      <c r="E996" s="149" t="s">
        <v>3943</v>
      </c>
      <c r="F996" s="226" t="s">
        <v>4644</v>
      </c>
    </row>
    <row r="997" spans="1:16" ht="15">
      <c r="C997" s="690"/>
      <c r="E997" s="1"/>
    </row>
    <row r="998" spans="1:16" ht="15">
      <c r="B998" s="1" t="s">
        <v>1373</v>
      </c>
      <c r="C998" s="690" t="s">
        <v>2608</v>
      </c>
      <c r="E998" s="792" t="s">
        <v>3497</v>
      </c>
      <c r="F998" s="226" t="s">
        <v>4155</v>
      </c>
    </row>
    <row r="999" spans="1:16" ht="15">
      <c r="B999" s="1" t="s">
        <v>1564</v>
      </c>
      <c r="C999" s="690" t="s">
        <v>2076</v>
      </c>
      <c r="D999" s="1" t="s">
        <v>2909</v>
      </c>
      <c r="E999" s="149" t="s">
        <v>3715</v>
      </c>
      <c r="F999" s="226" t="s">
        <v>4573</v>
      </c>
    </row>
    <row r="1000" spans="1:16" s="232" customFormat="1" ht="15">
      <c r="A1000" s="359" t="s">
        <v>1621</v>
      </c>
      <c r="B1000" s="232" t="s">
        <v>1869</v>
      </c>
      <c r="C1000" s="690" t="s">
        <v>2668</v>
      </c>
      <c r="D1000" s="232" t="s">
        <v>3224</v>
      </c>
      <c r="E1000" s="149" t="s">
        <v>3946</v>
      </c>
      <c r="F1000" s="226" t="s">
        <v>4645</v>
      </c>
    </row>
    <row r="1001" spans="1:16" ht="30">
      <c r="B1001" s="1" t="s">
        <v>1567</v>
      </c>
      <c r="C1001" s="692" t="s">
        <v>2826</v>
      </c>
      <c r="D1001" s="1" t="s">
        <v>3187</v>
      </c>
      <c r="E1001" s="1" t="s">
        <v>3947</v>
      </c>
      <c r="F1001" s="226" t="s">
        <v>4646</v>
      </c>
    </row>
    <row r="1002" spans="1:16" ht="15.75" customHeight="1">
      <c r="B1002" s="1" t="s">
        <v>1596</v>
      </c>
      <c r="C1002" s="692" t="s">
        <v>2827</v>
      </c>
      <c r="D1002" s="1" t="s">
        <v>3188</v>
      </c>
      <c r="E1002" s="1" t="s">
        <v>3948</v>
      </c>
      <c r="F1002" s="226" t="s">
        <v>4647</v>
      </c>
    </row>
    <row r="1003" spans="1:16" s="232" customFormat="1" ht="45">
      <c r="A1003" s="359" t="s">
        <v>1621</v>
      </c>
      <c r="B1003" s="232" t="s">
        <v>1870</v>
      </c>
      <c r="C1003" s="692" t="s">
        <v>2739</v>
      </c>
      <c r="D1003" s="755" t="s">
        <v>3422</v>
      </c>
      <c r="E1003" s="149" t="s">
        <v>3949</v>
      </c>
      <c r="F1003" s="226" t="s">
        <v>4648</v>
      </c>
    </row>
    <row r="1004" spans="1:16" s="232" customFormat="1" ht="30">
      <c r="A1004" s="359" t="s">
        <v>1621</v>
      </c>
      <c r="B1004" s="232" t="s">
        <v>1871</v>
      </c>
      <c r="C1004" s="690" t="s">
        <v>2669</v>
      </c>
      <c r="D1004" s="755" t="s">
        <v>3423</v>
      </c>
      <c r="E1004" s="149" t="s">
        <v>3950</v>
      </c>
      <c r="F1004" s="226" t="s">
        <v>4649</v>
      </c>
    </row>
    <row r="1005" spans="1:16" s="232" customFormat="1" ht="45">
      <c r="A1005" s="359" t="s">
        <v>1621</v>
      </c>
      <c r="B1005" s="232" t="s">
        <v>1872</v>
      </c>
      <c r="C1005" s="690" t="s">
        <v>2670</v>
      </c>
      <c r="D1005" s="755" t="s">
        <v>3424</v>
      </c>
      <c r="E1005" s="232" t="s">
        <v>3951</v>
      </c>
      <c r="F1005" s="226" t="s">
        <v>4579</v>
      </c>
    </row>
    <row r="1006" spans="1:16" ht="15">
      <c r="C1006" s="690"/>
      <c r="E1006" s="1"/>
    </row>
    <row r="1007" spans="1:16" ht="15">
      <c r="B1007" s="232" t="s">
        <v>1873</v>
      </c>
      <c r="C1007" s="690" t="s">
        <v>2572</v>
      </c>
      <c r="D1007" s="754" t="s">
        <v>3421</v>
      </c>
      <c r="E1007" s="1" t="s">
        <v>3979</v>
      </c>
      <c r="F1007" s="226" t="s">
        <v>4650</v>
      </c>
    </row>
    <row r="1008" spans="1:16" s="232" customFormat="1" ht="15">
      <c r="A1008" s="359" t="s">
        <v>1621</v>
      </c>
      <c r="B1008" s="232" t="s">
        <v>1874</v>
      </c>
      <c r="C1008" s="692" t="s">
        <v>2828</v>
      </c>
      <c r="D1008" s="232" t="s">
        <v>3225</v>
      </c>
      <c r="E1008" s="149" t="s">
        <v>3978</v>
      </c>
      <c r="F1008" s="226" t="s">
        <v>4651</v>
      </c>
    </row>
    <row r="1009" spans="1:16" ht="30">
      <c r="B1009" s="1" t="s">
        <v>4699</v>
      </c>
      <c r="C1009" s="692" t="s">
        <v>4700</v>
      </c>
      <c r="D1009" s="1" t="s">
        <v>4702</v>
      </c>
      <c r="E1009" s="1" t="s">
        <v>4704</v>
      </c>
      <c r="F1009" s="226" t="s">
        <v>4652</v>
      </c>
    </row>
    <row r="1010" spans="1:16" ht="15">
      <c r="B1010" s="1" t="s">
        <v>4698</v>
      </c>
      <c r="C1010" s="692" t="s">
        <v>4701</v>
      </c>
      <c r="D1010" s="1" t="s">
        <v>4703</v>
      </c>
      <c r="E1010" s="1" t="s">
        <v>4705</v>
      </c>
      <c r="F1010" s="226" t="s">
        <v>4653</v>
      </c>
    </row>
    <row r="1011" spans="1:16" ht="30">
      <c r="B1011" s="1" t="s">
        <v>1569</v>
      </c>
      <c r="C1011" s="690" t="s">
        <v>2614</v>
      </c>
      <c r="D1011" s="1" t="s">
        <v>3189</v>
      </c>
      <c r="E1011" s="1" t="s">
        <v>3898</v>
      </c>
      <c r="F1011" s="226" t="s">
        <v>4654</v>
      </c>
    </row>
    <row r="1012" spans="1:16" ht="15">
      <c r="B1012" s="1" t="s">
        <v>1570</v>
      </c>
      <c r="C1012" s="690" t="s">
        <v>2615</v>
      </c>
      <c r="D1012" s="1" t="s">
        <v>2966</v>
      </c>
      <c r="E1012" s="1" t="s">
        <v>3929</v>
      </c>
      <c r="F1012" s="226" t="s">
        <v>4655</v>
      </c>
    </row>
    <row r="1013" spans="1:16" s="232" customFormat="1" ht="30">
      <c r="A1013" s="359" t="s">
        <v>1621</v>
      </c>
      <c r="B1013" s="232" t="s">
        <v>1875</v>
      </c>
      <c r="C1013" s="690" t="s">
        <v>2671</v>
      </c>
      <c r="D1013" s="232" t="s">
        <v>3309</v>
      </c>
      <c r="E1013" s="149" t="s">
        <v>3952</v>
      </c>
      <c r="F1013" s="226" t="s">
        <v>4656</v>
      </c>
    </row>
    <row r="1014" spans="1:16" s="232" customFormat="1" ht="30">
      <c r="A1014" s="359" t="s">
        <v>1621</v>
      </c>
      <c r="B1014" s="232" t="s">
        <v>1876</v>
      </c>
      <c r="C1014" s="690" t="s">
        <v>2672</v>
      </c>
      <c r="D1014" s="232" t="s">
        <v>3308</v>
      </c>
      <c r="E1014" s="149" t="s">
        <v>3953</v>
      </c>
      <c r="F1014" s="226" t="s">
        <v>4657</v>
      </c>
    </row>
    <row r="1015" spans="1:16" s="232" customFormat="1" ht="15">
      <c r="A1015" s="359" t="s">
        <v>1621</v>
      </c>
      <c r="B1015" s="232" t="s">
        <v>1855</v>
      </c>
      <c r="C1015" s="690" t="s">
        <v>2618</v>
      </c>
      <c r="D1015" s="232" t="s">
        <v>3226</v>
      </c>
      <c r="E1015" s="149" t="s">
        <v>3896</v>
      </c>
      <c r="F1015" s="226" t="s">
        <v>4588</v>
      </c>
    </row>
    <row r="1016" spans="1:16" s="232" customFormat="1" ht="45">
      <c r="A1016" s="359" t="s">
        <v>1621</v>
      </c>
      <c r="B1016" s="232" t="s">
        <v>1877</v>
      </c>
      <c r="C1016" s="690" t="s">
        <v>2673</v>
      </c>
      <c r="D1016" s="232" t="s">
        <v>3227</v>
      </c>
      <c r="E1016" s="149" t="s">
        <v>3955</v>
      </c>
      <c r="F1016" s="226" t="s">
        <v>4658</v>
      </c>
    </row>
    <row r="1017" spans="1:16" s="232" customFormat="1" ht="30">
      <c r="A1017" s="359" t="s">
        <v>1621</v>
      </c>
      <c r="B1017" s="232" t="s">
        <v>1857</v>
      </c>
      <c r="C1017" s="690" t="s">
        <v>2620</v>
      </c>
      <c r="D1017" s="232" t="s">
        <v>3013</v>
      </c>
      <c r="E1017" s="149" t="s">
        <v>3900</v>
      </c>
      <c r="F1017" s="226" t="s">
        <v>4590</v>
      </c>
    </row>
    <row r="1018" spans="1:16" s="232" customFormat="1" ht="45">
      <c r="A1018" s="359" t="s">
        <v>1621</v>
      </c>
      <c r="B1018" s="232" t="s">
        <v>1878</v>
      </c>
      <c r="C1018" s="690" t="s">
        <v>2674</v>
      </c>
      <c r="D1018" s="232" t="s">
        <v>3228</v>
      </c>
      <c r="E1018" s="149" t="s">
        <v>3954</v>
      </c>
      <c r="F1018" s="226" t="s">
        <v>4659</v>
      </c>
    </row>
    <row r="1019" spans="1:16" ht="15">
      <c r="C1019" s="690"/>
      <c r="E1019" s="1"/>
    </row>
    <row r="1020" spans="1:16" ht="15">
      <c r="B1020" s="1" t="s">
        <v>803</v>
      </c>
      <c r="C1020" s="690" t="s">
        <v>2675</v>
      </c>
      <c r="D1020" s="1" t="s">
        <v>3190</v>
      </c>
      <c r="E1020" s="1" t="s">
        <v>3956</v>
      </c>
      <c r="F1020" s="226" t="s">
        <v>4660</v>
      </c>
      <c r="G1020" s="1" t="s">
        <v>16</v>
      </c>
      <c r="H1020" s="1" t="s">
        <v>804</v>
      </c>
      <c r="I1020" s="1" t="s">
        <v>16</v>
      </c>
      <c r="J1020" s="1" t="s">
        <v>1235</v>
      </c>
      <c r="K1020" s="1" t="s">
        <v>16</v>
      </c>
      <c r="L1020" s="1" t="s">
        <v>16</v>
      </c>
      <c r="M1020" s="1" t="s">
        <v>16</v>
      </c>
      <c r="N1020" s="1" t="s">
        <v>16</v>
      </c>
      <c r="O1020" s="1" t="s">
        <v>16</v>
      </c>
      <c r="P1020" s="1" t="s">
        <v>16</v>
      </c>
    </row>
    <row r="1021" spans="1:16" ht="15">
      <c r="B1021" s="1" t="s">
        <v>719</v>
      </c>
      <c r="C1021" s="690" t="s">
        <v>2578</v>
      </c>
      <c r="D1021" s="755" t="s">
        <v>2968</v>
      </c>
      <c r="E1021" s="1" t="s">
        <v>900</v>
      </c>
      <c r="F1021" s="226" t="s">
        <v>4542</v>
      </c>
      <c r="G1021" s="1" t="s">
        <v>16</v>
      </c>
      <c r="H1021" s="1" t="s">
        <v>752</v>
      </c>
      <c r="I1021" s="1" t="s">
        <v>16</v>
      </c>
      <c r="J1021" s="1" t="s">
        <v>1236</v>
      </c>
      <c r="K1021" s="1" t="s">
        <v>16</v>
      </c>
      <c r="L1021" s="1" t="s">
        <v>16</v>
      </c>
      <c r="M1021" s="1" t="s">
        <v>16</v>
      </c>
      <c r="N1021" s="1" t="s">
        <v>16</v>
      </c>
      <c r="O1021" s="1" t="s">
        <v>16</v>
      </c>
      <c r="P1021" s="1" t="s">
        <v>16</v>
      </c>
    </row>
    <row r="1022" spans="1:16" ht="15">
      <c r="B1022" s="1" t="s">
        <v>805</v>
      </c>
      <c r="C1022" s="690" t="s">
        <v>2676</v>
      </c>
      <c r="D1022" s="1" t="s">
        <v>806</v>
      </c>
      <c r="E1022" s="1" t="s">
        <v>3957</v>
      </c>
      <c r="F1022" s="226" t="s">
        <v>4661</v>
      </c>
      <c r="G1022" s="1" t="s">
        <v>16</v>
      </c>
      <c r="H1022" s="1" t="s">
        <v>807</v>
      </c>
      <c r="I1022" s="1" t="s">
        <v>16</v>
      </c>
      <c r="J1022" s="1" t="s">
        <v>1237</v>
      </c>
      <c r="K1022" s="1" t="s">
        <v>16</v>
      </c>
      <c r="L1022" s="1" t="s">
        <v>16</v>
      </c>
      <c r="M1022" s="1" t="s">
        <v>16</v>
      </c>
      <c r="N1022" s="1" t="s">
        <v>16</v>
      </c>
      <c r="O1022" s="1" t="s">
        <v>16</v>
      </c>
      <c r="P1022" s="1" t="s">
        <v>16</v>
      </c>
    </row>
    <row r="1023" spans="1:16" ht="15">
      <c r="C1023" s="690"/>
      <c r="E1023" s="1"/>
    </row>
    <row r="1024" spans="1:16" ht="15">
      <c r="B1024" s="1" t="s">
        <v>753</v>
      </c>
      <c r="C1024" s="690" t="s">
        <v>2624</v>
      </c>
      <c r="D1024" s="1" t="s">
        <v>3191</v>
      </c>
      <c r="E1024" s="1" t="s">
        <v>4007</v>
      </c>
      <c r="F1024" s="226" t="s">
        <v>4593</v>
      </c>
      <c r="G1024" s="1" t="s">
        <v>16</v>
      </c>
      <c r="H1024" s="1" t="s">
        <v>808</v>
      </c>
      <c r="I1024" s="1" t="s">
        <v>16</v>
      </c>
      <c r="J1024" s="1" t="s">
        <v>1238</v>
      </c>
      <c r="K1024" s="1" t="s">
        <v>16</v>
      </c>
      <c r="L1024" s="1" t="s">
        <v>16</v>
      </c>
      <c r="M1024" s="1" t="s">
        <v>16</v>
      </c>
      <c r="N1024" s="1" t="s">
        <v>16</v>
      </c>
      <c r="O1024" s="1" t="s">
        <v>16</v>
      </c>
      <c r="P1024" s="1" t="s">
        <v>16</v>
      </c>
    </row>
    <row r="1025" spans="2:16" ht="30">
      <c r="B1025" s="1" t="s">
        <v>809</v>
      </c>
      <c r="C1025" s="692" t="s">
        <v>2740</v>
      </c>
      <c r="D1025" s="1" t="s">
        <v>3192</v>
      </c>
      <c r="E1025" s="1" t="s">
        <v>3958</v>
      </c>
      <c r="F1025" s="226" t="s">
        <v>4662</v>
      </c>
      <c r="G1025" s="1" t="s">
        <v>16</v>
      </c>
      <c r="H1025" s="1" t="s">
        <v>810</v>
      </c>
      <c r="I1025" s="1" t="s">
        <v>16</v>
      </c>
      <c r="J1025" s="1" t="s">
        <v>1239</v>
      </c>
      <c r="K1025" s="1" t="s">
        <v>16</v>
      </c>
      <c r="L1025" s="1" t="s">
        <v>16</v>
      </c>
      <c r="M1025" s="1" t="s">
        <v>16</v>
      </c>
      <c r="N1025" s="1" t="s">
        <v>16</v>
      </c>
      <c r="O1025" s="1" t="s">
        <v>16</v>
      </c>
      <c r="P1025" s="1" t="s">
        <v>16</v>
      </c>
    </row>
    <row r="1026" spans="2:16" ht="30">
      <c r="B1026" s="1" t="s">
        <v>811</v>
      </c>
      <c r="C1026" s="690" t="s">
        <v>2677</v>
      </c>
      <c r="D1026" s="1" t="s">
        <v>3193</v>
      </c>
      <c r="E1026" s="1" t="s">
        <v>3959</v>
      </c>
      <c r="F1026" s="226" t="s">
        <v>4663</v>
      </c>
      <c r="G1026" s="1" t="s">
        <v>16</v>
      </c>
      <c r="H1026" s="1" t="s">
        <v>812</v>
      </c>
      <c r="I1026" s="1" t="s">
        <v>16</v>
      </c>
      <c r="J1026" s="1" t="s">
        <v>1240</v>
      </c>
      <c r="K1026" s="1" t="s">
        <v>16</v>
      </c>
      <c r="L1026" s="1" t="s">
        <v>16</v>
      </c>
      <c r="M1026" s="1" t="s">
        <v>16</v>
      </c>
      <c r="N1026" s="1" t="s">
        <v>16</v>
      </c>
      <c r="O1026" s="1" t="s">
        <v>16</v>
      </c>
      <c r="P1026" s="1" t="s">
        <v>16</v>
      </c>
    </row>
    <row r="1027" spans="2:16" ht="15">
      <c r="B1027" s="1" t="s">
        <v>759</v>
      </c>
      <c r="C1027" s="690" t="s">
        <v>2625</v>
      </c>
      <c r="D1027" s="1" t="s">
        <v>2971</v>
      </c>
      <c r="E1027" s="1" t="s">
        <v>919</v>
      </c>
      <c r="F1027" s="226" t="s">
        <v>4664</v>
      </c>
      <c r="G1027" s="1" t="s">
        <v>16</v>
      </c>
      <c r="H1027" s="1" t="s">
        <v>813</v>
      </c>
      <c r="I1027" s="1" t="s">
        <v>16</v>
      </c>
      <c r="J1027" s="1" t="s">
        <v>1241</v>
      </c>
      <c r="K1027" s="1" t="s">
        <v>16</v>
      </c>
      <c r="L1027" s="1" t="s">
        <v>16</v>
      </c>
      <c r="M1027" s="1" t="s">
        <v>16</v>
      </c>
      <c r="N1027" s="1" t="s">
        <v>16</v>
      </c>
      <c r="O1027" s="1" t="s">
        <v>16</v>
      </c>
      <c r="P1027" s="1" t="s">
        <v>16</v>
      </c>
    </row>
    <row r="1028" spans="2:16" ht="15">
      <c r="B1028" s="1" t="s">
        <v>1571</v>
      </c>
      <c r="C1028" s="690" t="s">
        <v>2626</v>
      </c>
      <c r="D1028" s="1" t="s">
        <v>3194</v>
      </c>
      <c r="E1028" s="1" t="s">
        <v>3902</v>
      </c>
      <c r="F1028" s="226" t="s">
        <v>4597</v>
      </c>
    </row>
    <row r="1029" spans="2:16" ht="30">
      <c r="B1029" s="1" t="s">
        <v>1598</v>
      </c>
      <c r="C1029" s="690" t="s">
        <v>2678</v>
      </c>
      <c r="D1029" s="1" t="s">
        <v>3195</v>
      </c>
      <c r="E1029" s="1" t="s">
        <v>3960</v>
      </c>
      <c r="F1029" s="226" t="s">
        <v>4665</v>
      </c>
    </row>
    <row r="1030" spans="2:16" ht="30">
      <c r="B1030" s="1" t="s">
        <v>1599</v>
      </c>
      <c r="C1030" s="690" t="s">
        <v>2679</v>
      </c>
      <c r="D1030" s="1" t="s">
        <v>3196</v>
      </c>
      <c r="E1030" s="1" t="s">
        <v>3961</v>
      </c>
      <c r="F1030" s="226" t="s">
        <v>4666</v>
      </c>
    </row>
    <row r="1031" spans="2:16" ht="15">
      <c r="C1031" s="690"/>
      <c r="E1031" s="1"/>
    </row>
    <row r="1032" spans="2:16" ht="15">
      <c r="B1032" s="1" t="s">
        <v>761</v>
      </c>
      <c r="C1032" s="690" t="s">
        <v>2629</v>
      </c>
      <c r="D1032" s="1" t="s">
        <v>762</v>
      </c>
      <c r="E1032" s="1" t="s">
        <v>3905</v>
      </c>
      <c r="F1032" s="226" t="s">
        <v>4600</v>
      </c>
      <c r="G1032" s="1" t="s">
        <v>16</v>
      </c>
      <c r="H1032" s="1" t="s">
        <v>814</v>
      </c>
      <c r="I1032" s="1" t="s">
        <v>16</v>
      </c>
      <c r="J1032" s="1" t="s">
        <v>1213</v>
      </c>
      <c r="K1032" s="1" t="s">
        <v>16</v>
      </c>
      <c r="L1032" s="1" t="s">
        <v>16</v>
      </c>
      <c r="M1032" s="1" t="s">
        <v>16</v>
      </c>
      <c r="N1032" s="1" t="s">
        <v>16</v>
      </c>
      <c r="O1032" s="1" t="s">
        <v>16</v>
      </c>
      <c r="P1032" s="1" t="s">
        <v>16</v>
      </c>
    </row>
    <row r="1033" spans="2:16" ht="15">
      <c r="B1033" s="1" t="s">
        <v>764</v>
      </c>
      <c r="C1033" s="690" t="s">
        <v>2630</v>
      </c>
      <c r="D1033" s="746" t="s">
        <v>746</v>
      </c>
      <c r="E1033" s="1" t="s">
        <v>920</v>
      </c>
      <c r="F1033" s="226" t="s">
        <v>4601</v>
      </c>
      <c r="G1033" s="1" t="s">
        <v>16</v>
      </c>
      <c r="H1033" s="1" t="s">
        <v>815</v>
      </c>
      <c r="I1033" s="1" t="s">
        <v>16</v>
      </c>
      <c r="J1033" s="1" t="s">
        <v>1214</v>
      </c>
      <c r="K1033" s="1" t="s">
        <v>16</v>
      </c>
      <c r="L1033" s="1" t="s">
        <v>16</v>
      </c>
      <c r="M1033" s="1" t="s">
        <v>16</v>
      </c>
      <c r="N1033" s="1" t="s">
        <v>16</v>
      </c>
      <c r="O1033" s="1" t="s">
        <v>16</v>
      </c>
      <c r="P1033" s="1" t="s">
        <v>16</v>
      </c>
    </row>
    <row r="1034" spans="2:16" ht="15">
      <c r="B1034" s="1" t="s">
        <v>816</v>
      </c>
      <c r="C1034" s="690" t="s">
        <v>2680</v>
      </c>
      <c r="D1034" s="1" t="s">
        <v>3197</v>
      </c>
      <c r="E1034" s="1" t="s">
        <v>921</v>
      </c>
      <c r="F1034" s="226" t="s">
        <v>4667</v>
      </c>
      <c r="G1034" s="1" t="s">
        <v>16</v>
      </c>
      <c r="H1034" s="1" t="s">
        <v>817</v>
      </c>
      <c r="I1034" s="1" t="s">
        <v>16</v>
      </c>
      <c r="J1034" s="1" t="s">
        <v>1242</v>
      </c>
      <c r="K1034" s="1" t="s">
        <v>16</v>
      </c>
      <c r="L1034" s="1" t="s">
        <v>16</v>
      </c>
      <c r="M1034" s="1" t="s">
        <v>16</v>
      </c>
      <c r="N1034" s="1" t="s">
        <v>16</v>
      </c>
      <c r="O1034" s="1" t="s">
        <v>16</v>
      </c>
      <c r="P1034" s="1" t="s">
        <v>16</v>
      </c>
    </row>
    <row r="1035" spans="2:16" ht="30">
      <c r="B1035" s="1" t="s">
        <v>1600</v>
      </c>
      <c r="C1035" s="690" t="s">
        <v>2681</v>
      </c>
      <c r="D1035" s="1" t="s">
        <v>3198</v>
      </c>
      <c r="E1035" s="1" t="s">
        <v>3962</v>
      </c>
      <c r="F1035" s="226" t="s">
        <v>4668</v>
      </c>
      <c r="G1035" s="1" t="s">
        <v>16</v>
      </c>
      <c r="H1035" s="1" t="s">
        <v>818</v>
      </c>
      <c r="I1035" s="1" t="s">
        <v>16</v>
      </c>
      <c r="J1035" s="1" t="s">
        <v>1243</v>
      </c>
      <c r="K1035" s="1" t="s">
        <v>16</v>
      </c>
      <c r="L1035" s="1" t="s">
        <v>16</v>
      </c>
      <c r="M1035" s="1" t="s">
        <v>16</v>
      </c>
      <c r="N1035" s="1" t="s">
        <v>16</v>
      </c>
      <c r="O1035" s="1" t="s">
        <v>16</v>
      </c>
      <c r="P1035" s="1" t="s">
        <v>16</v>
      </c>
    </row>
    <row r="1036" spans="2:16" ht="30">
      <c r="B1036" s="1" t="s">
        <v>1603</v>
      </c>
      <c r="C1036" s="690" t="s">
        <v>2682</v>
      </c>
      <c r="D1036" s="1" t="s">
        <v>3199</v>
      </c>
      <c r="E1036" s="1" t="s">
        <v>3963</v>
      </c>
      <c r="F1036" s="226" t="s">
        <v>4669</v>
      </c>
      <c r="G1036" s="1" t="s">
        <v>16</v>
      </c>
      <c r="H1036" s="1" t="s">
        <v>819</v>
      </c>
      <c r="I1036" s="1" t="s">
        <v>16</v>
      </c>
      <c r="J1036" s="1" t="s">
        <v>1244</v>
      </c>
      <c r="K1036" s="1" t="s">
        <v>16</v>
      </c>
      <c r="L1036" s="1" t="s">
        <v>16</v>
      </c>
      <c r="M1036" s="1" t="s">
        <v>16</v>
      </c>
      <c r="N1036" s="1" t="s">
        <v>16</v>
      </c>
      <c r="O1036" s="1" t="s">
        <v>16</v>
      </c>
      <c r="P1036" s="1" t="s">
        <v>16</v>
      </c>
    </row>
    <row r="1037" spans="2:16" ht="30">
      <c r="B1037" s="1" t="s">
        <v>1604</v>
      </c>
      <c r="C1037" s="690" t="s">
        <v>2683</v>
      </c>
      <c r="D1037" s="1" t="s">
        <v>3200</v>
      </c>
      <c r="E1037" s="1" t="s">
        <v>3964</v>
      </c>
      <c r="F1037" s="226" t="s">
        <v>4670</v>
      </c>
      <c r="G1037" s="1" t="s">
        <v>16</v>
      </c>
      <c r="H1037" s="1" t="s">
        <v>820</v>
      </c>
      <c r="I1037" s="1" t="s">
        <v>16</v>
      </c>
      <c r="J1037" s="1" t="s">
        <v>1245</v>
      </c>
      <c r="K1037" s="1" t="s">
        <v>16</v>
      </c>
      <c r="L1037" s="1" t="s">
        <v>16</v>
      </c>
      <c r="M1037" s="1" t="s">
        <v>16</v>
      </c>
      <c r="N1037" s="1" t="s">
        <v>16</v>
      </c>
      <c r="O1037" s="1" t="s">
        <v>16</v>
      </c>
      <c r="P1037" s="1" t="s">
        <v>16</v>
      </c>
    </row>
    <row r="1038" spans="2:16" ht="30">
      <c r="B1038" s="232" t="s">
        <v>1879</v>
      </c>
      <c r="C1038" s="690" t="s">
        <v>2684</v>
      </c>
      <c r="D1038" s="1" t="s">
        <v>3201</v>
      </c>
      <c r="E1038" s="1" t="s">
        <v>3965</v>
      </c>
      <c r="F1038" s="226" t="s">
        <v>4671</v>
      </c>
      <c r="G1038" s="1" t="s">
        <v>16</v>
      </c>
      <c r="H1038" s="1" t="s">
        <v>821</v>
      </c>
      <c r="I1038" s="1" t="s">
        <v>16</v>
      </c>
      <c r="J1038" s="1" t="s">
        <v>1246</v>
      </c>
      <c r="K1038" s="1" t="s">
        <v>16</v>
      </c>
      <c r="L1038" s="1" t="s">
        <v>16</v>
      </c>
      <c r="M1038" s="1" t="s">
        <v>16</v>
      </c>
      <c r="N1038" s="1" t="s">
        <v>16</v>
      </c>
      <c r="O1038" s="1" t="s">
        <v>16</v>
      </c>
      <c r="P1038" s="1" t="s">
        <v>16</v>
      </c>
    </row>
    <row r="1039" spans="2:16" ht="30">
      <c r="B1039" s="1" t="s">
        <v>1577</v>
      </c>
      <c r="C1039" s="690" t="s">
        <v>2636</v>
      </c>
      <c r="D1039" s="1" t="s">
        <v>2979</v>
      </c>
      <c r="E1039" s="1" t="s">
        <v>3907</v>
      </c>
      <c r="F1039" s="226" t="s">
        <v>4607</v>
      </c>
      <c r="G1039" s="1" t="s">
        <v>16</v>
      </c>
      <c r="H1039" s="1" t="s">
        <v>822</v>
      </c>
      <c r="I1039" s="1" t="s">
        <v>16</v>
      </c>
      <c r="J1039" s="1" t="s">
        <v>1247</v>
      </c>
      <c r="K1039" s="1" t="s">
        <v>16</v>
      </c>
      <c r="L1039" s="1" t="s">
        <v>16</v>
      </c>
      <c r="M1039" s="1" t="s">
        <v>16</v>
      </c>
      <c r="N1039" s="1" t="s">
        <v>16</v>
      </c>
      <c r="O1039" s="1" t="s">
        <v>16</v>
      </c>
      <c r="P1039" s="1" t="s">
        <v>16</v>
      </c>
    </row>
    <row r="1040" spans="2:16" ht="30">
      <c r="C1040" s="690"/>
      <c r="D1040" s="1" t="s">
        <v>823</v>
      </c>
      <c r="E1040" s="1"/>
      <c r="G1040" s="1" t="s">
        <v>16</v>
      </c>
      <c r="H1040" s="1" t="s">
        <v>824</v>
      </c>
      <c r="I1040" s="1" t="s">
        <v>16</v>
      </c>
      <c r="J1040" s="1" t="s">
        <v>1248</v>
      </c>
      <c r="K1040" s="1" t="s">
        <v>16</v>
      </c>
      <c r="L1040" s="1" t="s">
        <v>16</v>
      </c>
      <c r="M1040" s="1" t="s">
        <v>16</v>
      </c>
      <c r="N1040" s="1" t="s">
        <v>16</v>
      </c>
      <c r="O1040" s="1" t="s">
        <v>16</v>
      </c>
      <c r="P1040" s="1" t="s">
        <v>16</v>
      </c>
    </row>
    <row r="1041" spans="2:16" ht="15">
      <c r="C1041" s="690"/>
      <c r="D1041" s="1" t="s">
        <v>825</v>
      </c>
      <c r="E1041" s="1"/>
      <c r="G1041" s="1" t="s">
        <v>16</v>
      </c>
      <c r="H1041" s="1" t="s">
        <v>826</v>
      </c>
      <c r="I1041" s="1" t="s">
        <v>16</v>
      </c>
      <c r="J1041" s="1" t="s">
        <v>1249</v>
      </c>
      <c r="K1041" s="1" t="s">
        <v>16</v>
      </c>
      <c r="L1041" s="1" t="s">
        <v>16</v>
      </c>
      <c r="M1041" s="1" t="s">
        <v>16</v>
      </c>
      <c r="N1041" s="1" t="s">
        <v>16</v>
      </c>
      <c r="O1041" s="1" t="s">
        <v>16</v>
      </c>
      <c r="P1041" s="1" t="s">
        <v>16</v>
      </c>
    </row>
    <row r="1042" spans="2:16" ht="15">
      <c r="B1042" s="1" t="s">
        <v>1602</v>
      </c>
      <c r="C1042" s="690" t="s">
        <v>2685</v>
      </c>
      <c r="D1042" s="1" t="s">
        <v>3202</v>
      </c>
      <c r="E1042" s="1" t="s">
        <v>922</v>
      </c>
      <c r="F1042" s="226" t="s">
        <v>4672</v>
      </c>
      <c r="G1042" s="1" t="s">
        <v>16</v>
      </c>
      <c r="H1042" s="1" t="s">
        <v>827</v>
      </c>
      <c r="I1042" s="1" t="s">
        <v>16</v>
      </c>
      <c r="J1042" s="1" t="s">
        <v>1250</v>
      </c>
      <c r="K1042" s="1" t="s">
        <v>16</v>
      </c>
      <c r="L1042" s="1" t="s">
        <v>16</v>
      </c>
      <c r="M1042" s="1" t="s">
        <v>16</v>
      </c>
      <c r="N1042" s="1" t="s">
        <v>16</v>
      </c>
      <c r="O1042" s="1" t="s">
        <v>16</v>
      </c>
      <c r="P1042" s="1" t="s">
        <v>16</v>
      </c>
    </row>
    <row r="1043" spans="2:16" ht="30">
      <c r="B1043" s="1" t="s">
        <v>1607</v>
      </c>
      <c r="C1043" s="690" t="s">
        <v>2686</v>
      </c>
      <c r="D1043" s="1" t="s">
        <v>3203</v>
      </c>
      <c r="E1043" s="1" t="s">
        <v>3966</v>
      </c>
      <c r="F1043" s="226" t="s">
        <v>4673</v>
      </c>
      <c r="G1043" s="1" t="s">
        <v>16</v>
      </c>
      <c r="H1043" s="1" t="s">
        <v>828</v>
      </c>
      <c r="I1043" s="1" t="s">
        <v>16</v>
      </c>
      <c r="J1043" s="1" t="s">
        <v>1251</v>
      </c>
      <c r="K1043" s="1" t="s">
        <v>16</v>
      </c>
      <c r="L1043" s="1" t="s">
        <v>16</v>
      </c>
      <c r="M1043" s="1" t="s">
        <v>16</v>
      </c>
      <c r="N1043" s="1" t="s">
        <v>16</v>
      </c>
      <c r="O1043" s="1" t="s">
        <v>16</v>
      </c>
      <c r="P1043" s="1" t="s">
        <v>16</v>
      </c>
    </row>
    <row r="1044" spans="2:16" ht="30">
      <c r="B1044" s="1" t="s">
        <v>1605</v>
      </c>
      <c r="C1044" s="690" t="s">
        <v>2687</v>
      </c>
      <c r="D1044" s="1" t="s">
        <v>3204</v>
      </c>
      <c r="E1044" s="1" t="s">
        <v>3967</v>
      </c>
      <c r="F1044" s="226" t="s">
        <v>4674</v>
      </c>
      <c r="G1044" s="1" t="s">
        <v>16</v>
      </c>
      <c r="H1044" s="1" t="s">
        <v>829</v>
      </c>
      <c r="I1044" s="1" t="s">
        <v>16</v>
      </c>
      <c r="J1044" s="1" t="s">
        <v>1252</v>
      </c>
      <c r="K1044" s="1" t="s">
        <v>16</v>
      </c>
      <c r="L1044" s="1" t="s">
        <v>16</v>
      </c>
      <c r="M1044" s="1" t="s">
        <v>16</v>
      </c>
      <c r="N1044" s="1" t="s">
        <v>16</v>
      </c>
      <c r="O1044" s="1" t="s">
        <v>16</v>
      </c>
      <c r="P1044" s="1" t="s">
        <v>16</v>
      </c>
    </row>
    <row r="1045" spans="2:16" ht="30">
      <c r="B1045" s="1" t="s">
        <v>1608</v>
      </c>
      <c r="C1045" s="692" t="s">
        <v>2741</v>
      </c>
      <c r="D1045" s="1" t="s">
        <v>3205</v>
      </c>
      <c r="E1045" s="1" t="s">
        <v>3969</v>
      </c>
      <c r="F1045" s="226" t="s">
        <v>4675</v>
      </c>
      <c r="G1045" s="1" t="s">
        <v>16</v>
      </c>
      <c r="H1045" s="1" t="s">
        <v>830</v>
      </c>
      <c r="I1045" s="1" t="s">
        <v>16</v>
      </c>
      <c r="J1045" s="1" t="s">
        <v>1253</v>
      </c>
      <c r="K1045" s="1" t="s">
        <v>16</v>
      </c>
      <c r="L1045" s="1" t="s">
        <v>16</v>
      </c>
      <c r="M1045" s="1" t="s">
        <v>16</v>
      </c>
      <c r="N1045" s="1" t="s">
        <v>16</v>
      </c>
      <c r="O1045" s="1" t="s">
        <v>16</v>
      </c>
      <c r="P1045" s="1" t="s">
        <v>16</v>
      </c>
    </row>
    <row r="1046" spans="2:16" ht="15">
      <c r="B1046" s="1" t="s">
        <v>16</v>
      </c>
      <c r="C1046" s="690" t="s">
        <v>2201</v>
      </c>
      <c r="D1046" s="1" t="s">
        <v>16</v>
      </c>
      <c r="G1046" s="1" t="s">
        <v>16</v>
      </c>
      <c r="H1046" s="1" t="s">
        <v>16</v>
      </c>
      <c r="I1046" s="1" t="s">
        <v>16</v>
      </c>
      <c r="J1046" s="1" t="s">
        <v>16</v>
      </c>
      <c r="K1046" s="1" t="s">
        <v>16</v>
      </c>
      <c r="L1046" s="1" t="s">
        <v>16</v>
      </c>
      <c r="M1046" s="1" t="s">
        <v>16</v>
      </c>
      <c r="N1046" s="1" t="s">
        <v>16</v>
      </c>
      <c r="O1046" s="1" t="s">
        <v>16</v>
      </c>
      <c r="P1046" s="1" t="s">
        <v>16</v>
      </c>
    </row>
    <row r="1047" spans="2:16" ht="30">
      <c r="B1047" s="1" t="s">
        <v>1609</v>
      </c>
      <c r="C1047" s="690" t="s">
        <v>2688</v>
      </c>
      <c r="D1047" s="1" t="s">
        <v>3206</v>
      </c>
      <c r="E1047" s="1" t="s">
        <v>3970</v>
      </c>
      <c r="F1047" s="226" t="s">
        <v>4676</v>
      </c>
      <c r="G1047" s="1" t="s">
        <v>16</v>
      </c>
      <c r="H1047" s="1" t="s">
        <v>831</v>
      </c>
      <c r="I1047" s="1" t="s">
        <v>16</v>
      </c>
      <c r="J1047" s="1" t="s">
        <v>1254</v>
      </c>
      <c r="K1047" s="1" t="s">
        <v>16</v>
      </c>
      <c r="L1047" s="1" t="s">
        <v>16</v>
      </c>
      <c r="M1047" s="1" t="s">
        <v>16</v>
      </c>
      <c r="N1047" s="1" t="s">
        <v>16</v>
      </c>
      <c r="O1047" s="1" t="s">
        <v>16</v>
      </c>
      <c r="P1047" s="1" t="s">
        <v>16</v>
      </c>
    </row>
    <row r="1048" spans="2:16" ht="30">
      <c r="B1048" s="1" t="s">
        <v>1610</v>
      </c>
      <c r="C1048" s="690" t="s">
        <v>2689</v>
      </c>
      <c r="D1048" s="1" t="s">
        <v>3207</v>
      </c>
      <c r="E1048" s="1" t="s">
        <v>3915</v>
      </c>
      <c r="F1048" s="226" t="s">
        <v>4677</v>
      </c>
      <c r="G1048" s="1" t="s">
        <v>16</v>
      </c>
      <c r="H1048" s="1" t="s">
        <v>832</v>
      </c>
      <c r="I1048" s="1" t="s">
        <v>16</v>
      </c>
      <c r="J1048" s="1" t="s">
        <v>1255</v>
      </c>
      <c r="K1048" s="1" t="s">
        <v>16</v>
      </c>
      <c r="L1048" s="1" t="s">
        <v>16</v>
      </c>
      <c r="M1048" s="1" t="s">
        <v>16</v>
      </c>
      <c r="N1048" s="1" t="s">
        <v>16</v>
      </c>
      <c r="O1048" s="1" t="s">
        <v>16</v>
      </c>
      <c r="P1048" s="1" t="s">
        <v>16</v>
      </c>
    </row>
    <row r="1049" spans="2:16" ht="30">
      <c r="B1049" s="152" t="s">
        <v>1582</v>
      </c>
      <c r="C1049" s="737" t="s">
        <v>2641</v>
      </c>
      <c r="D1049" s="1" t="s">
        <v>3208</v>
      </c>
      <c r="E1049" s="1" t="s">
        <v>3918</v>
      </c>
      <c r="F1049" s="855" t="s">
        <v>4678</v>
      </c>
    </row>
    <row r="1050" spans="2:16" ht="30">
      <c r="B1050" s="1" t="s">
        <v>1583</v>
      </c>
      <c r="C1050" s="690" t="s">
        <v>2642</v>
      </c>
      <c r="D1050" s="1" t="s">
        <v>2986</v>
      </c>
      <c r="E1050" s="1" t="s">
        <v>3919</v>
      </c>
      <c r="F1050" s="226" t="s">
        <v>4615</v>
      </c>
    </row>
    <row r="1051" spans="2:16" ht="15">
      <c r="B1051" s="1" t="s">
        <v>1611</v>
      </c>
      <c r="C1051" s="692" t="s">
        <v>2742</v>
      </c>
      <c r="D1051" s="1" t="s">
        <v>3209</v>
      </c>
      <c r="E1051" s="1" t="s">
        <v>3916</v>
      </c>
      <c r="F1051" s="226" t="s">
        <v>4679</v>
      </c>
    </row>
    <row r="1052" spans="2:16" ht="30">
      <c r="B1052" s="1" t="s">
        <v>1590</v>
      </c>
      <c r="C1052" s="690" t="s">
        <v>2643</v>
      </c>
      <c r="D1052" s="1" t="s">
        <v>3991</v>
      </c>
      <c r="E1052" s="1" t="s">
        <v>3971</v>
      </c>
      <c r="F1052" s="226" t="s">
        <v>4617</v>
      </c>
    </row>
    <row r="1053" spans="2:16" ht="15">
      <c r="B1053" s="1" t="s">
        <v>833</v>
      </c>
      <c r="C1053" s="690" t="s">
        <v>2690</v>
      </c>
      <c r="D1053" s="1" t="s">
        <v>834</v>
      </c>
      <c r="E1053" s="131" t="s">
        <v>3981</v>
      </c>
      <c r="F1053" s="226" t="s">
        <v>4680</v>
      </c>
      <c r="G1053" s="1" t="s">
        <v>16</v>
      </c>
      <c r="H1053" s="1" t="s">
        <v>835</v>
      </c>
      <c r="I1053" s="1" t="s">
        <v>16</v>
      </c>
      <c r="J1053" s="1" t="s">
        <v>1256</v>
      </c>
      <c r="K1053" s="1" t="s">
        <v>16</v>
      </c>
      <c r="L1053" s="1" t="s">
        <v>16</v>
      </c>
      <c r="M1053" s="1" t="s">
        <v>16</v>
      </c>
      <c r="N1053" s="1" t="s">
        <v>16</v>
      </c>
      <c r="O1053" s="1" t="s">
        <v>16</v>
      </c>
      <c r="P1053" s="1" t="s">
        <v>16</v>
      </c>
    </row>
    <row r="1054" spans="2:16" ht="30">
      <c r="B1054" s="1" t="s">
        <v>1613</v>
      </c>
      <c r="C1054" s="690" t="s">
        <v>2691</v>
      </c>
      <c r="D1054" s="1" t="s">
        <v>836</v>
      </c>
      <c r="E1054" s="131" t="s">
        <v>3968</v>
      </c>
      <c r="F1054" s="226" t="s">
        <v>4681</v>
      </c>
      <c r="G1054" s="1" t="s">
        <v>16</v>
      </c>
      <c r="H1054" s="1" t="s">
        <v>837</v>
      </c>
      <c r="I1054" s="1" t="s">
        <v>16</v>
      </c>
      <c r="J1054" s="1" t="s">
        <v>1257</v>
      </c>
      <c r="K1054" s="1" t="s">
        <v>16</v>
      </c>
      <c r="L1054" s="1" t="s">
        <v>16</v>
      </c>
      <c r="M1054" s="1" t="s">
        <v>16</v>
      </c>
      <c r="N1054" s="1" t="s">
        <v>16</v>
      </c>
      <c r="O1054" s="1" t="s">
        <v>16</v>
      </c>
      <c r="P1054" s="1" t="s">
        <v>16</v>
      </c>
    </row>
    <row r="1055" spans="2:16" ht="30">
      <c r="B1055" s="1" t="s">
        <v>838</v>
      </c>
      <c r="C1055" s="690" t="s">
        <v>2692</v>
      </c>
      <c r="D1055" s="1" t="s">
        <v>3210</v>
      </c>
      <c r="E1055" s="1" t="s">
        <v>4023</v>
      </c>
      <c r="F1055" s="226" t="s">
        <v>4682</v>
      </c>
      <c r="G1055" s="1" t="s">
        <v>16</v>
      </c>
      <c r="H1055" s="1" t="s">
        <v>839</v>
      </c>
      <c r="I1055" s="1" t="s">
        <v>16</v>
      </c>
      <c r="J1055" s="1" t="s">
        <v>1258</v>
      </c>
      <c r="K1055" s="1" t="s">
        <v>16</v>
      </c>
      <c r="L1055" s="1" t="s">
        <v>16</v>
      </c>
      <c r="M1055" s="1" t="s">
        <v>16</v>
      </c>
      <c r="O1055" s="1" t="s">
        <v>16</v>
      </c>
      <c r="P1055" s="1" t="s">
        <v>16</v>
      </c>
    </row>
    <row r="1056" spans="2:16" ht="15">
      <c r="B1056" s="1" t="s">
        <v>16</v>
      </c>
      <c r="C1056" s="690" t="s">
        <v>2201</v>
      </c>
      <c r="F1056" s="226" t="e">
        <v>#N/A</v>
      </c>
      <c r="G1056" s="1" t="s">
        <v>16</v>
      </c>
      <c r="H1056" s="1" t="s">
        <v>16</v>
      </c>
      <c r="I1056" s="1" t="s">
        <v>16</v>
      </c>
      <c r="K1056" s="1" t="s">
        <v>16</v>
      </c>
      <c r="L1056" s="1" t="s">
        <v>16</v>
      </c>
      <c r="M1056" s="1" t="s">
        <v>16</v>
      </c>
      <c r="N1056" s="1" t="s">
        <v>16</v>
      </c>
      <c r="O1056" s="1" t="s">
        <v>16</v>
      </c>
      <c r="P1056" s="1" t="s">
        <v>16</v>
      </c>
    </row>
    <row r="1057" spans="2:11" ht="30">
      <c r="B1057" s="1" t="s">
        <v>1381</v>
      </c>
      <c r="C1057" s="690" t="s">
        <v>2693</v>
      </c>
      <c r="D1057" s="1" t="s">
        <v>3211</v>
      </c>
      <c r="E1057" s="1" t="s">
        <v>4017</v>
      </c>
      <c r="F1057" s="226" t="s">
        <v>4683</v>
      </c>
      <c r="G1057" s="1" t="s">
        <v>16</v>
      </c>
      <c r="H1057" s="1" t="s">
        <v>840</v>
      </c>
      <c r="I1057" s="1" t="s">
        <v>16</v>
      </c>
      <c r="J1057" s="1" t="s">
        <v>1259</v>
      </c>
    </row>
    <row r="1058" spans="2:11" ht="15">
      <c r="B1058" s="1" t="s">
        <v>1614</v>
      </c>
      <c r="C1058" s="690" t="s">
        <v>2694</v>
      </c>
      <c r="D1058" s="1" t="s">
        <v>3212</v>
      </c>
      <c r="E1058" s="1" t="s">
        <v>3972</v>
      </c>
      <c r="F1058" s="226" t="s">
        <v>4684</v>
      </c>
    </row>
    <row r="1059" spans="2:11" ht="15">
      <c r="B1059" s="1" t="s">
        <v>1615</v>
      </c>
      <c r="C1059" s="690" t="s">
        <v>2695</v>
      </c>
      <c r="D1059" s="1" t="s">
        <v>3213</v>
      </c>
      <c r="E1059" s="1" t="s">
        <v>3973</v>
      </c>
      <c r="F1059" s="226" t="s">
        <v>4685</v>
      </c>
    </row>
    <row r="1060" spans="2:11" ht="30">
      <c r="B1060" s="1" t="s">
        <v>1616</v>
      </c>
      <c r="C1060" s="690" t="s">
        <v>2696</v>
      </c>
      <c r="D1060" s="1" t="s">
        <v>3214</v>
      </c>
      <c r="E1060" s="1" t="s">
        <v>3974</v>
      </c>
      <c r="F1060" s="226" t="s">
        <v>4686</v>
      </c>
    </row>
    <row r="1061" spans="2:11" ht="30">
      <c r="B1061" s="1" t="s">
        <v>1587</v>
      </c>
      <c r="C1061" s="690" t="s">
        <v>2651</v>
      </c>
      <c r="D1061" s="1" t="s">
        <v>2991</v>
      </c>
      <c r="E1061" s="1" t="s">
        <v>3975</v>
      </c>
      <c r="F1061" s="226" t="s">
        <v>4625</v>
      </c>
    </row>
    <row r="1062" spans="2:11" ht="30">
      <c r="B1062" s="1" t="s">
        <v>1617</v>
      </c>
      <c r="C1062" s="690" t="s">
        <v>2697</v>
      </c>
      <c r="D1062" s="1" t="s">
        <v>3215</v>
      </c>
      <c r="E1062" s="1" t="s">
        <v>3976</v>
      </c>
      <c r="F1062" s="226" t="s">
        <v>4687</v>
      </c>
    </row>
    <row r="1063" spans="2:11" ht="30">
      <c r="B1063" s="1" t="s">
        <v>1589</v>
      </c>
      <c r="C1063" s="690" t="s">
        <v>2653</v>
      </c>
      <c r="D1063" s="1" t="s">
        <v>3216</v>
      </c>
      <c r="E1063" s="1" t="s">
        <v>3977</v>
      </c>
      <c r="F1063" s="226" t="s">
        <v>4688</v>
      </c>
      <c r="G1063" s="1" t="s">
        <v>16</v>
      </c>
      <c r="H1063" s="1" t="s">
        <v>16</v>
      </c>
      <c r="I1063" s="1" t="s">
        <v>16</v>
      </c>
    </row>
    <row r="1064" spans="2:11" ht="15">
      <c r="C1064" s="690"/>
      <c r="E1064" s="1"/>
    </row>
    <row r="1065" spans="2:11" ht="15">
      <c r="B1065" s="1" t="s">
        <v>791</v>
      </c>
      <c r="C1065" s="690" t="s">
        <v>2654</v>
      </c>
      <c r="D1065" s="1" t="s">
        <v>791</v>
      </c>
      <c r="E1065" s="1" t="s">
        <v>906</v>
      </c>
      <c r="F1065" s="226" t="s">
        <v>4628</v>
      </c>
      <c r="G1065" s="1" t="s">
        <v>16</v>
      </c>
      <c r="H1065" s="1" t="s">
        <v>841</v>
      </c>
      <c r="I1065" s="1" t="s">
        <v>16</v>
      </c>
      <c r="J1065" s="1" t="s">
        <v>891</v>
      </c>
    </row>
    <row r="1066" spans="2:11" ht="15">
      <c r="C1066" s="690"/>
      <c r="E1066" s="131" t="s">
        <v>16</v>
      </c>
      <c r="G1066" s="1" t="s">
        <v>16</v>
      </c>
      <c r="H1066" s="1" t="s">
        <v>16</v>
      </c>
      <c r="I1066" s="1" t="s">
        <v>16</v>
      </c>
      <c r="J1066" s="1" t="s">
        <v>16</v>
      </c>
    </row>
    <row r="1067" spans="2:11" ht="15">
      <c r="C1067" s="690"/>
      <c r="E1067" s="131" t="s">
        <v>16</v>
      </c>
      <c r="G1067" s="1" t="s">
        <v>16</v>
      </c>
      <c r="H1067" s="1" t="s">
        <v>16</v>
      </c>
      <c r="I1067" s="1" t="s">
        <v>16</v>
      </c>
      <c r="J1067" s="1" t="s">
        <v>16</v>
      </c>
    </row>
    <row r="1068" spans="2:11" ht="15">
      <c r="B1068" s="1" t="s">
        <v>842</v>
      </c>
      <c r="C1068" s="690" t="s">
        <v>2698</v>
      </c>
      <c r="D1068" s="746" t="s">
        <v>843</v>
      </c>
      <c r="E1068" s="1" t="s">
        <v>924</v>
      </c>
      <c r="F1068" s="226" t="s">
        <v>842</v>
      </c>
      <c r="G1068" s="1" t="s">
        <v>16</v>
      </c>
      <c r="H1068" s="1" t="s">
        <v>16</v>
      </c>
      <c r="I1068" s="1" t="s">
        <v>16</v>
      </c>
      <c r="J1068" s="1" t="s">
        <v>1002</v>
      </c>
    </row>
    <row r="1069" spans="2:11" ht="15">
      <c r="C1069" s="690"/>
      <c r="E1069" s="131" t="s">
        <v>16</v>
      </c>
      <c r="G1069" s="1" t="s">
        <v>16</v>
      </c>
      <c r="H1069" s="1" t="s">
        <v>16</v>
      </c>
      <c r="I1069" s="1" t="s">
        <v>16</v>
      </c>
      <c r="J1069" s="1" t="s">
        <v>16</v>
      </c>
    </row>
    <row r="1070" spans="2:11" ht="15">
      <c r="B1070" s="1" t="s">
        <v>2</v>
      </c>
      <c r="C1070" s="692" t="s">
        <v>2002</v>
      </c>
      <c r="D1070" s="1" t="s">
        <v>3</v>
      </c>
      <c r="E1070" s="131" t="s">
        <v>4</v>
      </c>
      <c r="F1070" s="226" t="s">
        <v>4068</v>
      </c>
      <c r="G1070" s="1" t="s">
        <v>5</v>
      </c>
      <c r="H1070" s="1" t="s">
        <v>6</v>
      </c>
      <c r="I1070" s="1" t="s">
        <v>7</v>
      </c>
      <c r="J1070" s="1" t="s">
        <v>8</v>
      </c>
      <c r="K1070" s="1" t="s">
        <v>1275</v>
      </c>
    </row>
    <row r="1071" spans="2:11" ht="15">
      <c r="C1071" s="690"/>
      <c r="E1071" s="131" t="s">
        <v>16</v>
      </c>
      <c r="G1071" s="1" t="s">
        <v>16</v>
      </c>
      <c r="H1071" s="1" t="s">
        <v>16</v>
      </c>
      <c r="I1071" s="1" t="s">
        <v>16</v>
      </c>
      <c r="J1071" s="1" t="s">
        <v>16</v>
      </c>
    </row>
    <row r="1072" spans="2:11" ht="15">
      <c r="B1072" s="154" t="s">
        <v>844</v>
      </c>
      <c r="C1072" s="738" t="s">
        <v>2699</v>
      </c>
      <c r="D1072" s="747" t="s">
        <v>843</v>
      </c>
      <c r="E1072" s="1" t="s">
        <v>925</v>
      </c>
      <c r="F1072" s="857" t="s">
        <v>844</v>
      </c>
      <c r="G1072" s="1" t="s">
        <v>16</v>
      </c>
      <c r="H1072" s="1" t="s">
        <v>16</v>
      </c>
      <c r="I1072" s="1" t="s">
        <v>16</v>
      </c>
      <c r="J1072" s="1" t="s">
        <v>1260</v>
      </c>
    </row>
    <row r="1073" spans="2:10" ht="15">
      <c r="B1073" s="154" t="s">
        <v>844</v>
      </c>
      <c r="C1073" s="738" t="s">
        <v>2699</v>
      </c>
      <c r="D1073" s="747" t="s">
        <v>843</v>
      </c>
      <c r="E1073" s="1" t="s">
        <v>925</v>
      </c>
      <c r="F1073" s="857" t="s">
        <v>844</v>
      </c>
      <c r="G1073" s="1" t="s">
        <v>16</v>
      </c>
      <c r="H1073" s="1" t="s">
        <v>16</v>
      </c>
      <c r="I1073" s="1" t="s">
        <v>16</v>
      </c>
      <c r="J1073" s="1" t="s">
        <v>1260</v>
      </c>
    </row>
    <row r="1074" spans="2:10" ht="15">
      <c r="B1074" s="154" t="s">
        <v>845</v>
      </c>
      <c r="C1074" s="738" t="s">
        <v>2700</v>
      </c>
      <c r="D1074" s="747" t="s">
        <v>846</v>
      </c>
      <c r="E1074" s="1" t="s">
        <v>926</v>
      </c>
      <c r="F1074" s="857" t="s">
        <v>845</v>
      </c>
      <c r="G1074" s="1" t="s">
        <v>16</v>
      </c>
      <c r="H1074" s="1" t="s">
        <v>16</v>
      </c>
      <c r="I1074" s="1" t="s">
        <v>16</v>
      </c>
      <c r="J1074" s="1" t="s">
        <v>1261</v>
      </c>
    </row>
    <row r="1075" spans="2:10" ht="15">
      <c r="B1075" s="154" t="s">
        <v>847</v>
      </c>
      <c r="C1075" s="738" t="s">
        <v>2699</v>
      </c>
      <c r="D1075" s="747" t="s">
        <v>848</v>
      </c>
      <c r="E1075" s="1" t="s">
        <v>925</v>
      </c>
      <c r="F1075" s="857" t="s">
        <v>847</v>
      </c>
      <c r="G1075" s="1" t="s">
        <v>16</v>
      </c>
      <c r="H1075" s="1" t="s">
        <v>16</v>
      </c>
      <c r="I1075" s="1" t="s">
        <v>16</v>
      </c>
      <c r="J1075" s="1" t="s">
        <v>1260</v>
      </c>
    </row>
    <row r="1076" spans="2:10" ht="15">
      <c r="B1076" s="154" t="s">
        <v>849</v>
      </c>
      <c r="C1076" s="738" t="s">
        <v>2701</v>
      </c>
      <c r="D1076" s="747" t="s">
        <v>850</v>
      </c>
      <c r="E1076" s="1" t="s">
        <v>927</v>
      </c>
      <c r="F1076" s="857" t="s">
        <v>849</v>
      </c>
      <c r="G1076" s="1" t="s">
        <v>16</v>
      </c>
      <c r="H1076" s="1" t="s">
        <v>16</v>
      </c>
      <c r="I1076" s="1" t="s">
        <v>16</v>
      </c>
      <c r="J1076" s="1" t="s">
        <v>1262</v>
      </c>
    </row>
    <row r="1077" spans="2:10" ht="15">
      <c r="B1077" s="154" t="s">
        <v>851</v>
      </c>
      <c r="C1077" s="738" t="s">
        <v>2702</v>
      </c>
      <c r="D1077" s="747" t="s">
        <v>852</v>
      </c>
      <c r="E1077" s="1" t="s">
        <v>928</v>
      </c>
      <c r="F1077" s="857" t="s">
        <v>851</v>
      </c>
      <c r="G1077" s="1" t="s">
        <v>16</v>
      </c>
      <c r="H1077" s="1" t="s">
        <v>16</v>
      </c>
      <c r="I1077" s="1" t="s">
        <v>16</v>
      </c>
      <c r="J1077" s="1" t="s">
        <v>1263</v>
      </c>
    </row>
    <row r="1078" spans="2:10" ht="15">
      <c r="B1078" s="154" t="s">
        <v>75</v>
      </c>
      <c r="C1078" s="738" t="s">
        <v>2703</v>
      </c>
      <c r="D1078" s="747" t="s">
        <v>76</v>
      </c>
      <c r="E1078" s="1" t="s">
        <v>929</v>
      </c>
      <c r="F1078" s="857" t="s">
        <v>75</v>
      </c>
      <c r="G1078" s="1" t="s">
        <v>16</v>
      </c>
      <c r="H1078" s="1" t="s">
        <v>16</v>
      </c>
      <c r="I1078" s="1" t="s">
        <v>16</v>
      </c>
      <c r="J1078" s="1" t="s">
        <v>1008</v>
      </c>
    </row>
    <row r="1079" spans="2:10" ht="15">
      <c r="B1079" s="154" t="s">
        <v>853</v>
      </c>
      <c r="C1079" s="738" t="s">
        <v>2704</v>
      </c>
      <c r="D1079" s="747" t="s">
        <v>854</v>
      </c>
      <c r="E1079" s="155" t="s">
        <v>930</v>
      </c>
      <c r="F1079" s="857" t="s">
        <v>853</v>
      </c>
      <c r="G1079" s="1" t="s">
        <v>16</v>
      </c>
      <c r="H1079" s="1" t="s">
        <v>16</v>
      </c>
      <c r="I1079" s="1" t="s">
        <v>16</v>
      </c>
      <c r="J1079" s="1" t="s">
        <v>1264</v>
      </c>
    </row>
    <row r="1080" spans="2:10" ht="15">
      <c r="B1080" s="1" t="s">
        <v>1365</v>
      </c>
      <c r="C1080" s="690" t="s">
        <v>2705</v>
      </c>
      <c r="E1080" s="131" t="s">
        <v>16</v>
      </c>
      <c r="F1080" s="226" t="s">
        <v>1365</v>
      </c>
      <c r="G1080" s="1" t="s">
        <v>16</v>
      </c>
      <c r="H1080" s="1" t="s">
        <v>16</v>
      </c>
      <c r="I1080" s="1" t="s">
        <v>16</v>
      </c>
      <c r="J1080" s="1" t="s">
        <v>1364</v>
      </c>
    </row>
    <row r="1081" spans="2:10" ht="15">
      <c r="C1081" s="690"/>
    </row>
    <row r="1082" spans="2:10" ht="15">
      <c r="C1082" s="690"/>
    </row>
    <row r="1083" spans="2:10" ht="15">
      <c r="B1083" s="256"/>
      <c r="C1083" s="690"/>
      <c r="D1083" s="741"/>
      <c r="F1083" s="858"/>
    </row>
    <row r="1084" spans="2:10" ht="15">
      <c r="B1084" s="232" t="s">
        <v>1993</v>
      </c>
      <c r="C1084" s="690" t="s">
        <v>2706</v>
      </c>
      <c r="D1084" s="741"/>
    </row>
    <row r="1085" spans="2:10" ht="15">
      <c r="B1085" s="232" t="s">
        <v>1665</v>
      </c>
      <c r="C1085" s="690" t="s">
        <v>2427</v>
      </c>
      <c r="D1085" s="741"/>
    </row>
    <row r="1086" spans="2:10" ht="30">
      <c r="B1086" s="232" t="s">
        <v>1664</v>
      </c>
      <c r="C1086" s="690" t="s">
        <v>2428</v>
      </c>
      <c r="D1086" s="741"/>
      <c r="E1086" s="1"/>
    </row>
    <row r="1087" spans="2:10" ht="15">
      <c r="B1087" s="232" t="s">
        <v>1666</v>
      </c>
      <c r="C1087" s="690" t="s">
        <v>2431</v>
      </c>
      <c r="D1087" s="741"/>
      <c r="E1087" s="1"/>
    </row>
    <row r="1088" spans="2:10" ht="30">
      <c r="B1088" s="232" t="s">
        <v>1672</v>
      </c>
      <c r="C1088" s="690" t="s">
        <v>2707</v>
      </c>
      <c r="D1088" s="741"/>
      <c r="E1088" s="1"/>
    </row>
    <row r="1089" spans="1:6" ht="15">
      <c r="B1089" s="232" t="s">
        <v>1667</v>
      </c>
      <c r="C1089" s="690" t="s">
        <v>2433</v>
      </c>
      <c r="D1089" s="741"/>
      <c r="E1089" s="1"/>
    </row>
    <row r="1090" spans="1:6" ht="30">
      <c r="B1090" s="232" t="s">
        <v>1673</v>
      </c>
      <c r="C1090" s="690" t="s">
        <v>2434</v>
      </c>
      <c r="D1090" s="741"/>
      <c r="E1090" s="1"/>
    </row>
    <row r="1091" spans="1:6" ht="15">
      <c r="B1091" s="232" t="s">
        <v>1668</v>
      </c>
      <c r="C1091" s="690" t="s">
        <v>2437</v>
      </c>
      <c r="D1091" s="741"/>
      <c r="E1091" s="1"/>
      <c r="F1091" s="226" t="s">
        <v>4689</v>
      </c>
    </row>
    <row r="1092" spans="1:6" ht="30">
      <c r="B1092" s="232" t="s">
        <v>1674</v>
      </c>
      <c r="C1092" s="690" t="s">
        <v>2438</v>
      </c>
      <c r="D1092" s="741"/>
      <c r="E1092" s="1"/>
    </row>
    <row r="1093" spans="1:6" ht="15">
      <c r="B1093" s="232" t="s">
        <v>1669</v>
      </c>
      <c r="C1093" s="690" t="s">
        <v>2442</v>
      </c>
      <c r="D1093" s="741"/>
      <c r="E1093" s="1"/>
    </row>
    <row r="1094" spans="1:6" ht="30">
      <c r="B1094" s="232" t="s">
        <v>1675</v>
      </c>
      <c r="C1094" s="690" t="s">
        <v>2708</v>
      </c>
      <c r="D1094" s="741"/>
      <c r="E1094" s="1"/>
    </row>
    <row r="1095" spans="1:6" ht="15">
      <c r="B1095" s="232" t="s">
        <v>1670</v>
      </c>
      <c r="C1095" s="690" t="s">
        <v>2444</v>
      </c>
      <c r="D1095" s="741"/>
      <c r="E1095" s="1"/>
    </row>
    <row r="1096" spans="1:6" ht="30">
      <c r="B1096" s="232" t="s">
        <v>1676</v>
      </c>
      <c r="C1096" s="690" t="s">
        <v>2709</v>
      </c>
      <c r="D1096" s="741"/>
      <c r="E1096" s="1"/>
    </row>
    <row r="1097" spans="1:6" ht="15">
      <c r="B1097" s="232" t="s">
        <v>1671</v>
      </c>
      <c r="C1097" s="690" t="s">
        <v>2448</v>
      </c>
      <c r="D1097" s="741"/>
      <c r="E1097" s="1"/>
    </row>
    <row r="1098" spans="1:6" ht="30">
      <c r="B1098" s="232" t="s">
        <v>1677</v>
      </c>
      <c r="C1098" s="690" t="s">
        <v>2449</v>
      </c>
      <c r="D1098" s="741"/>
      <c r="E1098" s="1"/>
    </row>
    <row r="1099" spans="1:6" ht="15">
      <c r="B1099" s="232" t="s">
        <v>1691</v>
      </c>
      <c r="C1099" s="690" t="s">
        <v>2710</v>
      </c>
      <c r="D1099" s="741"/>
      <c r="E1099" s="1"/>
    </row>
    <row r="1100" spans="1:6" ht="15">
      <c r="B1100" s="232" t="s">
        <v>1692</v>
      </c>
      <c r="C1100" s="690" t="s">
        <v>2711</v>
      </c>
      <c r="D1100" s="741"/>
      <c r="E1100" s="1"/>
    </row>
    <row r="1101" spans="1:6" ht="15">
      <c r="B1101" s="232" t="s">
        <v>1693</v>
      </c>
      <c r="C1101" s="690" t="s">
        <v>2712</v>
      </c>
      <c r="D1101" s="741"/>
      <c r="E1101" s="1"/>
    </row>
    <row r="1102" spans="1:6" ht="15">
      <c r="B1102" s="232" t="s">
        <v>1694</v>
      </c>
      <c r="C1102" s="690" t="s">
        <v>2713</v>
      </c>
      <c r="D1102" s="741"/>
      <c r="E1102" s="1"/>
    </row>
    <row r="1103" spans="1:6" ht="15">
      <c r="B1103" s="232" t="s">
        <v>1695</v>
      </c>
      <c r="C1103" s="690" t="s">
        <v>2714</v>
      </c>
      <c r="D1103" s="741"/>
      <c r="E1103" s="1"/>
    </row>
    <row r="1104" spans="1:6" s="232" customFormat="1" ht="15">
      <c r="A1104" s="359"/>
      <c r="B1104" s="232" t="s">
        <v>1697</v>
      </c>
      <c r="C1104" s="690" t="s">
        <v>2715</v>
      </c>
      <c r="D1104" s="741"/>
      <c r="F1104" s="226"/>
    </row>
    <row r="1105" spans="2:6" ht="15">
      <c r="B1105" s="232" t="s">
        <v>1703</v>
      </c>
      <c r="C1105" s="690" t="s">
        <v>2716</v>
      </c>
      <c r="D1105" s="741"/>
      <c r="E1105" s="1"/>
    </row>
    <row r="1106" spans="2:6" ht="15">
      <c r="B1106" s="232" t="s">
        <v>1696</v>
      </c>
      <c r="C1106" s="690" t="s">
        <v>2717</v>
      </c>
      <c r="D1106" s="741"/>
      <c r="E1106" s="1"/>
    </row>
    <row r="1107" spans="2:6" ht="15">
      <c r="B1107" s="232" t="s">
        <v>1912</v>
      </c>
      <c r="C1107" s="690" t="s">
        <v>2718</v>
      </c>
      <c r="D1107" s="741"/>
      <c r="E1107" s="1"/>
    </row>
    <row r="1108" spans="2:6" ht="15">
      <c r="C1108" s="690"/>
      <c r="D1108" s="741"/>
      <c r="E1108" s="1"/>
    </row>
    <row r="1109" spans="2:6" ht="15">
      <c r="B1109" s="668" t="s">
        <v>2001</v>
      </c>
      <c r="C1109" s="739" t="s">
        <v>2719</v>
      </c>
      <c r="E1109" s="1"/>
      <c r="F1109" s="859" t="s">
        <v>2001</v>
      </c>
    </row>
    <row r="1110" spans="2:6" ht="409.5" customHeight="1">
      <c r="B1110" s="651" t="s">
        <v>4064</v>
      </c>
      <c r="C1110" s="740" t="s">
        <v>4065</v>
      </c>
      <c r="D1110" s="651" t="s">
        <v>4064</v>
      </c>
      <c r="E1110" s="651" t="s">
        <v>4064</v>
      </c>
      <c r="F1110" s="838" t="s">
        <v>4690</v>
      </c>
    </row>
    <row r="1111" spans="2:6" ht="15">
      <c r="E1111" s="1"/>
    </row>
    <row r="1112" spans="2:6" ht="15">
      <c r="B1112" s="1" t="s">
        <v>1349</v>
      </c>
      <c r="C1112" s="718" t="s">
        <v>1349</v>
      </c>
      <c r="D1112" s="715" t="s">
        <v>1349</v>
      </c>
      <c r="E1112" s="765" t="s">
        <v>1349</v>
      </c>
      <c r="F1112" s="226" t="s">
        <v>1349</v>
      </c>
    </row>
    <row r="1113" spans="2:6" ht="12.75" customHeight="1">
      <c r="B1113" s="1" t="s">
        <v>1350</v>
      </c>
      <c r="C1113" s="718" t="s">
        <v>1350</v>
      </c>
      <c r="D1113" s="715" t="s">
        <v>1350</v>
      </c>
      <c r="E1113" s="765" t="s">
        <v>1350</v>
      </c>
      <c r="F1113" s="226" t="s">
        <v>1350</v>
      </c>
    </row>
    <row r="1114" spans="2:6" ht="12.75" customHeight="1">
      <c r="B1114" s="1" t="s">
        <v>1351</v>
      </c>
      <c r="C1114" s="718" t="s">
        <v>1351</v>
      </c>
      <c r="D1114" s="715" t="s">
        <v>1351</v>
      </c>
      <c r="E1114" s="765" t="s">
        <v>1351</v>
      </c>
      <c r="F1114" s="226" t="s">
        <v>1351</v>
      </c>
    </row>
    <row r="1115" spans="2:6" ht="12.75" customHeight="1">
      <c r="B1115" s="1" t="s">
        <v>1352</v>
      </c>
      <c r="C1115" s="718" t="s">
        <v>1352</v>
      </c>
      <c r="D1115" s="715" t="s">
        <v>1352</v>
      </c>
      <c r="E1115" s="765" t="s">
        <v>1352</v>
      </c>
      <c r="F1115" s="226" t="s">
        <v>1352</v>
      </c>
    </row>
    <row r="1116" spans="2:6" ht="12.75" customHeight="1">
      <c r="B1116" s="1" t="s">
        <v>634</v>
      </c>
      <c r="C1116" s="718" t="s">
        <v>634</v>
      </c>
      <c r="D1116" s="715" t="s">
        <v>634</v>
      </c>
      <c r="E1116" s="765" t="s">
        <v>634</v>
      </c>
      <c r="F1116" s="226" t="s">
        <v>634</v>
      </c>
    </row>
    <row r="1117" spans="2:6" ht="12.75" customHeight="1">
      <c r="B1117" s="1" t="s">
        <v>1354</v>
      </c>
      <c r="C1117" s="718" t="s">
        <v>1354</v>
      </c>
      <c r="D1117" s="715" t="s">
        <v>1354</v>
      </c>
      <c r="E1117" s="765" t="s">
        <v>1354</v>
      </c>
      <c r="F1117" s="226" t="s">
        <v>1354</v>
      </c>
    </row>
    <row r="1118" spans="2:6" ht="12.75" customHeight="1">
      <c r="B1118" s="1" t="s">
        <v>1355</v>
      </c>
      <c r="C1118" s="718" t="s">
        <v>2812</v>
      </c>
      <c r="D1118" s="715" t="s">
        <v>1355</v>
      </c>
      <c r="E1118" s="765" t="s">
        <v>3735</v>
      </c>
      <c r="F1118" s="226" t="s">
        <v>1355</v>
      </c>
    </row>
    <row r="1119" spans="2:6" ht="12.75" customHeight="1">
      <c r="B1119" s="1" t="s">
        <v>1356</v>
      </c>
      <c r="C1119" s="718" t="s">
        <v>2813</v>
      </c>
      <c r="D1119" s="715" t="s">
        <v>1356</v>
      </c>
      <c r="E1119" s="765" t="s">
        <v>3737</v>
      </c>
      <c r="F1119" s="226" t="s">
        <v>1356</v>
      </c>
    </row>
    <row r="1120" spans="2:6" ht="12.75" customHeight="1">
      <c r="B1120" s="1" t="s">
        <v>1357</v>
      </c>
      <c r="C1120" s="718" t="s">
        <v>2814</v>
      </c>
      <c r="D1120" s="715" t="s">
        <v>1357</v>
      </c>
      <c r="E1120" s="765" t="s">
        <v>3736</v>
      </c>
      <c r="F1120" s="226" t="s">
        <v>1357</v>
      </c>
    </row>
    <row r="1121" spans="1:5" ht="12.75" customHeight="1">
      <c r="E1121" s="1"/>
    </row>
    <row r="1122" spans="1:5" ht="12.75" customHeight="1">
      <c r="E1122" s="1"/>
    </row>
    <row r="1123" spans="1:5" ht="12.75" customHeight="1">
      <c r="B1123" s="818" t="s">
        <v>4056</v>
      </c>
      <c r="E1123" s="1"/>
    </row>
    <row r="1124" spans="1:5" ht="12.75" customHeight="1">
      <c r="B1124" s="1" t="s">
        <v>4025</v>
      </c>
      <c r="C1124" s="718" t="s">
        <v>4058</v>
      </c>
      <c r="D1124" s="1" t="s">
        <v>3</v>
      </c>
      <c r="E1124" s="1" t="s">
        <v>4</v>
      </c>
    </row>
    <row r="1125" spans="1:5" ht="12.75" customHeight="1">
      <c r="B1125" s="1" t="s">
        <v>4026</v>
      </c>
      <c r="C1125" s="718" t="s">
        <v>4058</v>
      </c>
      <c r="D1125" s="799" t="s">
        <v>3</v>
      </c>
      <c r="E1125" s="799" t="s">
        <v>4</v>
      </c>
    </row>
    <row r="1126" spans="1:5" ht="12.75" customHeight="1">
      <c r="B1126" s="1" t="s">
        <v>4027</v>
      </c>
      <c r="C1126" s="718" t="s">
        <v>4058</v>
      </c>
      <c r="D1126" s="799" t="s">
        <v>3</v>
      </c>
      <c r="E1126" s="799" t="s">
        <v>4</v>
      </c>
    </row>
    <row r="1127" spans="1:5" ht="12.75" customHeight="1">
      <c r="B1127" s="1" t="s">
        <v>4030</v>
      </c>
      <c r="C1127" s="718" t="s">
        <v>4058</v>
      </c>
      <c r="D1127" s="799" t="s">
        <v>3</v>
      </c>
      <c r="E1127" s="799" t="s">
        <v>4</v>
      </c>
    </row>
    <row r="1128" spans="1:5" ht="12.75" customHeight="1">
      <c r="B1128" s="1" t="s">
        <v>4032</v>
      </c>
      <c r="C1128" s="718" t="s">
        <v>4058</v>
      </c>
      <c r="D1128" s="799" t="s">
        <v>3</v>
      </c>
      <c r="E1128" s="799" t="s">
        <v>4</v>
      </c>
    </row>
    <row r="1129" spans="1:5" ht="12.75" customHeight="1">
      <c r="B1129" s="1" t="s">
        <v>4031</v>
      </c>
      <c r="C1129" s="718" t="s">
        <v>4058</v>
      </c>
      <c r="D1129" s="799" t="s">
        <v>3</v>
      </c>
      <c r="E1129" s="799" t="s">
        <v>4</v>
      </c>
    </row>
    <row r="1130" spans="1:5" ht="12.75" customHeight="1">
      <c r="C1130" s="718" t="s">
        <v>4058</v>
      </c>
      <c r="D1130" s="799" t="s">
        <v>3</v>
      </c>
      <c r="E1130" s="1"/>
    </row>
    <row r="1131" spans="1:5" ht="12.75" customHeight="1">
      <c r="A1131" s="359" t="s">
        <v>1621</v>
      </c>
      <c r="B1131" s="1" t="s">
        <v>4039</v>
      </c>
      <c r="C1131" s="718" t="s">
        <v>4058</v>
      </c>
      <c r="D1131" s="799" t="s">
        <v>3</v>
      </c>
      <c r="E1131" s="799" t="s">
        <v>4</v>
      </c>
    </row>
    <row r="1132" spans="1:5" ht="12.75" customHeight="1">
      <c r="A1132" s="359" t="s">
        <v>1621</v>
      </c>
      <c r="B1132" s="1" t="s">
        <v>4040</v>
      </c>
      <c r="C1132" s="718" t="s">
        <v>4058</v>
      </c>
      <c r="D1132" s="799" t="s">
        <v>3</v>
      </c>
      <c r="E1132" s="799" t="s">
        <v>4</v>
      </c>
    </row>
    <row r="1133" spans="1:5" ht="12.75" customHeight="1">
      <c r="A1133" s="359" t="s">
        <v>1621</v>
      </c>
      <c r="B1133" s="1" t="s">
        <v>4041</v>
      </c>
      <c r="C1133" s="718" t="s">
        <v>4058</v>
      </c>
      <c r="D1133" s="799" t="s">
        <v>3</v>
      </c>
      <c r="E1133" s="799" t="s">
        <v>4</v>
      </c>
    </row>
    <row r="1134" spans="1:5" ht="47.25" customHeight="1">
      <c r="A1134" s="359" t="s">
        <v>1621</v>
      </c>
      <c r="B1134" s="1" t="s">
        <v>4042</v>
      </c>
      <c r="C1134" s="718" t="s">
        <v>4058</v>
      </c>
      <c r="D1134" s="799" t="s">
        <v>3</v>
      </c>
      <c r="E1134" s="799" t="s">
        <v>4</v>
      </c>
    </row>
    <row r="1135" spans="1:5" ht="12.75" customHeight="1">
      <c r="A1135" s="359" t="s">
        <v>1621</v>
      </c>
      <c r="B1135" s="1" t="s">
        <v>4043</v>
      </c>
      <c r="C1135" s="718" t="s">
        <v>4058</v>
      </c>
      <c r="D1135" s="799" t="s">
        <v>3</v>
      </c>
      <c r="E1135" s="799" t="s">
        <v>4</v>
      </c>
    </row>
    <row r="1136" spans="1:5" ht="67.5" customHeight="1">
      <c r="A1136" s="359" t="s">
        <v>1621</v>
      </c>
      <c r="B1136" s="1" t="s">
        <v>4044</v>
      </c>
      <c r="C1136" s="718" t="s">
        <v>4058</v>
      </c>
      <c r="D1136" s="799" t="s">
        <v>3</v>
      </c>
      <c r="E1136" s="799" t="s">
        <v>4</v>
      </c>
    </row>
    <row r="1137" spans="1:5" ht="12.75" customHeight="1">
      <c r="A1137" s="359" t="s">
        <v>1621</v>
      </c>
      <c r="B1137" s="1" t="s">
        <v>4045</v>
      </c>
      <c r="C1137" s="718" t="s">
        <v>4058</v>
      </c>
      <c r="D1137" s="799" t="s">
        <v>3</v>
      </c>
      <c r="E1137" s="799" t="s">
        <v>4</v>
      </c>
    </row>
    <row r="1138" spans="1:5" ht="51.75" customHeight="1">
      <c r="A1138" s="359" t="s">
        <v>1621</v>
      </c>
      <c r="B1138" s="1" t="s">
        <v>4046</v>
      </c>
      <c r="C1138" s="718" t="s">
        <v>4058</v>
      </c>
      <c r="D1138" s="799" t="s">
        <v>3</v>
      </c>
      <c r="E1138" s="799" t="s">
        <v>4</v>
      </c>
    </row>
    <row r="1139" spans="1:5" ht="12.75" customHeight="1">
      <c r="A1139" s="359" t="s">
        <v>1621</v>
      </c>
      <c r="B1139" s="1" t="s">
        <v>4047</v>
      </c>
      <c r="C1139" s="718" t="s">
        <v>4058</v>
      </c>
      <c r="D1139" s="799" t="s">
        <v>3</v>
      </c>
      <c r="E1139" s="799" t="s">
        <v>4</v>
      </c>
    </row>
    <row r="1140" spans="1:5" ht="49.5" customHeight="1">
      <c r="A1140" s="359" t="s">
        <v>1621</v>
      </c>
      <c r="B1140" s="1" t="s">
        <v>4059</v>
      </c>
      <c r="C1140" s="718" t="s">
        <v>4058</v>
      </c>
      <c r="D1140" s="799" t="s">
        <v>3</v>
      </c>
      <c r="E1140" s="799" t="s">
        <v>4</v>
      </c>
    </row>
    <row r="1141" spans="1:5" ht="12.75" customHeight="1">
      <c r="A1141" s="359" t="s">
        <v>1621</v>
      </c>
      <c r="B1141" s="1" t="s">
        <v>4048</v>
      </c>
      <c r="C1141" s="718" t="s">
        <v>4058</v>
      </c>
      <c r="D1141" s="799" t="s">
        <v>3</v>
      </c>
      <c r="E1141" s="799" t="s">
        <v>4</v>
      </c>
    </row>
    <row r="1142" spans="1:5" ht="60.75" customHeight="1">
      <c r="A1142" s="359" t="s">
        <v>1621</v>
      </c>
      <c r="B1142" s="1" t="s">
        <v>4049</v>
      </c>
      <c r="C1142" s="718" t="s">
        <v>4058</v>
      </c>
      <c r="D1142" s="799" t="s">
        <v>3</v>
      </c>
      <c r="E1142" s="799" t="s">
        <v>4</v>
      </c>
    </row>
    <row r="1143" spans="1:5" ht="12.75" customHeight="1">
      <c r="A1143" s="359" t="s">
        <v>1621</v>
      </c>
      <c r="B1143" s="1" t="s">
        <v>4050</v>
      </c>
      <c r="C1143" s="718" t="s">
        <v>4058</v>
      </c>
      <c r="D1143" s="799" t="s">
        <v>3</v>
      </c>
      <c r="E1143" s="799" t="s">
        <v>4</v>
      </c>
    </row>
    <row r="1144" spans="1:5" ht="60.75" customHeight="1">
      <c r="A1144" s="359" t="s">
        <v>1621</v>
      </c>
      <c r="B1144" s="1" t="s">
        <v>4051</v>
      </c>
      <c r="C1144" s="718" t="s">
        <v>4058</v>
      </c>
      <c r="D1144" s="799" t="s">
        <v>3</v>
      </c>
      <c r="E1144" s="799" t="s">
        <v>4</v>
      </c>
    </row>
    <row r="1145" spans="1:5" ht="12.75" customHeight="1">
      <c r="A1145" s="359" t="s">
        <v>1621</v>
      </c>
      <c r="B1145" s="1" t="s">
        <v>4052</v>
      </c>
      <c r="C1145" s="718" t="s">
        <v>4058</v>
      </c>
      <c r="D1145" s="799" t="s">
        <v>3</v>
      </c>
      <c r="E1145" s="799" t="s">
        <v>4</v>
      </c>
    </row>
    <row r="1146" spans="1:5" ht="75.75" customHeight="1">
      <c r="A1146" s="359" t="s">
        <v>1621</v>
      </c>
      <c r="B1146" s="1" t="s">
        <v>4053</v>
      </c>
      <c r="C1146" s="718" t="s">
        <v>4058</v>
      </c>
      <c r="D1146" s="799" t="s">
        <v>3</v>
      </c>
      <c r="E1146" s="799" t="s">
        <v>4</v>
      </c>
    </row>
    <row r="1147" spans="1:5" ht="12.75" customHeight="1">
      <c r="A1147" s="359" t="s">
        <v>1621</v>
      </c>
      <c r="B1147" s="1" t="s">
        <v>4054</v>
      </c>
      <c r="C1147" s="718" t="s">
        <v>4058</v>
      </c>
      <c r="D1147" s="799" t="s">
        <v>3</v>
      </c>
      <c r="E1147" s="799" t="s">
        <v>4</v>
      </c>
    </row>
    <row r="1148" spans="1:5" ht="63" customHeight="1">
      <c r="A1148" s="359" t="s">
        <v>1621</v>
      </c>
      <c r="B1148" s="1" t="s">
        <v>4055</v>
      </c>
      <c r="C1148" s="718" t="s">
        <v>4058</v>
      </c>
      <c r="D1148" s="799" t="s">
        <v>3</v>
      </c>
      <c r="E1148" s="799" t="s">
        <v>4</v>
      </c>
    </row>
    <row r="1149" spans="1:5" ht="12.75" customHeight="1">
      <c r="E1149" s="1"/>
    </row>
    <row r="1150" spans="1:5" ht="12.75" customHeight="1">
      <c r="E1150" s="1"/>
    </row>
    <row r="1151" spans="1:5" ht="12.75" customHeight="1">
      <c r="E1151" s="1"/>
    </row>
    <row r="1152" spans="1:5" ht="12.75" customHeight="1">
      <c r="E1152" s="1"/>
    </row>
    <row r="1153" spans="5:5" ht="12.75" customHeight="1">
      <c r="E1153" s="1"/>
    </row>
    <row r="1154" spans="5:5" ht="12.75" customHeight="1">
      <c r="E1154" s="1"/>
    </row>
    <row r="1155" spans="5:5" ht="12.75" customHeight="1">
      <c r="E1155" s="1"/>
    </row>
    <row r="1156" spans="5:5" ht="12.75" customHeight="1">
      <c r="E1156" s="1"/>
    </row>
    <row r="1157" spans="5:5" ht="12.75" customHeight="1">
      <c r="E1157" s="1"/>
    </row>
    <row r="1158" spans="5:5" ht="12.75" customHeight="1">
      <c r="E1158" s="1"/>
    </row>
    <row r="1159" spans="5:5" ht="12.75" customHeight="1">
      <c r="E1159" s="1"/>
    </row>
    <row r="1160" spans="5:5" ht="12.75" customHeight="1">
      <c r="E1160" s="1"/>
    </row>
    <row r="1161" spans="5:5" ht="12.75" customHeight="1">
      <c r="E1161" s="1"/>
    </row>
    <row r="1162" spans="5:5" ht="12.75" customHeight="1">
      <c r="E1162" s="1"/>
    </row>
    <row r="1163" spans="5:5" ht="12.75" customHeight="1">
      <c r="E1163" s="1"/>
    </row>
    <row r="1164" spans="5:5" ht="12.75" customHeight="1">
      <c r="E1164" s="1"/>
    </row>
    <row r="1165" spans="5:5" ht="12.75" customHeight="1">
      <c r="E1165" s="1"/>
    </row>
    <row r="1166" spans="5:5" ht="12.75" customHeight="1">
      <c r="E1166" s="1"/>
    </row>
    <row r="1167" spans="5:5" ht="12.75" customHeight="1">
      <c r="E1167" s="1"/>
    </row>
    <row r="1168" spans="5:5" ht="12.75" customHeight="1">
      <c r="E1168" s="1"/>
    </row>
    <row r="1169" spans="5:5" ht="12.75" customHeight="1">
      <c r="E1169" s="1"/>
    </row>
    <row r="1170" spans="5:5" ht="12.75" customHeight="1">
      <c r="E1170" s="1"/>
    </row>
    <row r="1171" spans="5:5" ht="12.75" customHeight="1">
      <c r="E1171" s="1"/>
    </row>
    <row r="1172" spans="5:5" ht="12.75" customHeight="1">
      <c r="E1172" s="1"/>
    </row>
    <row r="1173" spans="5:5" ht="12.75" customHeight="1">
      <c r="E1173" s="1"/>
    </row>
    <row r="1174" spans="5:5" ht="12.75" customHeight="1">
      <c r="E1174" s="1"/>
    </row>
    <row r="1175" spans="5:5" ht="12.75" customHeight="1">
      <c r="E1175" s="1"/>
    </row>
    <row r="1176" spans="5:5" ht="12.75" customHeight="1">
      <c r="E1176" s="1"/>
    </row>
    <row r="1177" spans="5:5" ht="12.75" customHeight="1">
      <c r="E1177" s="1"/>
    </row>
    <row r="1178" spans="5:5" ht="12.75" customHeight="1">
      <c r="E1178" s="1"/>
    </row>
    <row r="1179" spans="5:5" ht="12.75" customHeight="1">
      <c r="E1179" s="1"/>
    </row>
    <row r="1180" spans="5:5" ht="12.75" customHeight="1">
      <c r="E1180" s="1"/>
    </row>
    <row r="1181" spans="5:5" ht="12.75" customHeight="1">
      <c r="E1181" s="1"/>
    </row>
    <row r="1182" spans="5:5" ht="12.75" customHeight="1">
      <c r="E1182" s="1"/>
    </row>
    <row r="1183" spans="5:5" ht="12.75" customHeight="1">
      <c r="E1183" s="1"/>
    </row>
    <row r="1184" spans="5:5" ht="12.75" customHeight="1">
      <c r="E1184" s="1"/>
    </row>
    <row r="1185" spans="5:5" ht="12.75" customHeight="1">
      <c r="E1185" s="1"/>
    </row>
    <row r="1186" spans="5:5" ht="12.75" customHeight="1">
      <c r="E1186" s="1"/>
    </row>
    <row r="1187" spans="5:5" ht="12.75" customHeight="1">
      <c r="E1187" s="1"/>
    </row>
    <row r="1188" spans="5:5" ht="12.75" customHeight="1">
      <c r="E1188" s="1"/>
    </row>
    <row r="1189" spans="5:5" ht="12.75" customHeight="1">
      <c r="E1189" s="1"/>
    </row>
    <row r="1190" spans="5:5" ht="12.75" customHeight="1">
      <c r="E1190" s="1"/>
    </row>
    <row r="1191" spans="5:5" ht="12.75" customHeight="1">
      <c r="E1191" s="1"/>
    </row>
    <row r="1192" spans="5:5" ht="12.75" customHeight="1">
      <c r="E1192" s="1"/>
    </row>
    <row r="1193" spans="5:5" ht="12.75" customHeight="1">
      <c r="E1193" s="1"/>
    </row>
    <row r="1194" spans="5:5" ht="12.75" customHeight="1">
      <c r="E1194" s="1"/>
    </row>
    <row r="1195" spans="5:5" ht="12.75" customHeight="1">
      <c r="E1195" s="1"/>
    </row>
    <row r="1196" spans="5:5" ht="12.75" customHeight="1">
      <c r="E1196" s="1"/>
    </row>
    <row r="1197" spans="5:5" ht="12.75" customHeight="1">
      <c r="E1197" s="1"/>
    </row>
    <row r="1198" spans="5:5" ht="12.75" customHeight="1">
      <c r="E1198" s="1"/>
    </row>
    <row r="1199" spans="5:5" ht="12.75" customHeight="1">
      <c r="E1199" s="1"/>
    </row>
  </sheetData>
  <hyperlinks>
    <hyperlink ref="B3" location="Lexicon!M1" display="Click here for formatting notes:" xr:uid="{00000000-0004-0000-0C00-000000000000}"/>
    <hyperlink ref="B6" location="Lexicon!A1072" display="license text - see row 1072 " xr:uid="{00000000-0004-0000-0C00-000001000000}"/>
    <hyperlink ref="B1109" location="Lexicon!A1" display="back to top" xr:uid="{00000000-0004-0000-0C00-000002000000}"/>
    <hyperlink ref="C1109" location="Lexicon!A1" display="back to top" xr:uid="{00000000-0004-0000-0C00-000003000000}"/>
    <hyperlink ref="B247" location="Lexicon!B1123" display="Additional IM terms" xr:uid="{00000000-0004-0000-0C00-000004000000}"/>
    <hyperlink ref="B1123" location="Lexicon!B221" display="Standard IM Terms" xr:uid="{00000000-0004-0000-0C00-000005000000}"/>
    <hyperlink ref="F1109" location="Lexicon!A1" display="back to top" xr:uid="{364DA3C9-B352-4676-A639-FEC18BF35781}"/>
  </hyperlinks>
  <pageMargins left="0.7" right="0.7" top="0.75" bottom="0.75" header="0.3" footer="0.3"/>
  <pageSetup paperSize="9" orientation="portrait" verticalDpi="300"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B1:I32"/>
  <sheetViews>
    <sheetView showGridLines="0" showZeros="0" workbookViewId="0"/>
  </sheetViews>
  <sheetFormatPr defaultColWidth="9.140625" defaultRowHeight="15"/>
  <cols>
    <col min="1" max="1" width="1.7109375" customWidth="1"/>
    <col min="2" max="2" width="16.42578125" customWidth="1"/>
    <col min="3" max="3" width="7" customWidth="1"/>
    <col min="4" max="4" width="18.140625" customWidth="1"/>
    <col min="5" max="5" width="2.42578125" customWidth="1"/>
    <col min="6" max="6" width="2.140625" customWidth="1"/>
    <col min="7" max="7" width="13.85546875" customWidth="1"/>
    <col min="8" max="8" width="68.42578125" customWidth="1"/>
    <col min="9" max="9" width="32.140625" customWidth="1"/>
  </cols>
  <sheetData>
    <row r="1" spans="2:9" ht="20.25" customHeight="1">
      <c r="B1" s="1520" t="str">
        <f ca="1">OFFSET(Lexicon!B225,0,$B$2)</f>
        <v>Incident Mapping</v>
      </c>
      <c r="C1" s="1521"/>
      <c r="D1" s="1521"/>
      <c r="E1" s="32"/>
      <c r="F1" s="32"/>
      <c r="G1" s="800" t="str">
        <f ca="1">OFFSET(Lexicon!B226,0,$B$2)</f>
        <v xml:space="preserve">Subject: </v>
      </c>
      <c r="H1" s="42">
        <f>Home!D9</f>
        <v>0</v>
      </c>
      <c r="I1" s="33"/>
    </row>
    <row r="2" spans="2:9">
      <c r="B2" s="44">
        <f>Home!BA21</f>
        <v>0</v>
      </c>
      <c r="C2" s="34"/>
      <c r="D2" s="34"/>
      <c r="E2" s="34"/>
      <c r="F2" s="34"/>
      <c r="G2" s="800" t="str">
        <f ca="1">OFFSET(Lexicon!B1124,0,$B$2)</f>
        <v>Names:</v>
      </c>
      <c r="H2" s="43">
        <f>Home!D10</f>
        <v>0</v>
      </c>
      <c r="I2" s="35"/>
    </row>
    <row r="3" spans="2:9" ht="4.5" customHeight="1">
      <c r="B3" s="36"/>
      <c r="C3" s="37"/>
      <c r="D3" s="37"/>
      <c r="E3" s="37"/>
      <c r="F3" s="37"/>
      <c r="G3" s="37"/>
      <c r="H3" s="37"/>
      <c r="I3" s="38"/>
    </row>
    <row r="4" spans="2:9" ht="0.75" customHeight="1"/>
    <row r="5" spans="2:9" ht="14.25" customHeight="1">
      <c r="B5" s="31" t="str">
        <f ca="1">OFFSET(Lexicon!B227,0,$B$2)</f>
        <v xml:space="preserve"> Where:</v>
      </c>
      <c r="C5" s="1515"/>
      <c r="D5" s="1516"/>
      <c r="E5" s="23"/>
      <c r="F5" s="23"/>
      <c r="G5" s="23"/>
      <c r="H5" s="23"/>
      <c r="I5" s="24"/>
    </row>
    <row r="6" spans="2:9" ht="12" customHeight="1">
      <c r="B6" s="1517"/>
      <c r="C6" s="1518"/>
      <c r="D6" s="1519"/>
      <c r="E6" s="26"/>
      <c r="F6" s="26"/>
      <c r="G6" s="26"/>
      <c r="H6" s="26"/>
      <c r="I6" s="27"/>
    </row>
    <row r="7" spans="2:9" ht="12" customHeight="1">
      <c r="B7" s="1512"/>
      <c r="C7" s="1513"/>
      <c r="D7" s="1514"/>
      <c r="E7" s="26"/>
      <c r="F7" s="26"/>
      <c r="G7" s="26"/>
      <c r="H7" s="26"/>
      <c r="I7" s="27"/>
    </row>
    <row r="8" spans="2:9" ht="14.25" customHeight="1">
      <c r="B8" s="31" t="str">
        <f ca="1">OFFSET(Lexicon!B228,0,$B$2)</f>
        <v xml:space="preserve"> When:</v>
      </c>
      <c r="C8" s="1515"/>
      <c r="D8" s="1516"/>
      <c r="E8" s="26"/>
      <c r="F8" s="26"/>
      <c r="G8" s="26"/>
      <c r="H8" s="26"/>
      <c r="I8" s="27"/>
    </row>
    <row r="9" spans="2:9" ht="12" customHeight="1">
      <c r="B9" s="1517"/>
      <c r="C9" s="1518"/>
      <c r="D9" s="1519"/>
      <c r="E9" s="26"/>
      <c r="F9" s="26"/>
      <c r="G9" s="26"/>
      <c r="H9" s="26"/>
      <c r="I9" s="27"/>
    </row>
    <row r="10" spans="2:9" ht="12" customHeight="1">
      <c r="B10" s="1512"/>
      <c r="C10" s="1513"/>
      <c r="D10" s="1514"/>
      <c r="E10" s="26"/>
      <c r="F10" s="26"/>
      <c r="G10" s="26"/>
      <c r="H10" s="26"/>
      <c r="I10" s="27"/>
    </row>
    <row r="11" spans="2:9" ht="14.25" customHeight="1">
      <c r="B11" s="31" t="str">
        <f ca="1">OFFSET(Lexicon!B229,0,$B$2)</f>
        <v xml:space="preserve"> Extent:</v>
      </c>
      <c r="C11" s="1515"/>
      <c r="D11" s="1516"/>
      <c r="E11" s="26"/>
      <c r="F11" s="26"/>
      <c r="G11" s="26"/>
      <c r="H11" s="26"/>
      <c r="I11" s="27"/>
    </row>
    <row r="12" spans="2:9" ht="12" customHeight="1">
      <c r="B12" s="1517"/>
      <c r="C12" s="1518"/>
      <c r="D12" s="1519"/>
      <c r="E12" s="26"/>
      <c r="F12" s="26"/>
      <c r="G12" s="26"/>
      <c r="H12" s="26"/>
      <c r="I12" s="27"/>
    </row>
    <row r="13" spans="2:9" ht="12" customHeight="1">
      <c r="B13" s="1512"/>
      <c r="C13" s="1513"/>
      <c r="D13" s="1514"/>
      <c r="E13" s="26"/>
      <c r="F13" s="26"/>
      <c r="G13" s="26"/>
      <c r="H13" s="26"/>
      <c r="I13" s="27"/>
    </row>
    <row r="14" spans="2:9" ht="14.25" customHeight="1">
      <c r="B14" s="31" t="str">
        <f ca="1">OFFSET(Lexicon!B230,0,$B$2)</f>
        <v xml:space="preserve"> Comments:</v>
      </c>
      <c r="C14" s="1515"/>
      <c r="D14" s="1516"/>
      <c r="E14" s="26"/>
      <c r="F14" s="26"/>
      <c r="G14" s="26"/>
      <c r="H14" s="26"/>
      <c r="I14" s="27"/>
    </row>
    <row r="15" spans="2:9" ht="12" customHeight="1">
      <c r="B15" s="1517"/>
      <c r="C15" s="1518"/>
      <c r="D15" s="1519"/>
      <c r="E15" s="26"/>
      <c r="F15" s="26"/>
      <c r="G15" s="26"/>
      <c r="H15" s="26"/>
      <c r="I15" s="27"/>
    </row>
    <row r="16" spans="2:9" ht="12" customHeight="1">
      <c r="B16" s="1512"/>
      <c r="C16" s="1513"/>
      <c r="D16" s="1514"/>
      <c r="E16" s="26"/>
      <c r="F16" s="26"/>
      <c r="G16" s="26"/>
      <c r="H16" s="26"/>
      <c r="I16" s="27"/>
    </row>
    <row r="17" spans="2:9" ht="15.75">
      <c r="B17" s="31" t="str">
        <f ca="1">OFFSET(Lexicon!B231,0,$B$2)</f>
        <v xml:space="preserve"> Legend</v>
      </c>
      <c r="C17" s="26"/>
      <c r="D17" s="39" t="str">
        <f ca="1">OFFSET(Lexicon!B232,0,$B$2)</f>
        <v>Cause - Effect</v>
      </c>
      <c r="E17" s="26"/>
      <c r="F17" s="26"/>
      <c r="G17" s="26"/>
      <c r="H17" s="26"/>
      <c r="I17" s="27"/>
    </row>
    <row r="18" spans="2:9">
      <c r="B18" s="25"/>
      <c r="C18" s="26"/>
      <c r="D18" s="40" t="str">
        <f ca="1">OFFSET(Lexicon!B233,0,$B$2)</f>
        <v>Breached Barrier</v>
      </c>
      <c r="E18" s="26"/>
      <c r="F18" s="26"/>
      <c r="G18" s="26"/>
      <c r="H18" s="26"/>
      <c r="I18" s="27"/>
    </row>
    <row r="19" spans="2:9">
      <c r="B19" s="25"/>
      <c r="C19" s="26"/>
      <c r="D19" s="40" t="str">
        <f ca="1">OFFSET(Lexicon!B234,0,$B$2)</f>
        <v>Action</v>
      </c>
      <c r="E19" s="26"/>
      <c r="F19" s="26"/>
      <c r="G19" s="26"/>
      <c r="H19" s="26"/>
      <c r="I19" s="27"/>
    </row>
    <row r="20" spans="2:9">
      <c r="B20" s="25"/>
      <c r="C20" s="26"/>
      <c r="D20" s="40" t="str">
        <f ca="1">OFFSET(Lexicon!B235,0,$B$2)</f>
        <v>New Barrier</v>
      </c>
      <c r="E20" s="26"/>
      <c r="F20" s="26"/>
      <c r="G20" s="26"/>
      <c r="H20" s="26"/>
      <c r="I20" s="27"/>
    </row>
    <row r="21" spans="2:9" ht="27" customHeight="1">
      <c r="B21" s="25"/>
      <c r="C21" s="26"/>
      <c r="D21" s="45" t="str">
        <f ca="1">OFFSET(Lexicon!B236,0,$B$2)</f>
        <v>Primary Event</v>
      </c>
      <c r="E21" s="26"/>
      <c r="F21" s="26"/>
      <c r="G21" s="26"/>
      <c r="H21" s="26"/>
      <c r="I21" s="27"/>
    </row>
    <row r="22" spans="2:9" ht="27" customHeight="1">
      <c r="B22" s="25"/>
      <c r="C22" s="26"/>
      <c r="D22" s="45" t="str">
        <f ca="1">OFFSET(Lexicon!B237,0,$B$2)</f>
        <v>Known Cause</v>
      </c>
      <c r="E22" s="26"/>
      <c r="F22" s="26"/>
      <c r="G22" s="26"/>
      <c r="H22" s="26"/>
      <c r="I22" s="27"/>
    </row>
    <row r="23" spans="2:9" ht="27" customHeight="1">
      <c r="B23" s="25"/>
      <c r="C23" s="26"/>
      <c r="D23" s="45" t="str">
        <f ca="1">OFFSET(Lexicon!B238,0,$B$2)</f>
        <v>Circumstance</v>
      </c>
      <c r="E23" s="26"/>
      <c r="F23" s="26"/>
      <c r="G23" s="26"/>
      <c r="H23" s="26"/>
      <c r="I23" s="27"/>
    </row>
    <row r="24" spans="2:9" ht="27" customHeight="1">
      <c r="B24" s="25"/>
      <c r="C24" s="26"/>
      <c r="D24" s="45" t="str">
        <f ca="1">OFFSET(Lexicon!B239,0,$B$2)</f>
        <v>Breached Barrier</v>
      </c>
      <c r="E24" s="26"/>
      <c r="F24" s="26"/>
      <c r="G24" s="26"/>
      <c r="H24" s="26"/>
      <c r="I24" s="27"/>
    </row>
    <row r="25" spans="2:9" ht="27" customHeight="1">
      <c r="B25" s="25"/>
      <c r="C25" s="26"/>
      <c r="D25" s="45" t="str">
        <f ca="1">OFFSET(Lexicon!B240,0,$B$2)</f>
        <v>Issue Owner</v>
      </c>
      <c r="E25" s="26"/>
      <c r="F25" s="26"/>
      <c r="G25" s="26"/>
      <c r="H25" s="26"/>
      <c r="I25" s="27"/>
    </row>
    <row r="26" spans="2:9" ht="46.5" customHeight="1">
      <c r="B26" s="25"/>
      <c r="C26" s="26"/>
      <c r="D26" s="46" t="str">
        <f ca="1">OFFSET(Lexicon!B241,0,$B$2)</f>
        <v>Known cause after Problem--or Performance System--Analysis</v>
      </c>
      <c r="E26" s="26"/>
      <c r="F26" s="26"/>
      <c r="G26" s="26"/>
      <c r="H26" s="26"/>
      <c r="I26" s="27"/>
    </row>
    <row r="27" spans="2:9" ht="12.75" customHeight="1">
      <c r="B27" s="25"/>
      <c r="C27" s="26"/>
      <c r="D27" s="45" t="str">
        <f ca="1">OFFSET(Lexicon!B242,0,$B$2)</f>
        <v>Unknown Cause</v>
      </c>
      <c r="E27" s="26"/>
      <c r="F27" s="26"/>
      <c r="G27" s="26"/>
      <c r="H27" s="26"/>
      <c r="I27" s="27"/>
    </row>
    <row r="28" spans="2:9" ht="27" customHeight="1">
      <c r="B28" s="25"/>
      <c r="C28" s="26"/>
      <c r="D28" s="45" t="str">
        <f ca="1">OFFSET(Lexicon!B243,0,$B$2)</f>
        <v>Possible Barrier</v>
      </c>
      <c r="E28" s="26"/>
      <c r="F28" s="26"/>
      <c r="G28" s="26"/>
      <c r="H28" s="26"/>
      <c r="I28" s="27"/>
    </row>
    <row r="29" spans="2:9" ht="27" customHeight="1">
      <c r="B29" s="25"/>
      <c r="C29" s="26"/>
      <c r="D29" s="45" t="str">
        <f ca="1">OFFSET(Lexicon!B244,0,$B$2)</f>
        <v>Possible Action</v>
      </c>
      <c r="E29" s="26"/>
      <c r="F29" s="26"/>
      <c r="G29" s="26"/>
      <c r="H29" s="26"/>
      <c r="I29" s="27"/>
    </row>
    <row r="30" spans="2:9" ht="27" customHeight="1">
      <c r="B30" s="25"/>
      <c r="C30" s="26"/>
      <c r="D30" s="45" t="str">
        <f ca="1">OFFSET(Lexicon!B245,0,$B$2)</f>
        <v>Chosen Barrier</v>
      </c>
      <c r="E30" s="26"/>
      <c r="F30" s="26"/>
      <c r="G30" s="26"/>
      <c r="H30" s="26"/>
      <c r="I30" s="27"/>
    </row>
    <row r="31" spans="2:9" ht="27" customHeight="1">
      <c r="B31" s="25"/>
      <c r="C31" s="26"/>
      <c r="D31" s="45" t="str">
        <f ca="1">OFFSET(Lexicon!B246,0,$B$2)</f>
        <v>Chosen Action</v>
      </c>
      <c r="E31" s="26"/>
      <c r="F31" s="26"/>
      <c r="G31" s="26"/>
      <c r="H31" s="26"/>
      <c r="I31" s="27"/>
    </row>
    <row r="32" spans="2:9" ht="4.5" customHeight="1">
      <c r="B32" s="28"/>
      <c r="C32" s="29"/>
      <c r="D32" s="41"/>
      <c r="E32" s="29"/>
      <c r="F32" s="29"/>
      <c r="G32" s="29"/>
      <c r="H32" s="29"/>
      <c r="I32" s="30"/>
    </row>
  </sheetData>
  <mergeCells count="13">
    <mergeCell ref="B1:D1"/>
    <mergeCell ref="C5:D5"/>
    <mergeCell ref="B6:D6"/>
    <mergeCell ref="B7:D7"/>
    <mergeCell ref="C8:D8"/>
    <mergeCell ref="B16:D16"/>
    <mergeCell ref="C14:D14"/>
    <mergeCell ref="C11:D11"/>
    <mergeCell ref="B9:D9"/>
    <mergeCell ref="B10:D10"/>
    <mergeCell ref="B12:D12"/>
    <mergeCell ref="B13:D13"/>
    <mergeCell ref="B15:D15"/>
  </mergeCells>
  <pageMargins left="0.3" right="0.49" top="0.35" bottom="0.37" header="0.3" footer="0.3"/>
  <pageSetup paperSize="9" orientation="landscape" verticalDpi="360" r:id="rId1"/>
  <headerFooter>
    <oddFooter>&amp;CCopyright © Kepner-Tregoe, Inc. All Rights Reserved.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dimension ref="A1:AX87"/>
  <sheetViews>
    <sheetView showGridLines="0" zoomScaleNormal="100" workbookViewId="0"/>
  </sheetViews>
  <sheetFormatPr defaultColWidth="8.85546875" defaultRowHeight="15"/>
  <cols>
    <col min="1" max="1" width="1.42578125" style="805" customWidth="1"/>
    <col min="2" max="2" width="4.140625" style="237" customWidth="1"/>
    <col min="3" max="3" width="41.42578125" style="237" customWidth="1"/>
    <col min="4" max="4" width="3" style="237" customWidth="1"/>
    <col min="5" max="5" width="42.140625" style="237" customWidth="1"/>
    <col min="6" max="6" width="1.42578125" style="805" customWidth="1"/>
    <col min="50" max="50" width="20.140625" customWidth="1"/>
  </cols>
  <sheetData>
    <row r="1" spans="1:50" ht="8.25" customHeight="1">
      <c r="A1" s="246"/>
      <c r="B1" s="246"/>
      <c r="C1" s="246"/>
      <c r="D1" s="246"/>
      <c r="E1" s="246"/>
      <c r="F1" s="246"/>
    </row>
    <row r="2" spans="1:50" ht="38.25" customHeight="1">
      <c r="A2" s="246"/>
      <c r="B2" s="801"/>
      <c r="C2" s="802" t="str">
        <f ca="1">OFFSET(Lexicon!B225,0,$B$3)</f>
        <v>Incident Mapping</v>
      </c>
      <c r="D2" s="803"/>
      <c r="E2" s="804"/>
      <c r="F2" s="246"/>
    </row>
    <row r="3" spans="1:50" ht="6.75" customHeight="1">
      <c r="A3" s="246"/>
      <c r="B3" s="809">
        <f>Home!BA21</f>
        <v>0</v>
      </c>
      <c r="C3" s="806"/>
      <c r="D3" s="806"/>
      <c r="E3" s="806"/>
      <c r="F3" s="246"/>
    </row>
    <row r="4" spans="1:50" ht="15.75">
      <c r="A4" s="246"/>
      <c r="B4" s="1523"/>
      <c r="C4" s="1523"/>
      <c r="D4" s="1523"/>
      <c r="E4" s="1523"/>
      <c r="F4" s="246"/>
    </row>
    <row r="5" spans="1:50">
      <c r="A5" s="246"/>
      <c r="B5" s="1522"/>
      <c r="C5" s="1522"/>
      <c r="D5" s="1522"/>
      <c r="E5" s="1522"/>
      <c r="F5" s="246"/>
    </row>
    <row r="6" spans="1:50">
      <c r="A6" s="273"/>
      <c r="B6" s="1524"/>
      <c r="C6" s="1524"/>
      <c r="D6" s="1524"/>
      <c r="E6" s="1524"/>
      <c r="F6" s="273"/>
      <c r="AX6" t="str">
        <f ca="1">OFFSET(Lexicon!B1125,0,$B3)</f>
        <v xml:space="preserve"> + Circumstance</v>
      </c>
    </row>
    <row r="7" spans="1:50">
      <c r="A7" s="273"/>
      <c r="B7" s="1524"/>
      <c r="C7" s="1524"/>
      <c r="D7" s="1524"/>
      <c r="E7" s="1524"/>
      <c r="F7" s="273"/>
      <c r="AX7" s="694" t="str">
        <f ca="1">OFFSET(Lexicon!B1126,0,$B$3)</f>
        <v xml:space="preserve"> - Circumstance</v>
      </c>
    </row>
    <row r="8" spans="1:50">
      <c r="A8" s="273"/>
      <c r="B8" s="1524"/>
      <c r="C8" s="1524"/>
      <c r="D8" s="1524"/>
      <c r="E8" s="1524"/>
      <c r="F8" s="273"/>
      <c r="AX8" s="694" t="str">
        <f ca="1">OFFSET(Lexicon!B243,0,$B$3)</f>
        <v>Possible Barrier</v>
      </c>
    </row>
    <row r="9" spans="1:50">
      <c r="A9" s="273"/>
      <c r="B9" s="810"/>
      <c r="C9" s="810"/>
      <c r="D9" s="810"/>
      <c r="E9" s="810"/>
      <c r="F9" s="273"/>
      <c r="AX9" s="694" t="str">
        <f ca="1">OFFSET(Lexicon!B244,0,$B$3)</f>
        <v>Possible Action</v>
      </c>
    </row>
    <row r="10" spans="1:50">
      <c r="A10" s="273"/>
      <c r="B10" s="1524"/>
      <c r="C10" s="1524"/>
      <c r="D10" s="1524"/>
      <c r="E10" s="1524"/>
      <c r="F10" s="273"/>
      <c r="AX10" s="694" t="str">
        <f ca="1">OFFSET(Lexicon!B236,0,$B$3)</f>
        <v>Primary Event</v>
      </c>
    </row>
    <row r="11" spans="1:50" ht="15.75">
      <c r="A11" s="273"/>
      <c r="B11" s="1524"/>
      <c r="C11" s="1524"/>
      <c r="D11" s="1524"/>
      <c r="E11" s="1524"/>
      <c r="F11" s="274"/>
      <c r="AX11" s="694" t="str">
        <f ca="1">OFFSET(Lexicon!B237,0,$B$3)</f>
        <v>Known Cause</v>
      </c>
    </row>
    <row r="12" spans="1:50" ht="15.75">
      <c r="A12" s="246"/>
      <c r="B12" s="811"/>
      <c r="C12" s="812"/>
      <c r="D12" s="812"/>
      <c r="E12" s="812"/>
      <c r="F12" s="247"/>
      <c r="AX12" s="694" t="str">
        <f ca="1">OFFSET(Lexicon!B1127,0,$B$3)</f>
        <v>Known Cause After Problem Analysis</v>
      </c>
    </row>
    <row r="13" spans="1:50">
      <c r="A13" s="246"/>
      <c r="B13" s="1525"/>
      <c r="C13" s="1525"/>
      <c r="D13" s="813"/>
      <c r="E13" s="814"/>
      <c r="F13" s="246"/>
      <c r="AX13" s="694" t="str">
        <f ca="1">OFFSET(Lexicon!B1128,0,$B$3)</f>
        <v>Unknown Problem</v>
      </c>
    </row>
    <row r="14" spans="1:50">
      <c r="A14" s="246"/>
      <c r="B14" s="1525"/>
      <c r="C14" s="1525"/>
      <c r="D14" s="815"/>
      <c r="E14" s="814"/>
      <c r="F14" s="246"/>
      <c r="AX14" s="694" t="str">
        <f ca="1">OFFSET(Lexicon!B239,0,$B$3)</f>
        <v>Breached Barrier</v>
      </c>
    </row>
    <row r="15" spans="1:50">
      <c r="A15" s="246"/>
      <c r="B15" s="1525"/>
      <c r="C15" s="1525"/>
      <c r="D15" s="1525"/>
      <c r="E15" s="1525"/>
      <c r="F15" s="246"/>
      <c r="AX15" s="694" t="str">
        <f ca="1">OFFSET(Lexicon!B246,0,$B$3)</f>
        <v>Chosen Action</v>
      </c>
    </row>
    <row r="16" spans="1:50">
      <c r="A16" s="246"/>
      <c r="B16" s="816"/>
      <c r="C16" s="814"/>
      <c r="D16" s="1525"/>
      <c r="E16" s="1525"/>
      <c r="F16" s="246"/>
      <c r="AX16" s="694" t="str">
        <f ca="1">OFFSET(Lexicon!B245,0,$B$3)</f>
        <v>Chosen Barrier</v>
      </c>
    </row>
    <row r="17" spans="1:50">
      <c r="A17" s="246"/>
      <c r="B17" s="816"/>
      <c r="C17" s="814"/>
      <c r="D17" s="815"/>
      <c r="E17" s="814"/>
      <c r="F17" s="246"/>
      <c r="AX17" s="694" t="str">
        <f ca="1">OFFSET(Lexicon!B1129,0,$B$3)</f>
        <v>Owner</v>
      </c>
    </row>
    <row r="18" spans="1:50">
      <c r="A18" s="246"/>
      <c r="B18" s="816"/>
      <c r="C18" s="814"/>
      <c r="D18" s="815"/>
      <c r="E18" s="814"/>
      <c r="F18" s="246"/>
      <c r="AX18" s="694"/>
    </row>
    <row r="19" spans="1:50">
      <c r="A19" s="246"/>
      <c r="B19" s="816"/>
      <c r="C19" s="814"/>
      <c r="D19" s="815"/>
      <c r="E19" s="814"/>
      <c r="F19" s="246"/>
      <c r="AX19" s="694"/>
    </row>
    <row r="20" spans="1:50">
      <c r="A20" s="246"/>
      <c r="B20" s="817"/>
      <c r="C20" s="817"/>
      <c r="D20" s="817"/>
      <c r="E20" s="1525"/>
      <c r="F20" s="246"/>
      <c r="AX20" s="694"/>
    </row>
    <row r="21" spans="1:50">
      <c r="A21" s="246"/>
      <c r="B21" s="817"/>
      <c r="C21" s="817"/>
      <c r="D21" s="817"/>
      <c r="E21" s="1525"/>
      <c r="F21" s="246"/>
      <c r="AX21" s="694"/>
    </row>
    <row r="22" spans="1:50">
      <c r="A22" s="246"/>
      <c r="B22" s="817"/>
      <c r="C22" s="817"/>
      <c r="D22" s="817"/>
      <c r="E22" s="814"/>
      <c r="F22" s="246"/>
    </row>
    <row r="23" spans="1:50">
      <c r="A23" s="246"/>
      <c r="B23" s="1522"/>
      <c r="C23" s="1522"/>
      <c r="D23" s="1522"/>
      <c r="E23" s="1522"/>
      <c r="F23" s="246"/>
    </row>
    <row r="24" spans="1:50">
      <c r="A24" s="246"/>
      <c r="B24" s="238"/>
      <c r="C24" s="238"/>
      <c r="D24" s="391"/>
      <c r="E24" s="798"/>
      <c r="F24" s="246"/>
    </row>
    <row r="25" spans="1:50">
      <c r="A25" s="246"/>
      <c r="B25" s="238"/>
      <c r="C25" s="831" t="str">
        <f ca="1">OFFSET(Lexicon!B1131,0,$B$3)</f>
        <v>Prepare for Incident Mapping</v>
      </c>
      <c r="D25" s="391"/>
      <c r="E25" s="831" t="str">
        <f ca="1">OFFSET(Lexicon!B1141,0,$B$3)</f>
        <v>Identify Issue Owner(s)</v>
      </c>
      <c r="F25" s="246"/>
    </row>
    <row r="26" spans="1:50" ht="18.75" customHeight="1">
      <c r="A26" s="246"/>
      <c r="B26" s="239"/>
      <c r="C26" s="795" t="str">
        <f ca="1">OFFSET(Lexicon!B1132,0,$B$3)</f>
        <v>Who should be involved or informed?</v>
      </c>
      <c r="D26" s="391"/>
      <c r="E26" s="1526" t="str">
        <f ca="1">OFFSET(Lexicon!B1142,0,$B$3)</f>
        <v>Who has the accountability and
authority for which issues
in the cause-effect chain?</v>
      </c>
      <c r="F26" s="246"/>
    </row>
    <row r="27" spans="1:50" ht="29.25" customHeight="1">
      <c r="A27" s="246"/>
      <c r="B27" s="239"/>
      <c r="C27" s="795"/>
      <c r="E27" s="1526"/>
      <c r="F27" s="246"/>
    </row>
    <row r="28" spans="1:50">
      <c r="A28" s="246"/>
      <c r="B28" s="239"/>
      <c r="C28" s="831" t="str">
        <f ca="1">OFFSET(Lexicon!B1133,0,$B$3)</f>
        <v>Describe the Incident</v>
      </c>
      <c r="D28" s="391"/>
      <c r="E28" s="831" t="str">
        <f ca="1">OFFSET(Lexicon!B1143,0,$B$3)</f>
        <v>Perform Root Cause Analysis</v>
      </c>
      <c r="F28" s="246"/>
    </row>
    <row r="29" spans="1:50" ht="45" customHeight="1">
      <c r="A29" s="246"/>
      <c r="B29" s="239"/>
      <c r="C29" s="795" t="str">
        <f ca="1">OFFSET(Lexicon!B1134,0,$B$3)</f>
        <v>What is the primary event (Object
and Deviation), location (Where),
time (When), and size (Extent)?</v>
      </c>
      <c r="D29" s="391"/>
      <c r="E29" s="1526" t="str">
        <f ca="1">OFFSET(Lexicon!B1144,0,$B$3)</f>
        <v>What problems are still to be
analyzed?
What causes have yet
to be found?</v>
      </c>
      <c r="F29" s="246"/>
    </row>
    <row r="30" spans="1:50" ht="15" customHeight="1">
      <c r="A30" s="246"/>
      <c r="B30" s="239"/>
      <c r="C30" s="356"/>
      <c r="E30" s="1526"/>
      <c r="F30" s="246"/>
    </row>
    <row r="31" spans="1:50">
      <c r="A31" s="246"/>
      <c r="B31" s="239"/>
      <c r="C31" s="831" t="str">
        <f ca="1">OFFSET(Lexicon!B1135,0,$B$3)</f>
        <v>Map Incident Causes</v>
      </c>
      <c r="D31" s="391"/>
      <c r="E31" s="831" t="str">
        <f ca="1">OFFSET(Lexicon!B1145,0,$B$3)</f>
        <v>Develop and Select Solutions</v>
      </c>
      <c r="F31" s="246"/>
    </row>
    <row r="32" spans="1:50" ht="61.5" customHeight="1">
      <c r="A32" s="246"/>
      <c r="B32" s="278"/>
      <c r="C32" s="795" t="str">
        <f ca="1">OFFSET(Lexicon!B1136,0,$B$3)</f>
        <v>What are the direct, tangible, factual
causes (Object and Deviation) of this
event (Stairstepping/5 Why’s)? Do
we have evidence?</v>
      </c>
      <c r="D32" s="822"/>
      <c r="E32" s="795" t="str">
        <f ca="1">OFFSET(Lexicon!B1146,0,$B$3)</f>
        <v>What actions (preventive, containment,
corrective, contingent) will fix
the primary event and make it less
likely in the future? Which actions
will be most effective and efficient?</v>
      </c>
      <c r="F32" s="246"/>
    </row>
    <row r="33" spans="1:7">
      <c r="A33" s="246"/>
      <c r="B33" s="1527"/>
      <c r="C33" s="1527"/>
      <c r="D33" s="1527"/>
      <c r="E33" s="1527"/>
      <c r="F33" s="246"/>
    </row>
    <row r="34" spans="1:7">
      <c r="A34" s="246"/>
      <c r="B34" s="278"/>
      <c r="C34" s="831" t="str">
        <f ca="1">OFFSET(Lexicon!B1137,0,$B$3)</f>
        <v>Identify Circumstances</v>
      </c>
      <c r="D34" s="823"/>
      <c r="E34" s="831" t="str">
        <f ca="1">OFFSET(Lexicon!B1147,0,$B$3)</f>
        <v>Protect and Recommend Actions</v>
      </c>
      <c r="F34" s="246"/>
    </row>
    <row r="35" spans="1:7" ht="50.25" customHeight="1">
      <c r="A35" s="246"/>
      <c r="B35" s="278"/>
      <c r="C35" s="795" t="str">
        <f ca="1">OFFSET(Lexicon!B1138,0,$B$3)</f>
        <v>How did circumstances (Object and
State) accelerate (+) or limit (-) the
effects and by how much?</v>
      </c>
      <c r="D35" s="823"/>
      <c r="E35" s="795" t="str">
        <f ca="1">OFFSET(Lexicon!B1148,0,$B$3)</f>
        <v>What could block successful
implementation?
How will actions
be protected?</v>
      </c>
      <c r="F35" s="246"/>
    </row>
    <row r="36" spans="1:7">
      <c r="A36" s="246"/>
      <c r="B36" s="278"/>
      <c r="C36" s="831" t="str">
        <f ca="1">OFFSET(Lexicon!B1139,0,$B$3)</f>
        <v>Identify Breached Barriers</v>
      </c>
      <c r="D36" s="291"/>
      <c r="E36" s="824"/>
      <c r="F36" s="246"/>
    </row>
    <row r="37" spans="1:7" ht="43.5" customHeight="1">
      <c r="A37" s="246"/>
      <c r="B37" s="278"/>
      <c r="C37" s="795" t="str">
        <f ca="1">OFFSET(Lexicon!B1140,0,$B$3)</f>
        <v>What barriers (Object and Deviation)
were meant to break the cause-effect
chain, but did not?</v>
      </c>
      <c r="D37" s="823"/>
      <c r="E37" s="832"/>
      <c r="F37" s="835"/>
      <c r="G37" s="832"/>
    </row>
    <row r="38" spans="1:7" ht="6.75" customHeight="1">
      <c r="A38" s="246"/>
      <c r="B38" s="833"/>
      <c r="C38" s="246"/>
      <c r="D38" s="834"/>
      <c r="E38" s="835"/>
      <c r="F38" s="835"/>
      <c r="G38" s="832"/>
    </row>
    <row r="39" spans="1:7">
      <c r="B39" s="278"/>
      <c r="C39" s="825"/>
      <c r="D39" s="823"/>
      <c r="E39" s="832"/>
      <c r="F39" s="832"/>
      <c r="G39" s="832"/>
    </row>
    <row r="40" spans="1:7">
      <c r="B40" s="278"/>
      <c r="C40" s="1528"/>
      <c r="D40" s="823"/>
      <c r="E40" s="824"/>
    </row>
    <row r="41" spans="1:7">
      <c r="B41" s="278"/>
      <c r="C41" s="1528"/>
      <c r="D41" s="823"/>
      <c r="E41" s="824"/>
    </row>
    <row r="42" spans="1:7">
      <c r="B42" s="278"/>
      <c r="C42" s="826"/>
      <c r="D42" s="823"/>
      <c r="E42" s="1529"/>
    </row>
    <row r="43" spans="1:7">
      <c r="B43" s="278"/>
      <c r="C43" s="825"/>
      <c r="D43" s="823"/>
      <c r="E43" s="1529"/>
    </row>
    <row r="44" spans="1:7" ht="15.75">
      <c r="B44" s="299"/>
      <c r="C44" s="299"/>
      <c r="D44" s="827"/>
      <c r="E44" s="827"/>
      <c r="F44" s="807"/>
    </row>
    <row r="45" spans="1:7" ht="15.75">
      <c r="B45" s="828"/>
      <c r="C45" s="828"/>
      <c r="D45" s="828"/>
      <c r="E45" s="287"/>
      <c r="F45" s="808"/>
    </row>
    <row r="46" spans="1:7">
      <c r="B46" s="284"/>
      <c r="C46" s="288"/>
      <c r="D46" s="288"/>
      <c r="E46" s="288"/>
    </row>
    <row r="47" spans="1:7">
      <c r="B47" s="829"/>
      <c r="C47" s="278"/>
      <c r="D47" s="298"/>
      <c r="E47" s="820"/>
    </row>
    <row r="48" spans="1:7">
      <c r="B48" s="829"/>
      <c r="C48" s="298"/>
      <c r="D48" s="298"/>
      <c r="E48" s="819"/>
    </row>
    <row r="49" spans="2:6">
      <c r="B49" s="829"/>
      <c r="C49" s="298"/>
      <c r="D49" s="298"/>
      <c r="E49" s="819"/>
    </row>
    <row r="50" spans="2:6">
      <c r="B50" s="829"/>
      <c r="C50" s="298"/>
      <c r="D50" s="298"/>
      <c r="E50" s="819"/>
    </row>
    <row r="51" spans="2:6">
      <c r="B51" s="829"/>
      <c r="C51" s="298"/>
      <c r="D51" s="298"/>
      <c r="E51" s="819"/>
    </row>
    <row r="52" spans="2:6">
      <c r="B52" s="829"/>
      <c r="C52" s="298"/>
      <c r="D52" s="298"/>
      <c r="E52" s="819"/>
    </row>
    <row r="53" spans="2:6">
      <c r="B53" s="829"/>
      <c r="C53" s="278"/>
      <c r="D53" s="820"/>
      <c r="E53" s="820"/>
    </row>
    <row r="54" spans="2:6" ht="15.75">
      <c r="B54" s="828"/>
      <c r="C54" s="286"/>
      <c r="D54" s="286"/>
      <c r="E54" s="287"/>
      <c r="F54" s="808"/>
    </row>
    <row r="55" spans="2:6">
      <c r="B55" s="284"/>
      <c r="C55" s="288"/>
      <c r="D55" s="288"/>
      <c r="E55" s="288"/>
    </row>
    <row r="56" spans="2:6">
      <c r="B56" s="829"/>
      <c r="C56" s="285"/>
      <c r="D56" s="298"/>
      <c r="E56" s="298"/>
    </row>
    <row r="57" spans="2:6">
      <c r="B57" s="829"/>
      <c r="C57" s="285"/>
      <c r="D57" s="298"/>
      <c r="E57" s="298"/>
    </row>
    <row r="58" spans="2:6">
      <c r="B58" s="829"/>
      <c r="C58" s="285"/>
      <c r="D58" s="298"/>
      <c r="E58" s="298"/>
    </row>
    <row r="59" spans="2:6">
      <c r="B59" s="829"/>
      <c r="C59" s="285"/>
      <c r="D59" s="298"/>
      <c r="E59" s="298"/>
    </row>
    <row r="60" spans="2:6">
      <c r="B60" s="829"/>
      <c r="C60" s="285"/>
      <c r="D60" s="298"/>
      <c r="E60" s="298"/>
    </row>
    <row r="61" spans="2:6">
      <c r="B61" s="829"/>
      <c r="C61" s="285"/>
      <c r="D61" s="820"/>
      <c r="E61" s="820"/>
    </row>
    <row r="62" spans="2:6" ht="15.75">
      <c r="B62" s="828"/>
      <c r="C62" s="286"/>
      <c r="D62" s="286"/>
      <c r="E62" s="287"/>
      <c r="F62" s="808"/>
    </row>
    <row r="63" spans="2:6">
      <c r="B63" s="284"/>
      <c r="C63" s="288"/>
      <c r="D63" s="288"/>
      <c r="E63" s="288"/>
    </row>
    <row r="64" spans="2:6">
      <c r="B64" s="829"/>
      <c r="C64" s="285"/>
      <c r="D64" s="298"/>
      <c r="E64" s="820"/>
    </row>
    <row r="65" spans="2:5">
      <c r="B65" s="829"/>
      <c r="C65" s="820"/>
      <c r="D65" s="298"/>
      <c r="E65" s="820"/>
    </row>
    <row r="66" spans="2:5">
      <c r="B66" s="829"/>
      <c r="C66" s="285"/>
      <c r="D66" s="298"/>
      <c r="E66" s="821"/>
    </row>
    <row r="67" spans="2:5">
      <c r="B67" s="829"/>
      <c r="C67" s="370"/>
      <c r="D67" s="285"/>
      <c r="E67" s="821"/>
    </row>
    <row r="68" spans="2:5">
      <c r="B68" s="829"/>
      <c r="C68" s="370"/>
      <c r="D68" s="298"/>
      <c r="E68" s="820"/>
    </row>
    <row r="69" spans="2:5">
      <c r="B69" s="829"/>
      <c r="C69" s="820"/>
      <c r="D69" s="298"/>
      <c r="E69" s="820"/>
    </row>
    <row r="70" spans="2:5">
      <c r="B70" s="829"/>
      <c r="C70" s="285"/>
      <c r="D70" s="285"/>
      <c r="E70" s="285"/>
    </row>
    <row r="71" spans="2:5">
      <c r="B71" s="829"/>
      <c r="C71" s="819"/>
      <c r="D71" s="298"/>
      <c r="E71" s="819"/>
    </row>
    <row r="72" spans="2:5">
      <c r="B72" s="829"/>
      <c r="C72" s="285"/>
      <c r="D72" s="285"/>
      <c r="E72" s="830"/>
    </row>
    <row r="73" spans="2:5">
      <c r="B73" s="284"/>
      <c r="C73" s="288"/>
      <c r="D73" s="288"/>
      <c r="E73" s="288"/>
    </row>
    <row r="74" spans="2:5">
      <c r="B74" s="829"/>
      <c r="C74" s="820"/>
      <c r="D74" s="298"/>
      <c r="E74" s="820"/>
    </row>
    <row r="75" spans="2:5">
      <c r="B75" s="829"/>
      <c r="C75" s="829"/>
      <c r="D75" s="298"/>
      <c r="E75" s="820"/>
    </row>
    <row r="76" spans="2:5">
      <c r="B76" s="829"/>
      <c r="C76" s="829"/>
      <c r="D76" s="285"/>
      <c r="E76" s="820"/>
    </row>
    <row r="77" spans="2:5">
      <c r="B77" s="829"/>
      <c r="C77" s="829"/>
      <c r="D77" s="298"/>
      <c r="E77" s="820"/>
    </row>
    <row r="78" spans="2:5">
      <c r="B78" s="829"/>
      <c r="C78" s="829"/>
      <c r="D78" s="298"/>
      <c r="E78" s="820"/>
    </row>
    <row r="79" spans="2:5">
      <c r="B79" s="829"/>
      <c r="C79" s="829"/>
      <c r="D79" s="298"/>
      <c r="E79" s="820"/>
    </row>
    <row r="80" spans="2:5">
      <c r="B80" s="829"/>
      <c r="C80" s="829"/>
      <c r="D80" s="298"/>
      <c r="E80" s="820"/>
    </row>
    <row r="81" spans="2:5">
      <c r="B81" s="829"/>
      <c r="C81" s="829"/>
      <c r="D81" s="298"/>
      <c r="E81" s="820"/>
    </row>
    <row r="82" spans="2:5">
      <c r="B82" s="829"/>
      <c r="C82" s="829"/>
      <c r="D82" s="298"/>
      <c r="E82" s="820"/>
    </row>
    <row r="83" spans="2:5">
      <c r="B83" s="829"/>
      <c r="C83" s="829"/>
      <c r="D83" s="298"/>
      <c r="E83" s="820"/>
    </row>
    <row r="84" spans="2:5">
      <c r="B84" s="278"/>
      <c r="C84" s="278"/>
      <c r="D84" s="278"/>
      <c r="E84" s="278"/>
    </row>
    <row r="85" spans="2:5">
      <c r="B85" s="278"/>
      <c r="C85" s="278"/>
      <c r="D85" s="278"/>
      <c r="E85" s="278"/>
    </row>
    <row r="86" spans="2:5">
      <c r="B86" s="278"/>
      <c r="C86" s="278"/>
      <c r="D86" s="278"/>
      <c r="E86" s="278"/>
    </row>
    <row r="87" spans="2:5">
      <c r="B87" s="278"/>
      <c r="C87" s="278"/>
      <c r="D87" s="278"/>
      <c r="E87" s="278"/>
    </row>
  </sheetData>
  <mergeCells count="17">
    <mergeCell ref="E26:E27"/>
    <mergeCell ref="E29:E30"/>
    <mergeCell ref="B33:E33"/>
    <mergeCell ref="C40:C41"/>
    <mergeCell ref="E42:E43"/>
    <mergeCell ref="B23:E23"/>
    <mergeCell ref="B4:E4"/>
    <mergeCell ref="B5:E5"/>
    <mergeCell ref="B6:E6"/>
    <mergeCell ref="B7:E7"/>
    <mergeCell ref="B8:E8"/>
    <mergeCell ref="B10:E10"/>
    <mergeCell ref="B11:E11"/>
    <mergeCell ref="B13:C13"/>
    <mergeCell ref="B14:C15"/>
    <mergeCell ref="D15:E16"/>
    <mergeCell ref="E20:E21"/>
  </mergeCells>
  <pageMargins left="0.7" right="0.7" top="0.75" bottom="0.75" header="0.3" footer="0.3"/>
  <pageSetup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V396"/>
  <sheetViews>
    <sheetView topLeftCell="A2" zoomScale="90" zoomScaleNormal="90" workbookViewId="0">
      <selection sqref="A1:A3"/>
    </sheetView>
  </sheetViews>
  <sheetFormatPr defaultColWidth="9.140625" defaultRowHeight="18.75"/>
  <cols>
    <col min="1" max="1" width="1.7109375" style="584" customWidth="1"/>
    <col min="2" max="6" width="7.7109375" style="582" customWidth="1"/>
    <col min="7" max="7" width="7.7109375" style="583" customWidth="1"/>
    <col min="8" max="8" width="9.7109375" style="583" customWidth="1"/>
    <col min="9" max="10" width="7.7109375" style="583" customWidth="1"/>
    <col min="11" max="11" width="5.42578125" style="579" customWidth="1"/>
    <col min="12" max="12" width="7.7109375" style="583" customWidth="1"/>
    <col min="13" max="14" width="11.7109375" style="583" customWidth="1"/>
    <col min="15" max="18" width="7.7109375" style="583" customWidth="1"/>
    <col min="19" max="19" width="7.7109375" style="585" customWidth="1"/>
    <col min="20" max="20" width="7.7109375" style="583" customWidth="1"/>
    <col min="21" max="21" width="1.7109375" style="583" customWidth="1"/>
    <col min="22" max="16384" width="9.140625" style="556"/>
  </cols>
  <sheetData>
    <row r="1" spans="1:21" ht="8.25" customHeight="1">
      <c r="A1" s="593"/>
      <c r="B1" s="594"/>
      <c r="C1" s="594"/>
      <c r="D1" s="594"/>
      <c r="E1" s="594"/>
      <c r="F1" s="594"/>
      <c r="G1" s="595"/>
      <c r="H1" s="595"/>
      <c r="I1" s="595"/>
      <c r="J1" s="595"/>
      <c r="K1" s="596"/>
      <c r="L1" s="595"/>
      <c r="M1" s="595"/>
      <c r="N1" s="595"/>
      <c r="O1" s="595"/>
      <c r="P1" s="595"/>
      <c r="Q1" s="595"/>
      <c r="R1" s="595"/>
      <c r="S1" s="595"/>
      <c r="T1" s="595"/>
      <c r="U1" s="597"/>
    </row>
    <row r="2" spans="1:21" ht="41.25" customHeight="1">
      <c r="A2" s="598"/>
      <c r="B2" s="1553" t="str">
        <f ca="1">OFFSET(Lexicon!B533,0,$C$1)</f>
        <v>Performance System</v>
      </c>
      <c r="C2" s="1553"/>
      <c r="D2" s="1553"/>
      <c r="E2" s="1553"/>
      <c r="F2" s="1553"/>
      <c r="G2" s="1553"/>
      <c r="H2" s="1553"/>
      <c r="I2" s="1553"/>
      <c r="J2" s="1553"/>
      <c r="K2" s="1553"/>
      <c r="L2" s="1553"/>
      <c r="M2" s="1553"/>
      <c r="N2" s="1553"/>
      <c r="O2" s="1553"/>
      <c r="P2" s="1553"/>
      <c r="Q2" s="1553"/>
      <c r="R2" s="1553"/>
      <c r="S2" s="1553"/>
      <c r="T2" s="1554"/>
      <c r="U2" s="599"/>
    </row>
    <row r="3" spans="1:21" ht="6.75" customHeight="1">
      <c r="A3" s="598"/>
      <c r="B3" s="1555"/>
      <c r="C3" s="1555"/>
      <c r="D3" s="1555"/>
      <c r="E3" s="1555"/>
      <c r="F3" s="1555"/>
      <c r="G3" s="1555"/>
      <c r="H3" s="1555"/>
      <c r="I3" s="1555"/>
      <c r="J3" s="1555"/>
      <c r="K3" s="1555"/>
      <c r="L3" s="1555"/>
      <c r="M3" s="1555"/>
      <c r="N3" s="1555"/>
      <c r="O3" s="1555"/>
      <c r="P3" s="1555"/>
      <c r="Q3" s="1555"/>
      <c r="R3" s="1555"/>
      <c r="S3" s="1555"/>
      <c r="T3" s="1555"/>
      <c r="U3" s="600"/>
    </row>
    <row r="4" spans="1:21" ht="19.5" customHeight="1">
      <c r="A4" s="598"/>
      <c r="B4" s="1556"/>
      <c r="C4" s="1556"/>
      <c r="D4" s="1556"/>
      <c r="E4" s="1556"/>
      <c r="F4" s="1556"/>
      <c r="G4" s="1556"/>
      <c r="H4" s="1556"/>
      <c r="I4" s="1556"/>
      <c r="J4" s="1556"/>
      <c r="K4" s="1556"/>
      <c r="L4" s="1556"/>
      <c r="M4" s="1556"/>
      <c r="N4" s="1556"/>
      <c r="O4" s="1556"/>
      <c r="P4" s="1556"/>
      <c r="Q4" s="1556"/>
      <c r="R4" s="1556"/>
      <c r="S4" s="1556"/>
      <c r="T4" s="1556"/>
      <c r="U4" s="600"/>
    </row>
    <row r="5" spans="1:21">
      <c r="A5" s="598"/>
      <c r="B5" s="557"/>
      <c r="C5" s="557"/>
      <c r="D5" s="557"/>
      <c r="E5" s="557"/>
      <c r="F5" s="557"/>
      <c r="G5" s="558"/>
      <c r="H5" s="558"/>
      <c r="I5" s="558"/>
      <c r="J5" s="558"/>
      <c r="K5" s="559"/>
      <c r="L5" s="555"/>
      <c r="M5" s="555"/>
      <c r="N5" s="555"/>
      <c r="O5" s="555"/>
      <c r="P5" s="555"/>
      <c r="Q5" s="555"/>
      <c r="R5" s="558"/>
      <c r="S5" s="558"/>
      <c r="T5" s="560"/>
      <c r="U5" s="600"/>
    </row>
    <row r="6" spans="1:21">
      <c r="A6" s="598"/>
      <c r="B6" s="557"/>
      <c r="C6" s="557"/>
      <c r="D6" s="557"/>
      <c r="E6" s="557"/>
      <c r="F6" s="557"/>
      <c r="G6" s="559"/>
      <c r="H6" s="559"/>
      <c r="I6" s="1544"/>
      <c r="J6" s="1545"/>
      <c r="K6" s="1545"/>
      <c r="L6" s="1545"/>
      <c r="M6" s="1546"/>
      <c r="N6" s="555"/>
      <c r="O6" s="555"/>
      <c r="P6" s="555"/>
      <c r="Q6" s="555"/>
      <c r="R6" s="558"/>
      <c r="S6" s="558"/>
      <c r="T6" s="560"/>
      <c r="U6" s="600"/>
    </row>
    <row r="7" spans="1:21">
      <c r="A7" s="598"/>
      <c r="B7" s="557"/>
      <c r="C7" s="557"/>
      <c r="D7" s="557"/>
      <c r="E7" s="557"/>
      <c r="F7" s="557"/>
      <c r="G7" s="558"/>
      <c r="H7" s="558"/>
      <c r="I7" s="1547"/>
      <c r="J7" s="1548"/>
      <c r="K7" s="1548"/>
      <c r="L7" s="1548"/>
      <c r="M7" s="1549"/>
      <c r="N7" s="555"/>
      <c r="O7" s="555"/>
      <c r="P7" s="555"/>
      <c r="Q7" s="555"/>
      <c r="R7" s="558"/>
      <c r="S7" s="558"/>
      <c r="T7" s="560"/>
      <c r="U7" s="600"/>
    </row>
    <row r="8" spans="1:21">
      <c r="A8" s="598"/>
      <c r="B8" s="557"/>
      <c r="C8" s="557"/>
      <c r="D8" s="557"/>
      <c r="E8" s="557"/>
      <c r="F8" s="557"/>
      <c r="G8" s="559"/>
      <c r="H8" s="559"/>
      <c r="I8" s="1547"/>
      <c r="J8" s="1548"/>
      <c r="K8" s="1548"/>
      <c r="L8" s="1548"/>
      <c r="M8" s="1549"/>
      <c r="N8" s="558"/>
      <c r="O8" s="558"/>
      <c r="P8" s="558"/>
      <c r="Q8" s="558"/>
      <c r="R8" s="559"/>
      <c r="S8" s="558"/>
      <c r="T8" s="561"/>
      <c r="U8" s="600"/>
    </row>
    <row r="9" spans="1:21">
      <c r="A9" s="598"/>
      <c r="B9" s="557"/>
      <c r="C9" s="557"/>
      <c r="D9" s="557"/>
      <c r="E9" s="557"/>
      <c r="F9" s="557"/>
      <c r="G9" s="562"/>
      <c r="H9" s="562"/>
      <c r="I9" s="1547"/>
      <c r="J9" s="1548"/>
      <c r="K9" s="1548"/>
      <c r="L9" s="1548"/>
      <c r="M9" s="1549"/>
      <c r="N9" s="563"/>
      <c r="O9" s="563"/>
      <c r="P9" s="563"/>
      <c r="Q9" s="563"/>
      <c r="R9" s="564"/>
      <c r="S9" s="565"/>
      <c r="T9" s="561"/>
      <c r="U9" s="600"/>
    </row>
    <row r="10" spans="1:21">
      <c r="A10" s="598"/>
      <c r="B10" s="557"/>
      <c r="C10" s="557"/>
      <c r="D10" s="557"/>
      <c r="E10" s="557"/>
      <c r="F10" s="557"/>
      <c r="G10" s="566"/>
      <c r="H10" s="566"/>
      <c r="I10" s="1547"/>
      <c r="J10" s="1548"/>
      <c r="K10" s="1548"/>
      <c r="L10" s="1548"/>
      <c r="M10" s="1549"/>
      <c r="N10" s="563"/>
      <c r="O10" s="563"/>
      <c r="P10" s="563"/>
      <c r="Q10" s="563"/>
      <c r="R10" s="564"/>
      <c r="S10" s="565"/>
      <c r="T10" s="561"/>
      <c r="U10" s="600"/>
    </row>
    <row r="11" spans="1:21">
      <c r="A11" s="601"/>
      <c r="B11" s="557"/>
      <c r="C11" s="557"/>
      <c r="D11" s="557"/>
      <c r="E11" s="557"/>
      <c r="F11" s="557"/>
      <c r="G11" s="566"/>
      <c r="H11" s="566"/>
      <c r="I11" s="1547"/>
      <c r="J11" s="1548"/>
      <c r="K11" s="1548"/>
      <c r="L11" s="1548"/>
      <c r="M11" s="1549"/>
      <c r="N11" s="563"/>
      <c r="O11" s="563"/>
      <c r="P11" s="563"/>
      <c r="Q11" s="563"/>
      <c r="R11" s="564"/>
      <c r="S11" s="565"/>
      <c r="T11" s="558"/>
      <c r="U11" s="602"/>
    </row>
    <row r="12" spans="1:21">
      <c r="A12" s="598"/>
      <c r="B12" s="557"/>
      <c r="C12" s="557"/>
      <c r="D12" s="557"/>
      <c r="E12" s="557"/>
      <c r="F12" s="557"/>
      <c r="G12" s="566"/>
      <c r="H12" s="566"/>
      <c r="I12" s="1547"/>
      <c r="J12" s="1548"/>
      <c r="K12" s="1548"/>
      <c r="L12" s="1548"/>
      <c r="M12" s="1549"/>
      <c r="N12" s="563"/>
      <c r="O12" s="563"/>
      <c r="P12" s="563"/>
      <c r="Q12" s="563"/>
      <c r="R12" s="564"/>
      <c r="S12" s="565"/>
      <c r="T12" s="561"/>
      <c r="U12" s="600"/>
    </row>
    <row r="13" spans="1:21">
      <c r="A13" s="598"/>
      <c r="B13" s="557"/>
      <c r="C13" s="1534"/>
      <c r="D13" s="1535"/>
      <c r="E13" s="1535"/>
      <c r="F13" s="1535"/>
      <c r="G13" s="1536"/>
      <c r="H13" s="566"/>
      <c r="I13" s="1550"/>
      <c r="J13" s="1551"/>
      <c r="K13" s="1551"/>
      <c r="L13" s="1551"/>
      <c r="M13" s="1552"/>
      <c r="N13" s="563"/>
      <c r="O13" s="1544"/>
      <c r="P13" s="1545"/>
      <c r="Q13" s="1545"/>
      <c r="R13" s="1545"/>
      <c r="S13" s="1546"/>
      <c r="T13" s="561"/>
      <c r="U13" s="600"/>
    </row>
    <row r="14" spans="1:21">
      <c r="A14" s="598"/>
      <c r="B14" s="557"/>
      <c r="C14" s="1537"/>
      <c r="D14" s="1538"/>
      <c r="E14" s="1538"/>
      <c r="F14" s="1538"/>
      <c r="G14" s="1539"/>
      <c r="H14" s="566"/>
      <c r="I14" s="567"/>
      <c r="J14" s="567"/>
      <c r="K14" s="568"/>
      <c r="L14" s="563"/>
      <c r="M14" s="563"/>
      <c r="N14" s="563"/>
      <c r="O14" s="1547"/>
      <c r="P14" s="1548"/>
      <c r="Q14" s="1548"/>
      <c r="R14" s="1548"/>
      <c r="S14" s="1549"/>
      <c r="T14" s="561"/>
      <c r="U14" s="600"/>
    </row>
    <row r="15" spans="1:21" ht="55.5">
      <c r="A15" s="598"/>
      <c r="B15" s="569"/>
      <c r="C15" s="1537"/>
      <c r="D15" s="1538"/>
      <c r="E15" s="1538"/>
      <c r="F15" s="1538"/>
      <c r="G15" s="1539"/>
      <c r="H15" s="566"/>
      <c r="I15" s="567"/>
      <c r="J15" s="567"/>
      <c r="K15" s="553" t="str">
        <f ca="1">OFFSET(Lexicon!B585,0,$C$1)</f>
        <v>Fb</v>
      </c>
      <c r="L15" s="570"/>
      <c r="M15" s="570"/>
      <c r="N15" s="570"/>
      <c r="O15" s="1547"/>
      <c r="P15" s="1548"/>
      <c r="Q15" s="1548"/>
      <c r="R15" s="1548"/>
      <c r="S15" s="1549"/>
      <c r="T15" s="561"/>
      <c r="U15" s="600"/>
    </row>
    <row r="16" spans="1:21">
      <c r="A16" s="598"/>
      <c r="B16" s="569"/>
      <c r="C16" s="1537"/>
      <c r="D16" s="1538"/>
      <c r="E16" s="1538"/>
      <c r="F16" s="1538"/>
      <c r="G16" s="1539"/>
      <c r="H16" s="566"/>
      <c r="I16" s="567"/>
      <c r="J16" s="567"/>
      <c r="K16" s="568"/>
      <c r="L16" s="563"/>
      <c r="M16" s="563"/>
      <c r="N16" s="563"/>
      <c r="O16" s="1547"/>
      <c r="P16" s="1548"/>
      <c r="Q16" s="1548"/>
      <c r="R16" s="1548"/>
      <c r="S16" s="1549"/>
      <c r="T16" s="561"/>
      <c r="U16" s="600"/>
    </row>
    <row r="17" spans="1:21">
      <c r="A17" s="598"/>
      <c r="B17" s="569"/>
      <c r="C17" s="1540"/>
      <c r="D17" s="1541"/>
      <c r="E17" s="1541"/>
      <c r="F17" s="1541"/>
      <c r="G17" s="1542"/>
      <c r="H17" s="566"/>
      <c r="I17" s="564"/>
      <c r="J17" s="564"/>
      <c r="K17" s="571"/>
      <c r="L17" s="563"/>
      <c r="M17" s="563"/>
      <c r="N17" s="563"/>
      <c r="O17" s="1550"/>
      <c r="P17" s="1551"/>
      <c r="Q17" s="1551"/>
      <c r="R17" s="1551"/>
      <c r="S17" s="1552"/>
      <c r="T17" s="561"/>
      <c r="U17" s="600"/>
    </row>
    <row r="18" spans="1:21" ht="13.5" customHeight="1">
      <c r="A18" s="598"/>
      <c r="B18" s="569"/>
      <c r="C18" s="572"/>
      <c r="D18" s="573"/>
      <c r="E18" s="573"/>
      <c r="F18" s="573"/>
      <c r="G18" s="566"/>
      <c r="H18" s="566"/>
      <c r="I18" s="564"/>
      <c r="J18" s="564"/>
      <c r="K18" s="571"/>
      <c r="L18" s="574"/>
      <c r="M18" s="574"/>
      <c r="N18" s="574"/>
      <c r="O18" s="574"/>
      <c r="P18" s="574"/>
      <c r="Q18" s="574"/>
      <c r="R18" s="575"/>
      <c r="S18" s="565"/>
      <c r="T18" s="561"/>
      <c r="U18" s="600"/>
    </row>
    <row r="19" spans="1:21" ht="42" customHeight="1">
      <c r="A19" s="598"/>
      <c r="B19" s="569"/>
      <c r="C19" s="572"/>
      <c r="D19" s="573"/>
      <c r="E19" s="573"/>
      <c r="F19" s="589" t="str">
        <f ca="1">OFFSET(Lexicon!B579,0,$C$1)</f>
        <v>S</v>
      </c>
      <c r="G19" s="554"/>
      <c r="H19" s="566"/>
      <c r="I19" s="586" t="str">
        <f ca="1">OFFSET(Lexicon!B581,0,$C$1)</f>
        <v>P</v>
      </c>
      <c r="J19" s="554"/>
      <c r="K19" s="571"/>
      <c r="L19" s="554" t="str">
        <f ca="1">OFFSET(Lexicon!B583,0,$C$1)</f>
        <v>R</v>
      </c>
      <c r="M19" s="563"/>
      <c r="N19" s="554" t="str">
        <f ca="1">OFFSET(Lexicon!B587,0,$C$1)</f>
        <v>C</v>
      </c>
      <c r="O19" s="554"/>
      <c r="P19" s="563"/>
      <c r="Q19" s="563"/>
      <c r="R19" s="575"/>
      <c r="S19" s="565"/>
      <c r="T19" s="561"/>
      <c r="U19" s="600"/>
    </row>
    <row r="20" spans="1:21" ht="20.25">
      <c r="A20" s="598"/>
      <c r="B20" s="576"/>
      <c r="C20" s="572"/>
      <c r="D20" s="573"/>
      <c r="E20" s="1533" t="str">
        <f ca="1">OFFSET(Lexicon!B580,0,$C$1)</f>
        <v>Situation</v>
      </c>
      <c r="F20" s="1533"/>
      <c r="G20" s="1533"/>
      <c r="H20" s="1543" t="str">
        <f ca="1">OFFSET(Lexicon!B582,0,$C$1)</f>
        <v>Performer</v>
      </c>
      <c r="I20" s="1543"/>
      <c r="J20" s="1543"/>
      <c r="K20" s="1531" t="str">
        <f ca="1">OFFSET(Lexicon!B584,0,$C$1)</f>
        <v>Response</v>
      </c>
      <c r="L20" s="1531"/>
      <c r="M20" s="1531"/>
      <c r="N20" s="1532" t="str">
        <f ca="1">OFFSET(Lexicon!B588,0,$C$1)</f>
        <v>Consequences</v>
      </c>
      <c r="O20" s="1532"/>
      <c r="P20" s="1532"/>
      <c r="Q20" s="563"/>
      <c r="R20" s="575"/>
      <c r="S20" s="565"/>
      <c r="T20" s="561"/>
      <c r="U20" s="600"/>
    </row>
    <row r="21" spans="1:21">
      <c r="A21" s="598"/>
      <c r="B21" s="576"/>
      <c r="C21" s="572"/>
      <c r="D21" s="573"/>
      <c r="E21" s="573"/>
      <c r="F21" s="587"/>
      <c r="G21" s="587"/>
      <c r="H21" s="587"/>
      <c r="I21" s="588"/>
      <c r="J21" s="588"/>
      <c r="K21" s="571"/>
      <c r="L21" s="563"/>
      <c r="M21" s="563"/>
      <c r="N21" s="563"/>
      <c r="O21" s="563"/>
      <c r="P21" s="563"/>
      <c r="Q21" s="563"/>
      <c r="R21" s="575"/>
      <c r="S21" s="565"/>
      <c r="T21" s="561"/>
      <c r="U21" s="600"/>
    </row>
    <row r="22" spans="1:21">
      <c r="A22" s="598"/>
      <c r="B22" s="577"/>
      <c r="C22" s="572"/>
      <c r="D22" s="573"/>
      <c r="E22" s="573"/>
      <c r="F22" s="1534"/>
      <c r="G22" s="1535"/>
      <c r="H22" s="1535"/>
      <c r="I22" s="1535"/>
      <c r="J22" s="1536"/>
      <c r="K22" s="571"/>
      <c r="L22" s="1544"/>
      <c r="M22" s="1545"/>
      <c r="N22" s="1545"/>
      <c r="O22" s="1546"/>
      <c r="P22" s="591"/>
      <c r="Q22" s="563"/>
      <c r="R22" s="575"/>
      <c r="S22" s="565"/>
      <c r="T22" s="561"/>
      <c r="U22" s="600"/>
    </row>
    <row r="23" spans="1:21">
      <c r="A23" s="598"/>
      <c r="B23" s="569"/>
      <c r="C23" s="569"/>
      <c r="D23" s="569"/>
      <c r="E23" s="569"/>
      <c r="F23" s="1537"/>
      <c r="G23" s="1538"/>
      <c r="H23" s="1538"/>
      <c r="I23" s="1538"/>
      <c r="J23" s="1539"/>
      <c r="K23" s="571"/>
      <c r="L23" s="1547"/>
      <c r="M23" s="1548"/>
      <c r="N23" s="1548"/>
      <c r="O23" s="1549"/>
      <c r="P23" s="591"/>
      <c r="Q23" s="563"/>
      <c r="R23" s="578"/>
      <c r="S23" s="565"/>
      <c r="T23" s="561"/>
      <c r="U23" s="600"/>
    </row>
    <row r="24" spans="1:21">
      <c r="A24" s="598"/>
      <c r="B24" s="569"/>
      <c r="C24" s="569"/>
      <c r="D24" s="569"/>
      <c r="E24" s="569"/>
      <c r="F24" s="1537"/>
      <c r="G24" s="1538"/>
      <c r="H24" s="1538"/>
      <c r="I24" s="1538"/>
      <c r="J24" s="1539"/>
      <c r="K24" s="571"/>
      <c r="L24" s="1547"/>
      <c r="M24" s="1548"/>
      <c r="N24" s="1548"/>
      <c r="O24" s="1549"/>
      <c r="P24" s="591"/>
      <c r="Q24" s="563"/>
      <c r="R24" s="578"/>
      <c r="S24" s="565"/>
      <c r="T24" s="561"/>
      <c r="U24" s="600"/>
    </row>
    <row r="25" spans="1:21">
      <c r="A25" s="598"/>
      <c r="B25" s="569"/>
      <c r="C25" s="569"/>
      <c r="D25" s="569"/>
      <c r="E25" s="569"/>
      <c r="F25" s="1537"/>
      <c r="G25" s="1538"/>
      <c r="H25" s="1538"/>
      <c r="I25" s="1538"/>
      <c r="J25" s="1539"/>
      <c r="K25" s="559"/>
      <c r="L25" s="1547"/>
      <c r="M25" s="1548"/>
      <c r="N25" s="1548"/>
      <c r="O25" s="1549"/>
      <c r="P25" s="591"/>
      <c r="Q25" s="559"/>
      <c r="R25" s="559"/>
      <c r="S25" s="565"/>
      <c r="T25" s="561"/>
      <c r="U25" s="600"/>
    </row>
    <row r="26" spans="1:21">
      <c r="A26" s="598"/>
      <c r="B26" s="569"/>
      <c r="C26" s="569"/>
      <c r="D26" s="569"/>
      <c r="E26" s="569"/>
      <c r="F26" s="1537"/>
      <c r="G26" s="1538"/>
      <c r="H26" s="1538"/>
      <c r="I26" s="1538"/>
      <c r="J26" s="1539"/>
      <c r="K26" s="559"/>
      <c r="L26" s="1547"/>
      <c r="M26" s="1548"/>
      <c r="N26" s="1548"/>
      <c r="O26" s="1549"/>
      <c r="P26" s="591"/>
      <c r="Q26" s="558"/>
      <c r="R26" s="558"/>
      <c r="S26" s="565"/>
      <c r="T26" s="561"/>
      <c r="U26" s="600"/>
    </row>
    <row r="27" spans="1:21">
      <c r="A27" s="598"/>
      <c r="B27" s="569"/>
      <c r="C27" s="569"/>
      <c r="D27" s="569"/>
      <c r="E27" s="569"/>
      <c r="F27" s="1537"/>
      <c r="G27" s="1538"/>
      <c r="H27" s="1538"/>
      <c r="I27" s="1538"/>
      <c r="J27" s="1539"/>
      <c r="K27" s="559"/>
      <c r="L27" s="1547"/>
      <c r="M27" s="1548"/>
      <c r="N27" s="1548"/>
      <c r="O27" s="1549"/>
      <c r="P27" s="591"/>
      <c r="Q27" s="558"/>
      <c r="R27" s="559"/>
      <c r="S27" s="565"/>
      <c r="T27" s="561"/>
      <c r="U27" s="600"/>
    </row>
    <row r="28" spans="1:21">
      <c r="A28" s="598"/>
      <c r="B28" s="569"/>
      <c r="C28" s="569"/>
      <c r="D28" s="569"/>
      <c r="E28" s="569"/>
      <c r="F28" s="1540"/>
      <c r="G28" s="1541"/>
      <c r="H28" s="1541"/>
      <c r="I28" s="1541"/>
      <c r="J28" s="1542"/>
      <c r="K28" s="559"/>
      <c r="L28" s="1550"/>
      <c r="M28" s="1551"/>
      <c r="N28" s="1551"/>
      <c r="O28" s="1552"/>
      <c r="P28" s="591"/>
      <c r="Q28" s="558"/>
      <c r="R28" s="559"/>
      <c r="S28" s="558"/>
      <c r="T28" s="561"/>
      <c r="U28" s="600"/>
    </row>
    <row r="29" spans="1:21">
      <c r="A29" s="598"/>
      <c r="B29" s="569"/>
      <c r="C29" s="569"/>
      <c r="D29" s="569"/>
      <c r="E29" s="569"/>
      <c r="F29" s="569"/>
      <c r="G29" s="562"/>
      <c r="H29" s="562"/>
      <c r="I29" s="578"/>
      <c r="J29" s="578"/>
      <c r="K29" s="571"/>
      <c r="L29" s="1530" t="str">
        <f ca="1">OFFSET(Lexicon!B589,0,$C$1)</f>
        <v>Starting Point: Identify the Response</v>
      </c>
      <c r="M29" s="1530"/>
      <c r="N29" s="1530"/>
      <c r="O29" s="1530"/>
      <c r="P29" s="563"/>
      <c r="Q29" s="563"/>
      <c r="R29" s="564"/>
      <c r="S29" s="565"/>
      <c r="T29" s="561"/>
      <c r="U29" s="600"/>
    </row>
    <row r="30" spans="1:21">
      <c r="A30" s="598"/>
      <c r="B30" s="569"/>
      <c r="C30" s="569"/>
      <c r="D30" s="569"/>
      <c r="E30" s="569"/>
      <c r="F30" s="569"/>
      <c r="G30" s="566"/>
      <c r="H30" s="566"/>
      <c r="I30" s="578"/>
      <c r="J30" s="578"/>
      <c r="K30" s="571"/>
      <c r="L30" s="563"/>
      <c r="M30" s="563"/>
      <c r="N30" s="563"/>
      <c r="O30" s="563"/>
      <c r="P30" s="563"/>
      <c r="Q30" s="563"/>
      <c r="R30" s="564"/>
      <c r="S30" s="565"/>
      <c r="T30" s="561"/>
      <c r="U30" s="600"/>
    </row>
    <row r="31" spans="1:21" ht="19.5">
      <c r="A31" s="598"/>
      <c r="B31" s="1556"/>
      <c r="C31" s="1556"/>
      <c r="D31" s="1556"/>
      <c r="E31" s="1556"/>
      <c r="F31" s="1556"/>
      <c r="G31" s="1556"/>
      <c r="H31" s="1556"/>
      <c r="I31" s="1556"/>
      <c r="J31" s="1556"/>
      <c r="K31" s="1556"/>
      <c r="L31" s="1556"/>
      <c r="M31" s="1556"/>
      <c r="N31" s="1556"/>
      <c r="O31" s="1556"/>
      <c r="P31" s="1556"/>
      <c r="Q31" s="1556"/>
      <c r="R31" s="1556"/>
      <c r="S31" s="1556"/>
      <c r="T31" s="1556"/>
      <c r="U31" s="600"/>
    </row>
    <row r="32" spans="1:21">
      <c r="A32" s="598"/>
      <c r="B32" s="557"/>
      <c r="C32" s="557"/>
      <c r="D32" s="557"/>
      <c r="E32" s="557"/>
      <c r="F32" s="557"/>
      <c r="G32" s="558"/>
      <c r="H32" s="558"/>
      <c r="I32" s="558"/>
      <c r="J32" s="558"/>
      <c r="K32" s="559"/>
      <c r="L32" s="555"/>
      <c r="M32" s="555"/>
      <c r="N32" s="555"/>
      <c r="O32" s="555"/>
      <c r="P32" s="555"/>
      <c r="Q32" s="555"/>
      <c r="R32" s="558"/>
      <c r="S32" s="558"/>
      <c r="T32" s="560"/>
      <c r="U32" s="600"/>
    </row>
    <row r="33" spans="1:21">
      <c r="A33" s="598"/>
      <c r="B33" s="557"/>
      <c r="C33" s="557"/>
      <c r="D33" s="557"/>
      <c r="E33" s="557"/>
      <c r="F33" s="557"/>
      <c r="G33" s="559"/>
      <c r="H33" s="559"/>
      <c r="I33" s="1557"/>
      <c r="J33" s="1558"/>
      <c r="K33" s="1558"/>
      <c r="L33" s="1558"/>
      <c r="M33" s="1559"/>
      <c r="N33" s="555"/>
      <c r="O33" s="555"/>
      <c r="P33" s="555"/>
      <c r="Q33" s="555"/>
      <c r="R33" s="558"/>
      <c r="S33" s="558"/>
      <c r="T33" s="560"/>
      <c r="U33" s="600"/>
    </row>
    <row r="34" spans="1:21">
      <c r="A34" s="598"/>
      <c r="B34" s="557"/>
      <c r="C34" s="557"/>
      <c r="D34" s="557"/>
      <c r="E34" s="557"/>
      <c r="F34" s="557"/>
      <c r="G34" s="558"/>
      <c r="H34" s="558"/>
      <c r="I34" s="1560"/>
      <c r="J34" s="1561"/>
      <c r="K34" s="1561"/>
      <c r="L34" s="1561"/>
      <c r="M34" s="1562"/>
      <c r="N34" s="555"/>
      <c r="O34" s="555"/>
      <c r="P34" s="555"/>
      <c r="Q34" s="555"/>
      <c r="R34" s="558"/>
      <c r="S34" s="558"/>
      <c r="T34" s="560"/>
      <c r="U34" s="600"/>
    </row>
    <row r="35" spans="1:21">
      <c r="A35" s="598"/>
      <c r="B35" s="557"/>
      <c r="C35" s="557"/>
      <c r="D35" s="557"/>
      <c r="E35" s="557"/>
      <c r="F35" s="557"/>
      <c r="G35" s="559"/>
      <c r="H35" s="559"/>
      <c r="I35" s="1560"/>
      <c r="J35" s="1561"/>
      <c r="K35" s="1561"/>
      <c r="L35" s="1561"/>
      <c r="M35" s="1562"/>
      <c r="N35" s="558"/>
      <c r="O35" s="558"/>
      <c r="P35" s="558"/>
      <c r="Q35" s="558"/>
      <c r="R35" s="559"/>
      <c r="S35" s="558"/>
      <c r="T35" s="561"/>
      <c r="U35" s="600"/>
    </row>
    <row r="36" spans="1:21">
      <c r="A36" s="598"/>
      <c r="B36" s="557"/>
      <c r="C36" s="557"/>
      <c r="D36" s="557"/>
      <c r="E36" s="557"/>
      <c r="F36" s="557"/>
      <c r="G36" s="562"/>
      <c r="H36" s="562"/>
      <c r="I36" s="1560"/>
      <c r="J36" s="1561"/>
      <c r="K36" s="1561"/>
      <c r="L36" s="1561"/>
      <c r="M36" s="1562"/>
      <c r="N36" s="563"/>
      <c r="O36" s="563"/>
      <c r="P36" s="563"/>
      <c r="Q36" s="563"/>
      <c r="R36" s="564"/>
      <c r="S36" s="565"/>
      <c r="T36" s="561"/>
      <c r="U36" s="600"/>
    </row>
    <row r="37" spans="1:21">
      <c r="A37" s="598"/>
      <c r="B37" s="557"/>
      <c r="C37" s="557"/>
      <c r="D37" s="557"/>
      <c r="E37" s="557"/>
      <c r="F37" s="557"/>
      <c r="G37" s="566"/>
      <c r="H37" s="566"/>
      <c r="I37" s="1560"/>
      <c r="J37" s="1561"/>
      <c r="K37" s="1561"/>
      <c r="L37" s="1561"/>
      <c r="M37" s="1562"/>
      <c r="N37" s="563"/>
      <c r="O37" s="563"/>
      <c r="P37" s="563"/>
      <c r="Q37" s="563"/>
      <c r="R37" s="564"/>
      <c r="S37" s="565"/>
      <c r="T37" s="561"/>
      <c r="U37" s="600"/>
    </row>
    <row r="38" spans="1:21">
      <c r="A38" s="601"/>
      <c r="B38" s="557"/>
      <c r="C38" s="557"/>
      <c r="D38" s="557"/>
      <c r="E38" s="557"/>
      <c r="F38" s="557"/>
      <c r="G38" s="566"/>
      <c r="H38" s="566"/>
      <c r="I38" s="1560"/>
      <c r="J38" s="1561"/>
      <c r="K38" s="1561"/>
      <c r="L38" s="1561"/>
      <c r="M38" s="1562"/>
      <c r="N38" s="563"/>
      <c r="O38" s="563"/>
      <c r="P38" s="563"/>
      <c r="Q38" s="563"/>
      <c r="R38" s="564"/>
      <c r="S38" s="565"/>
      <c r="T38" s="558"/>
      <c r="U38" s="602"/>
    </row>
    <row r="39" spans="1:21">
      <c r="A39" s="598"/>
      <c r="B39" s="557"/>
      <c r="C39" s="557"/>
      <c r="D39" s="557"/>
      <c r="E39" s="557"/>
      <c r="F39" s="557"/>
      <c r="G39" s="566"/>
      <c r="H39" s="566"/>
      <c r="I39" s="1560"/>
      <c r="J39" s="1561"/>
      <c r="K39" s="1561"/>
      <c r="L39" s="1561"/>
      <c r="M39" s="1562"/>
      <c r="N39" s="563"/>
      <c r="O39" s="563"/>
      <c r="P39" s="563"/>
      <c r="Q39" s="563"/>
      <c r="R39" s="564"/>
      <c r="S39" s="565"/>
      <c r="T39" s="561"/>
      <c r="U39" s="600"/>
    </row>
    <row r="40" spans="1:21">
      <c r="A40" s="598"/>
      <c r="B40" s="557"/>
      <c r="C40" s="1566"/>
      <c r="D40" s="1567"/>
      <c r="E40" s="1567"/>
      <c r="F40" s="1567"/>
      <c r="G40" s="1568"/>
      <c r="H40" s="566"/>
      <c r="I40" s="1563"/>
      <c r="J40" s="1564"/>
      <c r="K40" s="1564"/>
      <c r="L40" s="1564"/>
      <c r="M40" s="1565"/>
      <c r="N40" s="563"/>
      <c r="O40" s="1575"/>
      <c r="P40" s="1576"/>
      <c r="Q40" s="1576"/>
      <c r="R40" s="1576"/>
      <c r="S40" s="1577"/>
      <c r="T40" s="561"/>
      <c r="U40" s="600"/>
    </row>
    <row r="41" spans="1:21">
      <c r="A41" s="598"/>
      <c r="B41" s="557"/>
      <c r="C41" s="1569"/>
      <c r="D41" s="1570"/>
      <c r="E41" s="1570"/>
      <c r="F41" s="1570"/>
      <c r="G41" s="1571"/>
      <c r="H41" s="566"/>
      <c r="I41" s="567"/>
      <c r="J41" s="567"/>
      <c r="K41" s="568"/>
      <c r="L41" s="563"/>
      <c r="M41" s="563"/>
      <c r="N41" s="563"/>
      <c r="O41" s="1578"/>
      <c r="P41" s="1579"/>
      <c r="Q41" s="1579"/>
      <c r="R41" s="1579"/>
      <c r="S41" s="1580"/>
      <c r="T41" s="561"/>
      <c r="U41" s="600"/>
    </row>
    <row r="42" spans="1:21" ht="55.5">
      <c r="A42" s="598"/>
      <c r="B42" s="569"/>
      <c r="C42" s="1569"/>
      <c r="D42" s="1570"/>
      <c r="E42" s="1570"/>
      <c r="F42" s="1570"/>
      <c r="G42" s="1571"/>
      <c r="H42" s="566"/>
      <c r="I42" s="567"/>
      <c r="J42" s="567"/>
      <c r="K42" s="553" t="str">
        <f ca="1">OFFSET(Lexicon!B585,0,$C$1)</f>
        <v>Fb</v>
      </c>
      <c r="L42" s="570"/>
      <c r="M42" s="570"/>
      <c r="N42" s="570"/>
      <c r="O42" s="1578"/>
      <c r="P42" s="1579"/>
      <c r="Q42" s="1579"/>
      <c r="R42" s="1579"/>
      <c r="S42" s="1580"/>
      <c r="T42" s="561"/>
      <c r="U42" s="600"/>
    </row>
    <row r="43" spans="1:21">
      <c r="A43" s="598"/>
      <c r="B43" s="569"/>
      <c r="C43" s="1569"/>
      <c r="D43" s="1570"/>
      <c r="E43" s="1570"/>
      <c r="F43" s="1570"/>
      <c r="G43" s="1571"/>
      <c r="H43" s="566"/>
      <c r="I43" s="567"/>
      <c r="J43" s="567"/>
      <c r="K43" s="568"/>
      <c r="L43" s="563"/>
      <c r="M43" s="563"/>
      <c r="N43" s="563"/>
      <c r="O43" s="1578"/>
      <c r="P43" s="1579"/>
      <c r="Q43" s="1579"/>
      <c r="R43" s="1579"/>
      <c r="S43" s="1580"/>
      <c r="T43" s="561"/>
      <c r="U43" s="600"/>
    </row>
    <row r="44" spans="1:21">
      <c r="A44" s="598"/>
      <c r="B44" s="569"/>
      <c r="C44" s="1572"/>
      <c r="D44" s="1573"/>
      <c r="E44" s="1573"/>
      <c r="F44" s="1573"/>
      <c r="G44" s="1574"/>
      <c r="H44" s="566"/>
      <c r="I44" s="564"/>
      <c r="J44" s="564"/>
      <c r="K44" s="571"/>
      <c r="L44" s="563"/>
      <c r="M44" s="563"/>
      <c r="N44" s="563"/>
      <c r="O44" s="1581"/>
      <c r="P44" s="1582"/>
      <c r="Q44" s="1582"/>
      <c r="R44" s="1582"/>
      <c r="S44" s="1583"/>
      <c r="T44" s="561"/>
      <c r="U44" s="600"/>
    </row>
    <row r="45" spans="1:21" ht="24.75">
      <c r="A45" s="598"/>
      <c r="B45" s="569"/>
      <c r="C45" s="572"/>
      <c r="D45" s="573"/>
      <c r="E45" s="573"/>
      <c r="F45" s="573"/>
      <c r="G45" s="566"/>
      <c r="H45" s="566"/>
      <c r="I45" s="564"/>
      <c r="J45" s="564"/>
      <c r="K45" s="571"/>
      <c r="L45" s="574"/>
      <c r="M45" s="574"/>
      <c r="N45" s="574"/>
      <c r="O45" s="574"/>
      <c r="P45" s="574"/>
      <c r="Q45" s="574"/>
      <c r="R45" s="575"/>
      <c r="S45" s="565"/>
      <c r="T45" s="561"/>
      <c r="U45" s="600"/>
    </row>
    <row r="46" spans="1:21" ht="55.5">
      <c r="A46" s="598"/>
      <c r="B46" s="569"/>
      <c r="C46" s="572"/>
      <c r="D46" s="573"/>
      <c r="E46" s="573"/>
      <c r="F46" s="589" t="str">
        <f ca="1">OFFSET(Lexicon!B579,0,$C$1)</f>
        <v>S</v>
      </c>
      <c r="G46" s="554"/>
      <c r="H46" s="566"/>
      <c r="I46" s="586" t="str">
        <f ca="1">OFFSET(Lexicon!B581,0,$C$1)</f>
        <v>P</v>
      </c>
      <c r="J46" s="554"/>
      <c r="K46" s="571"/>
      <c r="L46" s="554" t="str">
        <f ca="1">OFFSET(Lexicon!B583,0,$C$1)</f>
        <v>R</v>
      </c>
      <c r="M46" s="563"/>
      <c r="N46" s="554" t="str">
        <f ca="1">OFFSET(Lexicon!B587,0,$C$1)</f>
        <v>C</v>
      </c>
      <c r="O46" s="554"/>
      <c r="P46" s="563"/>
      <c r="Q46" s="563"/>
      <c r="R46" s="575"/>
      <c r="S46" s="565"/>
      <c r="T46" s="561"/>
      <c r="U46" s="600"/>
    </row>
    <row r="47" spans="1:21" ht="20.25">
      <c r="A47" s="598"/>
      <c r="B47" s="576"/>
      <c r="C47" s="572"/>
      <c r="D47" s="573"/>
      <c r="E47" s="1533" t="str">
        <f ca="1">OFFSET(Lexicon!B580,0,$C$1)</f>
        <v>Situation</v>
      </c>
      <c r="F47" s="1533"/>
      <c r="G47" s="1533"/>
      <c r="H47" s="1543" t="str">
        <f ca="1">OFFSET(Lexicon!B582,0,$C$1)</f>
        <v>Performer</v>
      </c>
      <c r="I47" s="1543"/>
      <c r="J47" s="1543"/>
      <c r="K47" s="1531" t="str">
        <f ca="1">OFFSET(Lexicon!B584,0,$C$1)</f>
        <v>Response</v>
      </c>
      <c r="L47" s="1531"/>
      <c r="M47" s="1531"/>
      <c r="N47" s="1532" t="str">
        <f ca="1">OFFSET(Lexicon!B588,0,$C$1)</f>
        <v>Consequences</v>
      </c>
      <c r="O47" s="1532"/>
      <c r="P47" s="1532"/>
      <c r="Q47" s="563"/>
      <c r="R47" s="575"/>
      <c r="S47" s="565"/>
      <c r="T47" s="561"/>
      <c r="U47" s="600"/>
    </row>
    <row r="48" spans="1:21">
      <c r="A48" s="598"/>
      <c r="B48" s="576"/>
      <c r="C48" s="572"/>
      <c r="D48" s="573"/>
      <c r="E48" s="573"/>
      <c r="F48" s="587"/>
      <c r="G48" s="587"/>
      <c r="H48" s="587"/>
      <c r="I48" s="588"/>
      <c r="J48" s="588"/>
      <c r="K48" s="571"/>
      <c r="L48" s="563"/>
      <c r="M48" s="563"/>
      <c r="N48" s="563"/>
      <c r="O48" s="563"/>
      <c r="P48" s="563"/>
      <c r="Q48" s="563"/>
      <c r="R48" s="575"/>
      <c r="S48" s="565"/>
      <c r="T48" s="561"/>
      <c r="U48" s="600"/>
    </row>
    <row r="49" spans="1:22">
      <c r="A49" s="598"/>
      <c r="B49" s="577"/>
      <c r="C49" s="572"/>
      <c r="D49" s="573"/>
      <c r="E49" s="573"/>
      <c r="F49" s="1566"/>
      <c r="G49" s="1567"/>
      <c r="H49" s="1567"/>
      <c r="I49" s="1567"/>
      <c r="J49" s="1568"/>
      <c r="K49" s="571"/>
      <c r="L49" s="1575"/>
      <c r="M49" s="1576"/>
      <c r="N49" s="1576"/>
      <c r="O49" s="1577"/>
      <c r="P49" s="591"/>
      <c r="Q49" s="563"/>
      <c r="R49" s="575"/>
      <c r="S49" s="565"/>
      <c r="T49" s="561"/>
      <c r="U49" s="600"/>
    </row>
    <row r="50" spans="1:22">
      <c r="A50" s="598"/>
      <c r="B50" s="569"/>
      <c r="C50" s="569"/>
      <c r="D50" s="569"/>
      <c r="E50" s="569"/>
      <c r="F50" s="1569"/>
      <c r="G50" s="1570"/>
      <c r="H50" s="1570"/>
      <c r="I50" s="1570"/>
      <c r="J50" s="1571"/>
      <c r="K50" s="571"/>
      <c r="L50" s="1578"/>
      <c r="M50" s="1579"/>
      <c r="N50" s="1579"/>
      <c r="O50" s="1580"/>
      <c r="P50" s="591"/>
      <c r="Q50" s="563"/>
      <c r="R50" s="578"/>
      <c r="S50" s="565"/>
      <c r="T50" s="561"/>
      <c r="U50" s="600"/>
      <c r="V50" s="590"/>
    </row>
    <row r="51" spans="1:22">
      <c r="A51" s="598"/>
      <c r="B51" s="569"/>
      <c r="C51" s="569"/>
      <c r="D51" s="569"/>
      <c r="E51" s="569"/>
      <c r="F51" s="1569"/>
      <c r="G51" s="1570"/>
      <c r="H51" s="1570"/>
      <c r="I51" s="1570"/>
      <c r="J51" s="1571"/>
      <c r="K51" s="571"/>
      <c r="L51" s="1578"/>
      <c r="M51" s="1579"/>
      <c r="N51" s="1579"/>
      <c r="O51" s="1580"/>
      <c r="P51" s="591"/>
      <c r="Q51" s="563"/>
      <c r="R51" s="578"/>
      <c r="S51" s="565"/>
      <c r="T51" s="561"/>
      <c r="U51" s="600"/>
      <c r="V51" s="590"/>
    </row>
    <row r="52" spans="1:22">
      <c r="A52" s="598"/>
      <c r="B52" s="569"/>
      <c r="C52" s="569"/>
      <c r="D52" s="569"/>
      <c r="E52" s="569"/>
      <c r="F52" s="1569"/>
      <c r="G52" s="1570"/>
      <c r="H52" s="1570"/>
      <c r="I52" s="1570"/>
      <c r="J52" s="1571"/>
      <c r="K52" s="559"/>
      <c r="L52" s="1578"/>
      <c r="M52" s="1579"/>
      <c r="N52" s="1579"/>
      <c r="O52" s="1580"/>
      <c r="P52" s="591"/>
      <c r="Q52" s="559"/>
      <c r="R52" s="559"/>
      <c r="S52" s="565"/>
      <c r="T52" s="561"/>
      <c r="U52" s="600"/>
      <c r="V52" s="590"/>
    </row>
    <row r="53" spans="1:22">
      <c r="A53" s="598"/>
      <c r="B53" s="569"/>
      <c r="C53" s="569"/>
      <c r="D53" s="569"/>
      <c r="E53" s="569"/>
      <c r="F53" s="1569"/>
      <c r="G53" s="1570"/>
      <c r="H53" s="1570"/>
      <c r="I53" s="1570"/>
      <c r="J53" s="1571"/>
      <c r="K53" s="559"/>
      <c r="L53" s="1578"/>
      <c r="M53" s="1579"/>
      <c r="N53" s="1579"/>
      <c r="O53" s="1580"/>
      <c r="P53" s="591"/>
      <c r="Q53" s="558"/>
      <c r="R53" s="558"/>
      <c r="S53" s="565"/>
      <c r="T53" s="561"/>
      <c r="U53" s="600"/>
      <c r="V53" s="590"/>
    </row>
    <row r="54" spans="1:22">
      <c r="A54" s="598"/>
      <c r="B54" s="569"/>
      <c r="C54" s="569"/>
      <c r="D54" s="569"/>
      <c r="E54" s="569"/>
      <c r="F54" s="1569"/>
      <c r="G54" s="1570"/>
      <c r="H54" s="1570"/>
      <c r="I54" s="1570"/>
      <c r="J54" s="1571"/>
      <c r="K54" s="559"/>
      <c r="L54" s="1578"/>
      <c r="M54" s="1579"/>
      <c r="N54" s="1579"/>
      <c r="O54" s="1580"/>
      <c r="P54" s="591"/>
      <c r="Q54" s="558"/>
      <c r="R54" s="559"/>
      <c r="S54" s="565"/>
      <c r="T54" s="561"/>
      <c r="U54" s="600"/>
      <c r="V54" s="590"/>
    </row>
    <row r="55" spans="1:22">
      <c r="A55" s="598"/>
      <c r="B55" s="569"/>
      <c r="C55" s="569"/>
      <c r="D55" s="569"/>
      <c r="E55" s="569"/>
      <c r="F55" s="1572"/>
      <c r="G55" s="1573"/>
      <c r="H55" s="1573"/>
      <c r="I55" s="1573"/>
      <c r="J55" s="1574"/>
      <c r="K55" s="559"/>
      <c r="L55" s="1581"/>
      <c r="M55" s="1582"/>
      <c r="N55" s="1582"/>
      <c r="O55" s="1583"/>
      <c r="P55" s="591"/>
      <c r="Q55" s="558"/>
      <c r="R55" s="559"/>
      <c r="S55" s="558"/>
      <c r="T55" s="561"/>
      <c r="U55" s="600"/>
      <c r="V55" s="590"/>
    </row>
    <row r="56" spans="1:22">
      <c r="A56" s="598"/>
      <c r="B56" s="569"/>
      <c r="C56" s="569"/>
      <c r="D56" s="569"/>
      <c r="E56" s="569"/>
      <c r="F56" s="569"/>
      <c r="G56" s="562"/>
      <c r="H56" s="562"/>
      <c r="I56" s="578"/>
      <c r="J56" s="578"/>
      <c r="K56" s="571"/>
      <c r="L56" s="1530" t="str">
        <f ca="1">OFFSET(Lexicon!B699,0,$C$1)</f>
        <v>What is the fundamental purpose of this choice?</v>
      </c>
      <c r="M56" s="1530"/>
      <c r="N56" s="1530"/>
      <c r="O56" s="1530"/>
      <c r="P56" s="563"/>
      <c r="Q56" s="563"/>
      <c r="R56" s="564"/>
      <c r="S56" s="565"/>
      <c r="T56" s="561"/>
      <c r="U56" s="600"/>
      <c r="V56" s="590"/>
    </row>
    <row r="57" spans="1:22">
      <c r="A57" s="603"/>
      <c r="B57" s="604"/>
      <c r="C57" s="604"/>
      <c r="D57" s="604"/>
      <c r="E57" s="604"/>
      <c r="F57" s="604"/>
      <c r="G57" s="605"/>
      <c r="H57" s="605"/>
      <c r="I57" s="606"/>
      <c r="J57" s="606"/>
      <c r="K57" s="607"/>
      <c r="L57" s="608"/>
      <c r="M57" s="608"/>
      <c r="N57" s="608"/>
      <c r="O57" s="608"/>
      <c r="P57" s="608"/>
      <c r="Q57" s="608"/>
      <c r="R57" s="609"/>
      <c r="S57" s="610"/>
      <c r="T57" s="611"/>
      <c r="U57" s="612"/>
      <c r="V57" s="590"/>
    </row>
    <row r="58" spans="1:22">
      <c r="A58" s="590"/>
      <c r="B58" s="590"/>
      <c r="C58" s="590"/>
      <c r="D58" s="590"/>
      <c r="E58" s="590"/>
      <c r="F58" s="590"/>
      <c r="G58" s="590"/>
      <c r="H58" s="590"/>
      <c r="I58" s="590"/>
      <c r="J58" s="590"/>
      <c r="K58" s="590"/>
      <c r="L58" s="590"/>
      <c r="M58" s="590"/>
      <c r="N58" s="590"/>
      <c r="O58" s="590"/>
      <c r="P58" s="590"/>
      <c r="Q58" s="590"/>
      <c r="R58" s="590"/>
      <c r="S58" s="590"/>
      <c r="T58" s="590"/>
      <c r="U58" s="590"/>
      <c r="V58" s="590"/>
    </row>
    <row r="59" spans="1:22">
      <c r="A59" s="590"/>
      <c r="B59" s="590"/>
      <c r="C59" s="590"/>
      <c r="D59" s="590"/>
      <c r="E59" s="590"/>
      <c r="F59" s="590"/>
      <c r="G59" s="590"/>
      <c r="H59" s="590"/>
      <c r="I59" s="590"/>
      <c r="J59" s="590"/>
      <c r="K59" s="590"/>
      <c r="L59" s="590"/>
      <c r="M59" s="590"/>
      <c r="N59" s="590"/>
      <c r="O59" s="590"/>
      <c r="P59" s="590"/>
      <c r="Q59" s="590"/>
      <c r="R59" s="590"/>
      <c r="S59" s="590"/>
      <c r="T59" s="590"/>
      <c r="U59" s="590"/>
      <c r="V59" s="590"/>
    </row>
    <row r="60" spans="1:22">
      <c r="A60" s="590"/>
      <c r="B60" s="590"/>
      <c r="C60" s="590"/>
      <c r="D60" s="590"/>
      <c r="E60" s="590"/>
      <c r="F60" s="590"/>
      <c r="G60" s="590"/>
      <c r="H60" s="590"/>
      <c r="I60" s="590"/>
      <c r="J60" s="590"/>
      <c r="K60" s="590"/>
      <c r="L60" s="590"/>
      <c r="M60" s="590"/>
      <c r="N60" s="590"/>
      <c r="O60" s="590"/>
      <c r="P60" s="590"/>
      <c r="Q60" s="590"/>
      <c r="R60" s="590"/>
      <c r="S60" s="590"/>
      <c r="T60" s="590"/>
      <c r="U60" s="590"/>
      <c r="V60" s="590"/>
    </row>
    <row r="61" spans="1:22">
      <c r="A61" s="590"/>
      <c r="B61" s="590"/>
      <c r="C61" s="590"/>
      <c r="D61" s="590"/>
      <c r="E61" s="590"/>
      <c r="F61" s="590"/>
      <c r="G61" s="590"/>
      <c r="H61" s="590"/>
      <c r="I61" s="590"/>
      <c r="J61" s="590"/>
      <c r="K61" s="590"/>
      <c r="L61" s="590"/>
      <c r="M61" s="590"/>
      <c r="N61" s="590"/>
      <c r="O61" s="590"/>
      <c r="P61" s="590"/>
      <c r="Q61" s="590"/>
      <c r="R61" s="590"/>
      <c r="S61" s="590"/>
      <c r="T61" s="590"/>
      <c r="U61" s="590"/>
      <c r="V61" s="590"/>
    </row>
    <row r="62" spans="1:22">
      <c r="A62" s="590"/>
      <c r="B62" s="590"/>
      <c r="C62" s="590"/>
      <c r="D62" s="590"/>
      <c r="E62" s="590"/>
      <c r="F62" s="590"/>
      <c r="G62" s="590"/>
      <c r="H62" s="590"/>
      <c r="I62" s="590"/>
      <c r="J62" s="590"/>
      <c r="K62" s="590"/>
      <c r="L62" s="590"/>
      <c r="M62" s="590"/>
      <c r="N62" s="590"/>
      <c r="O62" s="590"/>
      <c r="P62" s="590"/>
      <c r="Q62" s="590"/>
      <c r="R62" s="590"/>
      <c r="S62" s="590"/>
      <c r="T62" s="590"/>
      <c r="U62" s="590"/>
      <c r="V62" s="590"/>
    </row>
    <row r="63" spans="1:22">
      <c r="A63" s="590"/>
      <c r="B63" s="590"/>
      <c r="C63" s="590"/>
      <c r="D63" s="590"/>
      <c r="E63" s="590"/>
      <c r="F63" s="590"/>
      <c r="G63" s="590"/>
      <c r="H63" s="590"/>
      <c r="I63" s="590"/>
      <c r="J63" s="590"/>
      <c r="K63" s="590"/>
      <c r="L63" s="590"/>
      <c r="M63" s="590"/>
      <c r="N63" s="590"/>
      <c r="O63" s="590"/>
      <c r="P63" s="590"/>
      <c r="Q63" s="590"/>
      <c r="R63" s="590"/>
      <c r="S63" s="590"/>
      <c r="T63" s="590"/>
      <c r="U63" s="590"/>
      <c r="V63" s="590"/>
    </row>
    <row r="64" spans="1:22">
      <c r="A64" s="590"/>
      <c r="B64" s="590"/>
      <c r="C64" s="590"/>
      <c r="D64" s="590"/>
      <c r="E64" s="590"/>
      <c r="F64" s="590"/>
      <c r="G64" s="590"/>
      <c r="H64" s="590"/>
      <c r="I64" s="590"/>
      <c r="J64" s="590"/>
      <c r="K64" s="590"/>
      <c r="L64" s="590"/>
      <c r="M64" s="590"/>
      <c r="N64" s="590"/>
      <c r="O64" s="590"/>
      <c r="P64" s="590"/>
      <c r="Q64" s="590"/>
      <c r="R64" s="590"/>
      <c r="S64" s="590"/>
      <c r="T64" s="590"/>
      <c r="U64" s="590"/>
      <c r="V64" s="590"/>
    </row>
    <row r="65" spans="1:22" ht="22.5" customHeight="1">
      <c r="A65" s="590"/>
      <c r="B65" s="590"/>
      <c r="C65" s="590"/>
      <c r="D65" s="590"/>
      <c r="E65" s="590"/>
      <c r="F65" s="590"/>
      <c r="G65" s="590"/>
      <c r="H65" s="590"/>
      <c r="I65" s="590"/>
      <c r="J65" s="590"/>
      <c r="K65" s="590"/>
      <c r="L65" s="590"/>
      <c r="M65" s="590"/>
      <c r="N65" s="590"/>
      <c r="O65" s="590"/>
      <c r="P65" s="590"/>
      <c r="Q65" s="590"/>
      <c r="R65" s="590"/>
      <c r="S65" s="590"/>
      <c r="T65" s="590"/>
      <c r="U65" s="590"/>
      <c r="V65" s="590"/>
    </row>
    <row r="66" spans="1:22">
      <c r="A66" s="590"/>
      <c r="B66" s="590"/>
      <c r="C66" s="590"/>
      <c r="D66" s="590"/>
      <c r="E66" s="590"/>
      <c r="F66" s="590"/>
      <c r="G66" s="590"/>
      <c r="H66" s="590"/>
      <c r="I66" s="590"/>
      <c r="J66" s="590"/>
      <c r="K66" s="590"/>
      <c r="L66" s="590"/>
      <c r="M66" s="590"/>
      <c r="N66" s="590"/>
      <c r="O66" s="590"/>
      <c r="P66" s="590"/>
      <c r="Q66" s="590"/>
      <c r="R66" s="590"/>
      <c r="S66" s="590"/>
      <c r="T66" s="590"/>
      <c r="U66" s="590"/>
      <c r="V66" s="590"/>
    </row>
    <row r="67" spans="1:22">
      <c r="A67" s="590"/>
      <c r="B67" s="590"/>
      <c r="C67" s="590"/>
      <c r="D67" s="590"/>
      <c r="E67" s="590"/>
      <c r="F67" s="590"/>
      <c r="G67" s="590"/>
      <c r="H67" s="590"/>
      <c r="I67" s="590"/>
      <c r="J67" s="590"/>
      <c r="K67" s="590"/>
      <c r="L67" s="590"/>
      <c r="M67" s="590"/>
      <c r="N67" s="590"/>
      <c r="O67" s="590"/>
      <c r="P67" s="590"/>
      <c r="Q67" s="590"/>
      <c r="R67" s="590"/>
      <c r="S67" s="590"/>
      <c r="T67" s="590"/>
      <c r="U67" s="590"/>
      <c r="V67" s="590"/>
    </row>
    <row r="68" spans="1:22" ht="24.75" customHeight="1">
      <c r="A68" s="590"/>
      <c r="B68" s="590"/>
      <c r="C68" s="590"/>
      <c r="D68" s="590"/>
      <c r="E68" s="590"/>
      <c r="F68" s="590"/>
      <c r="G68" s="590"/>
      <c r="H68" s="590"/>
      <c r="I68" s="590"/>
      <c r="J68" s="590"/>
      <c r="K68" s="590"/>
      <c r="L68" s="590"/>
      <c r="M68" s="590"/>
      <c r="N68" s="590"/>
      <c r="O68" s="590"/>
      <c r="P68" s="590"/>
      <c r="Q68" s="590"/>
      <c r="R68" s="590"/>
      <c r="S68" s="590"/>
      <c r="T68" s="590"/>
      <c r="U68" s="590"/>
      <c r="V68" s="590"/>
    </row>
    <row r="69" spans="1:22">
      <c r="A69" s="590"/>
      <c r="B69" s="590"/>
      <c r="C69" s="590"/>
      <c r="D69" s="590"/>
      <c r="E69" s="590"/>
      <c r="F69" s="590"/>
      <c r="G69" s="590"/>
      <c r="H69" s="590"/>
      <c r="I69" s="590"/>
      <c r="J69" s="590"/>
      <c r="K69" s="590"/>
      <c r="L69" s="590"/>
      <c r="M69" s="590"/>
      <c r="N69" s="590"/>
      <c r="O69" s="590"/>
      <c r="P69" s="590"/>
      <c r="Q69" s="590"/>
      <c r="R69" s="590"/>
      <c r="S69" s="590"/>
      <c r="T69" s="590"/>
      <c r="U69" s="590"/>
      <c r="V69" s="590"/>
    </row>
    <row r="70" spans="1:22">
      <c r="A70" s="590"/>
      <c r="B70" s="590"/>
      <c r="C70" s="590"/>
      <c r="D70" s="590"/>
      <c r="E70" s="590"/>
      <c r="F70" s="590"/>
      <c r="G70" s="590"/>
      <c r="H70" s="590"/>
      <c r="I70" s="590"/>
      <c r="J70" s="590"/>
      <c r="K70" s="590"/>
      <c r="L70" s="590"/>
      <c r="M70" s="590"/>
      <c r="N70" s="590"/>
      <c r="O70" s="590"/>
      <c r="P70" s="590"/>
      <c r="Q70" s="590"/>
      <c r="R70" s="590"/>
      <c r="S70" s="590"/>
      <c r="T70" s="590"/>
      <c r="U70" s="590"/>
      <c r="V70" s="590"/>
    </row>
    <row r="71" spans="1:22">
      <c r="A71" s="590"/>
      <c r="B71" s="590"/>
      <c r="C71" s="590"/>
      <c r="D71" s="590"/>
      <c r="E71" s="590"/>
      <c r="F71" s="590"/>
      <c r="G71" s="590"/>
      <c r="H71" s="590"/>
      <c r="I71" s="590"/>
      <c r="J71" s="590"/>
      <c r="K71" s="590"/>
      <c r="L71" s="590"/>
      <c r="M71" s="590"/>
      <c r="N71" s="590"/>
      <c r="O71" s="590"/>
      <c r="P71" s="590"/>
      <c r="Q71" s="590"/>
      <c r="R71" s="590"/>
      <c r="S71" s="590"/>
      <c r="T71" s="590"/>
      <c r="U71" s="590"/>
      <c r="V71" s="590"/>
    </row>
    <row r="72" spans="1:22">
      <c r="A72" s="590"/>
      <c r="B72" s="590"/>
      <c r="C72" s="590"/>
      <c r="D72" s="590"/>
      <c r="E72" s="590"/>
      <c r="F72" s="590"/>
      <c r="G72" s="590"/>
      <c r="H72" s="590"/>
      <c r="I72" s="590"/>
      <c r="J72" s="590"/>
      <c r="K72" s="590"/>
      <c r="L72" s="590"/>
      <c r="M72" s="590"/>
      <c r="N72" s="590"/>
      <c r="O72" s="590"/>
      <c r="P72" s="590"/>
      <c r="Q72" s="590"/>
      <c r="R72" s="590"/>
      <c r="S72" s="590"/>
      <c r="T72" s="590"/>
      <c r="U72" s="590"/>
      <c r="V72" s="590"/>
    </row>
    <row r="73" spans="1:22">
      <c r="A73" s="590"/>
      <c r="B73" s="590"/>
      <c r="C73" s="590"/>
      <c r="D73" s="590"/>
      <c r="E73" s="590"/>
      <c r="F73" s="590"/>
      <c r="G73" s="590"/>
      <c r="H73" s="590"/>
      <c r="I73" s="590"/>
      <c r="J73" s="590"/>
      <c r="K73" s="590"/>
      <c r="L73" s="590"/>
      <c r="M73" s="590"/>
      <c r="N73" s="590"/>
      <c r="O73" s="590"/>
      <c r="P73" s="590"/>
      <c r="Q73" s="590"/>
      <c r="R73" s="590"/>
      <c r="S73" s="590"/>
      <c r="T73" s="590"/>
      <c r="U73" s="590"/>
      <c r="V73" s="590"/>
    </row>
    <row r="74" spans="1:22" ht="15" customHeight="1">
      <c r="A74" s="590"/>
      <c r="B74" s="590"/>
      <c r="C74" s="590"/>
      <c r="D74" s="590"/>
      <c r="E74" s="590"/>
      <c r="F74" s="590"/>
      <c r="G74" s="590"/>
      <c r="H74" s="590"/>
      <c r="I74" s="590"/>
      <c r="J74" s="590"/>
      <c r="K74" s="590"/>
      <c r="L74" s="590"/>
      <c r="M74" s="590"/>
      <c r="N74" s="590"/>
      <c r="O74" s="590"/>
      <c r="P74" s="590"/>
      <c r="Q74" s="590"/>
      <c r="R74" s="590"/>
      <c r="S74" s="590"/>
      <c r="T74" s="590"/>
      <c r="U74" s="590"/>
      <c r="V74" s="590"/>
    </row>
    <row r="75" spans="1:22">
      <c r="A75" s="590"/>
      <c r="B75" s="590"/>
      <c r="C75" s="590"/>
      <c r="D75" s="590"/>
      <c r="E75" s="590"/>
      <c r="F75" s="590"/>
      <c r="G75" s="590"/>
      <c r="H75" s="590"/>
      <c r="I75" s="590"/>
      <c r="J75" s="590"/>
      <c r="K75" s="590"/>
      <c r="L75" s="590"/>
      <c r="M75" s="590"/>
      <c r="N75" s="590"/>
      <c r="O75" s="590"/>
      <c r="P75" s="590"/>
      <c r="Q75" s="590"/>
      <c r="R75" s="590"/>
      <c r="S75" s="590"/>
      <c r="T75" s="590"/>
      <c r="U75" s="590"/>
      <c r="V75" s="590"/>
    </row>
    <row r="76" spans="1:22">
      <c r="A76" s="590"/>
      <c r="B76" s="590"/>
      <c r="C76" s="590"/>
      <c r="D76" s="590"/>
      <c r="E76" s="590"/>
      <c r="F76" s="590"/>
      <c r="G76" s="590"/>
      <c r="H76" s="590"/>
      <c r="I76" s="590"/>
      <c r="J76" s="590"/>
      <c r="K76" s="590"/>
      <c r="L76" s="590"/>
      <c r="M76" s="590"/>
      <c r="N76" s="590"/>
      <c r="O76" s="590"/>
      <c r="P76" s="590"/>
      <c r="Q76" s="590"/>
      <c r="R76" s="590"/>
      <c r="S76" s="590"/>
      <c r="T76" s="590"/>
      <c r="U76" s="590"/>
      <c r="V76" s="590"/>
    </row>
    <row r="77" spans="1:22">
      <c r="A77" s="590"/>
      <c r="B77" s="590"/>
      <c r="C77" s="590"/>
      <c r="D77" s="590"/>
      <c r="E77" s="590"/>
      <c r="F77" s="590"/>
      <c r="G77" s="590"/>
      <c r="H77" s="590"/>
      <c r="I77" s="590"/>
      <c r="J77" s="590"/>
      <c r="K77" s="590"/>
      <c r="L77" s="590"/>
      <c r="M77" s="590"/>
      <c r="N77" s="590"/>
      <c r="O77" s="590"/>
      <c r="P77" s="590"/>
      <c r="Q77" s="590"/>
      <c r="R77" s="590"/>
      <c r="S77" s="590"/>
      <c r="T77" s="590"/>
      <c r="U77" s="590"/>
      <c r="V77" s="590"/>
    </row>
    <row r="78" spans="1:22">
      <c r="A78" s="590"/>
      <c r="B78" s="590"/>
      <c r="C78" s="590"/>
      <c r="D78" s="590"/>
      <c r="E78" s="590"/>
      <c r="F78" s="590"/>
      <c r="G78" s="590"/>
      <c r="H78" s="590"/>
      <c r="I78" s="590"/>
      <c r="J78" s="590"/>
      <c r="K78" s="590"/>
      <c r="L78" s="590"/>
      <c r="M78" s="590"/>
      <c r="N78" s="590"/>
      <c r="O78" s="590"/>
      <c r="P78" s="590"/>
      <c r="Q78" s="590"/>
      <c r="R78" s="590"/>
      <c r="S78" s="590"/>
      <c r="T78" s="590"/>
      <c r="U78" s="590"/>
      <c r="V78" s="590"/>
    </row>
    <row r="79" spans="1:22">
      <c r="A79" s="590"/>
      <c r="B79" s="590"/>
      <c r="C79" s="590"/>
      <c r="D79" s="590"/>
      <c r="E79" s="590"/>
      <c r="F79" s="590"/>
      <c r="G79" s="590"/>
      <c r="H79" s="590"/>
      <c r="I79" s="590"/>
      <c r="J79" s="590"/>
      <c r="K79" s="590"/>
      <c r="L79" s="590"/>
      <c r="M79" s="590"/>
      <c r="N79" s="590"/>
      <c r="O79" s="590"/>
      <c r="P79" s="590"/>
      <c r="Q79" s="590"/>
      <c r="R79" s="590"/>
      <c r="S79" s="590"/>
      <c r="T79" s="590"/>
      <c r="U79" s="590"/>
      <c r="V79" s="590"/>
    </row>
    <row r="80" spans="1:22">
      <c r="A80" s="590"/>
      <c r="B80" s="590"/>
      <c r="C80" s="590"/>
      <c r="D80" s="590"/>
      <c r="E80" s="590"/>
      <c r="F80" s="590"/>
      <c r="G80" s="590"/>
      <c r="H80" s="590"/>
      <c r="I80" s="590"/>
      <c r="J80" s="590"/>
      <c r="K80" s="590"/>
      <c r="L80" s="590"/>
      <c r="M80" s="590"/>
      <c r="N80" s="590"/>
      <c r="O80" s="590"/>
      <c r="P80" s="590"/>
      <c r="Q80" s="590"/>
      <c r="R80" s="590"/>
      <c r="S80" s="590"/>
      <c r="T80" s="590"/>
      <c r="U80" s="590"/>
      <c r="V80" s="590"/>
    </row>
    <row r="81" spans="1:22">
      <c r="A81" s="590"/>
      <c r="B81" s="590"/>
      <c r="C81" s="590"/>
      <c r="D81" s="590"/>
      <c r="E81" s="590"/>
      <c r="F81" s="590"/>
      <c r="G81" s="590"/>
      <c r="H81" s="590"/>
      <c r="I81" s="590"/>
      <c r="J81" s="590"/>
      <c r="K81" s="590"/>
      <c r="L81" s="590"/>
      <c r="M81" s="590"/>
      <c r="N81" s="590"/>
      <c r="O81" s="590"/>
      <c r="P81" s="590"/>
      <c r="Q81" s="590"/>
      <c r="R81" s="590"/>
      <c r="S81" s="590"/>
      <c r="T81" s="590"/>
      <c r="U81" s="590"/>
      <c r="V81" s="590"/>
    </row>
    <row r="82" spans="1:22">
      <c r="A82" s="590"/>
      <c r="B82" s="590"/>
      <c r="C82" s="590"/>
      <c r="D82" s="590"/>
      <c r="E82" s="590"/>
      <c r="F82" s="590"/>
      <c r="G82" s="590"/>
      <c r="H82" s="590"/>
      <c r="I82" s="590"/>
      <c r="J82" s="590"/>
      <c r="K82" s="590"/>
      <c r="L82" s="590"/>
      <c r="M82" s="590"/>
      <c r="N82" s="590"/>
      <c r="O82" s="590"/>
      <c r="P82" s="590"/>
      <c r="Q82" s="590"/>
      <c r="R82" s="590"/>
      <c r="S82" s="590"/>
      <c r="T82" s="590"/>
      <c r="U82" s="590"/>
      <c r="V82" s="590"/>
    </row>
    <row r="83" spans="1:22">
      <c r="A83" s="590"/>
      <c r="B83" s="590"/>
      <c r="C83" s="590"/>
      <c r="D83" s="590"/>
      <c r="E83" s="590"/>
      <c r="F83" s="590"/>
      <c r="G83" s="590"/>
      <c r="H83" s="590"/>
      <c r="I83" s="590"/>
      <c r="J83" s="590"/>
      <c r="K83" s="590"/>
      <c r="L83" s="590"/>
      <c r="M83" s="590"/>
      <c r="N83" s="590"/>
      <c r="O83" s="590"/>
      <c r="P83" s="590"/>
      <c r="Q83" s="590"/>
      <c r="R83" s="590"/>
      <c r="S83" s="590"/>
      <c r="T83" s="590"/>
      <c r="U83" s="590"/>
      <c r="V83" s="590"/>
    </row>
    <row r="84" spans="1:22">
      <c r="A84" s="590"/>
      <c r="B84" s="590"/>
      <c r="C84" s="590"/>
      <c r="D84" s="590"/>
      <c r="E84" s="590"/>
      <c r="F84" s="590"/>
      <c r="G84" s="590"/>
      <c r="H84" s="590"/>
      <c r="I84" s="590"/>
      <c r="J84" s="590"/>
      <c r="K84" s="590"/>
      <c r="L84" s="590"/>
      <c r="M84" s="590"/>
      <c r="N84" s="590"/>
      <c r="O84" s="590"/>
      <c r="P84" s="590"/>
      <c r="Q84" s="590"/>
      <c r="R84" s="590"/>
      <c r="S84" s="590"/>
      <c r="T84" s="590"/>
      <c r="U84" s="590"/>
      <c r="V84" s="590"/>
    </row>
    <row r="85" spans="1:22" ht="22.5" customHeight="1">
      <c r="A85" s="590"/>
      <c r="B85" s="590"/>
      <c r="C85" s="590"/>
      <c r="D85" s="590"/>
      <c r="E85" s="590"/>
      <c r="F85" s="590"/>
      <c r="G85" s="590"/>
      <c r="H85" s="590"/>
      <c r="I85" s="590"/>
      <c r="J85" s="590"/>
      <c r="K85" s="590"/>
      <c r="L85" s="590"/>
      <c r="M85" s="590"/>
      <c r="N85" s="590"/>
      <c r="O85" s="590"/>
      <c r="P85" s="590"/>
      <c r="Q85" s="590"/>
      <c r="R85" s="590"/>
      <c r="S85" s="590"/>
      <c r="T85" s="590"/>
      <c r="U85" s="590"/>
      <c r="V85" s="590"/>
    </row>
    <row r="86" spans="1:22" ht="22.5" customHeight="1">
      <c r="A86" s="590"/>
      <c r="B86" s="590"/>
      <c r="C86" s="590"/>
      <c r="D86" s="590"/>
      <c r="E86" s="590"/>
      <c r="F86" s="590"/>
      <c r="G86" s="590"/>
      <c r="H86" s="590"/>
      <c r="I86" s="590"/>
      <c r="J86" s="590"/>
      <c r="K86" s="590"/>
      <c r="L86" s="590"/>
      <c r="M86" s="590"/>
      <c r="N86" s="590"/>
      <c r="O86" s="590"/>
      <c r="P86" s="590"/>
      <c r="Q86" s="590"/>
      <c r="R86" s="590"/>
      <c r="S86" s="590"/>
      <c r="T86" s="590"/>
      <c r="U86" s="590"/>
      <c r="V86" s="590"/>
    </row>
    <row r="87" spans="1:22">
      <c r="A87" s="590"/>
      <c r="B87" s="590"/>
      <c r="C87" s="590"/>
      <c r="D87" s="590"/>
      <c r="E87" s="590"/>
      <c r="F87" s="590"/>
      <c r="G87" s="590"/>
      <c r="H87" s="590"/>
      <c r="I87" s="590"/>
      <c r="J87" s="590"/>
      <c r="K87" s="590"/>
      <c r="L87" s="590"/>
      <c r="M87" s="590"/>
      <c r="N87" s="590"/>
      <c r="O87" s="590"/>
      <c r="P87" s="590"/>
      <c r="Q87" s="590"/>
      <c r="R87" s="590"/>
      <c r="S87" s="590"/>
      <c r="T87" s="590"/>
      <c r="U87" s="590"/>
      <c r="V87" s="590"/>
    </row>
    <row r="88" spans="1:22">
      <c r="A88" s="590"/>
      <c r="B88" s="590"/>
      <c r="C88" s="590"/>
      <c r="D88" s="590"/>
      <c r="E88" s="590"/>
      <c r="F88" s="590"/>
      <c r="G88" s="590"/>
      <c r="H88" s="590"/>
      <c r="I88" s="590"/>
      <c r="J88" s="590"/>
      <c r="K88" s="590"/>
      <c r="L88" s="590"/>
      <c r="M88" s="590"/>
      <c r="N88" s="590"/>
      <c r="O88" s="590"/>
      <c r="P88" s="590"/>
      <c r="Q88" s="590"/>
      <c r="R88" s="590"/>
      <c r="S88" s="590"/>
      <c r="T88" s="590"/>
      <c r="U88" s="590"/>
      <c r="V88" s="590"/>
    </row>
    <row r="89" spans="1:22" ht="24.75" customHeight="1">
      <c r="A89" s="590"/>
      <c r="B89" s="590"/>
      <c r="C89" s="590"/>
      <c r="D89" s="590"/>
      <c r="E89" s="590"/>
      <c r="F89" s="590"/>
      <c r="G89" s="590"/>
      <c r="H89" s="590"/>
      <c r="I89" s="590"/>
      <c r="J89" s="590"/>
      <c r="K89" s="590"/>
      <c r="L89" s="590"/>
      <c r="M89" s="590"/>
      <c r="N89" s="590"/>
      <c r="O89" s="590"/>
      <c r="P89" s="590"/>
      <c r="Q89" s="590"/>
      <c r="R89" s="590"/>
      <c r="S89" s="590"/>
      <c r="T89" s="590"/>
      <c r="U89" s="590"/>
      <c r="V89" s="590"/>
    </row>
    <row r="90" spans="1:22">
      <c r="A90" s="590"/>
      <c r="B90" s="590"/>
      <c r="C90" s="590"/>
      <c r="D90" s="590"/>
      <c r="E90" s="590"/>
      <c r="F90" s="590"/>
      <c r="G90" s="590"/>
      <c r="H90" s="590"/>
      <c r="I90" s="590"/>
      <c r="J90" s="590"/>
      <c r="K90" s="590"/>
      <c r="L90" s="590"/>
      <c r="M90" s="590"/>
      <c r="N90" s="590"/>
      <c r="O90" s="590"/>
      <c r="P90" s="590"/>
      <c r="Q90" s="590"/>
      <c r="R90" s="590"/>
      <c r="S90" s="590"/>
      <c r="T90" s="590"/>
      <c r="U90" s="590"/>
      <c r="V90" s="590"/>
    </row>
    <row r="91" spans="1:22">
      <c r="A91" s="590"/>
      <c r="B91" s="590"/>
      <c r="C91" s="590"/>
      <c r="D91" s="590"/>
      <c r="E91" s="590"/>
      <c r="F91" s="590"/>
      <c r="G91" s="590"/>
      <c r="H91" s="590"/>
      <c r="I91" s="590"/>
      <c r="J91" s="590"/>
      <c r="K91" s="590"/>
      <c r="L91" s="590"/>
      <c r="M91" s="590"/>
      <c r="N91" s="590"/>
      <c r="O91" s="590"/>
      <c r="P91" s="590"/>
      <c r="Q91" s="590"/>
      <c r="R91" s="590"/>
      <c r="S91" s="590"/>
      <c r="T91" s="590"/>
      <c r="U91" s="590"/>
      <c r="V91" s="590"/>
    </row>
    <row r="92" spans="1:22">
      <c r="A92" s="590"/>
      <c r="B92" s="590"/>
      <c r="C92" s="590"/>
      <c r="D92" s="590"/>
      <c r="E92" s="590"/>
      <c r="F92" s="590"/>
      <c r="G92" s="590"/>
      <c r="H92" s="590"/>
      <c r="I92" s="590"/>
      <c r="J92" s="590"/>
      <c r="K92" s="590"/>
      <c r="L92" s="590"/>
      <c r="M92" s="590"/>
      <c r="N92" s="590"/>
      <c r="O92" s="590"/>
      <c r="P92" s="590"/>
      <c r="Q92" s="590"/>
      <c r="R92" s="590"/>
      <c r="S92" s="590"/>
      <c r="T92" s="590"/>
      <c r="U92" s="590"/>
      <c r="V92" s="590"/>
    </row>
    <row r="93" spans="1:22">
      <c r="A93" s="590"/>
      <c r="B93" s="590"/>
      <c r="C93" s="590"/>
      <c r="D93" s="590"/>
      <c r="E93" s="590"/>
      <c r="F93" s="590"/>
      <c r="G93" s="590"/>
      <c r="H93" s="590"/>
      <c r="I93" s="590"/>
      <c r="J93" s="590"/>
      <c r="K93" s="590"/>
      <c r="L93" s="590"/>
      <c r="M93" s="590"/>
      <c r="N93" s="590"/>
      <c r="O93" s="590"/>
      <c r="P93" s="590"/>
      <c r="Q93" s="590"/>
      <c r="R93" s="590"/>
      <c r="S93" s="590"/>
      <c r="T93" s="590"/>
      <c r="U93" s="590"/>
      <c r="V93" s="590"/>
    </row>
    <row r="94" spans="1:22">
      <c r="A94" s="590"/>
      <c r="B94" s="590"/>
      <c r="C94" s="590"/>
      <c r="D94" s="590"/>
      <c r="E94" s="590"/>
      <c r="F94" s="590"/>
      <c r="G94" s="590"/>
      <c r="H94" s="590"/>
      <c r="I94" s="590"/>
      <c r="J94" s="590"/>
      <c r="K94" s="590"/>
      <c r="L94" s="590"/>
      <c r="M94" s="590"/>
      <c r="N94" s="590"/>
      <c r="O94" s="590"/>
      <c r="P94" s="590"/>
      <c r="Q94" s="590"/>
      <c r="R94" s="590"/>
      <c r="S94" s="590"/>
      <c r="T94" s="590"/>
      <c r="U94" s="590"/>
      <c r="V94" s="590"/>
    </row>
    <row r="95" spans="1:22">
      <c r="A95" s="590"/>
      <c r="B95" s="590"/>
      <c r="C95" s="590"/>
      <c r="D95" s="590"/>
      <c r="E95" s="590"/>
      <c r="F95" s="590"/>
      <c r="G95" s="590"/>
      <c r="H95" s="590"/>
      <c r="I95" s="590"/>
      <c r="J95" s="590"/>
      <c r="K95" s="590"/>
      <c r="L95" s="590"/>
      <c r="M95" s="590"/>
      <c r="N95" s="590"/>
      <c r="O95" s="590"/>
      <c r="P95" s="590"/>
      <c r="Q95" s="590"/>
      <c r="R95" s="590"/>
      <c r="S95" s="590"/>
      <c r="T95" s="590"/>
      <c r="U95" s="590"/>
      <c r="V95" s="590"/>
    </row>
    <row r="96" spans="1:22">
      <c r="A96" s="590"/>
      <c r="B96" s="590"/>
      <c r="C96" s="590"/>
      <c r="D96" s="590"/>
      <c r="E96" s="590"/>
      <c r="F96" s="590"/>
      <c r="G96" s="590"/>
      <c r="H96" s="590"/>
      <c r="I96" s="590"/>
      <c r="J96" s="590"/>
      <c r="K96" s="590"/>
      <c r="L96" s="590"/>
      <c r="M96" s="590"/>
      <c r="N96" s="590"/>
      <c r="O96" s="590"/>
      <c r="P96" s="590"/>
      <c r="Q96" s="590"/>
      <c r="R96" s="590"/>
      <c r="S96" s="590"/>
      <c r="T96" s="590"/>
      <c r="U96" s="590"/>
      <c r="V96" s="590"/>
    </row>
    <row r="97" spans="1:22">
      <c r="A97" s="590"/>
      <c r="B97" s="590"/>
      <c r="C97" s="590"/>
      <c r="D97" s="590"/>
      <c r="E97" s="590"/>
      <c r="F97" s="590"/>
      <c r="G97" s="590"/>
      <c r="H97" s="590"/>
      <c r="I97" s="590"/>
      <c r="J97" s="590"/>
      <c r="K97" s="590"/>
      <c r="L97" s="590"/>
      <c r="M97" s="590"/>
      <c r="N97" s="590"/>
      <c r="O97" s="590"/>
      <c r="P97" s="590"/>
      <c r="Q97" s="590"/>
      <c r="R97" s="590"/>
      <c r="S97" s="590"/>
      <c r="T97" s="590"/>
      <c r="U97" s="590"/>
      <c r="V97" s="590"/>
    </row>
    <row r="98" spans="1:22">
      <c r="A98" s="590"/>
      <c r="B98" s="590"/>
      <c r="C98" s="590"/>
      <c r="D98" s="590"/>
      <c r="E98" s="590"/>
      <c r="F98" s="590"/>
      <c r="G98" s="590"/>
      <c r="H98" s="590"/>
      <c r="I98" s="590"/>
      <c r="J98" s="590"/>
      <c r="K98" s="590"/>
      <c r="L98" s="590"/>
      <c r="M98" s="590"/>
      <c r="N98" s="590"/>
      <c r="O98" s="590"/>
      <c r="P98" s="590"/>
      <c r="Q98" s="590"/>
      <c r="R98" s="590"/>
      <c r="S98" s="590"/>
      <c r="T98" s="590"/>
      <c r="U98" s="590"/>
      <c r="V98" s="590"/>
    </row>
    <row r="99" spans="1:22">
      <c r="A99" s="590"/>
      <c r="B99" s="590"/>
      <c r="C99" s="590"/>
      <c r="D99" s="590"/>
      <c r="E99" s="590"/>
      <c r="F99" s="590"/>
      <c r="G99" s="590"/>
      <c r="H99" s="590"/>
      <c r="I99" s="590"/>
      <c r="J99" s="590"/>
      <c r="K99" s="590"/>
      <c r="L99" s="590"/>
      <c r="M99" s="590"/>
      <c r="N99" s="590"/>
      <c r="O99" s="590"/>
      <c r="P99" s="590"/>
      <c r="Q99" s="590"/>
      <c r="R99" s="590"/>
      <c r="S99" s="590"/>
      <c r="T99" s="590"/>
      <c r="U99" s="590"/>
      <c r="V99" s="590"/>
    </row>
    <row r="100" spans="1:22">
      <c r="A100" s="590"/>
      <c r="B100" s="590"/>
      <c r="C100" s="590"/>
      <c r="D100" s="590"/>
      <c r="E100" s="590"/>
      <c r="F100" s="590"/>
      <c r="G100" s="590"/>
      <c r="H100" s="590"/>
      <c r="I100" s="590"/>
      <c r="J100" s="590"/>
      <c r="K100" s="590"/>
      <c r="L100" s="590"/>
      <c r="M100" s="590"/>
      <c r="N100" s="590"/>
      <c r="O100" s="590"/>
      <c r="P100" s="590"/>
      <c r="Q100" s="590"/>
      <c r="R100" s="590"/>
      <c r="S100" s="590"/>
      <c r="T100" s="590"/>
      <c r="U100" s="590"/>
      <c r="V100" s="590"/>
    </row>
    <row r="101" spans="1:22">
      <c r="A101" s="590"/>
      <c r="B101" s="590"/>
      <c r="C101" s="590"/>
      <c r="D101" s="590"/>
      <c r="E101" s="590"/>
      <c r="F101" s="590"/>
      <c r="G101" s="590"/>
      <c r="H101" s="590"/>
      <c r="I101" s="590"/>
      <c r="J101" s="590"/>
      <c r="K101" s="590"/>
      <c r="L101" s="590"/>
      <c r="M101" s="590"/>
      <c r="N101" s="590"/>
      <c r="O101" s="590"/>
      <c r="P101" s="590"/>
      <c r="Q101" s="590"/>
      <c r="R101" s="590"/>
      <c r="S101" s="590"/>
      <c r="T101" s="590"/>
      <c r="U101" s="590"/>
      <c r="V101" s="590"/>
    </row>
    <row r="102" spans="1:22">
      <c r="A102" s="590"/>
      <c r="B102" s="590"/>
      <c r="C102" s="590"/>
      <c r="D102" s="590"/>
      <c r="E102" s="590"/>
      <c r="F102" s="590"/>
      <c r="G102" s="590"/>
      <c r="H102" s="590"/>
      <c r="I102" s="590"/>
      <c r="J102" s="590"/>
      <c r="K102" s="590"/>
      <c r="L102" s="590"/>
      <c r="M102" s="590"/>
      <c r="N102" s="590"/>
      <c r="O102" s="590"/>
      <c r="P102" s="590"/>
      <c r="Q102" s="590"/>
      <c r="R102" s="590"/>
      <c r="S102" s="590"/>
      <c r="T102" s="590"/>
      <c r="U102" s="590"/>
      <c r="V102" s="590"/>
    </row>
    <row r="103" spans="1:22">
      <c r="A103" s="590"/>
      <c r="B103" s="590"/>
      <c r="C103" s="590"/>
      <c r="D103" s="590"/>
      <c r="E103" s="590"/>
      <c r="F103" s="590"/>
      <c r="G103" s="590"/>
      <c r="H103" s="590"/>
      <c r="I103" s="590"/>
      <c r="J103" s="590"/>
      <c r="K103" s="590"/>
      <c r="L103" s="590"/>
      <c r="M103" s="590"/>
      <c r="N103" s="590"/>
      <c r="O103" s="590"/>
      <c r="P103" s="590"/>
      <c r="Q103" s="590"/>
      <c r="R103" s="590"/>
      <c r="S103" s="590"/>
      <c r="T103" s="590"/>
      <c r="U103" s="590"/>
      <c r="V103" s="590"/>
    </row>
    <row r="104" spans="1:22">
      <c r="A104" s="590"/>
      <c r="B104" s="590"/>
      <c r="C104" s="590"/>
      <c r="D104" s="590"/>
      <c r="E104" s="590"/>
      <c r="F104" s="590"/>
      <c r="G104" s="590"/>
      <c r="H104" s="590"/>
      <c r="I104" s="590"/>
      <c r="J104" s="590"/>
      <c r="K104" s="590"/>
      <c r="L104" s="590"/>
      <c r="M104" s="590"/>
      <c r="N104" s="590"/>
      <c r="O104" s="590"/>
      <c r="P104" s="590"/>
      <c r="Q104" s="590"/>
      <c r="R104" s="590"/>
      <c r="S104" s="590"/>
      <c r="T104" s="590"/>
      <c r="U104" s="590"/>
      <c r="V104" s="590"/>
    </row>
    <row r="105" spans="1:22">
      <c r="A105" s="590"/>
      <c r="B105" s="590"/>
      <c r="C105" s="590"/>
      <c r="D105" s="590"/>
      <c r="E105" s="590"/>
      <c r="F105" s="590"/>
      <c r="G105" s="590"/>
      <c r="H105" s="590"/>
      <c r="I105" s="590"/>
      <c r="J105" s="590"/>
      <c r="K105" s="590"/>
      <c r="L105" s="590"/>
      <c r="M105" s="590"/>
      <c r="N105" s="590"/>
      <c r="O105" s="590"/>
      <c r="P105" s="590"/>
      <c r="Q105" s="590"/>
      <c r="R105" s="590"/>
      <c r="S105" s="590"/>
      <c r="T105" s="590"/>
      <c r="U105" s="590"/>
      <c r="V105" s="590"/>
    </row>
    <row r="106" spans="1:22">
      <c r="A106" s="590"/>
      <c r="B106" s="590"/>
      <c r="C106" s="590"/>
      <c r="D106" s="590"/>
      <c r="E106" s="590"/>
      <c r="F106" s="590"/>
      <c r="G106" s="590"/>
      <c r="H106" s="590"/>
      <c r="I106" s="590"/>
      <c r="J106" s="590"/>
      <c r="K106" s="590"/>
      <c r="L106" s="590"/>
      <c r="M106" s="590"/>
      <c r="N106" s="590"/>
      <c r="O106" s="590"/>
      <c r="P106" s="590"/>
      <c r="Q106" s="590"/>
      <c r="R106" s="590"/>
      <c r="S106" s="590"/>
      <c r="T106" s="590"/>
      <c r="U106" s="590"/>
      <c r="V106" s="590"/>
    </row>
    <row r="107" spans="1:22">
      <c r="A107" s="590"/>
      <c r="B107" s="590"/>
      <c r="C107" s="590"/>
      <c r="D107" s="590"/>
      <c r="E107" s="590"/>
      <c r="F107" s="590"/>
      <c r="G107" s="590"/>
      <c r="H107" s="590"/>
      <c r="I107" s="590"/>
      <c r="J107" s="590"/>
      <c r="K107" s="590"/>
      <c r="L107" s="590"/>
      <c r="M107" s="590"/>
      <c r="N107" s="590"/>
      <c r="O107" s="590"/>
      <c r="P107" s="590"/>
      <c r="Q107" s="590"/>
      <c r="R107" s="590"/>
      <c r="S107" s="590"/>
      <c r="T107" s="590"/>
      <c r="U107" s="590"/>
      <c r="V107" s="590"/>
    </row>
    <row r="108" spans="1:22" ht="24.75" customHeight="1">
      <c r="A108" s="590"/>
      <c r="B108" s="590"/>
      <c r="C108" s="590"/>
      <c r="D108" s="590"/>
      <c r="E108" s="590"/>
      <c r="F108" s="590"/>
      <c r="G108" s="590"/>
      <c r="H108" s="590"/>
      <c r="I108" s="590"/>
      <c r="J108" s="590"/>
      <c r="K108" s="590"/>
      <c r="L108" s="590"/>
      <c r="M108" s="590"/>
      <c r="N108" s="590"/>
      <c r="O108" s="590"/>
      <c r="P108" s="590"/>
      <c r="Q108" s="590"/>
      <c r="R108" s="590"/>
      <c r="S108" s="590"/>
      <c r="T108" s="590"/>
      <c r="U108" s="590"/>
      <c r="V108" s="590"/>
    </row>
    <row r="109" spans="1:22">
      <c r="A109" s="590"/>
      <c r="B109" s="590"/>
      <c r="C109" s="590"/>
      <c r="D109" s="590"/>
      <c r="E109" s="590"/>
      <c r="F109" s="590"/>
      <c r="G109" s="590"/>
      <c r="H109" s="590"/>
      <c r="I109" s="590"/>
      <c r="J109" s="590"/>
      <c r="K109" s="590"/>
      <c r="L109" s="590"/>
      <c r="M109" s="590"/>
      <c r="N109" s="590"/>
      <c r="O109" s="590"/>
      <c r="P109" s="590"/>
      <c r="Q109" s="590"/>
      <c r="R109" s="590"/>
      <c r="S109" s="590"/>
      <c r="T109" s="590"/>
      <c r="U109" s="590"/>
      <c r="V109" s="590"/>
    </row>
    <row r="110" spans="1:22">
      <c r="A110" s="590"/>
      <c r="B110" s="590"/>
      <c r="C110" s="590"/>
      <c r="D110" s="590"/>
      <c r="E110" s="590"/>
      <c r="F110" s="590"/>
      <c r="G110" s="590"/>
      <c r="H110" s="590"/>
      <c r="I110" s="590"/>
      <c r="J110" s="590"/>
      <c r="K110" s="590"/>
      <c r="L110" s="590"/>
      <c r="M110" s="590"/>
      <c r="N110" s="590"/>
      <c r="O110" s="590"/>
      <c r="P110" s="590"/>
      <c r="Q110" s="590"/>
      <c r="R110" s="590"/>
      <c r="S110" s="590"/>
      <c r="T110" s="590"/>
      <c r="U110" s="590"/>
      <c r="V110" s="590"/>
    </row>
    <row r="111" spans="1:22">
      <c r="A111" s="590"/>
      <c r="B111" s="590"/>
      <c r="C111" s="590"/>
      <c r="D111" s="590"/>
      <c r="E111" s="590"/>
      <c r="F111" s="590"/>
      <c r="G111" s="590"/>
      <c r="H111" s="590"/>
      <c r="I111" s="590"/>
      <c r="J111" s="590"/>
      <c r="K111" s="590"/>
      <c r="L111" s="590"/>
      <c r="M111" s="590"/>
      <c r="N111" s="590"/>
      <c r="O111" s="590"/>
      <c r="P111" s="590"/>
      <c r="Q111" s="590"/>
      <c r="R111" s="590"/>
      <c r="S111" s="590"/>
      <c r="T111" s="590"/>
      <c r="U111" s="590"/>
      <c r="V111" s="590"/>
    </row>
    <row r="112" spans="1:22">
      <c r="A112" s="590"/>
      <c r="B112" s="590"/>
      <c r="C112" s="590"/>
      <c r="D112" s="590"/>
      <c r="E112" s="590"/>
      <c r="F112" s="590"/>
      <c r="G112" s="590"/>
      <c r="H112" s="590"/>
      <c r="I112" s="590"/>
      <c r="J112" s="590"/>
      <c r="K112" s="590"/>
      <c r="L112" s="590"/>
      <c r="M112" s="590"/>
      <c r="N112" s="590"/>
      <c r="O112" s="590"/>
      <c r="P112" s="590"/>
      <c r="Q112" s="590"/>
      <c r="R112" s="590"/>
      <c r="S112" s="590"/>
      <c r="T112" s="590"/>
      <c r="U112" s="590"/>
      <c r="V112" s="590"/>
    </row>
    <row r="113" spans="1:22">
      <c r="A113" s="590"/>
      <c r="B113" s="590"/>
      <c r="C113" s="590"/>
      <c r="D113" s="590"/>
      <c r="E113" s="590"/>
      <c r="F113" s="590"/>
      <c r="G113" s="590"/>
      <c r="H113" s="590"/>
      <c r="I113" s="590"/>
      <c r="J113" s="590"/>
      <c r="K113" s="590"/>
      <c r="L113" s="590"/>
      <c r="M113" s="590"/>
      <c r="N113" s="590"/>
      <c r="O113" s="590"/>
      <c r="P113" s="590"/>
      <c r="Q113" s="590"/>
      <c r="R113" s="590"/>
      <c r="S113" s="590"/>
      <c r="T113" s="590"/>
      <c r="U113" s="590"/>
      <c r="V113" s="590"/>
    </row>
    <row r="114" spans="1:22">
      <c r="A114" s="590"/>
      <c r="B114" s="590"/>
      <c r="C114" s="590"/>
      <c r="D114" s="590"/>
      <c r="E114" s="590"/>
      <c r="F114" s="590"/>
      <c r="G114" s="590"/>
      <c r="H114" s="590"/>
      <c r="I114" s="590"/>
      <c r="J114" s="590"/>
      <c r="K114" s="590"/>
      <c r="L114" s="590"/>
      <c r="M114" s="590"/>
      <c r="N114" s="590"/>
      <c r="O114" s="590"/>
      <c r="P114" s="590"/>
      <c r="Q114" s="590"/>
      <c r="R114" s="590"/>
      <c r="S114" s="590"/>
      <c r="T114" s="590"/>
      <c r="U114" s="590"/>
      <c r="V114" s="590"/>
    </row>
    <row r="115" spans="1:22">
      <c r="A115" s="590"/>
      <c r="B115" s="590"/>
      <c r="C115" s="590"/>
      <c r="D115" s="590"/>
      <c r="E115" s="590"/>
      <c r="F115" s="590"/>
      <c r="G115" s="590"/>
      <c r="H115" s="590"/>
      <c r="I115" s="590"/>
      <c r="J115" s="590"/>
      <c r="K115" s="590"/>
      <c r="L115" s="590"/>
      <c r="M115" s="590"/>
      <c r="N115" s="590"/>
      <c r="O115" s="590"/>
      <c r="P115" s="590"/>
      <c r="Q115" s="590"/>
      <c r="R115" s="590"/>
      <c r="S115" s="590"/>
      <c r="T115" s="590"/>
      <c r="U115" s="590"/>
      <c r="V115" s="590"/>
    </row>
    <row r="116" spans="1:22">
      <c r="A116" s="590"/>
      <c r="B116" s="590"/>
      <c r="C116" s="590"/>
      <c r="D116" s="590"/>
      <c r="E116" s="590"/>
      <c r="F116" s="590"/>
      <c r="G116" s="590"/>
      <c r="H116" s="590"/>
      <c r="I116" s="590"/>
      <c r="J116" s="590"/>
      <c r="K116" s="590"/>
      <c r="L116" s="590"/>
      <c r="M116" s="590"/>
      <c r="N116" s="590"/>
      <c r="O116" s="590"/>
      <c r="P116" s="590"/>
      <c r="Q116" s="590"/>
      <c r="R116" s="590"/>
      <c r="S116" s="590"/>
      <c r="T116" s="590"/>
      <c r="U116" s="590"/>
      <c r="V116" s="590"/>
    </row>
    <row r="117" spans="1:22">
      <c r="A117" s="590"/>
      <c r="B117" s="590"/>
      <c r="C117" s="590"/>
      <c r="D117" s="590"/>
      <c r="E117" s="590"/>
      <c r="F117" s="590"/>
      <c r="G117" s="590"/>
      <c r="H117" s="590"/>
      <c r="I117" s="590"/>
      <c r="J117" s="590"/>
      <c r="K117" s="590"/>
      <c r="L117" s="590"/>
      <c r="M117" s="590"/>
      <c r="N117" s="590"/>
      <c r="O117" s="590"/>
      <c r="P117" s="590"/>
      <c r="Q117" s="590"/>
      <c r="R117" s="590"/>
      <c r="S117" s="590"/>
      <c r="T117" s="590"/>
      <c r="U117" s="590"/>
      <c r="V117" s="590"/>
    </row>
    <row r="118" spans="1:22">
      <c r="A118" s="590"/>
      <c r="B118" s="590"/>
      <c r="C118" s="590"/>
      <c r="D118" s="590"/>
      <c r="E118" s="590"/>
      <c r="F118" s="590"/>
      <c r="G118" s="590"/>
      <c r="H118" s="590"/>
      <c r="I118" s="590"/>
      <c r="J118" s="590"/>
      <c r="K118" s="590"/>
      <c r="L118" s="590"/>
      <c r="M118" s="590"/>
      <c r="N118" s="590"/>
      <c r="O118" s="590"/>
      <c r="P118" s="590"/>
      <c r="Q118" s="590"/>
      <c r="R118" s="590"/>
      <c r="S118" s="590"/>
      <c r="T118" s="590"/>
      <c r="U118" s="590"/>
      <c r="V118" s="590"/>
    </row>
    <row r="119" spans="1:22">
      <c r="A119" s="590"/>
      <c r="B119" s="590"/>
      <c r="C119" s="590"/>
      <c r="D119" s="590"/>
      <c r="E119" s="590"/>
      <c r="F119" s="590"/>
      <c r="G119" s="590"/>
      <c r="H119" s="590"/>
      <c r="I119" s="590"/>
      <c r="J119" s="590"/>
      <c r="K119" s="590"/>
      <c r="L119" s="590"/>
      <c r="M119" s="590"/>
      <c r="N119" s="590"/>
      <c r="O119" s="590"/>
      <c r="P119" s="590"/>
      <c r="Q119" s="590"/>
      <c r="R119" s="590"/>
      <c r="S119" s="590"/>
      <c r="T119" s="590"/>
      <c r="U119" s="590"/>
      <c r="V119" s="590"/>
    </row>
    <row r="120" spans="1:22">
      <c r="A120" s="590"/>
      <c r="B120" s="590"/>
      <c r="C120" s="590"/>
      <c r="D120" s="590"/>
      <c r="E120" s="590"/>
      <c r="F120" s="590"/>
      <c r="G120" s="590"/>
      <c r="H120" s="590"/>
      <c r="I120" s="590"/>
      <c r="J120" s="590"/>
      <c r="K120" s="590"/>
      <c r="L120" s="590"/>
      <c r="M120" s="590"/>
      <c r="N120" s="590"/>
      <c r="O120" s="590"/>
      <c r="P120" s="590"/>
      <c r="Q120" s="590"/>
      <c r="R120" s="590"/>
      <c r="S120" s="590"/>
      <c r="T120" s="590"/>
      <c r="U120" s="590"/>
      <c r="V120" s="590"/>
    </row>
    <row r="121" spans="1:22">
      <c r="A121" s="590"/>
      <c r="B121" s="590"/>
      <c r="C121" s="590"/>
      <c r="D121" s="590"/>
      <c r="E121" s="590"/>
      <c r="F121" s="590"/>
      <c r="G121" s="590"/>
      <c r="H121" s="590"/>
      <c r="I121" s="590"/>
      <c r="J121" s="590"/>
      <c r="K121" s="590"/>
      <c r="L121" s="590"/>
      <c r="M121" s="590"/>
      <c r="N121" s="590"/>
      <c r="O121" s="590"/>
      <c r="P121" s="590"/>
      <c r="Q121" s="590"/>
      <c r="R121" s="590"/>
      <c r="S121" s="590"/>
      <c r="T121" s="590"/>
      <c r="U121" s="590"/>
      <c r="V121" s="590"/>
    </row>
    <row r="122" spans="1:22">
      <c r="A122" s="590"/>
      <c r="B122" s="590"/>
      <c r="C122" s="590"/>
      <c r="D122" s="590"/>
      <c r="E122" s="590"/>
      <c r="F122" s="590"/>
      <c r="G122" s="590"/>
      <c r="H122" s="590"/>
      <c r="I122" s="590"/>
      <c r="J122" s="590"/>
      <c r="K122" s="590"/>
      <c r="L122" s="590"/>
      <c r="M122" s="590"/>
      <c r="N122" s="590"/>
      <c r="O122" s="590"/>
      <c r="P122" s="590"/>
      <c r="Q122" s="590"/>
      <c r="R122" s="590"/>
      <c r="S122" s="590"/>
      <c r="T122" s="590"/>
      <c r="U122" s="590"/>
      <c r="V122" s="590"/>
    </row>
    <row r="123" spans="1:22">
      <c r="A123" s="590"/>
      <c r="B123" s="590"/>
      <c r="C123" s="590"/>
      <c r="D123" s="590"/>
      <c r="E123" s="590"/>
      <c r="F123" s="590"/>
      <c r="G123" s="590"/>
      <c r="H123" s="590"/>
      <c r="I123" s="590"/>
      <c r="J123" s="590"/>
      <c r="K123" s="590"/>
      <c r="L123" s="590"/>
      <c r="M123" s="590"/>
      <c r="N123" s="590"/>
      <c r="O123" s="590"/>
      <c r="P123" s="590"/>
      <c r="Q123" s="590"/>
      <c r="R123" s="590"/>
      <c r="S123" s="590"/>
      <c r="T123" s="590"/>
      <c r="U123" s="590"/>
      <c r="V123" s="590"/>
    </row>
    <row r="124" spans="1:22">
      <c r="A124" s="590"/>
      <c r="B124" s="590"/>
      <c r="C124" s="590"/>
      <c r="D124" s="590"/>
      <c r="E124" s="590"/>
      <c r="F124" s="590"/>
      <c r="G124" s="590"/>
      <c r="H124" s="590"/>
      <c r="I124" s="590"/>
      <c r="J124" s="590"/>
      <c r="K124" s="590"/>
      <c r="L124" s="590"/>
      <c r="M124" s="590"/>
      <c r="N124" s="590"/>
      <c r="O124" s="590"/>
      <c r="P124" s="590"/>
      <c r="Q124" s="590"/>
      <c r="R124" s="590"/>
      <c r="S124" s="590"/>
      <c r="T124" s="590"/>
      <c r="U124" s="590"/>
      <c r="V124" s="590"/>
    </row>
    <row r="125" spans="1:22">
      <c r="A125" s="590"/>
      <c r="B125" s="590"/>
      <c r="C125" s="590"/>
      <c r="D125" s="590"/>
      <c r="E125" s="590"/>
      <c r="F125" s="590"/>
      <c r="G125" s="590"/>
      <c r="H125" s="590"/>
      <c r="I125" s="590"/>
      <c r="J125" s="590"/>
      <c r="K125" s="590"/>
      <c r="L125" s="590"/>
      <c r="M125" s="590"/>
      <c r="N125" s="590"/>
      <c r="O125" s="590"/>
      <c r="P125" s="590"/>
      <c r="Q125" s="590"/>
      <c r="R125" s="590"/>
      <c r="S125" s="590"/>
      <c r="T125" s="590"/>
      <c r="U125" s="590"/>
      <c r="V125" s="590"/>
    </row>
    <row r="126" spans="1:22">
      <c r="A126" s="590"/>
      <c r="B126" s="590"/>
      <c r="C126" s="590"/>
      <c r="D126" s="590"/>
      <c r="E126" s="590"/>
      <c r="F126" s="590"/>
      <c r="G126" s="590"/>
      <c r="H126" s="590"/>
      <c r="I126" s="590"/>
      <c r="J126" s="590"/>
      <c r="K126" s="590"/>
      <c r="L126" s="590"/>
      <c r="M126" s="590"/>
      <c r="N126" s="590"/>
      <c r="O126" s="590"/>
      <c r="P126" s="590"/>
      <c r="Q126" s="590"/>
      <c r="R126" s="590"/>
      <c r="S126" s="590"/>
      <c r="T126" s="590"/>
      <c r="U126" s="590"/>
      <c r="V126" s="590"/>
    </row>
    <row r="127" spans="1:22">
      <c r="A127" s="590"/>
      <c r="B127" s="590"/>
      <c r="C127" s="590"/>
      <c r="D127" s="590"/>
      <c r="E127" s="590"/>
      <c r="F127" s="590"/>
      <c r="G127" s="590"/>
      <c r="H127" s="590"/>
      <c r="I127" s="590"/>
      <c r="J127" s="590"/>
      <c r="K127" s="590"/>
      <c r="L127" s="590"/>
      <c r="M127" s="590"/>
      <c r="N127" s="590"/>
      <c r="O127" s="590"/>
      <c r="P127" s="590"/>
      <c r="Q127" s="590"/>
      <c r="R127" s="590"/>
      <c r="S127" s="590"/>
      <c r="T127" s="590"/>
      <c r="U127" s="590"/>
      <c r="V127" s="590"/>
    </row>
    <row r="128" spans="1:22">
      <c r="A128" s="590"/>
      <c r="B128" s="590"/>
      <c r="C128" s="590"/>
      <c r="D128" s="590"/>
      <c r="E128" s="590"/>
      <c r="F128" s="590"/>
      <c r="G128" s="590"/>
      <c r="H128" s="590"/>
      <c r="I128" s="590"/>
      <c r="J128" s="590"/>
      <c r="K128" s="590"/>
      <c r="L128" s="590"/>
      <c r="M128" s="590"/>
      <c r="N128" s="590"/>
      <c r="O128" s="590"/>
      <c r="P128" s="590"/>
      <c r="Q128" s="590"/>
      <c r="R128" s="590"/>
      <c r="S128" s="590"/>
      <c r="T128" s="590"/>
      <c r="U128" s="590"/>
      <c r="V128" s="590"/>
    </row>
    <row r="129" spans="1:22">
      <c r="A129" s="590"/>
      <c r="B129" s="590"/>
      <c r="C129" s="590"/>
      <c r="D129" s="590"/>
      <c r="E129" s="590"/>
      <c r="F129" s="590"/>
      <c r="G129" s="590"/>
      <c r="H129" s="590"/>
      <c r="I129" s="590"/>
      <c r="J129" s="590"/>
      <c r="K129" s="590"/>
      <c r="L129" s="590"/>
      <c r="M129" s="590"/>
      <c r="N129" s="590"/>
      <c r="O129" s="590"/>
      <c r="P129" s="590"/>
      <c r="Q129" s="590"/>
      <c r="R129" s="590"/>
      <c r="S129" s="590"/>
      <c r="T129" s="590"/>
      <c r="U129" s="590"/>
      <c r="V129" s="590"/>
    </row>
    <row r="130" spans="1:22">
      <c r="A130" s="590"/>
      <c r="B130" s="590"/>
      <c r="C130" s="590"/>
      <c r="D130" s="590"/>
      <c r="E130" s="590"/>
      <c r="F130" s="590"/>
      <c r="G130" s="590"/>
      <c r="H130" s="590"/>
      <c r="I130" s="590"/>
      <c r="J130" s="590"/>
      <c r="K130" s="590"/>
      <c r="L130" s="590"/>
      <c r="M130" s="590"/>
      <c r="N130" s="590"/>
      <c r="O130" s="590"/>
      <c r="P130" s="590"/>
      <c r="Q130" s="590"/>
      <c r="R130" s="590"/>
      <c r="S130" s="590"/>
      <c r="T130" s="590"/>
      <c r="U130" s="590"/>
      <c r="V130" s="590"/>
    </row>
    <row r="131" spans="1:22">
      <c r="A131" s="590"/>
      <c r="B131" s="590"/>
      <c r="C131" s="590"/>
      <c r="D131" s="590"/>
      <c r="E131" s="590"/>
      <c r="F131" s="590"/>
      <c r="G131" s="590"/>
      <c r="H131" s="590"/>
      <c r="I131" s="590"/>
      <c r="J131" s="590"/>
      <c r="K131" s="590"/>
      <c r="L131" s="590"/>
      <c r="M131" s="590"/>
      <c r="N131" s="590"/>
      <c r="O131" s="590"/>
      <c r="P131" s="590"/>
      <c r="Q131" s="590"/>
      <c r="R131" s="590"/>
      <c r="S131" s="590"/>
      <c r="T131" s="590"/>
      <c r="U131" s="590"/>
      <c r="V131" s="590"/>
    </row>
    <row r="132" spans="1:22">
      <c r="A132" s="590"/>
      <c r="B132" s="590"/>
      <c r="C132" s="590"/>
      <c r="D132" s="590"/>
      <c r="E132" s="590"/>
      <c r="F132" s="590"/>
      <c r="G132" s="590"/>
      <c r="H132" s="590"/>
      <c r="I132" s="590"/>
      <c r="J132" s="590"/>
      <c r="K132" s="590"/>
      <c r="L132" s="590"/>
      <c r="M132" s="590"/>
      <c r="N132" s="590"/>
      <c r="O132" s="590"/>
      <c r="P132" s="590"/>
      <c r="Q132" s="590"/>
      <c r="R132" s="590"/>
      <c r="S132" s="590"/>
      <c r="T132" s="590"/>
      <c r="U132" s="590"/>
      <c r="V132" s="590"/>
    </row>
    <row r="133" spans="1:22">
      <c r="A133" s="590"/>
      <c r="B133" s="590"/>
      <c r="C133" s="590"/>
      <c r="D133" s="590"/>
      <c r="E133" s="590"/>
      <c r="F133" s="590"/>
      <c r="G133" s="590"/>
      <c r="H133" s="590"/>
      <c r="I133" s="590"/>
      <c r="J133" s="590"/>
      <c r="K133" s="590"/>
      <c r="L133" s="590"/>
      <c r="M133" s="590"/>
      <c r="N133" s="590"/>
      <c r="O133" s="590"/>
      <c r="P133" s="590"/>
      <c r="Q133" s="590"/>
      <c r="R133" s="590"/>
      <c r="S133" s="590"/>
      <c r="T133" s="590"/>
      <c r="U133" s="590"/>
      <c r="V133" s="590"/>
    </row>
    <row r="134" spans="1:22">
      <c r="A134" s="590"/>
      <c r="B134" s="590"/>
      <c r="C134" s="590"/>
      <c r="D134" s="590"/>
      <c r="E134" s="590"/>
      <c r="F134" s="590"/>
      <c r="G134" s="590"/>
      <c r="H134" s="590"/>
      <c r="I134" s="590"/>
      <c r="J134" s="590"/>
      <c r="K134" s="590"/>
      <c r="L134" s="590"/>
      <c r="M134" s="590"/>
      <c r="N134" s="590"/>
      <c r="O134" s="590"/>
      <c r="P134" s="590"/>
      <c r="Q134" s="590"/>
      <c r="R134" s="590"/>
      <c r="S134" s="590"/>
      <c r="T134" s="590"/>
      <c r="U134" s="590"/>
      <c r="V134" s="590"/>
    </row>
    <row r="135" spans="1:22">
      <c r="A135" s="590"/>
      <c r="B135" s="590"/>
      <c r="C135" s="590"/>
      <c r="D135" s="590"/>
      <c r="E135" s="590"/>
      <c r="F135" s="590"/>
      <c r="G135" s="590"/>
      <c r="H135" s="590"/>
      <c r="I135" s="590"/>
      <c r="J135" s="590"/>
      <c r="K135" s="590"/>
      <c r="L135" s="590"/>
      <c r="M135" s="590"/>
      <c r="N135" s="590"/>
      <c r="O135" s="590"/>
      <c r="P135" s="590"/>
      <c r="Q135" s="590"/>
      <c r="R135" s="590"/>
      <c r="S135" s="590"/>
      <c r="T135" s="590"/>
      <c r="U135" s="590"/>
      <c r="V135" s="590"/>
    </row>
    <row r="136" spans="1:22">
      <c r="A136" s="590"/>
      <c r="B136" s="590"/>
      <c r="C136" s="590"/>
      <c r="D136" s="590"/>
      <c r="E136" s="590"/>
      <c r="F136" s="590"/>
      <c r="G136" s="590"/>
      <c r="H136" s="590"/>
      <c r="I136" s="590"/>
      <c r="J136" s="590"/>
      <c r="K136" s="590"/>
      <c r="L136" s="590"/>
      <c r="M136" s="590"/>
      <c r="N136" s="590"/>
      <c r="O136" s="590"/>
      <c r="P136" s="590"/>
      <c r="Q136" s="590"/>
      <c r="R136" s="590"/>
      <c r="S136" s="590"/>
      <c r="T136" s="590"/>
      <c r="U136" s="590"/>
      <c r="V136" s="590"/>
    </row>
    <row r="137" spans="1:22">
      <c r="A137" s="590"/>
      <c r="B137" s="590"/>
      <c r="C137" s="590"/>
      <c r="D137" s="590"/>
      <c r="E137" s="590"/>
      <c r="F137" s="590"/>
      <c r="G137" s="590"/>
      <c r="H137" s="590"/>
      <c r="I137" s="590"/>
      <c r="J137" s="590"/>
      <c r="K137" s="590"/>
      <c r="L137" s="590"/>
      <c r="M137" s="590"/>
      <c r="N137" s="590"/>
      <c r="O137" s="590"/>
      <c r="P137" s="590"/>
      <c r="Q137" s="590"/>
      <c r="R137" s="590"/>
      <c r="S137" s="590"/>
      <c r="T137" s="590"/>
      <c r="U137" s="590"/>
      <c r="V137" s="590"/>
    </row>
    <row r="138" spans="1:22">
      <c r="A138" s="590"/>
      <c r="B138" s="590"/>
      <c r="C138" s="590"/>
      <c r="D138" s="590"/>
      <c r="E138" s="590"/>
      <c r="F138" s="590"/>
      <c r="G138" s="590"/>
      <c r="H138" s="590"/>
      <c r="I138" s="590"/>
      <c r="J138" s="590"/>
      <c r="K138" s="590"/>
      <c r="L138" s="590"/>
      <c r="M138" s="590"/>
      <c r="N138" s="590"/>
      <c r="O138" s="590"/>
      <c r="P138" s="590"/>
      <c r="Q138" s="590"/>
      <c r="R138" s="590"/>
      <c r="S138" s="590"/>
      <c r="T138" s="590"/>
      <c r="U138" s="590"/>
      <c r="V138" s="590"/>
    </row>
    <row r="139" spans="1:22">
      <c r="A139" s="590"/>
      <c r="B139" s="590"/>
      <c r="C139" s="590"/>
      <c r="D139" s="590"/>
      <c r="E139" s="590"/>
      <c r="F139" s="590"/>
      <c r="G139" s="590"/>
      <c r="H139" s="590"/>
      <c r="I139" s="590"/>
      <c r="J139" s="590"/>
      <c r="K139" s="590"/>
      <c r="L139" s="590"/>
      <c r="M139" s="590"/>
      <c r="N139" s="590"/>
      <c r="O139" s="590"/>
      <c r="P139" s="590"/>
      <c r="Q139" s="590"/>
      <c r="R139" s="590"/>
      <c r="S139" s="590"/>
      <c r="T139" s="590"/>
      <c r="U139" s="590"/>
      <c r="V139" s="590"/>
    </row>
    <row r="140" spans="1:22">
      <c r="A140" s="590"/>
      <c r="B140" s="590"/>
      <c r="C140" s="590"/>
      <c r="D140" s="590"/>
      <c r="E140" s="590"/>
      <c r="F140" s="590"/>
      <c r="G140" s="590"/>
      <c r="H140" s="590"/>
      <c r="I140" s="590"/>
      <c r="J140" s="590"/>
      <c r="K140" s="590"/>
      <c r="L140" s="590"/>
      <c r="M140" s="590"/>
      <c r="N140" s="590"/>
      <c r="O140" s="590"/>
      <c r="P140" s="590"/>
      <c r="Q140" s="590"/>
      <c r="R140" s="590"/>
      <c r="S140" s="590"/>
      <c r="T140" s="590"/>
      <c r="U140" s="590"/>
      <c r="V140" s="590"/>
    </row>
    <row r="141" spans="1:22">
      <c r="A141" s="590"/>
      <c r="B141" s="590"/>
      <c r="C141" s="590"/>
      <c r="D141" s="590"/>
      <c r="E141" s="590"/>
      <c r="F141" s="590"/>
      <c r="G141" s="590"/>
      <c r="H141" s="590"/>
      <c r="I141" s="590"/>
      <c r="J141" s="590"/>
      <c r="K141" s="590"/>
      <c r="L141" s="590"/>
      <c r="M141" s="590"/>
      <c r="N141" s="590"/>
      <c r="O141" s="590"/>
      <c r="P141" s="590"/>
      <c r="Q141" s="590"/>
      <c r="R141" s="590"/>
      <c r="S141" s="590"/>
      <c r="T141" s="590"/>
      <c r="U141" s="590"/>
      <c r="V141" s="590"/>
    </row>
    <row r="142" spans="1:22">
      <c r="A142" s="590"/>
      <c r="B142" s="590"/>
      <c r="C142" s="590"/>
      <c r="D142" s="590"/>
      <c r="E142" s="590"/>
      <c r="F142" s="590"/>
      <c r="G142" s="590"/>
      <c r="H142" s="590"/>
      <c r="I142" s="590"/>
      <c r="J142" s="590"/>
      <c r="K142" s="590"/>
      <c r="L142" s="590"/>
      <c r="M142" s="590"/>
      <c r="N142" s="590"/>
      <c r="O142" s="590"/>
      <c r="P142" s="590"/>
      <c r="Q142" s="590"/>
      <c r="R142" s="590"/>
      <c r="S142" s="590"/>
      <c r="T142" s="590"/>
      <c r="U142" s="590"/>
      <c r="V142" s="590"/>
    </row>
    <row r="143" spans="1:22">
      <c r="A143" s="590"/>
      <c r="B143" s="590"/>
      <c r="C143" s="590"/>
      <c r="D143" s="590"/>
      <c r="E143" s="590"/>
      <c r="F143" s="590"/>
      <c r="G143" s="590"/>
      <c r="H143" s="590"/>
      <c r="I143" s="590"/>
      <c r="J143" s="590"/>
      <c r="K143" s="590"/>
      <c r="L143" s="590"/>
      <c r="M143" s="590"/>
      <c r="N143" s="590"/>
      <c r="O143" s="590"/>
      <c r="P143" s="590"/>
      <c r="Q143" s="590"/>
      <c r="R143" s="590"/>
      <c r="S143" s="590"/>
      <c r="T143" s="590"/>
      <c r="U143" s="590"/>
      <c r="V143" s="590"/>
    </row>
    <row r="144" spans="1:22">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row>
    <row r="145" spans="1:22">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row>
    <row r="146" spans="1:22">
      <c r="A146" s="590"/>
      <c r="B146" s="590"/>
      <c r="C146" s="590"/>
      <c r="D146" s="590"/>
      <c r="E146" s="590"/>
      <c r="F146" s="590"/>
      <c r="G146" s="590"/>
      <c r="H146" s="590"/>
      <c r="I146" s="590"/>
      <c r="J146" s="590"/>
      <c r="K146" s="590"/>
      <c r="L146" s="590"/>
      <c r="M146" s="590"/>
      <c r="N146" s="590"/>
      <c r="O146" s="590"/>
      <c r="P146" s="590"/>
      <c r="Q146" s="590"/>
      <c r="R146" s="590"/>
      <c r="S146" s="590"/>
      <c r="T146" s="590"/>
      <c r="U146" s="590"/>
      <c r="V146" s="590"/>
    </row>
    <row r="147" spans="1:22">
      <c r="A147" s="590"/>
      <c r="B147" s="590"/>
      <c r="C147" s="590"/>
      <c r="D147" s="590"/>
      <c r="E147" s="590"/>
      <c r="F147" s="590"/>
      <c r="G147" s="590"/>
      <c r="H147" s="590"/>
      <c r="I147" s="590"/>
      <c r="J147" s="590"/>
      <c r="K147" s="590"/>
      <c r="L147" s="590"/>
      <c r="M147" s="590"/>
      <c r="N147" s="590"/>
      <c r="O147" s="590"/>
      <c r="P147" s="590"/>
      <c r="Q147" s="590"/>
      <c r="R147" s="590"/>
      <c r="S147" s="590"/>
      <c r="T147" s="590"/>
      <c r="U147" s="590"/>
      <c r="V147" s="590"/>
    </row>
    <row r="148" spans="1:22">
      <c r="A148" s="590"/>
      <c r="B148" s="590"/>
      <c r="C148" s="590"/>
      <c r="D148" s="590"/>
      <c r="E148" s="590"/>
      <c r="F148" s="590"/>
      <c r="G148" s="590"/>
      <c r="H148" s="590"/>
      <c r="I148" s="590"/>
      <c r="J148" s="590"/>
      <c r="K148" s="590"/>
      <c r="L148" s="590"/>
      <c r="M148" s="590"/>
      <c r="N148" s="590"/>
      <c r="O148" s="590"/>
      <c r="P148" s="590"/>
      <c r="Q148" s="590"/>
      <c r="R148" s="590"/>
      <c r="S148" s="590"/>
      <c r="T148" s="590"/>
      <c r="U148" s="590"/>
      <c r="V148" s="590"/>
    </row>
    <row r="149" spans="1:22">
      <c r="A149" s="590"/>
      <c r="B149" s="590"/>
      <c r="C149" s="590"/>
      <c r="D149" s="590"/>
      <c r="E149" s="590"/>
      <c r="F149" s="590"/>
      <c r="G149" s="590"/>
      <c r="H149" s="590"/>
      <c r="I149" s="590"/>
      <c r="J149" s="590"/>
      <c r="K149" s="590"/>
      <c r="L149" s="590"/>
      <c r="M149" s="590"/>
      <c r="N149" s="590"/>
      <c r="O149" s="590"/>
      <c r="P149" s="590"/>
      <c r="Q149" s="590"/>
      <c r="R149" s="590"/>
      <c r="S149" s="590"/>
      <c r="T149" s="590"/>
      <c r="U149" s="590"/>
      <c r="V149" s="590"/>
    </row>
    <row r="150" spans="1:22">
      <c r="A150" s="590"/>
      <c r="B150" s="590"/>
      <c r="C150" s="590"/>
      <c r="D150" s="590"/>
      <c r="E150" s="590"/>
      <c r="F150" s="590"/>
      <c r="G150" s="590"/>
      <c r="H150" s="590"/>
      <c r="I150" s="590"/>
      <c r="J150" s="590"/>
      <c r="K150" s="590"/>
      <c r="L150" s="590"/>
      <c r="M150" s="590"/>
      <c r="N150" s="590"/>
      <c r="O150" s="590"/>
      <c r="P150" s="590"/>
      <c r="Q150" s="590"/>
      <c r="R150" s="590"/>
      <c r="S150" s="590"/>
      <c r="T150" s="590"/>
      <c r="U150" s="590"/>
      <c r="V150" s="590"/>
    </row>
    <row r="151" spans="1:22">
      <c r="A151" s="590"/>
      <c r="B151" s="590"/>
      <c r="C151" s="590"/>
      <c r="D151" s="590"/>
      <c r="E151" s="590"/>
      <c r="F151" s="590"/>
      <c r="G151" s="590"/>
      <c r="H151" s="590"/>
      <c r="I151" s="590"/>
      <c r="J151" s="590"/>
      <c r="K151" s="590"/>
      <c r="L151" s="590"/>
      <c r="M151" s="590"/>
      <c r="N151" s="590"/>
      <c r="O151" s="590"/>
      <c r="P151" s="590"/>
      <c r="Q151" s="590"/>
      <c r="R151" s="590"/>
      <c r="S151" s="590"/>
      <c r="T151" s="590"/>
      <c r="U151" s="590"/>
      <c r="V151" s="590"/>
    </row>
    <row r="152" spans="1:22">
      <c r="A152" s="590"/>
      <c r="B152" s="590"/>
      <c r="C152" s="590"/>
      <c r="D152" s="590"/>
      <c r="E152" s="590"/>
      <c r="F152" s="590"/>
      <c r="G152" s="590"/>
      <c r="H152" s="590"/>
      <c r="I152" s="590"/>
      <c r="J152" s="590"/>
      <c r="K152" s="590"/>
      <c r="L152" s="590"/>
      <c r="M152" s="590"/>
      <c r="N152" s="590"/>
      <c r="O152" s="590"/>
      <c r="P152" s="590"/>
      <c r="Q152" s="590"/>
      <c r="R152" s="590"/>
      <c r="S152" s="590"/>
      <c r="T152" s="590"/>
      <c r="U152" s="590"/>
      <c r="V152" s="590"/>
    </row>
    <row r="153" spans="1:22">
      <c r="A153" s="590"/>
      <c r="B153" s="590"/>
      <c r="C153" s="590"/>
      <c r="D153" s="590"/>
      <c r="E153" s="590"/>
      <c r="F153" s="590"/>
      <c r="G153" s="590"/>
      <c r="H153" s="590"/>
      <c r="I153" s="590"/>
      <c r="J153" s="590"/>
      <c r="K153" s="590"/>
      <c r="L153" s="590"/>
      <c r="M153" s="590"/>
      <c r="N153" s="590"/>
      <c r="O153" s="590"/>
      <c r="P153" s="590"/>
      <c r="Q153" s="590"/>
      <c r="R153" s="590"/>
      <c r="S153" s="590"/>
      <c r="T153" s="590"/>
      <c r="U153" s="590"/>
      <c r="V153" s="590"/>
    </row>
    <row r="154" spans="1:22">
      <c r="A154" s="590"/>
      <c r="B154" s="590"/>
      <c r="C154" s="590"/>
      <c r="D154" s="590"/>
      <c r="E154" s="590"/>
      <c r="F154" s="590"/>
      <c r="G154" s="590"/>
      <c r="H154" s="590"/>
      <c r="I154" s="590"/>
      <c r="J154" s="590"/>
      <c r="K154" s="590"/>
      <c r="L154" s="590"/>
      <c r="M154" s="590"/>
      <c r="N154" s="590"/>
      <c r="O154" s="590"/>
      <c r="P154" s="590"/>
      <c r="Q154" s="590"/>
      <c r="R154" s="590"/>
      <c r="S154" s="590"/>
      <c r="T154" s="590"/>
      <c r="U154" s="590"/>
      <c r="V154" s="590"/>
    </row>
    <row r="155" spans="1:22">
      <c r="A155" s="590"/>
      <c r="B155" s="590"/>
      <c r="C155" s="590"/>
      <c r="D155" s="590"/>
      <c r="E155" s="590"/>
      <c r="F155" s="590"/>
      <c r="G155" s="590"/>
      <c r="H155" s="590"/>
      <c r="I155" s="590"/>
      <c r="J155" s="590"/>
      <c r="K155" s="590"/>
      <c r="L155" s="590"/>
      <c r="M155" s="590"/>
      <c r="N155" s="590"/>
      <c r="O155" s="590"/>
      <c r="P155" s="590"/>
      <c r="Q155" s="590"/>
      <c r="R155" s="590"/>
      <c r="S155" s="590"/>
      <c r="T155" s="590"/>
      <c r="U155" s="590"/>
      <c r="V155" s="590"/>
    </row>
    <row r="156" spans="1:22">
      <c r="A156" s="590"/>
      <c r="B156" s="590"/>
      <c r="C156" s="590"/>
      <c r="D156" s="590"/>
      <c r="E156" s="590"/>
      <c r="F156" s="590"/>
      <c r="G156" s="590"/>
      <c r="H156" s="590"/>
      <c r="I156" s="590"/>
      <c r="J156" s="590"/>
      <c r="K156" s="590"/>
      <c r="L156" s="590"/>
      <c r="M156" s="590"/>
      <c r="N156" s="590"/>
      <c r="O156" s="590"/>
      <c r="P156" s="590"/>
      <c r="Q156" s="590"/>
      <c r="R156" s="590"/>
      <c r="S156" s="590"/>
      <c r="T156" s="590"/>
      <c r="U156" s="590"/>
      <c r="V156" s="590"/>
    </row>
    <row r="157" spans="1:22">
      <c r="A157" s="590"/>
      <c r="B157" s="590"/>
      <c r="C157" s="590"/>
      <c r="D157" s="590"/>
      <c r="E157" s="590"/>
      <c r="F157" s="590"/>
      <c r="G157" s="590"/>
      <c r="H157" s="590"/>
      <c r="I157" s="590"/>
      <c r="J157" s="590"/>
      <c r="K157" s="590"/>
      <c r="L157" s="590"/>
      <c r="M157" s="590"/>
      <c r="N157" s="590"/>
      <c r="O157" s="590"/>
      <c r="P157" s="590"/>
      <c r="Q157" s="590"/>
      <c r="R157" s="590"/>
      <c r="S157" s="590"/>
      <c r="T157" s="590"/>
      <c r="U157" s="590"/>
      <c r="V157" s="590"/>
    </row>
    <row r="158" spans="1:22">
      <c r="A158" s="590"/>
      <c r="B158" s="590"/>
      <c r="C158" s="590"/>
      <c r="D158" s="590"/>
      <c r="E158" s="590"/>
      <c r="F158" s="590"/>
      <c r="G158" s="590"/>
      <c r="H158" s="590"/>
      <c r="I158" s="590"/>
      <c r="J158" s="590"/>
      <c r="K158" s="590"/>
      <c r="L158" s="590"/>
      <c r="M158" s="590"/>
      <c r="N158" s="590"/>
      <c r="O158" s="590"/>
      <c r="P158" s="590"/>
      <c r="Q158" s="590"/>
      <c r="R158" s="590"/>
      <c r="S158" s="590"/>
      <c r="T158" s="590"/>
      <c r="U158" s="590"/>
      <c r="V158" s="590"/>
    </row>
    <row r="159" spans="1:22">
      <c r="A159" s="590"/>
      <c r="B159" s="590"/>
      <c r="C159" s="590"/>
      <c r="D159" s="590"/>
      <c r="E159" s="590"/>
      <c r="F159" s="590"/>
      <c r="G159" s="590"/>
      <c r="H159" s="590"/>
      <c r="I159" s="590"/>
      <c r="J159" s="590"/>
      <c r="K159" s="590"/>
      <c r="L159" s="590"/>
      <c r="M159" s="590"/>
      <c r="N159" s="590"/>
      <c r="O159" s="590"/>
      <c r="P159" s="590"/>
      <c r="Q159" s="590"/>
      <c r="R159" s="590"/>
      <c r="S159" s="590"/>
      <c r="T159" s="590"/>
      <c r="U159" s="590"/>
      <c r="V159" s="590"/>
    </row>
    <row r="160" spans="1:22">
      <c r="A160" s="590"/>
      <c r="B160" s="590"/>
      <c r="C160" s="590"/>
      <c r="D160" s="590"/>
      <c r="E160" s="590"/>
      <c r="F160" s="590"/>
      <c r="G160" s="590"/>
      <c r="H160" s="590"/>
      <c r="I160" s="590"/>
      <c r="J160" s="590"/>
      <c r="K160" s="590"/>
      <c r="L160" s="590"/>
      <c r="M160" s="590"/>
      <c r="N160" s="590"/>
      <c r="O160" s="590"/>
      <c r="P160" s="590"/>
      <c r="Q160" s="590"/>
      <c r="R160" s="590"/>
      <c r="S160" s="590"/>
      <c r="T160" s="590"/>
      <c r="U160" s="590"/>
      <c r="V160" s="590"/>
    </row>
    <row r="161" spans="1:22">
      <c r="A161" s="590"/>
      <c r="B161" s="590"/>
      <c r="C161" s="590"/>
      <c r="D161" s="590"/>
      <c r="E161" s="590"/>
      <c r="F161" s="590"/>
      <c r="G161" s="590"/>
      <c r="H161" s="590"/>
      <c r="I161" s="590"/>
      <c r="J161" s="590"/>
      <c r="K161" s="590"/>
      <c r="L161" s="590"/>
      <c r="M161" s="590"/>
      <c r="N161" s="590"/>
      <c r="O161" s="590"/>
      <c r="P161" s="590"/>
      <c r="Q161" s="590"/>
      <c r="R161" s="590"/>
      <c r="S161" s="590"/>
      <c r="T161" s="590"/>
      <c r="U161" s="590"/>
      <c r="V161" s="590"/>
    </row>
    <row r="162" spans="1:22" ht="24.75" customHeight="1">
      <c r="A162" s="590"/>
      <c r="B162" s="590"/>
      <c r="C162" s="590"/>
      <c r="D162" s="590"/>
      <c r="E162" s="590"/>
      <c r="F162" s="590"/>
      <c r="G162" s="590"/>
      <c r="H162" s="590"/>
      <c r="I162" s="590"/>
      <c r="J162" s="590"/>
      <c r="K162" s="590"/>
      <c r="L162" s="590"/>
      <c r="M162" s="590"/>
      <c r="N162" s="590"/>
      <c r="O162" s="590"/>
      <c r="P162" s="590"/>
      <c r="Q162" s="590"/>
      <c r="R162" s="590"/>
      <c r="S162" s="590"/>
      <c r="T162" s="590"/>
      <c r="U162" s="590"/>
      <c r="V162" s="590"/>
    </row>
    <row r="163" spans="1:22">
      <c r="A163" s="590"/>
      <c r="B163" s="590"/>
      <c r="C163" s="590"/>
      <c r="D163" s="590"/>
      <c r="E163" s="590"/>
      <c r="F163" s="590"/>
      <c r="G163" s="590"/>
      <c r="H163" s="590"/>
      <c r="I163" s="590"/>
      <c r="J163" s="590"/>
      <c r="K163" s="590"/>
      <c r="L163" s="590"/>
      <c r="M163" s="590"/>
      <c r="N163" s="590"/>
      <c r="O163" s="590"/>
      <c r="P163" s="590"/>
      <c r="Q163" s="590"/>
      <c r="R163" s="590"/>
      <c r="S163" s="590"/>
      <c r="T163" s="590"/>
      <c r="U163" s="590"/>
      <c r="V163" s="590"/>
    </row>
    <row r="164" spans="1:22">
      <c r="A164" s="590"/>
      <c r="B164" s="590"/>
      <c r="C164" s="590"/>
      <c r="D164" s="590"/>
      <c r="E164" s="590"/>
      <c r="F164" s="590"/>
      <c r="G164" s="590"/>
      <c r="H164" s="590"/>
      <c r="I164" s="590"/>
      <c r="J164" s="590"/>
      <c r="K164" s="590"/>
      <c r="L164" s="590"/>
      <c r="M164" s="590"/>
      <c r="N164" s="590"/>
      <c r="O164" s="590"/>
      <c r="P164" s="590"/>
      <c r="Q164" s="590"/>
      <c r="R164" s="590"/>
      <c r="S164" s="590"/>
      <c r="T164" s="590"/>
      <c r="U164" s="590"/>
      <c r="V164" s="590"/>
    </row>
    <row r="165" spans="1:22">
      <c r="A165" s="590"/>
      <c r="B165" s="590"/>
      <c r="C165" s="590"/>
      <c r="D165" s="590"/>
      <c r="E165" s="590"/>
      <c r="F165" s="590"/>
      <c r="G165" s="590"/>
      <c r="H165" s="590"/>
      <c r="I165" s="590"/>
      <c r="J165" s="590"/>
      <c r="K165" s="590"/>
      <c r="L165" s="590"/>
      <c r="M165" s="590"/>
      <c r="N165" s="590"/>
      <c r="O165" s="590"/>
      <c r="P165" s="590"/>
      <c r="Q165" s="590"/>
      <c r="R165" s="590"/>
      <c r="S165" s="590"/>
      <c r="T165" s="590"/>
      <c r="U165" s="590"/>
      <c r="V165" s="590"/>
    </row>
    <row r="166" spans="1:22">
      <c r="A166" s="590"/>
      <c r="B166" s="590"/>
      <c r="C166" s="590"/>
      <c r="D166" s="590"/>
      <c r="E166" s="590"/>
      <c r="F166" s="590"/>
      <c r="G166" s="590"/>
      <c r="H166" s="590"/>
      <c r="I166" s="590"/>
      <c r="J166" s="590"/>
      <c r="K166" s="590"/>
      <c r="L166" s="590"/>
      <c r="M166" s="590"/>
      <c r="N166" s="590"/>
      <c r="O166" s="590"/>
      <c r="P166" s="590"/>
      <c r="Q166" s="590"/>
      <c r="R166" s="590"/>
      <c r="S166" s="590"/>
      <c r="T166" s="590"/>
      <c r="U166" s="590"/>
      <c r="V166" s="590"/>
    </row>
    <row r="167" spans="1:22">
      <c r="A167" s="590"/>
      <c r="B167" s="590"/>
      <c r="C167" s="590"/>
      <c r="D167" s="590"/>
      <c r="E167" s="590"/>
      <c r="F167" s="590"/>
      <c r="G167" s="590"/>
      <c r="H167" s="590"/>
      <c r="I167" s="590"/>
      <c r="J167" s="590"/>
      <c r="K167" s="590"/>
      <c r="L167" s="590"/>
      <c r="M167" s="590"/>
      <c r="N167" s="590"/>
      <c r="O167" s="590"/>
      <c r="P167" s="590"/>
      <c r="Q167" s="590"/>
      <c r="R167" s="590"/>
      <c r="S167" s="590"/>
      <c r="T167" s="590"/>
      <c r="U167" s="590"/>
      <c r="V167" s="590"/>
    </row>
    <row r="168" spans="1:22">
      <c r="A168" s="590"/>
      <c r="B168" s="590"/>
      <c r="C168" s="590"/>
      <c r="D168" s="590"/>
      <c r="E168" s="590"/>
      <c r="F168" s="590"/>
      <c r="G168" s="590"/>
      <c r="H168" s="590"/>
      <c r="I168" s="590"/>
      <c r="J168" s="590"/>
      <c r="K168" s="590"/>
      <c r="L168" s="590"/>
      <c r="M168" s="590"/>
      <c r="N168" s="590"/>
      <c r="O168" s="590"/>
      <c r="P168" s="590"/>
      <c r="Q168" s="590"/>
      <c r="R168" s="590"/>
      <c r="S168" s="590"/>
      <c r="T168" s="590"/>
      <c r="U168" s="590"/>
      <c r="V168" s="590"/>
    </row>
    <row r="169" spans="1:22">
      <c r="A169" s="590"/>
      <c r="B169" s="590"/>
      <c r="C169" s="590"/>
      <c r="D169" s="590"/>
      <c r="E169" s="590"/>
      <c r="F169" s="590"/>
      <c r="G169" s="590"/>
      <c r="H169" s="590"/>
      <c r="I169" s="590"/>
      <c r="J169" s="590"/>
      <c r="K169" s="590"/>
      <c r="L169" s="590"/>
      <c r="M169" s="590"/>
      <c r="N169" s="590"/>
      <c r="O169" s="590"/>
      <c r="P169" s="590"/>
      <c r="Q169" s="590"/>
      <c r="R169" s="590"/>
      <c r="S169" s="590"/>
      <c r="T169" s="590"/>
      <c r="U169" s="590"/>
      <c r="V169" s="590"/>
    </row>
    <row r="170" spans="1:22">
      <c r="A170" s="590"/>
      <c r="B170" s="590"/>
      <c r="C170" s="590"/>
      <c r="D170" s="590"/>
      <c r="E170" s="590"/>
      <c r="F170" s="590"/>
      <c r="G170" s="590"/>
      <c r="H170" s="590"/>
      <c r="I170" s="590"/>
      <c r="J170" s="590"/>
      <c r="K170" s="590"/>
      <c r="L170" s="590"/>
      <c r="M170" s="590"/>
      <c r="N170" s="590"/>
      <c r="O170" s="590"/>
      <c r="P170" s="590"/>
      <c r="Q170" s="590"/>
      <c r="R170" s="590"/>
      <c r="S170" s="590"/>
      <c r="T170" s="590"/>
      <c r="U170" s="590"/>
      <c r="V170" s="590"/>
    </row>
    <row r="171" spans="1:22">
      <c r="A171" s="590"/>
      <c r="B171" s="590"/>
      <c r="C171" s="590"/>
      <c r="D171" s="590"/>
      <c r="E171" s="590"/>
      <c r="F171" s="590"/>
      <c r="G171" s="590"/>
      <c r="H171" s="590"/>
      <c r="I171" s="590"/>
      <c r="J171" s="590"/>
      <c r="K171" s="590"/>
      <c r="L171" s="590"/>
      <c r="M171" s="590"/>
      <c r="N171" s="590"/>
      <c r="O171" s="590"/>
      <c r="P171" s="590"/>
      <c r="Q171" s="590"/>
      <c r="R171" s="590"/>
      <c r="S171" s="590"/>
      <c r="T171" s="590"/>
      <c r="U171" s="590"/>
      <c r="V171" s="590"/>
    </row>
    <row r="172" spans="1:22">
      <c r="A172" s="590"/>
      <c r="B172" s="590"/>
      <c r="C172" s="590"/>
      <c r="D172" s="590"/>
      <c r="E172" s="590"/>
      <c r="F172" s="590"/>
      <c r="G172" s="590"/>
      <c r="H172" s="590"/>
      <c r="I172" s="590"/>
      <c r="J172" s="590"/>
      <c r="K172" s="590"/>
      <c r="L172" s="590"/>
      <c r="M172" s="590"/>
      <c r="N172" s="590"/>
      <c r="O172" s="590"/>
      <c r="P172" s="590"/>
      <c r="Q172" s="590"/>
      <c r="R172" s="590"/>
      <c r="S172" s="590"/>
      <c r="T172" s="590"/>
      <c r="U172" s="590"/>
      <c r="V172" s="590"/>
    </row>
    <row r="173" spans="1:22">
      <c r="A173" s="590"/>
      <c r="B173" s="590"/>
      <c r="C173" s="590"/>
      <c r="D173" s="590"/>
      <c r="E173" s="590"/>
      <c r="F173" s="590"/>
      <c r="G173" s="590"/>
      <c r="H173" s="590"/>
      <c r="I173" s="590"/>
      <c r="J173" s="590"/>
      <c r="K173" s="590"/>
      <c r="L173" s="590"/>
      <c r="M173" s="590"/>
      <c r="N173" s="590"/>
      <c r="O173" s="590"/>
      <c r="P173" s="590"/>
      <c r="Q173" s="590"/>
      <c r="R173" s="590"/>
      <c r="S173" s="590"/>
      <c r="T173" s="590"/>
      <c r="U173" s="590"/>
      <c r="V173" s="590"/>
    </row>
    <row r="174" spans="1:22" ht="22.5" customHeight="1">
      <c r="A174" s="590"/>
      <c r="B174" s="590"/>
      <c r="C174" s="590"/>
      <c r="D174" s="590"/>
      <c r="E174" s="590"/>
      <c r="F174" s="590"/>
      <c r="G174" s="590"/>
      <c r="H174" s="590"/>
      <c r="I174" s="590"/>
      <c r="J174" s="590"/>
      <c r="K174" s="590"/>
      <c r="L174" s="590"/>
      <c r="M174" s="590"/>
      <c r="N174" s="590"/>
      <c r="O174" s="590"/>
      <c r="P174" s="590"/>
      <c r="Q174" s="590"/>
      <c r="R174" s="590"/>
      <c r="S174" s="590"/>
      <c r="T174" s="590"/>
      <c r="U174" s="590"/>
      <c r="V174" s="590"/>
    </row>
    <row r="175" spans="1:22">
      <c r="A175" s="590"/>
      <c r="B175" s="590"/>
      <c r="C175" s="590"/>
      <c r="D175" s="590"/>
      <c r="E175" s="590"/>
      <c r="F175" s="590"/>
      <c r="G175" s="590"/>
      <c r="H175" s="590"/>
      <c r="I175" s="590"/>
      <c r="J175" s="590"/>
      <c r="K175" s="590"/>
      <c r="L175" s="590"/>
      <c r="M175" s="590"/>
      <c r="N175" s="590"/>
      <c r="O175" s="590"/>
      <c r="P175" s="590"/>
      <c r="Q175" s="590"/>
      <c r="R175" s="590"/>
      <c r="S175" s="590"/>
      <c r="T175" s="590"/>
      <c r="U175" s="590"/>
      <c r="V175" s="590"/>
    </row>
    <row r="176" spans="1:22">
      <c r="A176" s="590"/>
      <c r="B176" s="590"/>
      <c r="C176" s="590"/>
      <c r="D176" s="590"/>
      <c r="E176" s="590"/>
      <c r="F176" s="590"/>
      <c r="G176" s="590"/>
      <c r="H176" s="590"/>
      <c r="I176" s="590"/>
      <c r="J176" s="590"/>
      <c r="K176" s="590"/>
      <c r="L176" s="590"/>
      <c r="M176" s="590"/>
      <c r="N176" s="590"/>
      <c r="O176" s="590"/>
      <c r="P176" s="590"/>
      <c r="Q176" s="590"/>
      <c r="R176" s="590"/>
      <c r="S176" s="590"/>
      <c r="T176" s="590"/>
      <c r="U176" s="590"/>
      <c r="V176" s="590"/>
    </row>
    <row r="177" spans="1:22" ht="24.75" customHeight="1">
      <c r="A177" s="590"/>
      <c r="B177" s="590"/>
      <c r="C177" s="590"/>
      <c r="D177" s="590"/>
      <c r="E177" s="590"/>
      <c r="F177" s="590"/>
      <c r="G177" s="590"/>
      <c r="H177" s="590"/>
      <c r="I177" s="590"/>
      <c r="J177" s="590"/>
      <c r="K177" s="590"/>
      <c r="L177" s="590"/>
      <c r="M177" s="590"/>
      <c r="N177" s="590"/>
      <c r="O177" s="590"/>
      <c r="P177" s="590"/>
      <c r="Q177" s="590"/>
      <c r="R177" s="590"/>
      <c r="S177" s="590"/>
      <c r="T177" s="590"/>
      <c r="U177" s="590"/>
      <c r="V177" s="590"/>
    </row>
    <row r="178" spans="1:22">
      <c r="A178" s="590"/>
      <c r="B178" s="590"/>
      <c r="C178" s="590"/>
      <c r="D178" s="590"/>
      <c r="E178" s="590"/>
      <c r="F178" s="590"/>
      <c r="G178" s="590"/>
      <c r="H178" s="590"/>
      <c r="I178" s="590"/>
      <c r="J178" s="590"/>
      <c r="K178" s="590"/>
      <c r="L178" s="590"/>
      <c r="M178" s="590"/>
      <c r="N178" s="590"/>
      <c r="O178" s="590"/>
      <c r="P178" s="590"/>
      <c r="Q178" s="590"/>
      <c r="R178" s="590"/>
      <c r="S178" s="590"/>
      <c r="T178" s="590"/>
      <c r="U178" s="590"/>
      <c r="V178" s="590"/>
    </row>
    <row r="179" spans="1:22">
      <c r="A179" s="590"/>
      <c r="B179" s="590"/>
      <c r="C179" s="590"/>
      <c r="D179" s="590"/>
      <c r="E179" s="590"/>
      <c r="F179" s="590"/>
      <c r="G179" s="590"/>
      <c r="H179" s="590"/>
      <c r="I179" s="590"/>
      <c r="J179" s="590"/>
      <c r="K179" s="590"/>
      <c r="L179" s="590"/>
      <c r="M179" s="590"/>
      <c r="N179" s="590"/>
      <c r="O179" s="590"/>
      <c r="P179" s="590"/>
      <c r="Q179" s="590"/>
      <c r="R179" s="590"/>
      <c r="S179" s="590"/>
      <c r="T179" s="590"/>
      <c r="U179" s="590"/>
      <c r="V179" s="590"/>
    </row>
    <row r="180" spans="1:22">
      <c r="A180" s="590"/>
      <c r="B180" s="590"/>
      <c r="C180" s="590"/>
      <c r="D180" s="590"/>
      <c r="E180" s="590"/>
      <c r="F180" s="590"/>
      <c r="G180" s="590"/>
      <c r="H180" s="590"/>
      <c r="I180" s="590"/>
      <c r="J180" s="590"/>
      <c r="K180" s="590"/>
      <c r="L180" s="590"/>
      <c r="M180" s="590"/>
      <c r="N180" s="590"/>
      <c r="O180" s="590"/>
      <c r="P180" s="590"/>
      <c r="Q180" s="590"/>
      <c r="R180" s="590"/>
      <c r="S180" s="590"/>
      <c r="T180" s="590"/>
      <c r="U180" s="590"/>
      <c r="V180" s="590"/>
    </row>
    <row r="181" spans="1:22">
      <c r="A181" s="590"/>
      <c r="B181" s="590"/>
      <c r="C181" s="590"/>
      <c r="D181" s="590"/>
      <c r="E181" s="590"/>
      <c r="F181" s="590"/>
      <c r="G181" s="590"/>
      <c r="H181" s="590"/>
      <c r="I181" s="590"/>
      <c r="J181" s="590"/>
      <c r="K181" s="590"/>
      <c r="L181" s="590"/>
      <c r="M181" s="590"/>
      <c r="N181" s="590"/>
      <c r="O181" s="590"/>
      <c r="P181" s="590"/>
      <c r="Q181" s="590"/>
      <c r="R181" s="590"/>
      <c r="S181" s="590"/>
      <c r="T181" s="590"/>
      <c r="U181" s="590"/>
      <c r="V181" s="590"/>
    </row>
    <row r="182" spans="1:22">
      <c r="A182" s="590"/>
      <c r="B182" s="590"/>
      <c r="C182" s="590"/>
      <c r="D182" s="590"/>
      <c r="E182" s="590"/>
      <c r="F182" s="590"/>
      <c r="G182" s="590"/>
      <c r="H182" s="590"/>
      <c r="I182" s="590"/>
      <c r="J182" s="590"/>
      <c r="K182" s="590"/>
      <c r="L182" s="590"/>
      <c r="M182" s="590"/>
      <c r="N182" s="590"/>
      <c r="O182" s="590"/>
      <c r="P182" s="590"/>
      <c r="Q182" s="590"/>
      <c r="R182" s="590"/>
      <c r="S182" s="590"/>
      <c r="T182" s="590"/>
      <c r="U182" s="590"/>
      <c r="V182" s="590"/>
    </row>
    <row r="183" spans="1:22">
      <c r="A183" s="590"/>
      <c r="B183" s="590"/>
      <c r="C183" s="590"/>
      <c r="D183" s="590"/>
      <c r="E183" s="590"/>
      <c r="F183" s="590"/>
      <c r="G183" s="590"/>
      <c r="H183" s="590"/>
      <c r="I183" s="590"/>
      <c r="J183" s="590"/>
      <c r="K183" s="590"/>
      <c r="L183" s="590"/>
      <c r="M183" s="590"/>
      <c r="N183" s="590"/>
      <c r="O183" s="590"/>
      <c r="P183" s="590"/>
      <c r="Q183" s="590"/>
      <c r="R183" s="590"/>
      <c r="S183" s="590"/>
      <c r="T183" s="590"/>
      <c r="U183" s="590"/>
      <c r="V183" s="590"/>
    </row>
    <row r="184" spans="1:22">
      <c r="A184" s="590"/>
      <c r="B184" s="590"/>
      <c r="C184" s="590"/>
      <c r="D184" s="590"/>
      <c r="E184" s="590"/>
      <c r="F184" s="590"/>
      <c r="G184" s="590"/>
      <c r="H184" s="590"/>
      <c r="I184" s="590"/>
      <c r="J184" s="590"/>
      <c r="K184" s="590"/>
      <c r="L184" s="590"/>
      <c r="M184" s="590"/>
      <c r="N184" s="590"/>
      <c r="O184" s="590"/>
      <c r="P184" s="590"/>
      <c r="Q184" s="590"/>
      <c r="R184" s="590"/>
      <c r="S184" s="590"/>
      <c r="T184" s="590"/>
      <c r="U184" s="590"/>
      <c r="V184" s="590"/>
    </row>
    <row r="185" spans="1:22">
      <c r="A185" s="590"/>
      <c r="B185" s="590"/>
      <c r="C185" s="590"/>
      <c r="D185" s="590"/>
      <c r="E185" s="590"/>
      <c r="F185" s="590"/>
      <c r="G185" s="590"/>
      <c r="H185" s="590"/>
      <c r="I185" s="590"/>
      <c r="J185" s="590"/>
      <c r="K185" s="590"/>
      <c r="L185" s="590"/>
      <c r="M185" s="590"/>
      <c r="N185" s="590"/>
      <c r="O185" s="590"/>
      <c r="P185" s="590"/>
      <c r="Q185" s="590"/>
      <c r="R185" s="590"/>
      <c r="S185" s="590"/>
      <c r="T185" s="590"/>
      <c r="U185" s="590"/>
      <c r="V185" s="590"/>
    </row>
    <row r="186" spans="1:22">
      <c r="A186" s="590"/>
      <c r="B186" s="590"/>
      <c r="C186" s="590"/>
      <c r="D186" s="590"/>
      <c r="E186" s="590"/>
      <c r="F186" s="590"/>
      <c r="G186" s="590"/>
      <c r="H186" s="590"/>
      <c r="I186" s="590"/>
      <c r="J186" s="590"/>
      <c r="K186" s="590"/>
      <c r="L186" s="590"/>
      <c r="M186" s="590"/>
      <c r="N186" s="590"/>
      <c r="O186" s="590"/>
      <c r="P186" s="590"/>
      <c r="Q186" s="590"/>
      <c r="R186" s="590"/>
      <c r="S186" s="590"/>
      <c r="T186" s="590"/>
      <c r="U186" s="590"/>
      <c r="V186" s="590"/>
    </row>
    <row r="187" spans="1:22">
      <c r="A187" s="590"/>
      <c r="B187" s="590"/>
      <c r="C187" s="590"/>
      <c r="D187" s="590"/>
      <c r="E187" s="590"/>
      <c r="F187" s="590"/>
      <c r="G187" s="590"/>
      <c r="H187" s="590"/>
      <c r="I187" s="590"/>
      <c r="J187" s="590"/>
      <c r="K187" s="590"/>
      <c r="L187" s="590"/>
      <c r="M187" s="590"/>
      <c r="N187" s="590"/>
      <c r="O187" s="590"/>
      <c r="P187" s="590"/>
      <c r="Q187" s="590"/>
      <c r="R187" s="590"/>
      <c r="S187" s="590"/>
      <c r="T187" s="590"/>
      <c r="U187" s="590"/>
      <c r="V187" s="590"/>
    </row>
    <row r="188" spans="1:22">
      <c r="A188" s="590"/>
      <c r="B188" s="590"/>
      <c r="C188" s="590"/>
      <c r="D188" s="590"/>
      <c r="E188" s="590"/>
      <c r="F188" s="590"/>
      <c r="G188" s="590"/>
      <c r="H188" s="590"/>
      <c r="I188" s="590"/>
      <c r="J188" s="590"/>
      <c r="K188" s="590"/>
      <c r="L188" s="590"/>
      <c r="M188" s="590"/>
      <c r="N188" s="590"/>
      <c r="O188" s="590"/>
      <c r="P188" s="590"/>
      <c r="Q188" s="590"/>
      <c r="R188" s="590"/>
      <c r="S188" s="590"/>
      <c r="T188" s="590"/>
      <c r="U188" s="590"/>
      <c r="V188" s="590"/>
    </row>
    <row r="189" spans="1:22">
      <c r="A189" s="590"/>
      <c r="B189" s="590"/>
      <c r="C189" s="590"/>
      <c r="D189" s="590"/>
      <c r="E189" s="590"/>
      <c r="F189" s="590"/>
      <c r="G189" s="590"/>
      <c r="H189" s="590"/>
      <c r="I189" s="590"/>
      <c r="J189" s="590"/>
      <c r="K189" s="590"/>
      <c r="L189" s="590"/>
      <c r="M189" s="590"/>
      <c r="N189" s="590"/>
      <c r="O189" s="590"/>
      <c r="P189" s="590"/>
      <c r="Q189" s="590"/>
      <c r="R189" s="590"/>
      <c r="S189" s="590"/>
      <c r="T189" s="590"/>
      <c r="U189" s="590"/>
      <c r="V189" s="590"/>
    </row>
    <row r="190" spans="1:22">
      <c r="A190" s="590"/>
      <c r="B190" s="590"/>
      <c r="C190" s="590"/>
      <c r="D190" s="590"/>
      <c r="E190" s="590"/>
      <c r="F190" s="590"/>
      <c r="G190" s="590"/>
      <c r="H190" s="590"/>
      <c r="I190" s="590"/>
      <c r="J190" s="590"/>
      <c r="K190" s="590"/>
      <c r="L190" s="590"/>
      <c r="M190" s="590"/>
      <c r="N190" s="590"/>
      <c r="O190" s="590"/>
      <c r="P190" s="590"/>
      <c r="Q190" s="590"/>
      <c r="R190" s="590"/>
      <c r="S190" s="590"/>
      <c r="T190" s="590"/>
      <c r="U190" s="590"/>
      <c r="V190" s="590"/>
    </row>
    <row r="191" spans="1:22">
      <c r="A191" s="590"/>
      <c r="B191" s="590"/>
      <c r="C191" s="590"/>
      <c r="D191" s="590"/>
      <c r="E191" s="590"/>
      <c r="F191" s="590"/>
      <c r="G191" s="590"/>
      <c r="H191" s="590"/>
      <c r="I191" s="590"/>
      <c r="J191" s="590"/>
      <c r="K191" s="590"/>
      <c r="L191" s="590"/>
      <c r="M191" s="590"/>
      <c r="N191" s="590"/>
      <c r="O191" s="590"/>
      <c r="P191" s="590"/>
      <c r="Q191" s="590"/>
      <c r="R191" s="590"/>
      <c r="S191" s="590"/>
      <c r="T191" s="590"/>
      <c r="U191" s="590"/>
      <c r="V191" s="590"/>
    </row>
    <row r="192" spans="1:22">
      <c r="A192" s="590"/>
      <c r="B192" s="590"/>
      <c r="C192" s="590"/>
      <c r="D192" s="590"/>
      <c r="E192" s="590"/>
      <c r="F192" s="590"/>
      <c r="G192" s="590"/>
      <c r="H192" s="590"/>
      <c r="I192" s="590"/>
      <c r="J192" s="590"/>
      <c r="K192" s="590"/>
      <c r="L192" s="590"/>
      <c r="M192" s="590"/>
      <c r="N192" s="590"/>
      <c r="O192" s="590"/>
      <c r="P192" s="590"/>
      <c r="Q192" s="590"/>
      <c r="R192" s="590"/>
      <c r="S192" s="590"/>
      <c r="T192" s="590"/>
      <c r="U192" s="590"/>
      <c r="V192" s="590"/>
    </row>
    <row r="193" spans="1:22">
      <c r="A193" s="590"/>
      <c r="B193" s="590"/>
      <c r="C193" s="590"/>
      <c r="D193" s="590"/>
      <c r="E193" s="590"/>
      <c r="F193" s="590"/>
      <c r="G193" s="590"/>
      <c r="H193" s="590"/>
      <c r="I193" s="590"/>
      <c r="J193" s="590"/>
      <c r="K193" s="590"/>
      <c r="L193" s="590"/>
      <c r="M193" s="590"/>
      <c r="N193" s="590"/>
      <c r="O193" s="590"/>
      <c r="P193" s="590"/>
      <c r="Q193" s="590"/>
      <c r="R193" s="590"/>
      <c r="S193" s="590"/>
      <c r="T193" s="590"/>
      <c r="U193" s="590"/>
      <c r="V193" s="590"/>
    </row>
    <row r="194" spans="1:22" ht="22.5" customHeight="1">
      <c r="A194" s="590"/>
      <c r="B194" s="590"/>
      <c r="C194" s="590"/>
      <c r="D194" s="590"/>
      <c r="E194" s="590"/>
      <c r="F194" s="590"/>
      <c r="G194" s="590"/>
      <c r="H194" s="590"/>
      <c r="I194" s="590"/>
      <c r="J194" s="590"/>
      <c r="K194" s="590"/>
      <c r="L194" s="590"/>
      <c r="M194" s="590"/>
      <c r="N194" s="590"/>
      <c r="O194" s="590"/>
      <c r="P194" s="590"/>
      <c r="Q194" s="590"/>
      <c r="R194" s="590"/>
      <c r="S194" s="590"/>
      <c r="T194" s="590"/>
      <c r="U194" s="590"/>
      <c r="V194" s="590"/>
    </row>
    <row r="195" spans="1:22">
      <c r="A195" s="590"/>
      <c r="B195" s="590"/>
      <c r="C195" s="590"/>
      <c r="D195" s="590"/>
      <c r="E195" s="590"/>
      <c r="F195" s="590"/>
      <c r="G195" s="590"/>
      <c r="H195" s="590"/>
      <c r="I195" s="590"/>
      <c r="J195" s="590"/>
      <c r="K195" s="590"/>
      <c r="L195" s="590"/>
      <c r="M195" s="590"/>
      <c r="N195" s="590"/>
      <c r="O195" s="590"/>
      <c r="P195" s="590"/>
      <c r="Q195" s="590"/>
      <c r="R195" s="590"/>
      <c r="S195" s="590"/>
      <c r="T195" s="590"/>
      <c r="U195" s="590"/>
      <c r="V195" s="590"/>
    </row>
    <row r="196" spans="1:22">
      <c r="A196" s="590"/>
      <c r="B196" s="590"/>
      <c r="C196" s="590"/>
      <c r="D196" s="590"/>
      <c r="E196" s="590"/>
      <c r="F196" s="590"/>
      <c r="G196" s="590"/>
      <c r="H196" s="590"/>
      <c r="I196" s="590"/>
      <c r="J196" s="590"/>
      <c r="K196" s="590"/>
      <c r="L196" s="590"/>
      <c r="M196" s="590"/>
      <c r="N196" s="590"/>
      <c r="O196" s="590"/>
      <c r="P196" s="590"/>
      <c r="Q196" s="590"/>
      <c r="R196" s="590"/>
      <c r="S196" s="590"/>
      <c r="T196" s="590"/>
      <c r="U196" s="590"/>
      <c r="V196" s="590"/>
    </row>
    <row r="197" spans="1:22" ht="24.75" customHeight="1">
      <c r="A197" s="590"/>
      <c r="B197" s="590"/>
      <c r="C197" s="590"/>
      <c r="D197" s="590"/>
      <c r="E197" s="590"/>
      <c r="F197" s="590"/>
      <c r="G197" s="590"/>
      <c r="H197" s="590"/>
      <c r="I197" s="590"/>
      <c r="J197" s="590"/>
      <c r="K197" s="590"/>
      <c r="L197" s="590"/>
      <c r="M197" s="590"/>
      <c r="N197" s="590"/>
      <c r="O197" s="590"/>
      <c r="P197" s="590"/>
      <c r="Q197" s="590"/>
      <c r="R197" s="590"/>
      <c r="S197" s="590"/>
      <c r="T197" s="590"/>
      <c r="U197" s="590"/>
      <c r="V197" s="590"/>
    </row>
    <row r="198" spans="1:22">
      <c r="A198" s="590"/>
      <c r="B198" s="590"/>
      <c r="C198" s="590"/>
      <c r="D198" s="590"/>
      <c r="E198" s="590"/>
      <c r="F198" s="590"/>
      <c r="G198" s="590"/>
      <c r="H198" s="590"/>
      <c r="I198" s="590"/>
      <c r="J198" s="590"/>
      <c r="K198" s="590"/>
      <c r="L198" s="590"/>
      <c r="M198" s="590"/>
      <c r="N198" s="590"/>
      <c r="O198" s="590"/>
      <c r="P198" s="590"/>
      <c r="Q198" s="590"/>
      <c r="R198" s="590"/>
      <c r="S198" s="590"/>
      <c r="T198" s="590"/>
      <c r="U198" s="590"/>
      <c r="V198" s="590"/>
    </row>
    <row r="199" spans="1:22">
      <c r="A199" s="590"/>
      <c r="B199" s="590"/>
      <c r="C199" s="590"/>
      <c r="D199" s="590"/>
      <c r="E199" s="590"/>
      <c r="F199" s="590"/>
      <c r="G199" s="590"/>
      <c r="H199" s="590"/>
      <c r="I199" s="590"/>
      <c r="J199" s="590"/>
      <c r="K199" s="590"/>
      <c r="L199" s="590"/>
      <c r="M199" s="590"/>
      <c r="N199" s="590"/>
      <c r="O199" s="590"/>
      <c r="P199" s="590"/>
      <c r="Q199" s="590"/>
      <c r="R199" s="590"/>
      <c r="S199" s="590"/>
      <c r="T199" s="590"/>
      <c r="U199" s="590"/>
      <c r="V199" s="590"/>
    </row>
    <row r="200" spans="1:22">
      <c r="A200" s="590"/>
      <c r="B200" s="590"/>
      <c r="C200" s="590"/>
      <c r="D200" s="590"/>
      <c r="E200" s="590"/>
      <c r="F200" s="590"/>
      <c r="G200" s="590"/>
      <c r="H200" s="590"/>
      <c r="I200" s="590"/>
      <c r="J200" s="590"/>
      <c r="K200" s="590"/>
      <c r="L200" s="590"/>
      <c r="M200" s="590"/>
      <c r="N200" s="590"/>
      <c r="O200" s="590"/>
      <c r="P200" s="590"/>
      <c r="Q200" s="590"/>
      <c r="R200" s="590"/>
      <c r="S200" s="590"/>
      <c r="T200" s="590"/>
      <c r="U200" s="590"/>
      <c r="V200" s="590"/>
    </row>
    <row r="201" spans="1:22">
      <c r="A201" s="590"/>
      <c r="B201" s="590"/>
      <c r="C201" s="590"/>
      <c r="D201" s="590"/>
      <c r="E201" s="590"/>
      <c r="F201" s="590"/>
      <c r="G201" s="590"/>
      <c r="H201" s="590"/>
      <c r="I201" s="590"/>
      <c r="J201" s="590"/>
      <c r="K201" s="590"/>
      <c r="L201" s="590"/>
      <c r="M201" s="590"/>
      <c r="N201" s="590"/>
      <c r="O201" s="590"/>
      <c r="P201" s="590"/>
      <c r="Q201" s="590"/>
      <c r="R201" s="590"/>
      <c r="S201" s="590"/>
      <c r="T201" s="590"/>
      <c r="U201" s="590"/>
      <c r="V201" s="590"/>
    </row>
    <row r="202" spans="1:22">
      <c r="A202" s="590"/>
      <c r="B202" s="590"/>
      <c r="C202" s="590"/>
      <c r="D202" s="590"/>
      <c r="E202" s="590"/>
      <c r="F202" s="590"/>
      <c r="G202" s="590"/>
      <c r="H202" s="590"/>
      <c r="I202" s="590"/>
      <c r="J202" s="590"/>
      <c r="K202" s="590"/>
      <c r="L202" s="590"/>
      <c r="M202" s="590"/>
      <c r="N202" s="590"/>
      <c r="O202" s="590"/>
      <c r="P202" s="590"/>
      <c r="Q202" s="590"/>
      <c r="R202" s="590"/>
      <c r="S202" s="590"/>
      <c r="T202" s="590"/>
      <c r="U202" s="590"/>
      <c r="V202" s="590"/>
    </row>
    <row r="203" spans="1:22">
      <c r="A203" s="590"/>
      <c r="B203" s="590"/>
      <c r="C203" s="590"/>
      <c r="D203" s="590"/>
      <c r="E203" s="590"/>
      <c r="F203" s="590"/>
      <c r="G203" s="590"/>
      <c r="H203" s="590"/>
      <c r="I203" s="590"/>
      <c r="J203" s="590"/>
      <c r="K203" s="590"/>
      <c r="L203" s="590"/>
      <c r="M203" s="590"/>
      <c r="N203" s="590"/>
      <c r="O203" s="590"/>
      <c r="P203" s="590"/>
      <c r="Q203" s="590"/>
      <c r="R203" s="590"/>
      <c r="S203" s="590"/>
      <c r="T203" s="590"/>
      <c r="U203" s="590"/>
      <c r="V203" s="590"/>
    </row>
    <row r="204" spans="1:22">
      <c r="A204" s="590"/>
      <c r="B204" s="590"/>
      <c r="C204" s="590"/>
      <c r="D204" s="590"/>
      <c r="E204" s="590"/>
      <c r="F204" s="590"/>
      <c r="G204" s="590"/>
      <c r="H204" s="590"/>
      <c r="I204" s="590"/>
      <c r="J204" s="590"/>
      <c r="K204" s="590"/>
      <c r="L204" s="590"/>
      <c r="M204" s="590"/>
      <c r="N204" s="590"/>
      <c r="O204" s="590"/>
      <c r="P204" s="590"/>
      <c r="Q204" s="590"/>
      <c r="R204" s="590"/>
      <c r="S204" s="590"/>
      <c r="T204" s="590"/>
      <c r="U204" s="590"/>
      <c r="V204" s="590"/>
    </row>
    <row r="205" spans="1:22">
      <c r="A205" s="590"/>
      <c r="B205" s="590"/>
      <c r="C205" s="590"/>
      <c r="D205" s="590"/>
      <c r="E205" s="590"/>
      <c r="F205" s="590"/>
      <c r="G205" s="590"/>
      <c r="H205" s="590"/>
      <c r="I205" s="590"/>
      <c r="J205" s="590"/>
      <c r="K205" s="590"/>
      <c r="L205" s="590"/>
      <c r="M205" s="590"/>
      <c r="N205" s="590"/>
      <c r="O205" s="590"/>
      <c r="P205" s="590"/>
      <c r="Q205" s="590"/>
      <c r="R205" s="590"/>
      <c r="S205" s="590"/>
      <c r="T205" s="590"/>
      <c r="U205" s="590"/>
      <c r="V205" s="590"/>
    </row>
    <row r="206" spans="1:22">
      <c r="A206" s="590"/>
      <c r="B206" s="590"/>
      <c r="C206" s="590"/>
      <c r="D206" s="590"/>
      <c r="E206" s="590"/>
      <c r="F206" s="590"/>
      <c r="G206" s="590"/>
      <c r="H206" s="590"/>
      <c r="I206" s="590"/>
      <c r="J206" s="590"/>
      <c r="K206" s="590"/>
      <c r="L206" s="590"/>
      <c r="M206" s="590"/>
      <c r="N206" s="590"/>
      <c r="O206" s="590"/>
      <c r="P206" s="590"/>
      <c r="Q206" s="590"/>
      <c r="R206" s="590"/>
      <c r="S206" s="590"/>
      <c r="T206" s="590"/>
      <c r="U206" s="590"/>
      <c r="V206" s="590"/>
    </row>
    <row r="207" spans="1:22">
      <c r="A207" s="590"/>
      <c r="B207" s="590"/>
      <c r="C207" s="590"/>
      <c r="D207" s="590"/>
      <c r="E207" s="590"/>
      <c r="F207" s="590"/>
      <c r="G207" s="590"/>
      <c r="H207" s="590"/>
      <c r="I207" s="590"/>
      <c r="J207" s="590"/>
      <c r="K207" s="590"/>
      <c r="L207" s="590"/>
      <c r="M207" s="590"/>
      <c r="N207" s="590"/>
      <c r="O207" s="590"/>
      <c r="P207" s="590"/>
      <c r="Q207" s="590"/>
      <c r="R207" s="590"/>
      <c r="S207" s="590"/>
      <c r="T207" s="590"/>
      <c r="U207" s="590"/>
      <c r="V207" s="590"/>
    </row>
    <row r="208" spans="1:22">
      <c r="A208" s="590"/>
      <c r="B208" s="590"/>
      <c r="C208" s="590"/>
      <c r="D208" s="590"/>
      <c r="E208" s="590"/>
      <c r="F208" s="590"/>
      <c r="G208" s="590"/>
      <c r="H208" s="590"/>
      <c r="I208" s="590"/>
      <c r="J208" s="590"/>
      <c r="K208" s="590"/>
      <c r="L208" s="590"/>
      <c r="M208" s="590"/>
      <c r="N208" s="590"/>
      <c r="O208" s="590"/>
      <c r="P208" s="590"/>
      <c r="Q208" s="590"/>
      <c r="R208" s="590"/>
      <c r="S208" s="590"/>
      <c r="T208" s="590"/>
      <c r="U208" s="590"/>
      <c r="V208" s="590"/>
    </row>
    <row r="209" spans="1:22">
      <c r="A209" s="590"/>
      <c r="B209" s="590"/>
      <c r="C209" s="590"/>
      <c r="D209" s="590"/>
      <c r="E209" s="590"/>
      <c r="F209" s="590"/>
      <c r="G209" s="590"/>
      <c r="H209" s="590"/>
      <c r="I209" s="590"/>
      <c r="J209" s="590"/>
      <c r="K209" s="590"/>
      <c r="L209" s="590"/>
      <c r="M209" s="590"/>
      <c r="N209" s="590"/>
      <c r="O209" s="590"/>
      <c r="P209" s="590"/>
      <c r="Q209" s="590"/>
      <c r="R209" s="590"/>
      <c r="S209" s="590"/>
      <c r="T209" s="590"/>
      <c r="U209" s="590"/>
      <c r="V209" s="590"/>
    </row>
    <row r="210" spans="1:22">
      <c r="A210" s="590"/>
      <c r="B210" s="590"/>
      <c r="C210" s="590"/>
      <c r="D210" s="590"/>
      <c r="E210" s="590"/>
      <c r="F210" s="590"/>
      <c r="G210" s="590"/>
      <c r="H210" s="590"/>
      <c r="I210" s="590"/>
      <c r="J210" s="590"/>
      <c r="K210" s="590"/>
      <c r="L210" s="590"/>
      <c r="M210" s="590"/>
      <c r="N210" s="590"/>
      <c r="O210" s="590"/>
      <c r="P210" s="590"/>
      <c r="Q210" s="590"/>
      <c r="R210" s="590"/>
      <c r="S210" s="590"/>
      <c r="T210" s="590"/>
      <c r="U210" s="590"/>
      <c r="V210" s="590"/>
    </row>
    <row r="211" spans="1:22">
      <c r="A211" s="590"/>
      <c r="B211" s="590"/>
      <c r="C211" s="590"/>
      <c r="D211" s="590"/>
      <c r="E211" s="590"/>
      <c r="F211" s="590"/>
      <c r="G211" s="590"/>
      <c r="H211" s="590"/>
      <c r="I211" s="590"/>
      <c r="J211" s="590"/>
      <c r="K211" s="590"/>
      <c r="L211" s="590"/>
      <c r="M211" s="590"/>
      <c r="N211" s="590"/>
      <c r="O211" s="590"/>
      <c r="P211" s="590"/>
      <c r="Q211" s="590"/>
      <c r="R211" s="590"/>
      <c r="S211" s="590"/>
      <c r="T211" s="590"/>
      <c r="U211" s="590"/>
      <c r="V211" s="590"/>
    </row>
    <row r="212" spans="1:22">
      <c r="A212" s="590"/>
      <c r="B212" s="590"/>
      <c r="C212" s="590"/>
      <c r="D212" s="590"/>
      <c r="E212" s="590"/>
      <c r="F212" s="590"/>
      <c r="G212" s="590"/>
      <c r="H212" s="590"/>
      <c r="I212" s="590"/>
      <c r="J212" s="590"/>
      <c r="K212" s="590"/>
      <c r="L212" s="590"/>
      <c r="M212" s="590"/>
      <c r="N212" s="590"/>
      <c r="O212" s="590"/>
      <c r="P212" s="590"/>
      <c r="Q212" s="590"/>
      <c r="R212" s="590"/>
      <c r="S212" s="590"/>
      <c r="T212" s="590"/>
      <c r="U212" s="590"/>
      <c r="V212" s="590"/>
    </row>
    <row r="213" spans="1:22">
      <c r="A213" s="590"/>
      <c r="B213" s="590"/>
      <c r="C213" s="590"/>
      <c r="D213" s="590"/>
      <c r="E213" s="590"/>
      <c r="F213" s="590"/>
      <c r="G213" s="590"/>
      <c r="H213" s="590"/>
      <c r="I213" s="590"/>
      <c r="J213" s="590"/>
      <c r="K213" s="590"/>
      <c r="L213" s="590"/>
      <c r="M213" s="590"/>
      <c r="N213" s="590"/>
      <c r="O213" s="590"/>
      <c r="P213" s="590"/>
      <c r="Q213" s="590"/>
      <c r="R213" s="590"/>
      <c r="S213" s="590"/>
      <c r="T213" s="590"/>
      <c r="U213" s="590"/>
      <c r="V213" s="590"/>
    </row>
    <row r="214" spans="1:22">
      <c r="A214" s="590"/>
      <c r="B214" s="590"/>
      <c r="C214" s="590"/>
      <c r="D214" s="590"/>
      <c r="E214" s="590"/>
      <c r="F214" s="590"/>
      <c r="G214" s="590"/>
      <c r="H214" s="590"/>
      <c r="I214" s="590"/>
      <c r="J214" s="590"/>
      <c r="K214" s="590"/>
      <c r="L214" s="590"/>
      <c r="M214" s="590"/>
      <c r="N214" s="590"/>
      <c r="O214" s="590"/>
      <c r="P214" s="590"/>
      <c r="Q214" s="590"/>
      <c r="R214" s="590"/>
      <c r="S214" s="590"/>
      <c r="T214" s="590"/>
      <c r="U214" s="590"/>
      <c r="V214" s="590"/>
    </row>
    <row r="215" spans="1:22">
      <c r="A215" s="590"/>
      <c r="B215" s="590"/>
      <c r="C215" s="590"/>
      <c r="D215" s="590"/>
      <c r="E215" s="590"/>
      <c r="F215" s="590"/>
      <c r="G215" s="590"/>
      <c r="H215" s="590"/>
      <c r="I215" s="590"/>
      <c r="J215" s="590"/>
      <c r="K215" s="590"/>
      <c r="L215" s="590"/>
      <c r="M215" s="590"/>
      <c r="N215" s="590"/>
      <c r="O215" s="590"/>
      <c r="P215" s="590"/>
      <c r="Q215" s="590"/>
      <c r="R215" s="590"/>
      <c r="S215" s="590"/>
      <c r="T215" s="590"/>
      <c r="U215" s="590"/>
      <c r="V215" s="590"/>
    </row>
    <row r="216" spans="1:22">
      <c r="A216" s="590"/>
      <c r="B216" s="590"/>
      <c r="C216" s="590"/>
      <c r="D216" s="590"/>
      <c r="E216" s="590"/>
      <c r="F216" s="590"/>
      <c r="G216" s="590"/>
      <c r="H216" s="590"/>
      <c r="I216" s="590"/>
      <c r="J216" s="590"/>
      <c r="K216" s="590"/>
      <c r="L216" s="590"/>
      <c r="M216" s="590"/>
      <c r="N216" s="590"/>
      <c r="O216" s="590"/>
      <c r="P216" s="590"/>
      <c r="Q216" s="590"/>
      <c r="R216" s="590"/>
      <c r="S216" s="590"/>
      <c r="T216" s="590"/>
      <c r="U216" s="590"/>
      <c r="V216" s="590"/>
    </row>
    <row r="217" spans="1:22">
      <c r="A217" s="590"/>
      <c r="B217" s="590"/>
      <c r="C217" s="590"/>
      <c r="D217" s="590"/>
      <c r="E217" s="590"/>
      <c r="F217" s="590"/>
      <c r="G217" s="590"/>
      <c r="H217" s="590"/>
      <c r="I217" s="590"/>
      <c r="J217" s="590"/>
      <c r="K217" s="590"/>
      <c r="L217" s="590"/>
      <c r="M217" s="590"/>
      <c r="N217" s="590"/>
      <c r="O217" s="590"/>
      <c r="P217" s="590"/>
      <c r="Q217" s="590"/>
      <c r="R217" s="590"/>
      <c r="S217" s="590"/>
      <c r="T217" s="590"/>
      <c r="U217" s="590"/>
      <c r="V217" s="590"/>
    </row>
    <row r="218" spans="1:22">
      <c r="A218" s="590"/>
      <c r="B218" s="590"/>
      <c r="C218" s="590"/>
      <c r="D218" s="590"/>
      <c r="E218" s="590"/>
      <c r="F218" s="590"/>
      <c r="G218" s="590"/>
      <c r="H218" s="590"/>
      <c r="I218" s="590"/>
      <c r="J218" s="590"/>
      <c r="K218" s="590"/>
      <c r="L218" s="590"/>
      <c r="M218" s="590"/>
      <c r="N218" s="590"/>
      <c r="O218" s="590"/>
      <c r="P218" s="590"/>
      <c r="Q218" s="590"/>
      <c r="R218" s="590"/>
      <c r="S218" s="590"/>
      <c r="T218" s="590"/>
      <c r="U218" s="590"/>
      <c r="V218" s="590"/>
    </row>
    <row r="219" spans="1:22">
      <c r="A219" s="590"/>
      <c r="B219" s="590"/>
      <c r="C219" s="590"/>
      <c r="D219" s="590"/>
      <c r="E219" s="590"/>
      <c r="F219" s="590"/>
      <c r="G219" s="590"/>
      <c r="H219" s="590"/>
      <c r="I219" s="590"/>
      <c r="J219" s="590"/>
      <c r="K219" s="590"/>
      <c r="L219" s="590"/>
      <c r="M219" s="590"/>
      <c r="N219" s="590"/>
      <c r="O219" s="590"/>
      <c r="P219" s="590"/>
      <c r="Q219" s="590"/>
      <c r="R219" s="590"/>
      <c r="S219" s="590"/>
      <c r="T219" s="590"/>
      <c r="U219" s="590"/>
      <c r="V219" s="590"/>
    </row>
    <row r="220" spans="1:22">
      <c r="A220" s="590"/>
      <c r="B220" s="590"/>
      <c r="C220" s="590"/>
      <c r="D220" s="590"/>
      <c r="E220" s="590"/>
      <c r="F220" s="590"/>
      <c r="G220" s="590"/>
      <c r="H220" s="590"/>
      <c r="I220" s="590"/>
      <c r="J220" s="590"/>
      <c r="K220" s="590"/>
      <c r="L220" s="590"/>
      <c r="M220" s="590"/>
      <c r="N220" s="590"/>
      <c r="O220" s="590"/>
      <c r="P220" s="590"/>
      <c r="Q220" s="590"/>
      <c r="R220" s="590"/>
      <c r="S220" s="590"/>
      <c r="T220" s="590"/>
      <c r="U220" s="590"/>
      <c r="V220" s="590"/>
    </row>
    <row r="221" spans="1:22">
      <c r="G221" s="580"/>
      <c r="H221" s="580"/>
      <c r="I221" s="580"/>
      <c r="J221" s="580"/>
      <c r="L221" s="580"/>
      <c r="M221" s="580"/>
      <c r="N221" s="580"/>
      <c r="O221" s="580"/>
      <c r="P221" s="580"/>
      <c r="Q221" s="580"/>
      <c r="R221" s="580"/>
      <c r="S221" s="581"/>
      <c r="T221" s="580"/>
      <c r="U221" s="580"/>
    </row>
    <row r="222" spans="1:22">
      <c r="G222" s="580"/>
      <c r="H222" s="580"/>
      <c r="I222" s="580"/>
      <c r="J222" s="580"/>
      <c r="L222" s="580"/>
      <c r="M222" s="580"/>
      <c r="N222" s="580"/>
      <c r="O222" s="580"/>
      <c r="P222" s="580"/>
      <c r="Q222" s="580"/>
      <c r="R222" s="580"/>
      <c r="S222" s="581"/>
      <c r="T222" s="580"/>
      <c r="U222" s="580"/>
    </row>
    <row r="223" spans="1:22">
      <c r="G223" s="580"/>
      <c r="H223" s="580"/>
      <c r="I223" s="580"/>
      <c r="J223" s="580"/>
      <c r="L223" s="580"/>
      <c r="M223" s="580"/>
      <c r="N223" s="580"/>
      <c r="O223" s="580"/>
      <c r="P223" s="580"/>
      <c r="Q223" s="580"/>
      <c r="R223" s="580"/>
      <c r="S223" s="581"/>
      <c r="T223" s="580"/>
      <c r="U223" s="580"/>
    </row>
    <row r="224" spans="1:22">
      <c r="G224" s="580"/>
      <c r="H224" s="580"/>
      <c r="I224" s="580"/>
      <c r="J224" s="580"/>
      <c r="L224" s="580"/>
      <c r="M224" s="580"/>
      <c r="N224" s="580"/>
      <c r="O224" s="580"/>
      <c r="P224" s="580"/>
      <c r="Q224" s="580"/>
      <c r="R224" s="580"/>
      <c r="S224" s="581"/>
      <c r="T224" s="580"/>
      <c r="U224" s="580"/>
    </row>
    <row r="225" spans="7:21">
      <c r="G225" s="580"/>
      <c r="H225" s="580"/>
      <c r="I225" s="580"/>
      <c r="J225" s="580"/>
      <c r="L225" s="580"/>
      <c r="M225" s="580"/>
      <c r="N225" s="580"/>
      <c r="O225" s="580"/>
      <c r="P225" s="580"/>
      <c r="Q225" s="580"/>
      <c r="R225" s="580"/>
      <c r="S225" s="581"/>
      <c r="T225" s="580"/>
      <c r="U225" s="580"/>
    </row>
    <row r="226" spans="7:21">
      <c r="G226" s="580"/>
      <c r="H226" s="580"/>
      <c r="I226" s="580"/>
      <c r="J226" s="580"/>
      <c r="L226" s="580"/>
      <c r="M226" s="580"/>
      <c r="N226" s="580"/>
      <c r="O226" s="580"/>
      <c r="P226" s="580"/>
      <c r="Q226" s="580"/>
      <c r="R226" s="580"/>
      <c r="S226" s="581"/>
      <c r="T226" s="580"/>
      <c r="U226" s="580"/>
    </row>
    <row r="227" spans="7:21">
      <c r="G227" s="580"/>
      <c r="H227" s="580"/>
      <c r="I227" s="580"/>
      <c r="J227" s="580"/>
      <c r="L227" s="580"/>
      <c r="M227" s="580"/>
      <c r="N227" s="580"/>
      <c r="O227" s="580"/>
      <c r="P227" s="580"/>
      <c r="Q227" s="580"/>
      <c r="R227" s="580"/>
      <c r="S227" s="581"/>
      <c r="T227" s="580"/>
      <c r="U227" s="580"/>
    </row>
    <row r="228" spans="7:21">
      <c r="G228" s="580"/>
      <c r="H228" s="580"/>
      <c r="I228" s="580"/>
      <c r="J228" s="580"/>
      <c r="L228" s="580"/>
      <c r="M228" s="580"/>
      <c r="N228" s="580"/>
      <c r="O228" s="580"/>
      <c r="P228" s="580"/>
      <c r="Q228" s="580"/>
      <c r="R228" s="580"/>
      <c r="S228" s="581"/>
      <c r="T228" s="580"/>
      <c r="U228" s="580"/>
    </row>
    <row r="229" spans="7:21">
      <c r="G229" s="580"/>
      <c r="H229" s="580"/>
      <c r="I229" s="580"/>
      <c r="J229" s="580"/>
      <c r="L229" s="580"/>
      <c r="M229" s="580"/>
      <c r="N229" s="580"/>
      <c r="O229" s="580"/>
      <c r="P229" s="580"/>
      <c r="Q229" s="580"/>
      <c r="R229" s="580"/>
      <c r="S229" s="581"/>
      <c r="T229" s="580"/>
      <c r="U229" s="580"/>
    </row>
    <row r="230" spans="7:21">
      <c r="G230" s="580"/>
      <c r="H230" s="580"/>
      <c r="I230" s="580"/>
      <c r="J230" s="580"/>
      <c r="L230" s="580"/>
      <c r="M230" s="580"/>
      <c r="N230" s="580"/>
      <c r="O230" s="580"/>
      <c r="P230" s="580"/>
      <c r="Q230" s="580"/>
      <c r="R230" s="580"/>
      <c r="S230" s="581"/>
      <c r="T230" s="580"/>
      <c r="U230" s="580"/>
    </row>
    <row r="231" spans="7:21">
      <c r="G231" s="580"/>
      <c r="H231" s="580"/>
      <c r="I231" s="580"/>
      <c r="J231" s="580"/>
      <c r="L231" s="580"/>
      <c r="M231" s="580"/>
      <c r="N231" s="580"/>
      <c r="O231" s="580"/>
      <c r="P231" s="580"/>
      <c r="Q231" s="580"/>
      <c r="R231" s="580"/>
      <c r="S231" s="581"/>
      <c r="T231" s="580"/>
      <c r="U231" s="580"/>
    </row>
    <row r="232" spans="7:21">
      <c r="G232" s="580"/>
      <c r="H232" s="580"/>
      <c r="I232" s="580"/>
      <c r="J232" s="580"/>
      <c r="L232" s="580"/>
      <c r="M232" s="580"/>
      <c r="N232" s="580"/>
      <c r="O232" s="580"/>
      <c r="P232" s="580"/>
      <c r="Q232" s="580"/>
      <c r="R232" s="580"/>
      <c r="S232" s="581"/>
      <c r="T232" s="580"/>
      <c r="U232" s="580"/>
    </row>
    <row r="233" spans="7:21">
      <c r="G233" s="580"/>
      <c r="H233" s="580"/>
      <c r="I233" s="580"/>
      <c r="J233" s="580"/>
      <c r="L233" s="580"/>
      <c r="M233" s="580"/>
      <c r="N233" s="580"/>
      <c r="O233" s="580"/>
      <c r="P233" s="580"/>
      <c r="Q233" s="580"/>
      <c r="R233" s="580"/>
      <c r="S233" s="581"/>
      <c r="T233" s="580"/>
      <c r="U233" s="580"/>
    </row>
    <row r="234" spans="7:21">
      <c r="G234" s="580"/>
      <c r="H234" s="580"/>
      <c r="I234" s="580"/>
      <c r="J234" s="580"/>
      <c r="L234" s="580"/>
      <c r="M234" s="580"/>
      <c r="N234" s="580"/>
      <c r="O234" s="580"/>
      <c r="P234" s="580"/>
      <c r="Q234" s="580"/>
      <c r="R234" s="580"/>
      <c r="S234" s="581"/>
      <c r="T234" s="580"/>
      <c r="U234" s="580"/>
    </row>
    <row r="235" spans="7:21">
      <c r="G235" s="580"/>
      <c r="H235" s="580"/>
      <c r="I235" s="580"/>
      <c r="J235" s="580"/>
      <c r="L235" s="580"/>
      <c r="M235" s="580"/>
      <c r="N235" s="580"/>
      <c r="O235" s="580"/>
      <c r="P235" s="580"/>
      <c r="Q235" s="580"/>
      <c r="R235" s="580"/>
      <c r="S235" s="581"/>
      <c r="T235" s="580"/>
      <c r="U235" s="580"/>
    </row>
    <row r="236" spans="7:21">
      <c r="G236" s="580"/>
      <c r="H236" s="580"/>
      <c r="I236" s="580"/>
      <c r="J236" s="580"/>
      <c r="L236" s="580"/>
      <c r="M236" s="580"/>
      <c r="N236" s="580"/>
      <c r="O236" s="580"/>
      <c r="P236" s="580"/>
      <c r="Q236" s="580"/>
      <c r="R236" s="580"/>
      <c r="S236" s="581"/>
      <c r="T236" s="580"/>
      <c r="U236" s="580"/>
    </row>
    <row r="237" spans="7:21">
      <c r="G237" s="580"/>
      <c r="H237" s="580"/>
      <c r="I237" s="580"/>
      <c r="J237" s="580"/>
      <c r="L237" s="580"/>
      <c r="M237" s="580"/>
      <c r="N237" s="580"/>
      <c r="O237" s="580"/>
      <c r="P237" s="580"/>
      <c r="Q237" s="580"/>
      <c r="R237" s="580"/>
      <c r="S237" s="581"/>
      <c r="T237" s="580"/>
      <c r="U237" s="580"/>
    </row>
    <row r="238" spans="7:21">
      <c r="G238" s="580"/>
      <c r="H238" s="580"/>
      <c r="I238" s="580"/>
      <c r="J238" s="580"/>
      <c r="L238" s="580"/>
      <c r="M238" s="580"/>
      <c r="N238" s="580"/>
      <c r="O238" s="580"/>
      <c r="P238" s="580"/>
      <c r="Q238" s="580"/>
      <c r="R238" s="580"/>
      <c r="S238" s="581"/>
      <c r="T238" s="580"/>
      <c r="U238" s="580"/>
    </row>
    <row r="239" spans="7:21">
      <c r="G239" s="580"/>
      <c r="H239" s="580"/>
      <c r="I239" s="580"/>
      <c r="J239" s="580"/>
      <c r="L239" s="580"/>
      <c r="M239" s="580"/>
      <c r="N239" s="580"/>
      <c r="O239" s="580"/>
      <c r="P239" s="580"/>
      <c r="Q239" s="580"/>
      <c r="R239" s="580"/>
      <c r="S239" s="581"/>
      <c r="T239" s="580"/>
      <c r="U239" s="580"/>
    </row>
    <row r="240" spans="7:21">
      <c r="G240" s="580"/>
      <c r="H240" s="580"/>
      <c r="I240" s="580"/>
      <c r="J240" s="580"/>
      <c r="L240" s="580"/>
      <c r="M240" s="580"/>
      <c r="N240" s="580"/>
      <c r="O240" s="580"/>
      <c r="P240" s="580"/>
      <c r="Q240" s="580"/>
      <c r="R240" s="580"/>
      <c r="S240" s="581"/>
      <c r="T240" s="580"/>
      <c r="U240" s="580"/>
    </row>
    <row r="241" spans="7:21">
      <c r="G241" s="580"/>
      <c r="H241" s="580"/>
      <c r="I241" s="580"/>
      <c r="J241" s="580"/>
      <c r="L241" s="580"/>
      <c r="M241" s="580"/>
      <c r="N241" s="580"/>
      <c r="O241" s="580"/>
      <c r="P241" s="580"/>
      <c r="Q241" s="580"/>
      <c r="R241" s="580"/>
      <c r="S241" s="581"/>
      <c r="T241" s="580"/>
      <c r="U241" s="580"/>
    </row>
    <row r="242" spans="7:21">
      <c r="G242" s="580"/>
      <c r="H242" s="580"/>
      <c r="I242" s="580"/>
      <c r="J242" s="580"/>
      <c r="L242" s="580"/>
      <c r="M242" s="580"/>
      <c r="N242" s="580"/>
      <c r="O242" s="580"/>
      <c r="P242" s="580"/>
      <c r="Q242" s="580"/>
      <c r="R242" s="580"/>
      <c r="S242" s="581"/>
      <c r="T242" s="580"/>
      <c r="U242" s="580"/>
    </row>
    <row r="243" spans="7:21">
      <c r="G243" s="580"/>
      <c r="H243" s="580"/>
      <c r="I243" s="580"/>
      <c r="J243" s="580"/>
      <c r="L243" s="580"/>
      <c r="M243" s="580"/>
      <c r="N243" s="580"/>
      <c r="O243" s="580"/>
      <c r="P243" s="580"/>
      <c r="Q243" s="580"/>
      <c r="R243" s="580"/>
      <c r="S243" s="581"/>
      <c r="T243" s="580"/>
      <c r="U243" s="580"/>
    </row>
    <row r="244" spans="7:21">
      <c r="G244" s="580"/>
      <c r="H244" s="580"/>
      <c r="I244" s="580"/>
      <c r="J244" s="580"/>
      <c r="L244" s="580"/>
      <c r="M244" s="580"/>
      <c r="N244" s="580"/>
      <c r="O244" s="580"/>
      <c r="P244" s="580"/>
      <c r="Q244" s="580"/>
      <c r="R244" s="580"/>
      <c r="S244" s="581"/>
      <c r="T244" s="580"/>
      <c r="U244" s="580"/>
    </row>
    <row r="245" spans="7:21">
      <c r="G245" s="580"/>
      <c r="H245" s="580"/>
      <c r="I245" s="580"/>
      <c r="J245" s="580"/>
      <c r="L245" s="580"/>
      <c r="M245" s="580"/>
      <c r="N245" s="580"/>
      <c r="O245" s="580"/>
      <c r="P245" s="580"/>
      <c r="Q245" s="580"/>
      <c r="R245" s="580"/>
      <c r="S245" s="581"/>
      <c r="T245" s="580"/>
      <c r="U245" s="580"/>
    </row>
    <row r="246" spans="7:21">
      <c r="G246" s="580"/>
      <c r="H246" s="580"/>
      <c r="I246" s="580"/>
      <c r="J246" s="580"/>
      <c r="L246" s="580"/>
      <c r="M246" s="580"/>
      <c r="N246" s="580"/>
      <c r="O246" s="580"/>
      <c r="P246" s="580"/>
      <c r="Q246" s="580"/>
      <c r="R246" s="580"/>
      <c r="S246" s="581"/>
      <c r="T246" s="580"/>
      <c r="U246" s="580"/>
    </row>
    <row r="247" spans="7:21">
      <c r="G247" s="580"/>
      <c r="H247" s="580"/>
      <c r="I247" s="580"/>
      <c r="J247" s="580"/>
      <c r="L247" s="580"/>
      <c r="M247" s="580"/>
      <c r="N247" s="580"/>
      <c r="O247" s="580"/>
      <c r="P247" s="580"/>
      <c r="Q247" s="580"/>
      <c r="R247" s="580"/>
      <c r="S247" s="581"/>
      <c r="T247" s="580"/>
      <c r="U247" s="580"/>
    </row>
    <row r="248" spans="7:21">
      <c r="G248" s="580"/>
      <c r="H248" s="580"/>
      <c r="I248" s="580"/>
      <c r="J248" s="580"/>
      <c r="L248" s="580"/>
      <c r="M248" s="580"/>
      <c r="N248" s="580"/>
      <c r="O248" s="580"/>
      <c r="P248" s="580"/>
      <c r="Q248" s="580"/>
      <c r="R248" s="580"/>
      <c r="S248" s="581"/>
      <c r="T248" s="580"/>
      <c r="U248" s="580"/>
    </row>
    <row r="249" spans="7:21">
      <c r="G249" s="580"/>
      <c r="H249" s="580"/>
      <c r="I249" s="580"/>
      <c r="J249" s="580"/>
      <c r="L249" s="580"/>
      <c r="M249" s="580"/>
      <c r="N249" s="580"/>
      <c r="O249" s="580"/>
      <c r="P249" s="580"/>
      <c r="Q249" s="580"/>
      <c r="R249" s="580"/>
      <c r="S249" s="581"/>
      <c r="T249" s="580"/>
      <c r="U249" s="580"/>
    </row>
    <row r="250" spans="7:21">
      <c r="G250" s="580"/>
      <c r="H250" s="580"/>
      <c r="I250" s="580"/>
      <c r="J250" s="580"/>
      <c r="L250" s="580"/>
      <c r="M250" s="580"/>
      <c r="N250" s="580"/>
      <c r="O250" s="580"/>
      <c r="P250" s="580"/>
      <c r="Q250" s="580"/>
      <c r="R250" s="580"/>
      <c r="S250" s="581"/>
      <c r="T250" s="580"/>
      <c r="U250" s="580"/>
    </row>
    <row r="251" spans="7:21">
      <c r="G251" s="580"/>
      <c r="H251" s="580"/>
      <c r="I251" s="580"/>
      <c r="J251" s="580"/>
      <c r="L251" s="580"/>
      <c r="M251" s="580"/>
      <c r="N251" s="580"/>
      <c r="O251" s="580"/>
      <c r="P251" s="580"/>
      <c r="Q251" s="580"/>
      <c r="R251" s="580"/>
      <c r="S251" s="581"/>
      <c r="T251" s="580"/>
      <c r="U251" s="580"/>
    </row>
    <row r="252" spans="7:21">
      <c r="G252" s="580"/>
      <c r="H252" s="580"/>
      <c r="I252" s="580"/>
      <c r="J252" s="580"/>
      <c r="L252" s="580"/>
      <c r="M252" s="580"/>
      <c r="N252" s="580"/>
      <c r="O252" s="580"/>
      <c r="P252" s="580"/>
      <c r="Q252" s="580"/>
      <c r="R252" s="580"/>
      <c r="S252" s="581"/>
      <c r="T252" s="580"/>
      <c r="U252" s="580"/>
    </row>
    <row r="253" spans="7:21">
      <c r="G253" s="580"/>
      <c r="H253" s="580"/>
      <c r="I253" s="580"/>
      <c r="J253" s="580"/>
      <c r="L253" s="580"/>
      <c r="M253" s="580"/>
      <c r="N253" s="580"/>
      <c r="O253" s="580"/>
      <c r="P253" s="580"/>
      <c r="Q253" s="580"/>
      <c r="R253" s="580"/>
      <c r="S253" s="581"/>
      <c r="T253" s="580"/>
      <c r="U253" s="580"/>
    </row>
    <row r="254" spans="7:21">
      <c r="G254" s="580"/>
      <c r="H254" s="580"/>
      <c r="I254" s="580"/>
      <c r="J254" s="580"/>
      <c r="L254" s="580"/>
      <c r="M254" s="580"/>
      <c r="N254" s="580"/>
      <c r="O254" s="580"/>
      <c r="P254" s="580"/>
      <c r="Q254" s="580"/>
      <c r="R254" s="580"/>
      <c r="S254" s="581"/>
      <c r="T254" s="580"/>
      <c r="U254" s="580"/>
    </row>
    <row r="255" spans="7:21">
      <c r="G255" s="580"/>
      <c r="H255" s="580"/>
      <c r="I255" s="580"/>
      <c r="J255" s="580"/>
      <c r="L255" s="580"/>
      <c r="M255" s="580"/>
      <c r="N255" s="580"/>
      <c r="O255" s="580"/>
      <c r="P255" s="580"/>
      <c r="Q255" s="580"/>
      <c r="R255" s="580"/>
      <c r="S255" s="581"/>
      <c r="T255" s="580"/>
      <c r="U255" s="580"/>
    </row>
    <row r="256" spans="7:21">
      <c r="G256" s="580"/>
      <c r="H256" s="580"/>
      <c r="I256" s="580"/>
      <c r="J256" s="580"/>
      <c r="L256" s="580"/>
      <c r="M256" s="580"/>
      <c r="N256" s="580"/>
      <c r="O256" s="580"/>
      <c r="P256" s="580"/>
      <c r="Q256" s="580"/>
      <c r="R256" s="580"/>
      <c r="S256" s="581"/>
      <c r="T256" s="580"/>
      <c r="U256" s="580"/>
    </row>
    <row r="257" spans="7:21">
      <c r="G257" s="580"/>
      <c r="H257" s="580"/>
      <c r="I257" s="580"/>
      <c r="J257" s="580"/>
      <c r="L257" s="580"/>
      <c r="M257" s="580"/>
      <c r="N257" s="580"/>
      <c r="O257" s="580"/>
      <c r="P257" s="580"/>
      <c r="Q257" s="580"/>
      <c r="R257" s="580"/>
      <c r="S257" s="581"/>
      <c r="T257" s="580"/>
      <c r="U257" s="580"/>
    </row>
    <row r="258" spans="7:21">
      <c r="G258" s="580"/>
      <c r="H258" s="580"/>
      <c r="I258" s="580"/>
      <c r="J258" s="580"/>
      <c r="L258" s="580"/>
      <c r="M258" s="580"/>
      <c r="N258" s="580"/>
      <c r="O258" s="580"/>
      <c r="P258" s="580"/>
      <c r="Q258" s="580"/>
      <c r="R258" s="580"/>
      <c r="S258" s="581"/>
      <c r="T258" s="580"/>
      <c r="U258" s="580"/>
    </row>
    <row r="259" spans="7:21">
      <c r="G259" s="580"/>
      <c r="H259" s="580"/>
      <c r="I259" s="580"/>
      <c r="J259" s="580"/>
      <c r="L259" s="580"/>
      <c r="M259" s="580"/>
      <c r="N259" s="580"/>
      <c r="O259" s="580"/>
      <c r="P259" s="580"/>
      <c r="Q259" s="580"/>
      <c r="R259" s="580"/>
      <c r="S259" s="581"/>
      <c r="T259" s="580"/>
      <c r="U259" s="580"/>
    </row>
    <row r="260" spans="7:21">
      <c r="G260" s="580"/>
      <c r="H260" s="580"/>
      <c r="I260" s="580"/>
      <c r="J260" s="580"/>
      <c r="L260" s="580"/>
      <c r="M260" s="580"/>
      <c r="N260" s="580"/>
      <c r="O260" s="580"/>
      <c r="P260" s="580"/>
      <c r="Q260" s="580"/>
      <c r="R260" s="580"/>
      <c r="S260" s="581"/>
      <c r="T260" s="580"/>
      <c r="U260" s="580"/>
    </row>
    <row r="261" spans="7:21">
      <c r="G261" s="580"/>
      <c r="H261" s="580"/>
      <c r="I261" s="580"/>
      <c r="J261" s="580"/>
      <c r="L261" s="580"/>
      <c r="M261" s="580"/>
      <c r="N261" s="580"/>
      <c r="O261" s="580"/>
      <c r="P261" s="580"/>
      <c r="Q261" s="580"/>
      <c r="R261" s="580"/>
      <c r="S261" s="581"/>
      <c r="T261" s="580"/>
      <c r="U261" s="580"/>
    </row>
    <row r="262" spans="7:21">
      <c r="G262" s="580"/>
      <c r="H262" s="580"/>
      <c r="I262" s="580"/>
      <c r="J262" s="580"/>
      <c r="L262" s="580"/>
      <c r="M262" s="580"/>
      <c r="N262" s="580"/>
      <c r="O262" s="580"/>
      <c r="P262" s="580"/>
      <c r="Q262" s="580"/>
      <c r="R262" s="580"/>
      <c r="S262" s="581"/>
      <c r="T262" s="580"/>
      <c r="U262" s="580"/>
    </row>
    <row r="263" spans="7:21">
      <c r="G263" s="580"/>
      <c r="H263" s="580"/>
      <c r="I263" s="580"/>
      <c r="J263" s="580"/>
      <c r="L263" s="580"/>
      <c r="M263" s="580"/>
      <c r="N263" s="580"/>
      <c r="O263" s="580"/>
      <c r="P263" s="580"/>
      <c r="Q263" s="580"/>
      <c r="R263" s="580"/>
      <c r="S263" s="581"/>
      <c r="T263" s="580"/>
      <c r="U263" s="580"/>
    </row>
    <row r="264" spans="7:21">
      <c r="G264" s="580"/>
      <c r="H264" s="580"/>
      <c r="I264" s="580"/>
      <c r="J264" s="580"/>
      <c r="L264" s="580"/>
      <c r="M264" s="580"/>
      <c r="N264" s="580"/>
      <c r="O264" s="580"/>
      <c r="P264" s="580"/>
      <c r="Q264" s="580"/>
      <c r="R264" s="580"/>
      <c r="S264" s="581"/>
      <c r="T264" s="580"/>
      <c r="U264" s="580"/>
    </row>
    <row r="265" spans="7:21">
      <c r="G265" s="580"/>
      <c r="H265" s="580"/>
      <c r="I265" s="580"/>
      <c r="J265" s="580"/>
      <c r="L265" s="580"/>
      <c r="M265" s="580"/>
      <c r="N265" s="580"/>
      <c r="O265" s="580"/>
      <c r="P265" s="580"/>
      <c r="Q265" s="580"/>
      <c r="R265" s="580"/>
      <c r="S265" s="581"/>
      <c r="T265" s="580"/>
      <c r="U265" s="580"/>
    </row>
    <row r="266" spans="7:21">
      <c r="G266" s="580"/>
      <c r="H266" s="580"/>
      <c r="I266" s="580"/>
      <c r="J266" s="580"/>
      <c r="L266" s="580"/>
      <c r="M266" s="580"/>
      <c r="N266" s="580"/>
      <c r="O266" s="580"/>
      <c r="P266" s="580"/>
      <c r="Q266" s="580"/>
      <c r="R266" s="580"/>
      <c r="S266" s="581"/>
      <c r="T266" s="580"/>
      <c r="U266" s="580"/>
    </row>
    <row r="267" spans="7:21">
      <c r="G267" s="580"/>
      <c r="H267" s="580"/>
      <c r="I267" s="580"/>
      <c r="J267" s="580"/>
      <c r="L267" s="580"/>
      <c r="M267" s="580"/>
      <c r="N267" s="580"/>
      <c r="O267" s="580"/>
      <c r="P267" s="580"/>
      <c r="Q267" s="580"/>
      <c r="R267" s="580"/>
      <c r="S267" s="581"/>
      <c r="T267" s="580"/>
      <c r="U267" s="580"/>
    </row>
    <row r="268" spans="7:21">
      <c r="G268" s="580"/>
      <c r="H268" s="580"/>
      <c r="I268" s="580"/>
      <c r="J268" s="580"/>
      <c r="L268" s="580"/>
      <c r="M268" s="580"/>
      <c r="N268" s="580"/>
      <c r="O268" s="580"/>
      <c r="P268" s="580"/>
      <c r="Q268" s="580"/>
      <c r="R268" s="580"/>
      <c r="S268" s="581"/>
      <c r="T268" s="580"/>
      <c r="U268" s="580"/>
    </row>
    <row r="269" spans="7:21">
      <c r="G269" s="580"/>
      <c r="H269" s="580"/>
      <c r="I269" s="580"/>
      <c r="J269" s="580"/>
      <c r="L269" s="580"/>
      <c r="M269" s="580"/>
      <c r="N269" s="580"/>
      <c r="O269" s="580"/>
      <c r="P269" s="580"/>
      <c r="Q269" s="580"/>
      <c r="R269" s="580"/>
      <c r="S269" s="581"/>
      <c r="T269" s="580"/>
      <c r="U269" s="580"/>
    </row>
    <row r="270" spans="7:21">
      <c r="G270" s="580"/>
      <c r="H270" s="580"/>
      <c r="I270" s="580"/>
      <c r="J270" s="580"/>
      <c r="L270" s="580"/>
      <c r="M270" s="580"/>
      <c r="N270" s="580"/>
      <c r="O270" s="580"/>
      <c r="P270" s="580"/>
      <c r="Q270" s="580"/>
      <c r="R270" s="580"/>
      <c r="S270" s="581"/>
      <c r="T270" s="580"/>
      <c r="U270" s="580"/>
    </row>
    <row r="271" spans="7:21">
      <c r="G271" s="580"/>
      <c r="H271" s="580"/>
      <c r="I271" s="580"/>
      <c r="J271" s="580"/>
      <c r="L271" s="580"/>
      <c r="M271" s="580"/>
      <c r="N271" s="580"/>
      <c r="O271" s="580"/>
      <c r="P271" s="580"/>
      <c r="Q271" s="580"/>
      <c r="R271" s="580"/>
      <c r="S271" s="581"/>
      <c r="T271" s="580"/>
      <c r="U271" s="580"/>
    </row>
    <row r="272" spans="7:21">
      <c r="G272" s="580"/>
      <c r="H272" s="580"/>
      <c r="I272" s="580"/>
      <c r="J272" s="580"/>
      <c r="L272" s="580"/>
      <c r="M272" s="580"/>
      <c r="N272" s="580"/>
      <c r="O272" s="580"/>
      <c r="P272" s="580"/>
      <c r="Q272" s="580"/>
      <c r="R272" s="580"/>
      <c r="S272" s="581"/>
      <c r="T272" s="580"/>
      <c r="U272" s="580"/>
    </row>
    <row r="273" spans="7:21">
      <c r="G273" s="580"/>
      <c r="H273" s="580"/>
      <c r="I273" s="580"/>
      <c r="J273" s="580"/>
      <c r="L273" s="580"/>
      <c r="M273" s="580"/>
      <c r="N273" s="580"/>
      <c r="O273" s="580"/>
      <c r="P273" s="580"/>
      <c r="Q273" s="580"/>
      <c r="R273" s="580"/>
      <c r="S273" s="581"/>
      <c r="T273" s="580"/>
      <c r="U273" s="580"/>
    </row>
    <row r="274" spans="7:21">
      <c r="G274" s="580"/>
      <c r="H274" s="580"/>
      <c r="I274" s="580"/>
      <c r="J274" s="580"/>
      <c r="L274" s="580"/>
      <c r="M274" s="580"/>
      <c r="N274" s="580"/>
      <c r="O274" s="580"/>
      <c r="P274" s="580"/>
      <c r="Q274" s="580"/>
      <c r="R274" s="580"/>
      <c r="S274" s="581"/>
      <c r="T274" s="580"/>
      <c r="U274" s="580"/>
    </row>
    <row r="275" spans="7:21">
      <c r="G275" s="580"/>
      <c r="H275" s="580"/>
      <c r="I275" s="580"/>
      <c r="J275" s="580"/>
      <c r="L275" s="580"/>
      <c r="M275" s="580"/>
      <c r="N275" s="580"/>
      <c r="O275" s="580"/>
      <c r="P275" s="580"/>
      <c r="Q275" s="580"/>
      <c r="R275" s="580"/>
      <c r="S275" s="581"/>
      <c r="T275" s="580"/>
      <c r="U275" s="580"/>
    </row>
    <row r="276" spans="7:21">
      <c r="G276" s="580"/>
      <c r="H276" s="580"/>
      <c r="I276" s="580"/>
      <c r="J276" s="580"/>
      <c r="L276" s="580"/>
      <c r="M276" s="580"/>
      <c r="N276" s="580"/>
      <c r="O276" s="580"/>
      <c r="P276" s="580"/>
      <c r="Q276" s="580"/>
      <c r="R276" s="580"/>
      <c r="S276" s="581"/>
      <c r="T276" s="580"/>
      <c r="U276" s="580"/>
    </row>
    <row r="277" spans="7:21">
      <c r="G277" s="580"/>
      <c r="H277" s="580"/>
      <c r="I277" s="580"/>
      <c r="J277" s="580"/>
      <c r="L277" s="580"/>
      <c r="M277" s="580"/>
      <c r="N277" s="580"/>
      <c r="O277" s="580"/>
      <c r="P277" s="580"/>
      <c r="Q277" s="580"/>
      <c r="R277" s="580"/>
      <c r="S277" s="581"/>
      <c r="T277" s="580"/>
      <c r="U277" s="580"/>
    </row>
    <row r="278" spans="7:21">
      <c r="G278" s="580"/>
      <c r="H278" s="580"/>
      <c r="I278" s="580"/>
      <c r="J278" s="580"/>
      <c r="L278" s="580"/>
      <c r="M278" s="580"/>
      <c r="N278" s="580"/>
      <c r="O278" s="580"/>
      <c r="P278" s="580"/>
      <c r="Q278" s="580"/>
      <c r="R278" s="580"/>
      <c r="S278" s="581"/>
      <c r="T278" s="580"/>
      <c r="U278" s="580"/>
    </row>
    <row r="279" spans="7:21">
      <c r="G279" s="580"/>
      <c r="H279" s="580"/>
      <c r="I279" s="580"/>
      <c r="J279" s="580"/>
      <c r="L279" s="580"/>
      <c r="M279" s="580"/>
      <c r="N279" s="580"/>
      <c r="O279" s="580"/>
      <c r="P279" s="580"/>
      <c r="Q279" s="580"/>
      <c r="R279" s="580"/>
      <c r="S279" s="581"/>
      <c r="T279" s="580"/>
      <c r="U279" s="580"/>
    </row>
    <row r="280" spans="7:21">
      <c r="G280" s="580"/>
      <c r="H280" s="580"/>
      <c r="I280" s="580"/>
      <c r="J280" s="580"/>
      <c r="L280" s="580"/>
      <c r="M280" s="580"/>
      <c r="N280" s="580"/>
      <c r="O280" s="580"/>
      <c r="P280" s="580"/>
      <c r="Q280" s="580"/>
      <c r="R280" s="580"/>
      <c r="S280" s="581"/>
      <c r="T280" s="580"/>
      <c r="U280" s="580"/>
    </row>
    <row r="281" spans="7:21">
      <c r="G281" s="580"/>
      <c r="H281" s="580"/>
      <c r="I281" s="580"/>
      <c r="J281" s="580"/>
      <c r="L281" s="580"/>
      <c r="M281" s="580"/>
      <c r="N281" s="580"/>
      <c r="O281" s="580"/>
      <c r="P281" s="580"/>
      <c r="Q281" s="580"/>
      <c r="R281" s="580"/>
      <c r="S281" s="581"/>
      <c r="T281" s="580"/>
      <c r="U281" s="580"/>
    </row>
    <row r="282" spans="7:21">
      <c r="G282" s="580"/>
      <c r="H282" s="580"/>
      <c r="I282" s="580"/>
      <c r="J282" s="580"/>
      <c r="L282" s="580"/>
      <c r="M282" s="580"/>
      <c r="N282" s="580"/>
      <c r="O282" s="580"/>
      <c r="P282" s="580"/>
      <c r="Q282" s="580"/>
      <c r="R282" s="580"/>
      <c r="S282" s="581"/>
      <c r="T282" s="580"/>
      <c r="U282" s="580"/>
    </row>
    <row r="283" spans="7:21">
      <c r="G283" s="580"/>
      <c r="H283" s="580"/>
      <c r="I283" s="580"/>
      <c r="J283" s="580"/>
      <c r="L283" s="580"/>
      <c r="M283" s="580"/>
      <c r="N283" s="580"/>
      <c r="O283" s="580"/>
      <c r="P283" s="580"/>
      <c r="Q283" s="580"/>
      <c r="R283" s="580"/>
      <c r="S283" s="581"/>
      <c r="T283" s="580"/>
      <c r="U283" s="580"/>
    </row>
    <row r="284" spans="7:21">
      <c r="G284" s="580"/>
      <c r="H284" s="580"/>
      <c r="I284" s="580"/>
      <c r="J284" s="580"/>
      <c r="L284" s="580"/>
      <c r="M284" s="580"/>
      <c r="N284" s="580"/>
      <c r="O284" s="580"/>
      <c r="P284" s="580"/>
      <c r="Q284" s="580"/>
      <c r="R284" s="580"/>
      <c r="S284" s="581"/>
      <c r="T284" s="580"/>
      <c r="U284" s="580"/>
    </row>
    <row r="285" spans="7:21">
      <c r="G285" s="580"/>
      <c r="H285" s="580"/>
      <c r="I285" s="580"/>
      <c r="J285" s="580"/>
      <c r="L285" s="580"/>
      <c r="M285" s="580"/>
      <c r="N285" s="580"/>
      <c r="O285" s="580"/>
      <c r="P285" s="580"/>
      <c r="Q285" s="580"/>
      <c r="R285" s="580"/>
      <c r="S285" s="581"/>
      <c r="T285" s="580"/>
      <c r="U285" s="580"/>
    </row>
    <row r="286" spans="7:21">
      <c r="G286" s="580"/>
      <c r="H286" s="580"/>
      <c r="I286" s="580"/>
      <c r="J286" s="580"/>
      <c r="L286" s="580"/>
      <c r="M286" s="580"/>
      <c r="N286" s="580"/>
      <c r="O286" s="580"/>
      <c r="P286" s="580"/>
      <c r="Q286" s="580"/>
      <c r="R286" s="580"/>
      <c r="S286" s="581"/>
      <c r="T286" s="580"/>
      <c r="U286" s="580"/>
    </row>
    <row r="287" spans="7:21">
      <c r="G287" s="580"/>
      <c r="H287" s="580"/>
      <c r="I287" s="580"/>
      <c r="J287" s="580"/>
      <c r="L287" s="580"/>
      <c r="M287" s="580"/>
      <c r="N287" s="580"/>
      <c r="O287" s="580"/>
      <c r="P287" s="580"/>
      <c r="Q287" s="580"/>
      <c r="R287" s="580"/>
      <c r="S287" s="581"/>
      <c r="T287" s="580"/>
      <c r="U287" s="580"/>
    </row>
    <row r="288" spans="7:21">
      <c r="G288" s="580"/>
      <c r="H288" s="580"/>
      <c r="I288" s="580"/>
      <c r="J288" s="580"/>
      <c r="L288" s="580"/>
      <c r="M288" s="580"/>
      <c r="N288" s="580"/>
      <c r="O288" s="580"/>
      <c r="P288" s="580"/>
      <c r="Q288" s="580"/>
      <c r="R288" s="580"/>
      <c r="S288" s="581"/>
      <c r="T288" s="580"/>
      <c r="U288" s="580"/>
    </row>
    <row r="289" spans="7:21">
      <c r="G289" s="580"/>
      <c r="H289" s="580"/>
      <c r="I289" s="580"/>
      <c r="J289" s="580"/>
      <c r="L289" s="580"/>
      <c r="M289" s="580"/>
      <c r="N289" s="580"/>
      <c r="O289" s="580"/>
      <c r="P289" s="580"/>
      <c r="Q289" s="580"/>
      <c r="R289" s="580"/>
      <c r="S289" s="581"/>
      <c r="T289" s="580"/>
      <c r="U289" s="580"/>
    </row>
    <row r="290" spans="7:21">
      <c r="G290" s="580"/>
      <c r="H290" s="580"/>
      <c r="I290" s="580"/>
      <c r="J290" s="580"/>
      <c r="L290" s="580"/>
      <c r="M290" s="580"/>
      <c r="N290" s="580"/>
      <c r="O290" s="580"/>
      <c r="P290" s="580"/>
      <c r="Q290" s="580"/>
      <c r="R290" s="580"/>
      <c r="S290" s="581"/>
      <c r="T290" s="580"/>
      <c r="U290" s="580"/>
    </row>
    <row r="291" spans="7:21">
      <c r="G291" s="580"/>
      <c r="H291" s="580"/>
      <c r="I291" s="580"/>
      <c r="J291" s="580"/>
      <c r="L291" s="580"/>
      <c r="M291" s="580"/>
      <c r="N291" s="580"/>
      <c r="O291" s="580"/>
      <c r="P291" s="580"/>
      <c r="Q291" s="580"/>
      <c r="R291" s="580"/>
      <c r="S291" s="581"/>
      <c r="T291" s="580"/>
      <c r="U291" s="580"/>
    </row>
    <row r="292" spans="7:21">
      <c r="G292" s="580"/>
      <c r="H292" s="580"/>
      <c r="I292" s="580"/>
      <c r="J292" s="580"/>
      <c r="L292" s="580"/>
      <c r="M292" s="580"/>
      <c r="N292" s="580"/>
      <c r="O292" s="580"/>
      <c r="P292" s="580"/>
      <c r="Q292" s="580"/>
      <c r="R292" s="580"/>
      <c r="S292" s="581"/>
      <c r="T292" s="580"/>
      <c r="U292" s="580"/>
    </row>
    <row r="293" spans="7:21">
      <c r="G293" s="580"/>
      <c r="H293" s="580"/>
      <c r="I293" s="580"/>
      <c r="J293" s="580"/>
      <c r="L293" s="580"/>
      <c r="M293" s="580"/>
      <c r="N293" s="580"/>
      <c r="O293" s="580"/>
      <c r="P293" s="580"/>
      <c r="Q293" s="580"/>
      <c r="R293" s="580"/>
      <c r="S293" s="581"/>
      <c r="T293" s="580"/>
      <c r="U293" s="580"/>
    </row>
    <row r="294" spans="7:21">
      <c r="G294" s="580"/>
      <c r="H294" s="580"/>
      <c r="I294" s="580"/>
      <c r="J294" s="580"/>
      <c r="L294" s="580"/>
      <c r="M294" s="580"/>
      <c r="N294" s="580"/>
      <c r="O294" s="580"/>
      <c r="P294" s="580"/>
      <c r="Q294" s="580"/>
      <c r="R294" s="580"/>
      <c r="S294" s="581"/>
      <c r="T294" s="580"/>
      <c r="U294" s="580"/>
    </row>
    <row r="295" spans="7:21">
      <c r="G295" s="580"/>
      <c r="H295" s="580"/>
      <c r="I295" s="580"/>
      <c r="J295" s="580"/>
      <c r="L295" s="580"/>
      <c r="M295" s="580"/>
      <c r="N295" s="580"/>
      <c r="O295" s="580"/>
      <c r="P295" s="580"/>
      <c r="Q295" s="580"/>
      <c r="R295" s="580"/>
      <c r="S295" s="581"/>
      <c r="T295" s="580"/>
      <c r="U295" s="580"/>
    </row>
    <row r="296" spans="7:21">
      <c r="G296" s="580"/>
      <c r="H296" s="580"/>
      <c r="I296" s="580"/>
      <c r="J296" s="580"/>
      <c r="L296" s="580"/>
      <c r="M296" s="580"/>
      <c r="N296" s="580"/>
      <c r="O296" s="580"/>
      <c r="P296" s="580"/>
      <c r="Q296" s="580"/>
      <c r="R296" s="580"/>
      <c r="S296" s="581"/>
      <c r="T296" s="580"/>
      <c r="U296" s="580"/>
    </row>
    <row r="297" spans="7:21">
      <c r="G297" s="580"/>
      <c r="H297" s="580"/>
      <c r="I297" s="580"/>
      <c r="J297" s="580"/>
      <c r="L297" s="580"/>
      <c r="M297" s="580"/>
      <c r="N297" s="580"/>
      <c r="O297" s="580"/>
      <c r="P297" s="580"/>
      <c r="Q297" s="580"/>
      <c r="R297" s="580"/>
      <c r="S297" s="581"/>
      <c r="T297" s="580"/>
      <c r="U297" s="580"/>
    </row>
    <row r="298" spans="7:21">
      <c r="G298" s="580"/>
      <c r="H298" s="580"/>
      <c r="I298" s="580"/>
      <c r="J298" s="580"/>
      <c r="L298" s="580"/>
      <c r="M298" s="580"/>
      <c r="N298" s="580"/>
      <c r="O298" s="580"/>
      <c r="P298" s="580"/>
      <c r="Q298" s="580"/>
      <c r="R298" s="580"/>
      <c r="S298" s="581"/>
      <c r="T298" s="580"/>
      <c r="U298" s="580"/>
    </row>
    <row r="299" spans="7:21">
      <c r="G299" s="580"/>
      <c r="H299" s="580"/>
      <c r="I299" s="580"/>
      <c r="J299" s="580"/>
      <c r="L299" s="580"/>
      <c r="M299" s="580"/>
      <c r="N299" s="580"/>
      <c r="O299" s="580"/>
      <c r="P299" s="580"/>
      <c r="Q299" s="580"/>
      <c r="R299" s="580"/>
      <c r="S299" s="581"/>
      <c r="T299" s="580"/>
      <c r="U299" s="580"/>
    </row>
    <row r="300" spans="7:21">
      <c r="G300" s="580"/>
      <c r="H300" s="580"/>
      <c r="I300" s="580"/>
      <c r="J300" s="580"/>
      <c r="L300" s="580"/>
      <c r="M300" s="580"/>
      <c r="N300" s="580"/>
      <c r="O300" s="580"/>
      <c r="P300" s="580"/>
      <c r="Q300" s="580"/>
      <c r="R300" s="580"/>
      <c r="S300" s="581"/>
      <c r="T300" s="580"/>
      <c r="U300" s="580"/>
    </row>
    <row r="301" spans="7:21">
      <c r="G301" s="580"/>
      <c r="H301" s="580"/>
      <c r="I301" s="580"/>
      <c r="J301" s="580"/>
      <c r="L301" s="580"/>
      <c r="M301" s="580"/>
      <c r="N301" s="580"/>
      <c r="O301" s="580"/>
      <c r="P301" s="580"/>
      <c r="Q301" s="580"/>
      <c r="R301" s="580"/>
      <c r="S301" s="581"/>
      <c r="T301" s="580"/>
      <c r="U301" s="580"/>
    </row>
    <row r="302" spans="7:21">
      <c r="G302" s="580"/>
      <c r="H302" s="580"/>
      <c r="I302" s="580"/>
      <c r="J302" s="580"/>
      <c r="L302" s="580"/>
      <c r="M302" s="580"/>
      <c r="N302" s="580"/>
      <c r="O302" s="580"/>
      <c r="P302" s="580"/>
      <c r="Q302" s="580"/>
      <c r="R302" s="580"/>
      <c r="S302" s="581"/>
      <c r="T302" s="580"/>
      <c r="U302" s="580"/>
    </row>
    <row r="303" spans="7:21">
      <c r="G303" s="580"/>
      <c r="H303" s="580"/>
      <c r="I303" s="580"/>
      <c r="J303" s="580"/>
      <c r="L303" s="580"/>
      <c r="M303" s="580"/>
      <c r="N303" s="580"/>
      <c r="O303" s="580"/>
      <c r="P303" s="580"/>
      <c r="Q303" s="580"/>
      <c r="R303" s="580"/>
      <c r="S303" s="581"/>
      <c r="T303" s="580"/>
      <c r="U303" s="580"/>
    </row>
    <row r="304" spans="7:21">
      <c r="G304" s="580"/>
      <c r="H304" s="580"/>
      <c r="I304" s="580"/>
      <c r="J304" s="580"/>
      <c r="L304" s="580"/>
      <c r="M304" s="580"/>
      <c r="N304" s="580"/>
      <c r="O304" s="580"/>
      <c r="P304" s="580"/>
      <c r="Q304" s="580"/>
      <c r="R304" s="580"/>
      <c r="S304" s="581"/>
      <c r="T304" s="580"/>
      <c r="U304" s="580"/>
    </row>
    <row r="305" spans="7:21">
      <c r="G305" s="580"/>
      <c r="H305" s="580"/>
      <c r="I305" s="580"/>
      <c r="J305" s="580"/>
      <c r="L305" s="580"/>
      <c r="M305" s="580"/>
      <c r="N305" s="580"/>
      <c r="O305" s="580"/>
      <c r="P305" s="580"/>
      <c r="Q305" s="580"/>
      <c r="R305" s="580"/>
      <c r="S305" s="581"/>
      <c r="T305" s="580"/>
      <c r="U305" s="580"/>
    </row>
    <row r="306" spans="7:21">
      <c r="G306" s="580"/>
      <c r="H306" s="580"/>
      <c r="I306" s="580"/>
      <c r="J306" s="580"/>
      <c r="L306" s="580"/>
      <c r="M306" s="580"/>
      <c r="N306" s="580"/>
      <c r="O306" s="580"/>
      <c r="P306" s="580"/>
      <c r="Q306" s="580"/>
      <c r="R306" s="580"/>
      <c r="S306" s="581"/>
      <c r="T306" s="580"/>
      <c r="U306" s="580"/>
    </row>
    <row r="307" spans="7:21">
      <c r="G307" s="580"/>
      <c r="H307" s="580"/>
      <c r="I307" s="580"/>
      <c r="J307" s="580"/>
      <c r="L307" s="580"/>
      <c r="M307" s="580"/>
      <c r="N307" s="580"/>
      <c r="O307" s="580"/>
      <c r="P307" s="580"/>
      <c r="Q307" s="580"/>
      <c r="R307" s="580"/>
      <c r="S307" s="581"/>
      <c r="T307" s="580"/>
      <c r="U307" s="580"/>
    </row>
    <row r="308" spans="7:21">
      <c r="G308" s="580"/>
      <c r="H308" s="580"/>
      <c r="I308" s="580"/>
      <c r="J308" s="580"/>
      <c r="L308" s="580"/>
      <c r="M308" s="580"/>
      <c r="N308" s="580"/>
      <c r="O308" s="580"/>
      <c r="P308" s="580"/>
      <c r="Q308" s="580"/>
      <c r="R308" s="580"/>
      <c r="S308" s="581"/>
      <c r="T308" s="580"/>
      <c r="U308" s="580"/>
    </row>
    <row r="309" spans="7:21">
      <c r="G309" s="580"/>
      <c r="H309" s="580"/>
      <c r="I309" s="580"/>
      <c r="J309" s="580"/>
      <c r="L309" s="580"/>
      <c r="M309" s="580"/>
      <c r="N309" s="580"/>
      <c r="O309" s="580"/>
      <c r="P309" s="580"/>
      <c r="Q309" s="580"/>
      <c r="R309" s="580"/>
      <c r="S309" s="581"/>
      <c r="T309" s="580"/>
      <c r="U309" s="580"/>
    </row>
    <row r="310" spans="7:21">
      <c r="G310" s="580"/>
      <c r="H310" s="580"/>
      <c r="I310" s="580"/>
      <c r="J310" s="580"/>
      <c r="L310" s="580"/>
      <c r="M310" s="580"/>
      <c r="N310" s="580"/>
      <c r="O310" s="580"/>
      <c r="P310" s="580"/>
      <c r="Q310" s="580"/>
      <c r="R310" s="580"/>
      <c r="S310" s="581"/>
      <c r="T310" s="580"/>
      <c r="U310" s="580"/>
    </row>
    <row r="311" spans="7:21">
      <c r="G311" s="580"/>
      <c r="H311" s="580"/>
      <c r="I311" s="580"/>
      <c r="J311" s="580"/>
      <c r="L311" s="580"/>
      <c r="M311" s="580"/>
      <c r="N311" s="580"/>
      <c r="O311" s="580"/>
      <c r="P311" s="580"/>
      <c r="Q311" s="580"/>
      <c r="R311" s="580"/>
      <c r="S311" s="581"/>
      <c r="T311" s="580"/>
      <c r="U311" s="580"/>
    </row>
    <row r="312" spans="7:21">
      <c r="G312" s="580"/>
      <c r="H312" s="580"/>
      <c r="I312" s="580"/>
      <c r="J312" s="580"/>
      <c r="L312" s="580"/>
      <c r="M312" s="580"/>
      <c r="N312" s="580"/>
      <c r="O312" s="580"/>
      <c r="P312" s="580"/>
      <c r="Q312" s="580"/>
      <c r="R312" s="580"/>
      <c r="S312" s="581"/>
      <c r="T312" s="580"/>
      <c r="U312" s="580"/>
    </row>
    <row r="313" spans="7:21">
      <c r="G313" s="580"/>
      <c r="H313" s="580"/>
      <c r="I313" s="580"/>
      <c r="J313" s="580"/>
      <c r="L313" s="580"/>
      <c r="M313" s="580"/>
      <c r="N313" s="580"/>
      <c r="O313" s="580"/>
      <c r="P313" s="580"/>
      <c r="Q313" s="580"/>
      <c r="R313" s="580"/>
      <c r="S313" s="581"/>
      <c r="T313" s="580"/>
      <c r="U313" s="580"/>
    </row>
    <row r="314" spans="7:21">
      <c r="G314" s="580"/>
      <c r="H314" s="580"/>
      <c r="I314" s="580"/>
      <c r="J314" s="580"/>
      <c r="L314" s="580"/>
      <c r="M314" s="580"/>
      <c r="N314" s="580"/>
      <c r="O314" s="580"/>
      <c r="P314" s="580"/>
      <c r="Q314" s="580"/>
      <c r="R314" s="580"/>
      <c r="S314" s="581"/>
      <c r="T314" s="580"/>
      <c r="U314" s="580"/>
    </row>
    <row r="315" spans="7:21">
      <c r="G315" s="580"/>
      <c r="H315" s="580"/>
      <c r="I315" s="580"/>
      <c r="J315" s="580"/>
      <c r="L315" s="580"/>
      <c r="M315" s="580"/>
      <c r="N315" s="580"/>
      <c r="O315" s="580"/>
      <c r="P315" s="580"/>
      <c r="Q315" s="580"/>
      <c r="R315" s="580"/>
      <c r="S315" s="581"/>
      <c r="T315" s="580"/>
      <c r="U315" s="580"/>
    </row>
    <row r="316" spans="7:21">
      <c r="G316" s="580"/>
      <c r="H316" s="580"/>
      <c r="I316" s="580"/>
      <c r="J316" s="580"/>
      <c r="L316" s="580"/>
      <c r="M316" s="580"/>
      <c r="N316" s="580"/>
      <c r="O316" s="580"/>
      <c r="P316" s="580"/>
      <c r="Q316" s="580"/>
      <c r="R316" s="580"/>
      <c r="S316" s="581"/>
      <c r="T316" s="580"/>
      <c r="U316" s="580"/>
    </row>
    <row r="317" spans="7:21">
      <c r="G317" s="580"/>
      <c r="H317" s="580"/>
      <c r="I317" s="580"/>
      <c r="J317" s="580"/>
      <c r="L317" s="580"/>
      <c r="M317" s="580"/>
      <c r="N317" s="580"/>
      <c r="O317" s="580"/>
      <c r="P317" s="580"/>
      <c r="Q317" s="580"/>
      <c r="R317" s="580"/>
      <c r="S317" s="581"/>
      <c r="T317" s="580"/>
      <c r="U317" s="580"/>
    </row>
    <row r="318" spans="7:21">
      <c r="G318" s="580"/>
      <c r="H318" s="580"/>
      <c r="I318" s="580"/>
      <c r="J318" s="580"/>
      <c r="L318" s="580"/>
      <c r="M318" s="580"/>
      <c r="N318" s="580"/>
      <c r="O318" s="580"/>
      <c r="P318" s="580"/>
      <c r="Q318" s="580"/>
      <c r="R318" s="580"/>
      <c r="S318" s="581"/>
      <c r="T318" s="580"/>
      <c r="U318" s="580"/>
    </row>
    <row r="319" spans="7:21">
      <c r="G319" s="580"/>
      <c r="H319" s="580"/>
      <c r="I319" s="580"/>
      <c r="J319" s="580"/>
      <c r="L319" s="580"/>
      <c r="M319" s="580"/>
      <c r="N319" s="580"/>
      <c r="O319" s="580"/>
      <c r="P319" s="580"/>
      <c r="Q319" s="580"/>
      <c r="R319" s="580"/>
      <c r="S319" s="581"/>
      <c r="T319" s="580"/>
      <c r="U319" s="580"/>
    </row>
    <row r="320" spans="7:21">
      <c r="G320" s="580"/>
      <c r="H320" s="580"/>
      <c r="I320" s="580"/>
      <c r="J320" s="580"/>
      <c r="L320" s="580"/>
      <c r="M320" s="580"/>
      <c r="N320" s="580"/>
      <c r="O320" s="580"/>
      <c r="P320" s="580"/>
      <c r="Q320" s="580"/>
      <c r="R320" s="580"/>
      <c r="S320" s="581"/>
      <c r="T320" s="580"/>
      <c r="U320" s="580"/>
    </row>
    <row r="321" spans="7:21">
      <c r="G321" s="580"/>
      <c r="H321" s="580"/>
      <c r="I321" s="580"/>
      <c r="J321" s="580"/>
      <c r="L321" s="580"/>
      <c r="M321" s="580"/>
      <c r="N321" s="580"/>
      <c r="O321" s="580"/>
      <c r="P321" s="580"/>
      <c r="Q321" s="580"/>
      <c r="R321" s="580"/>
      <c r="S321" s="581"/>
      <c r="T321" s="580"/>
      <c r="U321" s="580"/>
    </row>
    <row r="322" spans="7:21">
      <c r="G322" s="580"/>
      <c r="H322" s="580"/>
      <c r="I322" s="580"/>
      <c r="J322" s="580"/>
      <c r="L322" s="580"/>
      <c r="M322" s="580"/>
      <c r="N322" s="580"/>
      <c r="O322" s="580"/>
      <c r="P322" s="580"/>
      <c r="Q322" s="580"/>
      <c r="R322" s="580"/>
      <c r="S322" s="581"/>
      <c r="T322" s="580"/>
      <c r="U322" s="580"/>
    </row>
    <row r="323" spans="7:21">
      <c r="G323" s="580"/>
      <c r="H323" s="580"/>
      <c r="I323" s="580"/>
      <c r="J323" s="580"/>
      <c r="L323" s="580"/>
      <c r="M323" s="580"/>
      <c r="N323" s="580"/>
      <c r="O323" s="580"/>
      <c r="P323" s="580"/>
      <c r="Q323" s="580"/>
      <c r="R323" s="580"/>
      <c r="S323" s="581"/>
      <c r="T323" s="580"/>
      <c r="U323" s="580"/>
    </row>
    <row r="324" spans="7:21">
      <c r="G324" s="580"/>
      <c r="H324" s="580"/>
      <c r="I324" s="580"/>
      <c r="J324" s="580"/>
      <c r="L324" s="580"/>
      <c r="M324" s="580"/>
      <c r="N324" s="580"/>
      <c r="O324" s="580"/>
      <c r="P324" s="580"/>
      <c r="Q324" s="580"/>
      <c r="R324" s="580"/>
      <c r="S324" s="581"/>
      <c r="T324" s="580"/>
      <c r="U324" s="580"/>
    </row>
    <row r="325" spans="7:21">
      <c r="G325" s="580"/>
      <c r="H325" s="580"/>
      <c r="I325" s="580"/>
      <c r="J325" s="580"/>
      <c r="L325" s="580"/>
      <c r="M325" s="580"/>
      <c r="N325" s="580"/>
      <c r="O325" s="580"/>
      <c r="P325" s="580"/>
      <c r="Q325" s="580"/>
      <c r="R325" s="580"/>
      <c r="S325" s="581"/>
      <c r="T325" s="580"/>
      <c r="U325" s="580"/>
    </row>
    <row r="326" spans="7:21">
      <c r="G326" s="580"/>
      <c r="H326" s="580"/>
      <c r="I326" s="580"/>
      <c r="J326" s="580"/>
      <c r="L326" s="580"/>
      <c r="M326" s="580"/>
      <c r="N326" s="580"/>
      <c r="O326" s="580"/>
      <c r="P326" s="580"/>
      <c r="Q326" s="580"/>
      <c r="R326" s="580"/>
      <c r="S326" s="581"/>
      <c r="T326" s="580"/>
      <c r="U326" s="580"/>
    </row>
    <row r="327" spans="7:21">
      <c r="G327" s="580"/>
      <c r="H327" s="580"/>
      <c r="I327" s="580"/>
      <c r="J327" s="580"/>
      <c r="L327" s="580"/>
      <c r="M327" s="580"/>
      <c r="N327" s="580"/>
      <c r="O327" s="580"/>
      <c r="P327" s="580"/>
      <c r="Q327" s="580"/>
      <c r="R327" s="580"/>
      <c r="S327" s="581"/>
      <c r="T327" s="580"/>
      <c r="U327" s="580"/>
    </row>
    <row r="328" spans="7:21">
      <c r="G328" s="580"/>
      <c r="H328" s="580"/>
      <c r="I328" s="580"/>
      <c r="J328" s="580"/>
      <c r="L328" s="580"/>
      <c r="M328" s="580"/>
      <c r="N328" s="580"/>
      <c r="O328" s="580"/>
      <c r="P328" s="580"/>
      <c r="Q328" s="580"/>
      <c r="R328" s="580"/>
      <c r="S328" s="581"/>
      <c r="T328" s="580"/>
      <c r="U328" s="580"/>
    </row>
    <row r="329" spans="7:21">
      <c r="G329" s="580"/>
      <c r="H329" s="580"/>
      <c r="I329" s="580"/>
      <c r="J329" s="580"/>
      <c r="L329" s="580"/>
      <c r="M329" s="580"/>
      <c r="N329" s="580"/>
      <c r="O329" s="580"/>
      <c r="P329" s="580"/>
      <c r="Q329" s="580"/>
      <c r="R329" s="580"/>
      <c r="S329" s="581"/>
      <c r="T329" s="580"/>
      <c r="U329" s="580"/>
    </row>
    <row r="330" spans="7:21">
      <c r="G330" s="580"/>
      <c r="H330" s="580"/>
      <c r="I330" s="580"/>
      <c r="J330" s="580"/>
      <c r="L330" s="580"/>
      <c r="M330" s="580"/>
      <c r="N330" s="580"/>
      <c r="O330" s="580"/>
      <c r="P330" s="580"/>
      <c r="Q330" s="580"/>
      <c r="R330" s="580"/>
      <c r="S330" s="581"/>
      <c r="T330" s="580"/>
      <c r="U330" s="580"/>
    </row>
    <row r="331" spans="7:21">
      <c r="G331" s="580"/>
      <c r="H331" s="580"/>
      <c r="I331" s="580"/>
      <c r="J331" s="580"/>
      <c r="L331" s="580"/>
      <c r="M331" s="580"/>
      <c r="N331" s="580"/>
      <c r="O331" s="580"/>
      <c r="P331" s="580"/>
      <c r="Q331" s="580"/>
      <c r="R331" s="580"/>
      <c r="S331" s="581"/>
      <c r="T331" s="580"/>
      <c r="U331" s="580"/>
    </row>
    <row r="332" spans="7:21">
      <c r="G332" s="580"/>
      <c r="H332" s="580"/>
      <c r="I332" s="580"/>
      <c r="J332" s="580"/>
      <c r="L332" s="580"/>
      <c r="M332" s="580"/>
      <c r="N332" s="580"/>
      <c r="O332" s="580"/>
      <c r="P332" s="580"/>
      <c r="Q332" s="580"/>
      <c r="R332" s="580"/>
      <c r="S332" s="581"/>
      <c r="T332" s="580"/>
      <c r="U332" s="580"/>
    </row>
    <row r="333" spans="7:21">
      <c r="G333" s="580"/>
      <c r="H333" s="580"/>
      <c r="I333" s="580"/>
      <c r="J333" s="580"/>
      <c r="L333" s="580"/>
      <c r="M333" s="580"/>
      <c r="N333" s="580"/>
      <c r="O333" s="580"/>
      <c r="P333" s="580"/>
      <c r="Q333" s="580"/>
      <c r="R333" s="580"/>
      <c r="S333" s="581"/>
      <c r="T333" s="580"/>
      <c r="U333" s="580"/>
    </row>
    <row r="334" spans="7:21">
      <c r="G334" s="580"/>
      <c r="H334" s="580"/>
      <c r="I334" s="580"/>
      <c r="J334" s="580"/>
      <c r="L334" s="580"/>
      <c r="M334" s="580"/>
      <c r="N334" s="580"/>
      <c r="O334" s="580"/>
      <c r="P334" s="580"/>
      <c r="Q334" s="580"/>
      <c r="R334" s="580"/>
      <c r="S334" s="581"/>
      <c r="T334" s="580"/>
      <c r="U334" s="580"/>
    </row>
    <row r="335" spans="7:21">
      <c r="G335" s="580"/>
      <c r="H335" s="580"/>
      <c r="I335" s="580"/>
      <c r="J335" s="580"/>
      <c r="L335" s="580"/>
      <c r="M335" s="580"/>
      <c r="N335" s="580"/>
      <c r="O335" s="580"/>
      <c r="P335" s="580"/>
      <c r="Q335" s="580"/>
      <c r="R335" s="580"/>
      <c r="S335" s="581"/>
      <c r="T335" s="580"/>
      <c r="U335" s="580"/>
    </row>
    <row r="336" spans="7:21">
      <c r="G336" s="580"/>
      <c r="H336" s="580"/>
      <c r="I336" s="580"/>
      <c r="J336" s="580"/>
      <c r="L336" s="580"/>
      <c r="M336" s="580"/>
      <c r="N336" s="580"/>
      <c r="O336" s="580"/>
      <c r="P336" s="580"/>
      <c r="Q336" s="580"/>
      <c r="R336" s="580"/>
      <c r="S336" s="581"/>
      <c r="T336" s="580"/>
      <c r="U336" s="580"/>
    </row>
    <row r="337" spans="7:21">
      <c r="G337" s="580"/>
      <c r="H337" s="580"/>
      <c r="I337" s="580"/>
      <c r="J337" s="580"/>
      <c r="L337" s="580"/>
      <c r="M337" s="580"/>
      <c r="N337" s="580"/>
      <c r="O337" s="580"/>
      <c r="P337" s="580"/>
      <c r="Q337" s="580"/>
      <c r="R337" s="580"/>
      <c r="S337" s="581"/>
      <c r="T337" s="580"/>
      <c r="U337" s="580"/>
    </row>
    <row r="338" spans="7:21">
      <c r="G338" s="580"/>
      <c r="H338" s="580"/>
      <c r="I338" s="580"/>
      <c r="J338" s="580"/>
      <c r="L338" s="580"/>
      <c r="M338" s="580"/>
      <c r="N338" s="580"/>
      <c r="O338" s="580"/>
      <c r="P338" s="580"/>
      <c r="Q338" s="580"/>
      <c r="R338" s="580"/>
      <c r="S338" s="581"/>
      <c r="T338" s="580"/>
      <c r="U338" s="580"/>
    </row>
    <row r="339" spans="7:21">
      <c r="G339" s="580"/>
      <c r="H339" s="580"/>
      <c r="I339" s="580"/>
      <c r="J339" s="580"/>
      <c r="L339" s="580"/>
      <c r="M339" s="580"/>
      <c r="N339" s="580"/>
      <c r="O339" s="580"/>
      <c r="P339" s="580"/>
      <c r="Q339" s="580"/>
      <c r="R339" s="580"/>
      <c r="S339" s="581"/>
      <c r="T339" s="580"/>
      <c r="U339" s="580"/>
    </row>
    <row r="340" spans="7:21">
      <c r="G340" s="580"/>
      <c r="H340" s="580"/>
      <c r="I340" s="580"/>
      <c r="J340" s="580"/>
      <c r="L340" s="580"/>
      <c r="M340" s="580"/>
      <c r="N340" s="580"/>
      <c r="O340" s="580"/>
      <c r="P340" s="580"/>
      <c r="Q340" s="580"/>
      <c r="R340" s="580"/>
      <c r="S340" s="581"/>
      <c r="T340" s="580"/>
      <c r="U340" s="580"/>
    </row>
    <row r="341" spans="7:21">
      <c r="G341" s="580"/>
      <c r="H341" s="580"/>
      <c r="I341" s="580"/>
      <c r="J341" s="580"/>
      <c r="L341" s="580"/>
      <c r="M341" s="580"/>
      <c r="N341" s="580"/>
      <c r="O341" s="580"/>
      <c r="P341" s="580"/>
      <c r="Q341" s="580"/>
      <c r="R341" s="580"/>
      <c r="S341" s="581"/>
      <c r="T341" s="580"/>
      <c r="U341" s="580"/>
    </row>
    <row r="342" spans="7:21">
      <c r="G342" s="580"/>
      <c r="H342" s="580"/>
      <c r="I342" s="580"/>
      <c r="J342" s="580"/>
      <c r="L342" s="580"/>
      <c r="M342" s="580"/>
      <c r="N342" s="580"/>
      <c r="O342" s="580"/>
      <c r="P342" s="580"/>
      <c r="Q342" s="580"/>
      <c r="R342" s="580"/>
      <c r="S342" s="581"/>
      <c r="T342" s="580"/>
      <c r="U342" s="580"/>
    </row>
    <row r="343" spans="7:21">
      <c r="G343" s="580"/>
      <c r="H343" s="580"/>
      <c r="I343" s="580"/>
      <c r="J343" s="580"/>
      <c r="L343" s="580"/>
      <c r="M343" s="580"/>
      <c r="N343" s="580"/>
      <c r="O343" s="580"/>
      <c r="P343" s="580"/>
      <c r="Q343" s="580"/>
      <c r="R343" s="580"/>
    </row>
    <row r="344" spans="7:21">
      <c r="G344" s="580"/>
      <c r="H344" s="580"/>
      <c r="I344" s="580"/>
      <c r="J344" s="580"/>
      <c r="L344" s="580"/>
      <c r="M344" s="580"/>
      <c r="N344" s="580"/>
      <c r="O344" s="580"/>
      <c r="P344" s="580"/>
      <c r="Q344" s="580"/>
      <c r="R344" s="580"/>
    </row>
    <row r="345" spans="7:21">
      <c r="G345" s="580"/>
      <c r="H345" s="580"/>
      <c r="I345" s="580"/>
      <c r="J345" s="580"/>
      <c r="L345" s="580"/>
      <c r="M345" s="580"/>
      <c r="N345" s="580"/>
      <c r="O345" s="580"/>
      <c r="P345" s="580"/>
      <c r="Q345" s="580"/>
      <c r="R345" s="580"/>
    </row>
    <row r="346" spans="7:21">
      <c r="G346" s="580"/>
      <c r="H346" s="580"/>
      <c r="I346" s="580"/>
      <c r="J346" s="580"/>
      <c r="L346" s="580"/>
      <c r="M346" s="580"/>
      <c r="N346" s="580"/>
      <c r="O346" s="580"/>
      <c r="P346" s="580"/>
      <c r="Q346" s="580"/>
      <c r="R346" s="580"/>
    </row>
    <row r="347" spans="7:21">
      <c r="G347" s="580"/>
      <c r="H347" s="580"/>
      <c r="I347" s="580"/>
      <c r="J347" s="580"/>
      <c r="L347" s="580"/>
      <c r="M347" s="580"/>
      <c r="N347" s="580"/>
      <c r="O347" s="580"/>
      <c r="P347" s="580"/>
      <c r="Q347" s="580"/>
      <c r="R347" s="580"/>
    </row>
    <row r="348" spans="7:21">
      <c r="G348" s="580"/>
      <c r="H348" s="580"/>
      <c r="I348" s="580"/>
      <c r="J348" s="580"/>
      <c r="L348" s="580"/>
      <c r="M348" s="580"/>
      <c r="N348" s="580"/>
      <c r="O348" s="580"/>
      <c r="P348" s="580"/>
      <c r="Q348" s="580"/>
      <c r="R348" s="580"/>
    </row>
    <row r="349" spans="7:21">
      <c r="G349" s="580"/>
      <c r="H349" s="580"/>
      <c r="I349" s="580"/>
      <c r="J349" s="580"/>
      <c r="L349" s="580"/>
      <c r="M349" s="580"/>
      <c r="N349" s="580"/>
      <c r="O349" s="580"/>
      <c r="P349" s="580"/>
      <c r="Q349" s="580"/>
      <c r="R349" s="580"/>
    </row>
    <row r="350" spans="7:21">
      <c r="G350" s="580"/>
      <c r="H350" s="580"/>
      <c r="I350" s="580"/>
      <c r="J350" s="580"/>
      <c r="L350" s="580"/>
      <c r="M350" s="580"/>
      <c r="N350" s="580"/>
      <c r="O350" s="580"/>
      <c r="P350" s="580"/>
      <c r="Q350" s="580"/>
      <c r="R350" s="580"/>
    </row>
    <row r="351" spans="7:21">
      <c r="G351" s="580"/>
      <c r="H351" s="580"/>
      <c r="I351" s="580"/>
      <c r="J351" s="580"/>
      <c r="L351" s="580"/>
      <c r="M351" s="580"/>
      <c r="N351" s="580"/>
      <c r="O351" s="580"/>
      <c r="P351" s="580"/>
      <c r="Q351" s="580"/>
      <c r="R351" s="580"/>
    </row>
    <row r="352" spans="7:21">
      <c r="G352" s="580"/>
      <c r="H352" s="580"/>
      <c r="I352" s="580"/>
      <c r="J352" s="580"/>
      <c r="L352" s="580"/>
      <c r="M352" s="580"/>
      <c r="N352" s="580"/>
      <c r="O352" s="580"/>
      <c r="P352" s="580"/>
      <c r="Q352" s="580"/>
      <c r="R352" s="580"/>
    </row>
    <row r="353" spans="7:18">
      <c r="G353" s="580"/>
      <c r="H353" s="580"/>
      <c r="I353" s="580"/>
      <c r="J353" s="580"/>
      <c r="L353" s="580"/>
      <c r="M353" s="580"/>
      <c r="N353" s="580"/>
      <c r="O353" s="580"/>
      <c r="P353" s="580"/>
      <c r="Q353" s="580"/>
      <c r="R353" s="580"/>
    </row>
    <row r="354" spans="7:18">
      <c r="G354" s="580"/>
      <c r="H354" s="580"/>
      <c r="I354" s="580"/>
      <c r="J354" s="580"/>
      <c r="L354" s="580"/>
      <c r="M354" s="580"/>
      <c r="N354" s="580"/>
      <c r="O354" s="580"/>
      <c r="P354" s="580"/>
      <c r="Q354" s="580"/>
      <c r="R354" s="580"/>
    </row>
    <row r="355" spans="7:18">
      <c r="G355" s="580"/>
      <c r="H355" s="580"/>
      <c r="I355" s="580"/>
      <c r="J355" s="580"/>
      <c r="L355" s="580"/>
      <c r="M355" s="580"/>
      <c r="N355" s="580"/>
      <c r="O355" s="580"/>
      <c r="P355" s="580"/>
      <c r="Q355" s="580"/>
      <c r="R355" s="580"/>
    </row>
    <row r="356" spans="7:18">
      <c r="G356" s="580"/>
      <c r="H356" s="580"/>
      <c r="I356" s="580"/>
      <c r="J356" s="580"/>
      <c r="L356" s="580"/>
      <c r="M356" s="580"/>
      <c r="N356" s="580"/>
      <c r="O356" s="580"/>
      <c r="P356" s="580"/>
      <c r="Q356" s="580"/>
      <c r="R356" s="580"/>
    </row>
    <row r="357" spans="7:18">
      <c r="G357" s="580"/>
      <c r="H357" s="580"/>
      <c r="I357" s="580"/>
      <c r="J357" s="580"/>
      <c r="L357" s="580"/>
      <c r="M357" s="580"/>
      <c r="N357" s="580"/>
      <c r="O357" s="580"/>
      <c r="P357" s="580"/>
      <c r="Q357" s="580"/>
      <c r="R357" s="580"/>
    </row>
    <row r="358" spans="7:18">
      <c r="G358" s="580"/>
      <c r="H358" s="580"/>
      <c r="I358" s="580"/>
      <c r="J358" s="580"/>
      <c r="L358" s="580"/>
      <c r="M358" s="580"/>
      <c r="N358" s="580"/>
      <c r="O358" s="580"/>
      <c r="P358" s="580"/>
      <c r="Q358" s="580"/>
      <c r="R358" s="580"/>
    </row>
    <row r="359" spans="7:18">
      <c r="G359" s="580"/>
      <c r="H359" s="580"/>
      <c r="I359" s="580"/>
      <c r="J359" s="580"/>
      <c r="L359" s="580"/>
      <c r="M359" s="580"/>
      <c r="N359" s="580"/>
      <c r="O359" s="580"/>
      <c r="P359" s="580"/>
      <c r="Q359" s="580"/>
      <c r="R359" s="580"/>
    </row>
    <row r="360" spans="7:18">
      <c r="G360" s="580"/>
      <c r="H360" s="580"/>
      <c r="I360" s="580"/>
      <c r="J360" s="580"/>
      <c r="L360" s="580"/>
      <c r="M360" s="580"/>
      <c r="N360" s="580"/>
      <c r="O360" s="580"/>
      <c r="P360" s="580"/>
      <c r="Q360" s="580"/>
      <c r="R360" s="580"/>
    </row>
    <row r="361" spans="7:18">
      <c r="G361" s="580"/>
      <c r="H361" s="580"/>
      <c r="I361" s="580"/>
      <c r="J361" s="580"/>
      <c r="L361" s="580"/>
      <c r="M361" s="580"/>
      <c r="N361" s="580"/>
      <c r="O361" s="580"/>
      <c r="P361" s="580"/>
      <c r="Q361" s="580"/>
      <c r="R361" s="580"/>
    </row>
    <row r="362" spans="7:18">
      <c r="G362" s="580"/>
      <c r="H362" s="580"/>
      <c r="I362" s="580"/>
      <c r="J362" s="580"/>
      <c r="L362" s="580"/>
      <c r="M362" s="580"/>
      <c r="N362" s="580"/>
      <c r="O362" s="580"/>
      <c r="P362" s="580"/>
      <c r="Q362" s="580"/>
      <c r="R362" s="580"/>
    </row>
    <row r="363" spans="7:18">
      <c r="G363" s="580"/>
      <c r="H363" s="580"/>
      <c r="I363" s="580"/>
      <c r="J363" s="580"/>
      <c r="L363" s="580"/>
      <c r="M363" s="580"/>
      <c r="N363" s="580"/>
      <c r="O363" s="580"/>
      <c r="P363" s="580"/>
      <c r="Q363" s="580"/>
      <c r="R363" s="580"/>
    </row>
    <row r="364" spans="7:18">
      <c r="G364" s="580"/>
      <c r="H364" s="580"/>
      <c r="I364" s="580"/>
      <c r="J364" s="580"/>
      <c r="L364" s="580"/>
      <c r="M364" s="580"/>
      <c r="N364" s="580"/>
      <c r="O364" s="580"/>
      <c r="P364" s="580"/>
      <c r="Q364" s="580"/>
      <c r="R364" s="580"/>
    </row>
    <row r="365" spans="7:18">
      <c r="G365" s="580"/>
      <c r="H365" s="580"/>
      <c r="I365" s="580"/>
      <c r="J365" s="580"/>
      <c r="L365" s="580"/>
      <c r="M365" s="580"/>
      <c r="N365" s="580"/>
      <c r="O365" s="580"/>
      <c r="P365" s="580"/>
      <c r="Q365" s="580"/>
      <c r="R365" s="580"/>
    </row>
    <row r="366" spans="7:18">
      <c r="G366" s="580"/>
      <c r="H366" s="580"/>
      <c r="I366" s="580"/>
      <c r="J366" s="580"/>
      <c r="L366" s="580"/>
      <c r="M366" s="580"/>
      <c r="N366" s="580"/>
      <c r="O366" s="580"/>
      <c r="P366" s="580"/>
      <c r="Q366" s="580"/>
      <c r="R366" s="580"/>
    </row>
    <row r="367" spans="7:18">
      <c r="G367" s="580"/>
      <c r="H367" s="580"/>
      <c r="I367" s="580"/>
      <c r="J367" s="580"/>
      <c r="L367" s="580"/>
      <c r="M367" s="580"/>
      <c r="N367" s="580"/>
      <c r="O367" s="580"/>
      <c r="P367" s="580"/>
      <c r="Q367" s="580"/>
      <c r="R367" s="580"/>
    </row>
    <row r="368" spans="7:18">
      <c r="G368" s="580"/>
      <c r="H368" s="580"/>
      <c r="I368" s="580"/>
      <c r="J368" s="580"/>
      <c r="L368" s="580"/>
      <c r="M368" s="580"/>
      <c r="N368" s="580"/>
      <c r="O368" s="580"/>
      <c r="P368" s="580"/>
      <c r="Q368" s="580"/>
      <c r="R368" s="580"/>
    </row>
    <row r="369" spans="7:18">
      <c r="G369" s="580"/>
      <c r="H369" s="580"/>
      <c r="I369" s="580"/>
      <c r="J369" s="580"/>
      <c r="L369" s="580"/>
      <c r="M369" s="580"/>
      <c r="N369" s="580"/>
      <c r="O369" s="580"/>
      <c r="P369" s="580"/>
      <c r="Q369" s="580"/>
      <c r="R369" s="580"/>
    </row>
    <row r="370" spans="7:18">
      <c r="G370" s="580"/>
      <c r="H370" s="580"/>
      <c r="I370" s="580"/>
      <c r="J370" s="580"/>
      <c r="L370" s="580"/>
      <c r="M370" s="580"/>
      <c r="N370" s="580"/>
      <c r="O370" s="580"/>
      <c r="P370" s="580"/>
      <c r="Q370" s="580"/>
      <c r="R370" s="580"/>
    </row>
    <row r="371" spans="7:18">
      <c r="G371" s="580"/>
      <c r="H371" s="580"/>
      <c r="I371" s="580"/>
      <c r="J371" s="580"/>
      <c r="L371" s="580"/>
      <c r="M371" s="580"/>
      <c r="N371" s="580"/>
      <c r="O371" s="580"/>
      <c r="P371" s="580"/>
      <c r="Q371" s="580"/>
      <c r="R371" s="580"/>
    </row>
    <row r="372" spans="7:18">
      <c r="G372" s="580"/>
      <c r="H372" s="580"/>
      <c r="I372" s="580"/>
      <c r="J372" s="580"/>
      <c r="L372" s="580"/>
      <c r="M372" s="580"/>
      <c r="N372" s="580"/>
      <c r="O372" s="580"/>
      <c r="P372" s="580"/>
      <c r="Q372" s="580"/>
      <c r="R372" s="580"/>
    </row>
    <row r="373" spans="7:18">
      <c r="G373" s="580"/>
      <c r="H373" s="580"/>
      <c r="I373" s="580"/>
      <c r="J373" s="580"/>
      <c r="L373" s="580"/>
      <c r="M373" s="580"/>
      <c r="N373" s="580"/>
      <c r="O373" s="580"/>
      <c r="P373" s="580"/>
      <c r="Q373" s="580"/>
      <c r="R373" s="580"/>
    </row>
    <row r="374" spans="7:18">
      <c r="G374" s="580"/>
      <c r="H374" s="580"/>
      <c r="I374" s="580"/>
      <c r="J374" s="580"/>
      <c r="L374" s="580"/>
      <c r="M374" s="580"/>
      <c r="N374" s="580"/>
      <c r="O374" s="580"/>
      <c r="P374" s="580"/>
      <c r="Q374" s="580"/>
      <c r="R374" s="580"/>
    </row>
    <row r="375" spans="7:18">
      <c r="G375" s="580"/>
      <c r="H375" s="580"/>
      <c r="I375" s="580"/>
      <c r="J375" s="580"/>
      <c r="L375" s="580"/>
      <c r="M375" s="580"/>
      <c r="N375" s="580"/>
      <c r="O375" s="580"/>
      <c r="P375" s="580"/>
      <c r="Q375" s="580"/>
      <c r="R375" s="580"/>
    </row>
    <row r="376" spans="7:18">
      <c r="G376" s="580"/>
      <c r="H376" s="580"/>
      <c r="I376" s="580"/>
      <c r="J376" s="580"/>
      <c r="L376" s="580"/>
      <c r="M376" s="580"/>
      <c r="N376" s="580"/>
      <c r="O376" s="580"/>
      <c r="P376" s="580"/>
      <c r="Q376" s="580"/>
      <c r="R376" s="580"/>
    </row>
    <row r="377" spans="7:18">
      <c r="G377" s="580"/>
      <c r="H377" s="580"/>
      <c r="I377" s="580"/>
      <c r="J377" s="580"/>
      <c r="L377" s="580"/>
      <c r="M377" s="580"/>
      <c r="N377" s="580"/>
      <c r="O377" s="580"/>
      <c r="P377" s="580"/>
      <c r="Q377" s="580"/>
      <c r="R377" s="580"/>
    </row>
    <row r="378" spans="7:18">
      <c r="G378" s="580"/>
      <c r="H378" s="580"/>
      <c r="I378" s="580"/>
      <c r="J378" s="580"/>
      <c r="L378" s="580"/>
      <c r="M378" s="580"/>
      <c r="N378" s="580"/>
      <c r="O378" s="580"/>
      <c r="P378" s="580"/>
      <c r="Q378" s="580"/>
      <c r="R378" s="580"/>
    </row>
    <row r="379" spans="7:18">
      <c r="G379" s="580"/>
      <c r="H379" s="580"/>
      <c r="I379" s="580"/>
      <c r="J379" s="580"/>
      <c r="L379" s="580"/>
      <c r="M379" s="580"/>
      <c r="N379" s="580"/>
      <c r="O379" s="580"/>
      <c r="P379" s="580"/>
      <c r="Q379" s="580"/>
      <c r="R379" s="580"/>
    </row>
    <row r="380" spans="7:18">
      <c r="G380" s="580"/>
      <c r="H380" s="580"/>
      <c r="I380" s="580"/>
      <c r="J380" s="580"/>
      <c r="L380" s="580"/>
      <c r="M380" s="580"/>
      <c r="N380" s="580"/>
      <c r="O380" s="580"/>
      <c r="P380" s="580"/>
      <c r="Q380" s="580"/>
      <c r="R380" s="580"/>
    </row>
    <row r="381" spans="7:18">
      <c r="G381" s="580"/>
      <c r="H381" s="580"/>
      <c r="I381" s="580"/>
      <c r="J381" s="580"/>
      <c r="L381" s="580"/>
      <c r="M381" s="580"/>
      <c r="N381" s="580"/>
      <c r="O381" s="580"/>
      <c r="P381" s="580"/>
      <c r="Q381" s="580"/>
      <c r="R381" s="580"/>
    </row>
    <row r="382" spans="7:18">
      <c r="G382" s="580"/>
      <c r="H382" s="580"/>
      <c r="I382" s="580"/>
      <c r="J382" s="580"/>
      <c r="L382" s="580"/>
      <c r="M382" s="580"/>
      <c r="N382" s="580"/>
      <c r="O382" s="580"/>
      <c r="P382" s="580"/>
      <c r="Q382" s="580"/>
      <c r="R382" s="580"/>
    </row>
    <row r="383" spans="7:18">
      <c r="G383" s="580"/>
      <c r="H383" s="580"/>
      <c r="I383" s="580"/>
      <c r="J383" s="580"/>
      <c r="L383" s="580"/>
      <c r="M383" s="580"/>
      <c r="N383" s="580"/>
      <c r="O383" s="580"/>
      <c r="P383" s="580"/>
      <c r="Q383" s="580"/>
      <c r="R383" s="580"/>
    </row>
    <row r="384" spans="7:18">
      <c r="G384" s="580"/>
      <c r="H384" s="580"/>
      <c r="I384" s="580"/>
      <c r="J384" s="580"/>
      <c r="L384" s="580"/>
      <c r="M384" s="580"/>
      <c r="N384" s="580"/>
      <c r="O384" s="580"/>
      <c r="P384" s="580"/>
      <c r="Q384" s="580"/>
      <c r="R384" s="580"/>
    </row>
    <row r="385" spans="7:18">
      <c r="G385" s="580"/>
      <c r="H385" s="580"/>
      <c r="I385" s="580"/>
      <c r="J385" s="580"/>
      <c r="L385" s="580"/>
      <c r="M385" s="580"/>
      <c r="N385" s="580"/>
      <c r="O385" s="580"/>
      <c r="P385" s="580"/>
      <c r="Q385" s="580"/>
      <c r="R385" s="580"/>
    </row>
    <row r="386" spans="7:18">
      <c r="G386" s="580"/>
      <c r="H386" s="580"/>
      <c r="I386" s="580"/>
      <c r="J386" s="580"/>
      <c r="L386" s="580"/>
      <c r="M386" s="580"/>
      <c r="N386" s="580"/>
      <c r="O386" s="580"/>
      <c r="P386" s="580"/>
      <c r="Q386" s="580"/>
      <c r="R386" s="580"/>
    </row>
    <row r="387" spans="7:18">
      <c r="G387" s="580"/>
      <c r="H387" s="580"/>
      <c r="I387" s="580"/>
      <c r="J387" s="580"/>
      <c r="L387" s="580"/>
      <c r="M387" s="580"/>
      <c r="N387" s="580"/>
      <c r="O387" s="580"/>
      <c r="P387" s="580"/>
      <c r="Q387" s="580"/>
      <c r="R387" s="580"/>
    </row>
    <row r="388" spans="7:18">
      <c r="G388" s="580"/>
      <c r="H388" s="580"/>
      <c r="I388" s="580"/>
      <c r="J388" s="580"/>
      <c r="L388" s="580"/>
      <c r="M388" s="580"/>
      <c r="N388" s="580"/>
      <c r="O388" s="580"/>
      <c r="P388" s="580"/>
      <c r="Q388" s="580"/>
      <c r="R388" s="580"/>
    </row>
    <row r="389" spans="7:18">
      <c r="G389" s="580"/>
      <c r="H389" s="580"/>
      <c r="I389" s="580"/>
      <c r="J389" s="580"/>
      <c r="L389" s="580"/>
      <c r="M389" s="580"/>
      <c r="N389" s="580"/>
      <c r="O389" s="580"/>
      <c r="P389" s="580"/>
      <c r="Q389" s="580"/>
      <c r="R389" s="580"/>
    </row>
    <row r="390" spans="7:18">
      <c r="G390" s="580"/>
      <c r="H390" s="580"/>
      <c r="I390" s="580"/>
      <c r="J390" s="580"/>
      <c r="L390" s="580"/>
      <c r="M390" s="580"/>
      <c r="N390" s="580"/>
      <c r="O390" s="580"/>
      <c r="P390" s="580"/>
      <c r="Q390" s="580"/>
      <c r="R390" s="580"/>
    </row>
    <row r="391" spans="7:18">
      <c r="G391" s="580"/>
      <c r="H391" s="580"/>
      <c r="I391" s="580"/>
      <c r="J391" s="580"/>
      <c r="L391" s="580"/>
      <c r="M391" s="580"/>
      <c r="N391" s="580"/>
      <c r="O391" s="580"/>
      <c r="P391" s="580"/>
      <c r="Q391" s="580"/>
      <c r="R391" s="580"/>
    </row>
    <row r="392" spans="7:18">
      <c r="G392" s="580"/>
      <c r="H392" s="580"/>
      <c r="I392" s="580"/>
      <c r="J392" s="580"/>
      <c r="L392" s="580"/>
      <c r="M392" s="580"/>
      <c r="N392" s="580"/>
      <c r="O392" s="580"/>
      <c r="P392" s="580"/>
      <c r="Q392" s="580"/>
      <c r="R392" s="580"/>
    </row>
    <row r="393" spans="7:18">
      <c r="G393" s="580"/>
      <c r="H393" s="580"/>
      <c r="I393" s="580"/>
      <c r="J393" s="580"/>
      <c r="L393" s="580"/>
      <c r="M393" s="580"/>
      <c r="N393" s="580"/>
      <c r="O393" s="580"/>
      <c r="P393" s="580"/>
      <c r="Q393" s="580"/>
      <c r="R393" s="580"/>
    </row>
    <row r="394" spans="7:18">
      <c r="G394" s="580"/>
      <c r="H394" s="580"/>
      <c r="I394" s="580"/>
      <c r="J394" s="580"/>
      <c r="L394" s="580"/>
      <c r="M394" s="580"/>
      <c r="N394" s="580"/>
      <c r="O394" s="580"/>
      <c r="P394" s="580"/>
      <c r="Q394" s="580"/>
      <c r="R394" s="580"/>
    </row>
    <row r="395" spans="7:18">
      <c r="G395" s="580"/>
      <c r="H395" s="580"/>
      <c r="I395" s="580"/>
      <c r="J395" s="580"/>
      <c r="L395" s="580"/>
      <c r="M395" s="580"/>
      <c r="N395" s="580"/>
      <c r="O395" s="580"/>
      <c r="P395" s="580"/>
      <c r="Q395" s="580"/>
      <c r="R395" s="580"/>
    </row>
    <row r="396" spans="7:18">
      <c r="G396" s="580"/>
      <c r="H396" s="580"/>
      <c r="I396" s="580"/>
      <c r="J396" s="580"/>
      <c r="L396" s="580"/>
      <c r="M396" s="580"/>
      <c r="N396" s="580"/>
      <c r="O396" s="580"/>
      <c r="P396" s="580"/>
      <c r="Q396" s="580"/>
      <c r="R396" s="580"/>
    </row>
  </sheetData>
  <mergeCells count="24">
    <mergeCell ref="L56:O56"/>
    <mergeCell ref="B31:T31"/>
    <mergeCell ref="I33:M40"/>
    <mergeCell ref="C40:G44"/>
    <mergeCell ref="O40:S44"/>
    <mergeCell ref="E47:G47"/>
    <mergeCell ref="H47:J47"/>
    <mergeCell ref="K47:M47"/>
    <mergeCell ref="N47:P47"/>
    <mergeCell ref="F49:J55"/>
    <mergeCell ref="L49:O55"/>
    <mergeCell ref="I6:M13"/>
    <mergeCell ref="C13:G17"/>
    <mergeCell ref="O13:S17"/>
    <mergeCell ref="B2:T2"/>
    <mergeCell ref="B3:T3"/>
    <mergeCell ref="B4:T4"/>
    <mergeCell ref="L29:O29"/>
    <mergeCell ref="K20:M20"/>
    <mergeCell ref="N20:P20"/>
    <mergeCell ref="E20:G20"/>
    <mergeCell ref="F22:J28"/>
    <mergeCell ref="H20:J20"/>
    <mergeCell ref="L22:O28"/>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AW775"/>
  <sheetViews>
    <sheetView showGridLines="0" showZeros="0" view="pageBreakPreview" zoomScale="90" zoomScaleNormal="85" zoomScaleSheetLayoutView="90" workbookViewId="0">
      <selection activeCell="T23" sqref="T23:T30"/>
    </sheetView>
  </sheetViews>
  <sheetFormatPr defaultColWidth="9.140625" defaultRowHeight="15" zeroHeight="1"/>
  <cols>
    <col min="1" max="2" width="1.42578125" style="191" customWidth="1"/>
    <col min="3" max="3" width="3.85546875" style="445" customWidth="1"/>
    <col min="4" max="4" width="3.85546875" style="3" customWidth="1"/>
    <col min="5" max="5" width="7.7109375" style="3" customWidth="1"/>
    <col min="6" max="6" width="9.140625" style="3" customWidth="1"/>
    <col min="7" max="7" width="11.7109375" style="3" customWidth="1"/>
    <col min="8" max="8" width="31.42578125" style="3" customWidth="1"/>
    <col min="9" max="9" width="1" style="3" customWidth="1"/>
    <col min="10" max="10" width="8.140625" style="3" customWidth="1"/>
    <col min="11" max="11" width="1.7109375" style="3" customWidth="1"/>
    <col min="12" max="12" width="37" style="3" customWidth="1"/>
    <col min="13" max="13" width="4.85546875" style="3" customWidth="1"/>
    <col min="14" max="14" width="24.42578125" style="3" customWidth="1"/>
    <col min="15" max="15" width="4.140625" style="65" customWidth="1"/>
    <col min="16" max="16" width="1.42578125" style="3" customWidth="1"/>
    <col min="17" max="18" width="1.7109375" style="169" customWidth="1"/>
    <col min="19" max="19" width="5.85546875" style="445" customWidth="1"/>
    <col min="20" max="20" width="5.85546875" style="191" customWidth="1"/>
    <col min="21" max="21" width="7.7109375" style="191" customWidth="1"/>
    <col min="22" max="22" width="27.28515625" style="191" customWidth="1"/>
    <col min="23" max="23" width="10.42578125" style="191" customWidth="1"/>
    <col min="24" max="24" width="27.28515625" style="191" customWidth="1"/>
    <col min="25" max="25" width="1" style="191" customWidth="1"/>
    <col min="26" max="26" width="1.7109375" style="191" customWidth="1"/>
    <col min="27" max="27" width="27.28515625" style="191" customWidth="1"/>
    <col min="28" max="28" width="4.85546875" style="191" customWidth="1"/>
    <col min="29" max="29" width="23.42578125" style="191" customWidth="1"/>
    <col min="30" max="30" width="5.42578125" style="65" customWidth="1"/>
    <col min="31" max="32" width="1.7109375" style="191" customWidth="1"/>
    <col min="33" max="33" width="1.42578125" style="9" customWidth="1"/>
    <col min="34" max="49" width="9.140625" style="9" customWidth="1"/>
    <col min="50" max="273" width="9.140625" style="3" customWidth="1"/>
    <col min="274" max="16384" width="9.140625" style="3"/>
  </cols>
  <sheetData>
    <row r="1" spans="1:49" s="184" customFormat="1" ht="7.5" customHeight="1">
      <c r="A1" s="185"/>
      <c r="B1" s="185"/>
      <c r="C1" s="439"/>
      <c r="D1" s="438"/>
      <c r="E1" s="438"/>
      <c r="F1" s="438"/>
      <c r="G1" s="438"/>
      <c r="H1" s="438"/>
      <c r="I1" s="438"/>
      <c r="J1" s="438"/>
      <c r="K1" s="438"/>
      <c r="L1" s="438"/>
      <c r="M1" s="438"/>
      <c r="N1" s="438"/>
      <c r="O1" s="438"/>
      <c r="P1" s="438"/>
      <c r="Q1" s="185"/>
      <c r="R1" s="185"/>
      <c r="S1" s="439"/>
      <c r="T1" s="438"/>
      <c r="U1" s="438"/>
      <c r="V1" s="438"/>
      <c r="W1" s="438"/>
      <c r="X1" s="438"/>
      <c r="Y1" s="438"/>
      <c r="Z1" s="438"/>
      <c r="AA1" s="438"/>
      <c r="AB1" s="438"/>
      <c r="AC1" s="438"/>
      <c r="AD1" s="438"/>
      <c r="AE1" s="438"/>
      <c r="AF1" s="438"/>
      <c r="AG1" s="9"/>
      <c r="AH1" s="9"/>
      <c r="AI1" s="494"/>
      <c r="AJ1" s="452"/>
      <c r="AK1" s="452"/>
      <c r="AL1" s="452"/>
      <c r="AM1" s="452"/>
      <c r="AN1" s="452"/>
      <c r="AO1" s="452"/>
      <c r="AP1" s="452"/>
      <c r="AQ1" s="452"/>
      <c r="AR1" s="452"/>
      <c r="AS1" s="452"/>
      <c r="AT1" s="452"/>
      <c r="AU1" s="452"/>
      <c r="AV1" s="452"/>
      <c r="AW1" s="9"/>
    </row>
    <row r="2" spans="1:49" s="191" customFormat="1" ht="41.25" customHeight="1">
      <c r="A2" s="185"/>
      <c r="B2" s="1612" t="str">
        <f ca="1">OFFSET(Lexicon!B533,0,$C$1)</f>
        <v>Performance System</v>
      </c>
      <c r="C2" s="1613"/>
      <c r="D2" s="1613"/>
      <c r="E2" s="1613"/>
      <c r="F2" s="1613"/>
      <c r="G2" s="1613"/>
      <c r="H2" s="1613"/>
      <c r="I2" s="1613"/>
      <c r="J2" s="1613"/>
      <c r="K2" s="1613"/>
      <c r="L2" s="1613"/>
      <c r="M2" s="1613"/>
      <c r="N2" s="1613"/>
      <c r="O2" s="1614"/>
      <c r="P2" s="438"/>
      <c r="Q2" s="185"/>
      <c r="R2" s="1612" t="str">
        <f ca="1">OFFSET(Lexicon!B533,0,$C$1)</f>
        <v>Performance System</v>
      </c>
      <c r="S2" s="1613"/>
      <c r="T2" s="1613"/>
      <c r="U2" s="1613"/>
      <c r="V2" s="1613"/>
      <c r="W2" s="1613"/>
      <c r="X2" s="1613"/>
      <c r="Y2" s="1613"/>
      <c r="Z2" s="1613"/>
      <c r="AA2" s="1613"/>
      <c r="AB2" s="1613"/>
      <c r="AC2" s="1613"/>
      <c r="AD2" s="1613"/>
      <c r="AE2" s="1614"/>
      <c r="AF2" s="438"/>
      <c r="AG2" s="9"/>
      <c r="AH2" s="1615"/>
      <c r="AI2" s="1615"/>
      <c r="AJ2" s="1615"/>
      <c r="AK2" s="1615"/>
      <c r="AL2" s="1615"/>
      <c r="AM2" s="1615"/>
      <c r="AN2" s="1615"/>
      <c r="AO2" s="1615"/>
      <c r="AP2" s="1615"/>
      <c r="AQ2" s="1615"/>
      <c r="AR2" s="1615"/>
      <c r="AS2" s="1615"/>
      <c r="AT2" s="1615"/>
      <c r="AU2" s="1615"/>
      <c r="AV2" s="452"/>
      <c r="AW2" s="9"/>
    </row>
    <row r="3" spans="1:49" s="191" customFormat="1" ht="6.75" customHeight="1">
      <c r="A3" s="185"/>
      <c r="B3" s="1616"/>
      <c r="C3" s="1616"/>
      <c r="D3" s="1616"/>
      <c r="E3" s="1616"/>
      <c r="F3" s="1616"/>
      <c r="G3" s="1616"/>
      <c r="H3" s="1616"/>
      <c r="I3" s="1616"/>
      <c r="J3" s="1616"/>
      <c r="K3" s="1616"/>
      <c r="L3" s="1616"/>
      <c r="M3" s="1616"/>
      <c r="N3" s="1616"/>
      <c r="O3" s="1616"/>
      <c r="P3" s="184"/>
      <c r="Q3" s="185"/>
      <c r="R3" s="1620"/>
      <c r="S3" s="1620"/>
      <c r="T3" s="1620"/>
      <c r="U3" s="1620"/>
      <c r="V3" s="1620"/>
      <c r="W3" s="1620"/>
      <c r="X3" s="1620"/>
      <c r="Y3" s="1620"/>
      <c r="Z3" s="1620"/>
      <c r="AA3" s="1620"/>
      <c r="AB3" s="1620"/>
      <c r="AC3" s="1620"/>
      <c r="AD3" s="1620"/>
      <c r="AE3" s="1620"/>
      <c r="AF3" s="184"/>
      <c r="AG3" s="9"/>
      <c r="AH3" s="1617"/>
      <c r="AI3" s="1617"/>
      <c r="AJ3" s="1617"/>
      <c r="AK3" s="1617"/>
      <c r="AL3" s="1617"/>
      <c r="AM3" s="1617"/>
      <c r="AN3" s="1617"/>
      <c r="AO3" s="1617"/>
      <c r="AP3" s="1617"/>
      <c r="AQ3" s="1617"/>
      <c r="AR3" s="1617"/>
      <c r="AS3" s="1617"/>
      <c r="AT3" s="1617"/>
      <c r="AU3" s="1617"/>
      <c r="AV3" s="9"/>
      <c r="AW3" s="9"/>
    </row>
    <row r="4" spans="1:49" s="191" customFormat="1" ht="19.5" customHeight="1">
      <c r="A4" s="185"/>
      <c r="B4" s="1618" t="str">
        <f ca="1">OFFSET(Lexicon!B476,0,$C$1)</f>
        <v>ANALYSIS Checklist</v>
      </c>
      <c r="C4" s="1618"/>
      <c r="D4" s="1618"/>
      <c r="E4" s="1618"/>
      <c r="F4" s="1618"/>
      <c r="G4" s="1618"/>
      <c r="H4" s="1618"/>
      <c r="I4" s="1618"/>
      <c r="J4" s="1618"/>
      <c r="K4" s="1618"/>
      <c r="L4" s="1618"/>
      <c r="M4" s="1618"/>
      <c r="N4" s="1618"/>
      <c r="O4" s="1618"/>
      <c r="P4" s="184"/>
      <c r="Q4" s="185"/>
      <c r="R4" s="1618" t="str">
        <f ca="1">OFFSET(Lexicon!B573,0,$C$1)</f>
        <v xml:space="preserve"> Balance of Consequences</v>
      </c>
      <c r="S4" s="1618"/>
      <c r="T4" s="1618"/>
      <c r="U4" s="1618"/>
      <c r="V4" s="1618"/>
      <c r="W4" s="1618"/>
      <c r="X4" s="1618"/>
      <c r="Y4" s="1618"/>
      <c r="Z4" s="1618"/>
      <c r="AA4" s="1618"/>
      <c r="AB4" s="1618"/>
      <c r="AC4" s="1618"/>
      <c r="AD4" s="1618"/>
      <c r="AE4" s="1618"/>
      <c r="AF4" s="184"/>
      <c r="AG4" s="9"/>
      <c r="AH4" s="1619"/>
      <c r="AI4" s="1619"/>
      <c r="AJ4" s="1619"/>
      <c r="AK4" s="1619"/>
      <c r="AL4" s="1619"/>
      <c r="AM4" s="1619"/>
      <c r="AN4" s="1619"/>
      <c r="AO4" s="1619"/>
      <c r="AP4" s="1619"/>
      <c r="AQ4" s="1619"/>
      <c r="AR4" s="1619"/>
      <c r="AS4" s="1619"/>
      <c r="AT4" s="1619"/>
      <c r="AU4" s="1619"/>
      <c r="AV4" s="9"/>
      <c r="AW4" s="9"/>
    </row>
    <row r="5" spans="1:49" ht="23.25" customHeight="1" thickBot="1">
      <c r="A5" s="185"/>
      <c r="C5" s="440" t="str">
        <f ca="1">OFFSET(Lexicon!B478,0,$C$3)</f>
        <v>Identification questions</v>
      </c>
      <c r="D5" s="54"/>
      <c r="E5" s="54"/>
      <c r="F5" s="54"/>
      <c r="G5" s="54"/>
      <c r="H5" s="54"/>
      <c r="I5" s="54"/>
      <c r="J5" s="54"/>
      <c r="K5" s="53"/>
      <c r="L5" s="53"/>
      <c r="M5" s="53"/>
      <c r="N5" s="53"/>
      <c r="O5" s="55"/>
      <c r="P5" s="184"/>
      <c r="Q5" s="185"/>
      <c r="R5" s="463"/>
      <c r="U5" s="1649" t="str">
        <f ca="1">OFFSET(Lexicon!B517,0,$C$1)</f>
        <v>Starting point: Identify the Response</v>
      </c>
      <c r="V5" s="1649"/>
      <c r="W5" s="1649"/>
      <c r="AE5" s="103"/>
      <c r="AF5" s="184"/>
    </row>
    <row r="6" spans="1:49" ht="3.75" customHeight="1">
      <c r="A6" s="185"/>
      <c r="C6" s="441"/>
      <c r="D6" s="52"/>
      <c r="E6" s="52"/>
      <c r="F6" s="52"/>
      <c r="G6" s="52"/>
      <c r="H6" s="52"/>
      <c r="I6" s="52"/>
      <c r="J6" s="52"/>
      <c r="K6" s="47"/>
      <c r="L6" s="47"/>
      <c r="M6" s="47"/>
      <c r="N6" s="47"/>
      <c r="O6" s="49"/>
      <c r="P6" s="184"/>
      <c r="Q6" s="185"/>
      <c r="R6" s="446"/>
      <c r="AE6" s="57"/>
      <c r="AF6" s="184"/>
    </row>
    <row r="7" spans="1:49" ht="15" customHeight="1">
      <c r="A7" s="185"/>
      <c r="C7" s="1587" t="str">
        <f ca="1">OFFSET(Lexicon!B479,0,$C$3)</f>
        <v xml:space="preserve">  Who is the Performer (individual or group)?</v>
      </c>
      <c r="D7" s="1587"/>
      <c r="E7" s="1587"/>
      <c r="F7" s="1587"/>
      <c r="G7" s="1587"/>
      <c r="H7" s="1587"/>
      <c r="I7" s="106"/>
      <c r="J7" s="1586"/>
      <c r="K7" s="1586"/>
      <c r="L7" s="1586"/>
      <c r="M7" s="1586"/>
      <c r="N7" s="1586"/>
      <c r="O7" s="1586"/>
      <c r="P7" s="184"/>
      <c r="Q7" s="185"/>
      <c r="R7" s="467"/>
      <c r="S7" s="447"/>
      <c r="T7" s="218"/>
      <c r="U7" s="218"/>
      <c r="V7" s="1649" t="str">
        <f ca="1">OFFSET(Lexicon!B516,0,$C$1)</f>
        <v>Desired Response</v>
      </c>
      <c r="W7" s="218"/>
      <c r="X7" s="1600" t="str">
        <f ca="1">OFFSET(Lexicon!B519,0,$C$1)</f>
        <v>Consequences to Performer</v>
      </c>
      <c r="Y7" s="1600"/>
      <c r="Z7" s="1600"/>
      <c r="AA7" s="1600"/>
      <c r="AB7" s="1649" t="str">
        <f ca="1">OFFSET(Lexicon!B522,0,$C$1)</f>
        <v>Consequences to Organisation</v>
      </c>
      <c r="AC7" s="1649"/>
      <c r="AD7" s="1649"/>
      <c r="AE7" s="57"/>
      <c r="AF7" s="184"/>
    </row>
    <row r="8" spans="1:49" ht="5.25" customHeight="1">
      <c r="A8" s="185"/>
      <c r="C8" s="442"/>
      <c r="D8" s="56"/>
      <c r="E8" s="56"/>
      <c r="F8" s="56"/>
      <c r="G8" s="56"/>
      <c r="H8" s="56"/>
      <c r="I8" s="57"/>
      <c r="J8" s="57"/>
      <c r="K8" s="57"/>
      <c r="L8" s="57"/>
      <c r="M8" s="57"/>
      <c r="N8" s="57"/>
      <c r="O8" s="56"/>
      <c r="P8" s="184"/>
      <c r="Q8" s="185"/>
      <c r="R8" s="468"/>
      <c r="S8" s="447"/>
      <c r="T8" s="218"/>
      <c r="U8" s="218"/>
      <c r="V8" s="1650"/>
      <c r="W8" s="430"/>
      <c r="X8" s="1650"/>
      <c r="Y8" s="1650"/>
      <c r="Z8" s="1650"/>
      <c r="AA8" s="1650"/>
      <c r="AB8" s="1649"/>
      <c r="AC8" s="1649"/>
      <c r="AD8" s="1649"/>
      <c r="AE8" s="57"/>
      <c r="AF8" s="184"/>
    </row>
    <row r="9" spans="1:49">
      <c r="A9" s="185"/>
      <c r="C9" s="1587" t="str">
        <f ca="1">OFFSET(Lexicon!B480,0,$C$3)</f>
        <v xml:space="preserve">  What is the desired Response?</v>
      </c>
      <c r="D9" s="1587"/>
      <c r="E9" s="1587"/>
      <c r="F9" s="1587"/>
      <c r="G9" s="1587"/>
      <c r="H9" s="1587"/>
      <c r="I9" s="106"/>
      <c r="J9" s="1586"/>
      <c r="K9" s="1586"/>
      <c r="L9" s="1586"/>
      <c r="M9" s="1586"/>
      <c r="N9" s="1586"/>
      <c r="O9" s="1586"/>
      <c r="P9" s="184"/>
      <c r="Q9" s="183"/>
      <c r="R9" s="469"/>
      <c r="S9" s="447"/>
      <c r="T9" s="218"/>
      <c r="U9" s="218"/>
      <c r="V9" s="518">
        <f>G7</f>
        <v>0</v>
      </c>
      <c r="W9" s="71"/>
      <c r="X9" s="521"/>
      <c r="Y9" s="522"/>
      <c r="Z9" s="526"/>
      <c r="AA9" s="527"/>
      <c r="AB9" s="72"/>
      <c r="AC9" s="532"/>
      <c r="AD9" s="49"/>
      <c r="AE9" s="135"/>
      <c r="AF9" s="436"/>
    </row>
    <row r="10" spans="1:49" ht="4.5" customHeight="1">
      <c r="A10" s="185"/>
      <c r="C10" s="443"/>
      <c r="D10" s="58"/>
      <c r="E10" s="58"/>
      <c r="F10" s="58"/>
      <c r="G10" s="58"/>
      <c r="H10" s="58"/>
      <c r="I10" s="57"/>
      <c r="J10" s="58"/>
      <c r="K10" s="14"/>
      <c r="L10" s="14"/>
      <c r="M10" s="14"/>
      <c r="N10" s="14"/>
      <c r="O10" s="7"/>
      <c r="P10" s="184"/>
      <c r="Q10" s="185"/>
      <c r="R10" s="467"/>
      <c r="S10" s="447"/>
      <c r="T10" s="218"/>
      <c r="U10" s="218"/>
      <c r="V10" s="519"/>
      <c r="W10" s="71"/>
      <c r="X10" s="523"/>
      <c r="Y10" s="516"/>
      <c r="Z10" s="528"/>
      <c r="AA10" s="529"/>
      <c r="AB10" s="72"/>
      <c r="AC10" s="533"/>
      <c r="AD10" s="49"/>
      <c r="AE10" s="57"/>
      <c r="AF10" s="184"/>
    </row>
    <row r="11" spans="1:49" ht="15" customHeight="1">
      <c r="A11" s="185"/>
      <c r="C11" s="1587" t="str">
        <f ca="1">OFFSET(Lexicon!B481,0,$C$3)</f>
        <v xml:space="preserve">  What is the observed Response?</v>
      </c>
      <c r="D11" s="1587"/>
      <c r="E11" s="1587"/>
      <c r="F11" s="1587"/>
      <c r="G11" s="1587"/>
      <c r="H11" s="1587"/>
      <c r="I11" s="106"/>
      <c r="J11" s="1586"/>
      <c r="K11" s="1586"/>
      <c r="L11" s="1586"/>
      <c r="M11" s="1586"/>
      <c r="N11" s="1586"/>
      <c r="O11" s="1586"/>
      <c r="P11" s="184"/>
      <c r="Q11" s="185"/>
      <c r="R11" s="468"/>
      <c r="S11" s="447"/>
      <c r="T11" s="218"/>
      <c r="U11" s="218"/>
      <c r="V11" s="519"/>
      <c r="W11" s="71"/>
      <c r="X11" s="523"/>
      <c r="Y11" s="516"/>
      <c r="Z11" s="528"/>
      <c r="AA11" s="529"/>
      <c r="AB11" s="72"/>
      <c r="AC11" s="533"/>
      <c r="AD11" s="49"/>
      <c r="AE11" s="57"/>
      <c r="AF11" s="184"/>
    </row>
    <row r="12" spans="1:49" ht="6.75" customHeight="1">
      <c r="A12" s="185"/>
      <c r="C12" s="444"/>
      <c r="D12" s="58"/>
      <c r="E12" s="58"/>
      <c r="F12" s="58"/>
      <c r="G12" s="58"/>
      <c r="H12" s="58"/>
      <c r="I12" s="57"/>
      <c r="J12" s="58"/>
      <c r="K12" s="14"/>
      <c r="L12" s="14"/>
      <c r="M12" s="14"/>
      <c r="N12" s="14"/>
      <c r="O12" s="7"/>
      <c r="P12" s="184"/>
      <c r="Q12" s="185"/>
      <c r="R12" s="1605"/>
      <c r="S12" s="447"/>
      <c r="T12" s="218"/>
      <c r="U12" s="218"/>
      <c r="V12" s="519"/>
      <c r="W12" s="71"/>
      <c r="X12" s="523"/>
      <c r="Y12" s="516"/>
      <c r="Z12" s="528"/>
      <c r="AA12" s="529"/>
      <c r="AB12" s="72"/>
      <c r="AC12" s="533"/>
      <c r="AD12" s="49"/>
      <c r="AE12" s="57"/>
      <c r="AF12" s="184"/>
    </row>
    <row r="13" spans="1:49" ht="15.75" thickBot="1">
      <c r="A13" s="185"/>
      <c r="C13" s="440" t="str">
        <f ca="1">OFFSET(Lexicon!B482,0,$C$3)</f>
        <v>Analysis Questions</v>
      </c>
      <c r="D13" s="59"/>
      <c r="E13" s="59"/>
      <c r="F13" s="59"/>
      <c r="G13" s="59"/>
      <c r="H13" s="59"/>
      <c r="I13" s="57"/>
      <c r="J13" s="60" t="str">
        <f ca="1">OFFSET(Lexicon!B524,0,$C$3)</f>
        <v>Y / N / ?</v>
      </c>
      <c r="K13" s="57"/>
      <c r="L13" s="61" t="str">
        <f ca="1">OFFSET(Lexicon!B484,0,$C$3)</f>
        <v>Performance System Comments</v>
      </c>
      <c r="M13" s="61"/>
      <c r="N13" s="61"/>
      <c r="O13" s="62"/>
      <c r="P13" s="184"/>
      <c r="Q13" s="185"/>
      <c r="R13" s="1605"/>
      <c r="S13" s="447"/>
      <c r="T13" s="218"/>
      <c r="U13" s="218"/>
      <c r="V13" s="519"/>
      <c r="W13" s="71"/>
      <c r="X13" s="523"/>
      <c r="Y13" s="516"/>
      <c r="Z13" s="528"/>
      <c r="AA13" s="529"/>
      <c r="AB13" s="72"/>
      <c r="AC13" s="533"/>
      <c r="AD13" s="49"/>
      <c r="AE13" s="57"/>
      <c r="AF13" s="184"/>
    </row>
    <row r="14" spans="1:49" ht="4.5" customHeight="1">
      <c r="A14" s="185"/>
      <c r="D14" s="51"/>
      <c r="E14" s="51"/>
      <c r="F14" s="51"/>
      <c r="G14" s="51"/>
      <c r="H14" s="58"/>
      <c r="I14" s="58"/>
      <c r="J14" s="57"/>
      <c r="K14" s="58"/>
      <c r="L14" s="63"/>
      <c r="M14" s="63"/>
      <c r="N14" s="63"/>
      <c r="O14" s="14"/>
      <c r="P14" s="184"/>
      <c r="Q14" s="185"/>
      <c r="R14" s="468"/>
      <c r="S14" s="447"/>
      <c r="T14" s="218"/>
      <c r="U14" s="218"/>
      <c r="V14" s="519"/>
      <c r="W14" s="71"/>
      <c r="X14" s="523"/>
      <c r="Y14" s="516"/>
      <c r="Z14" s="528"/>
      <c r="AA14" s="529"/>
      <c r="AB14" s="72"/>
      <c r="AC14" s="533"/>
      <c r="AD14" s="49"/>
      <c r="AE14" s="57"/>
      <c r="AF14" s="184"/>
    </row>
    <row r="15" spans="1:49" ht="12" customHeight="1">
      <c r="A15" s="185"/>
      <c r="C15" s="446" t="str">
        <f ca="1">OFFSET(Lexicon!B485,0,$C$3)</f>
        <v>Situation</v>
      </c>
      <c r="H15" s="58"/>
      <c r="I15" s="58"/>
      <c r="J15" s="57"/>
      <c r="K15" s="58"/>
      <c r="L15" s="63"/>
      <c r="M15" s="63"/>
      <c r="N15" s="63"/>
      <c r="O15" s="57"/>
      <c r="P15" s="184"/>
      <c r="Q15" s="185"/>
      <c r="R15" s="468"/>
      <c r="T15" s="218"/>
      <c r="U15" s="218"/>
      <c r="V15" s="519"/>
      <c r="W15" s="73" t="s">
        <v>859</v>
      </c>
      <c r="X15" s="523"/>
      <c r="Y15" s="516"/>
      <c r="Z15" s="528"/>
      <c r="AA15" s="529"/>
      <c r="AB15" s="73" t="s">
        <v>859</v>
      </c>
      <c r="AC15" s="533"/>
      <c r="AD15" s="49"/>
      <c r="AE15" s="57"/>
      <c r="AF15" s="184"/>
    </row>
    <row r="16" spans="1:49" ht="4.5" customHeight="1">
      <c r="A16" s="185"/>
      <c r="D16" s="19"/>
      <c r="E16" s="19"/>
      <c r="F16" s="19"/>
      <c r="G16" s="19"/>
      <c r="H16" s="58"/>
      <c r="I16" s="58"/>
      <c r="J16" s="57"/>
      <c r="K16" s="58"/>
      <c r="L16" s="63"/>
      <c r="M16" s="63"/>
      <c r="N16" s="63"/>
      <c r="O16" s="57"/>
      <c r="P16" s="184"/>
      <c r="Q16" s="185"/>
      <c r="R16" s="446"/>
      <c r="T16" s="218"/>
      <c r="U16" s="218"/>
      <c r="V16" s="519"/>
      <c r="W16" s="73"/>
      <c r="X16" s="524"/>
      <c r="Y16" s="525"/>
      <c r="Z16" s="530"/>
      <c r="AA16" s="531"/>
      <c r="AB16" s="72"/>
      <c r="AC16" s="534"/>
      <c r="AD16" s="49"/>
      <c r="AE16" s="57"/>
      <c r="AF16" s="184"/>
    </row>
    <row r="17" spans="1:32" ht="15" customHeight="1">
      <c r="A17" s="185"/>
      <c r="C17" s="1593">
        <v>1</v>
      </c>
      <c r="D17" s="1590" t="str">
        <f ca="1">OFFSET(Lexicon!B486,0,$C$3)</f>
        <v>Have performance expectations, including measures and standards, been established for the desired Response?</v>
      </c>
      <c r="E17" s="1591"/>
      <c r="F17" s="1591"/>
      <c r="G17" s="1591"/>
      <c r="H17" s="1591"/>
      <c r="I17" s="58"/>
      <c r="J17" s="64"/>
      <c r="K17" s="58"/>
      <c r="L17" s="1589"/>
      <c r="M17" s="1589"/>
      <c r="N17" s="1589"/>
      <c r="O17" s="1589"/>
      <c r="P17" s="184"/>
      <c r="Q17" s="185"/>
      <c r="R17" s="468"/>
      <c r="T17" s="218"/>
      <c r="U17" s="218"/>
      <c r="V17" s="519"/>
      <c r="W17" s="74"/>
      <c r="X17" s="521"/>
      <c r="Y17" s="522"/>
      <c r="Z17" s="526"/>
      <c r="AA17" s="527"/>
      <c r="AB17" s="72"/>
      <c r="AC17" s="141"/>
      <c r="AD17" s="49"/>
      <c r="AE17" s="57"/>
      <c r="AF17" s="184"/>
    </row>
    <row r="18" spans="1:32" ht="15" customHeight="1">
      <c r="A18" s="185"/>
      <c r="C18" s="1593"/>
      <c r="D18" s="1591"/>
      <c r="E18" s="1591"/>
      <c r="F18" s="1591"/>
      <c r="G18" s="1591"/>
      <c r="H18" s="1591"/>
      <c r="I18" s="58"/>
      <c r="J18" s="57"/>
      <c r="K18" s="58"/>
      <c r="L18" s="1589"/>
      <c r="M18" s="1589"/>
      <c r="N18" s="1589"/>
      <c r="O18" s="1589"/>
      <c r="P18" s="184"/>
      <c r="Q18" s="185"/>
      <c r="R18" s="1605"/>
      <c r="T18" s="218"/>
      <c r="U18" s="218"/>
      <c r="V18" s="519"/>
      <c r="W18" s="75" t="s">
        <v>861</v>
      </c>
      <c r="X18" s="523"/>
      <c r="Y18" s="516"/>
      <c r="Z18" s="528"/>
      <c r="AA18" s="529"/>
      <c r="AB18" s="75" t="s">
        <v>861</v>
      </c>
      <c r="AC18" s="142"/>
      <c r="AD18" s="49"/>
      <c r="AE18" s="57"/>
      <c r="AF18" s="184"/>
    </row>
    <row r="19" spans="1:32" ht="4.5" customHeight="1">
      <c r="A19" s="185"/>
      <c r="C19" s="447"/>
      <c r="D19" s="50"/>
      <c r="E19" s="50"/>
      <c r="F19" s="50"/>
      <c r="G19" s="50"/>
      <c r="H19" s="50"/>
      <c r="I19" s="58"/>
      <c r="J19" s="57"/>
      <c r="K19" s="58"/>
      <c r="L19" s="66"/>
      <c r="M19" s="66"/>
      <c r="N19" s="66"/>
      <c r="O19" s="107"/>
      <c r="P19" s="184"/>
      <c r="Q19" s="185"/>
      <c r="R19" s="1605"/>
      <c r="T19" s="218"/>
      <c r="U19" s="218"/>
      <c r="V19" s="519"/>
      <c r="W19" s="75" t="s">
        <v>861</v>
      </c>
      <c r="X19" s="523"/>
      <c r="Y19" s="516"/>
      <c r="Z19" s="528"/>
      <c r="AA19" s="529"/>
      <c r="AB19" s="75" t="s">
        <v>861</v>
      </c>
      <c r="AC19" s="142"/>
      <c r="AD19" s="49"/>
      <c r="AE19" s="57"/>
      <c r="AF19" s="184"/>
    </row>
    <row r="20" spans="1:32" ht="15" customHeight="1">
      <c r="A20" s="185"/>
      <c r="C20" s="1588">
        <v>2</v>
      </c>
      <c r="D20" s="1592" t="str">
        <f ca="1">OFFSET(Lexicon!B487,0,$C$3)</f>
        <v>Have performance expectations been clarified with the Performer?</v>
      </c>
      <c r="E20" s="1594"/>
      <c r="F20" s="1594"/>
      <c r="G20" s="1594"/>
      <c r="H20" s="1594"/>
      <c r="I20" s="58"/>
      <c r="J20" s="64"/>
      <c r="K20" s="58"/>
      <c r="L20" s="1589"/>
      <c r="M20" s="1589"/>
      <c r="N20" s="1589"/>
      <c r="O20" s="1589"/>
      <c r="P20" s="184"/>
      <c r="Q20" s="185"/>
      <c r="R20" s="468"/>
      <c r="T20" s="218"/>
      <c r="U20" s="218"/>
      <c r="V20" s="519"/>
      <c r="W20" s="71"/>
      <c r="X20" s="523"/>
      <c r="Y20" s="516"/>
      <c r="Z20" s="528"/>
      <c r="AA20" s="529"/>
      <c r="AB20" s="72"/>
      <c r="AC20" s="142"/>
      <c r="AD20" s="49"/>
      <c r="AE20" s="57"/>
      <c r="AF20" s="184"/>
    </row>
    <row r="21" spans="1:32" ht="15" customHeight="1">
      <c r="A21" s="185"/>
      <c r="C21" s="1588"/>
      <c r="D21" s="1594"/>
      <c r="E21" s="1594"/>
      <c r="F21" s="1594"/>
      <c r="G21" s="1594"/>
      <c r="H21" s="1594"/>
      <c r="I21" s="58"/>
      <c r="J21" s="57"/>
      <c r="K21" s="58"/>
      <c r="L21" s="1589"/>
      <c r="M21" s="1589"/>
      <c r="N21" s="1589"/>
      <c r="O21" s="1589"/>
      <c r="P21" s="184"/>
      <c r="Q21" s="185"/>
      <c r="R21" s="1605"/>
      <c r="S21" s="1625" t="str">
        <f ca="1">OFFSET(Lexicon!B515,0,$C$1)</f>
        <v>Performer</v>
      </c>
      <c r="T21" s="1625"/>
      <c r="U21" s="1626"/>
      <c r="V21" s="519"/>
      <c r="W21" s="71"/>
      <c r="X21" s="523"/>
      <c r="Y21" s="516"/>
      <c r="Z21" s="528"/>
      <c r="AA21" s="529"/>
      <c r="AB21" s="72"/>
      <c r="AC21" s="142"/>
      <c r="AD21" s="49"/>
      <c r="AE21" s="57"/>
      <c r="AF21" s="184"/>
    </row>
    <row r="22" spans="1:32" ht="4.5" customHeight="1">
      <c r="A22" s="185"/>
      <c r="C22" s="447"/>
      <c r="D22" s="67"/>
      <c r="E22" s="67"/>
      <c r="F22" s="67"/>
      <c r="G22" s="67"/>
      <c r="H22" s="58"/>
      <c r="I22" s="58"/>
      <c r="J22" s="57"/>
      <c r="K22" s="58"/>
      <c r="L22" s="63"/>
      <c r="M22" s="63"/>
      <c r="N22" s="63"/>
      <c r="O22" s="108"/>
      <c r="P22" s="184"/>
      <c r="Q22" s="185"/>
      <c r="R22" s="1605"/>
      <c r="S22" s="535"/>
      <c r="T22" s="535"/>
      <c r="U22" s="536"/>
      <c r="V22" s="519"/>
      <c r="W22" s="71"/>
      <c r="X22" s="523"/>
      <c r="Y22" s="516"/>
      <c r="Z22" s="528"/>
      <c r="AA22" s="529"/>
      <c r="AB22" s="72"/>
      <c r="AC22" s="142"/>
      <c r="AD22" s="49"/>
      <c r="AE22" s="57"/>
      <c r="AF22" s="184"/>
    </row>
    <row r="23" spans="1:32" ht="15" customHeight="1">
      <c r="A23" s="185"/>
      <c r="C23" s="1588">
        <v>3</v>
      </c>
      <c r="D23" s="1592" t="str">
        <f ca="1">OFFSET(Lexicon!B488,0,$C$3)</f>
        <v>Does the Performer agree that these expectations are attainable?</v>
      </c>
      <c r="E23" s="1592"/>
      <c r="F23" s="1592"/>
      <c r="G23" s="1592"/>
      <c r="H23" s="1592"/>
      <c r="I23" s="58"/>
      <c r="J23" s="64"/>
      <c r="K23" s="58"/>
      <c r="L23" s="1589"/>
      <c r="M23" s="1589"/>
      <c r="N23" s="1589"/>
      <c r="O23" s="1589"/>
      <c r="P23" s="184"/>
      <c r="Q23" s="185"/>
      <c r="R23" s="468"/>
      <c r="T23" s="1622" t="s">
        <v>1909</v>
      </c>
      <c r="U23" s="218"/>
      <c r="V23" s="519"/>
      <c r="W23" s="71"/>
      <c r="X23" s="523"/>
      <c r="Y23" s="516"/>
      <c r="Z23" s="528"/>
      <c r="AA23" s="529"/>
      <c r="AB23" s="72"/>
      <c r="AC23" s="142"/>
      <c r="AD23" s="49"/>
      <c r="AE23" s="57"/>
      <c r="AF23" s="184"/>
    </row>
    <row r="24" spans="1:32" ht="15" customHeight="1">
      <c r="A24" s="185"/>
      <c r="C24" s="1588"/>
      <c r="D24" s="1592"/>
      <c r="E24" s="1592"/>
      <c r="F24" s="1592"/>
      <c r="G24" s="1592"/>
      <c r="H24" s="1592"/>
      <c r="I24" s="58"/>
      <c r="J24" s="57"/>
      <c r="K24" s="58"/>
      <c r="L24" s="1589"/>
      <c r="M24" s="1589"/>
      <c r="N24" s="1589"/>
      <c r="O24" s="1589"/>
      <c r="P24" s="184"/>
      <c r="Q24" s="185"/>
      <c r="R24" s="1605"/>
      <c r="T24" s="1623"/>
      <c r="U24" s="218"/>
      <c r="V24" s="520"/>
      <c r="W24" s="71"/>
      <c r="X24" s="524"/>
      <c r="Y24" s="525"/>
      <c r="Z24" s="530"/>
      <c r="AA24" s="531"/>
      <c r="AB24" s="72"/>
      <c r="AC24" s="143"/>
      <c r="AD24" s="49"/>
      <c r="AE24" s="57"/>
      <c r="AF24" s="184"/>
    </row>
    <row r="25" spans="1:32" ht="4.5" customHeight="1">
      <c r="A25" s="185"/>
      <c r="C25" s="447"/>
      <c r="D25" s="67"/>
      <c r="E25" s="67"/>
      <c r="F25" s="67"/>
      <c r="G25" s="67"/>
      <c r="H25" s="58"/>
      <c r="I25" s="58"/>
      <c r="J25" s="57"/>
      <c r="K25" s="58"/>
      <c r="L25" s="63"/>
      <c r="M25" s="63"/>
      <c r="N25" s="63"/>
      <c r="O25" s="108"/>
      <c r="P25" s="184"/>
      <c r="Q25" s="185"/>
      <c r="R25" s="1605"/>
      <c r="T25" s="1623"/>
      <c r="U25" s="139"/>
      <c r="V25" s="218"/>
      <c r="W25" s="218"/>
      <c r="X25" s="1652" t="str">
        <f ca="1">OFFSET(Lexicon!B520,0,$C$1)</f>
        <v>Immediate</v>
      </c>
      <c r="Y25" s="1652"/>
      <c r="Z25" s="1652" t="str">
        <f ca="1">OFFSET(Lexicon!B521,0,$C$1)</f>
        <v>Delayed</v>
      </c>
      <c r="AA25" s="1652"/>
      <c r="AB25" s="515"/>
      <c r="AC25" s="1646"/>
      <c r="AD25" s="49"/>
      <c r="AE25" s="57"/>
      <c r="AF25" s="184"/>
    </row>
    <row r="26" spans="1:32" ht="15" customHeight="1">
      <c r="A26" s="185"/>
      <c r="C26" s="1588">
        <v>4</v>
      </c>
      <c r="D26" s="1592" t="str">
        <f ca="1">OFFSET(Lexicon!B489,0,$C$3)</f>
        <v>Can the Performer easily recognise the signal to perform?</v>
      </c>
      <c r="E26" s="1592"/>
      <c r="F26" s="1592"/>
      <c r="G26" s="1592"/>
      <c r="H26" s="1592"/>
      <c r="I26" s="58"/>
      <c r="J26" s="64"/>
      <c r="K26" s="58"/>
      <c r="L26" s="1589"/>
      <c r="M26" s="1589"/>
      <c r="N26" s="1589"/>
      <c r="O26" s="1589"/>
      <c r="P26" s="184"/>
      <c r="Q26" s="185"/>
      <c r="R26" s="468"/>
      <c r="T26" s="1623"/>
      <c r="U26" s="139"/>
      <c r="V26" s="218"/>
      <c r="W26" s="218"/>
      <c r="X26" s="1653"/>
      <c r="Y26" s="1653"/>
      <c r="Z26" s="1653"/>
      <c r="AA26" s="1653"/>
      <c r="AB26" s="218"/>
      <c r="AC26" s="1600"/>
      <c r="AD26" s="49"/>
      <c r="AE26" s="57"/>
      <c r="AF26" s="184"/>
    </row>
    <row r="27" spans="1:32" ht="15" customHeight="1">
      <c r="A27" s="185"/>
      <c r="C27" s="1588"/>
      <c r="D27" s="1592"/>
      <c r="E27" s="1592"/>
      <c r="F27" s="1592"/>
      <c r="G27" s="1592"/>
      <c r="H27" s="1592"/>
      <c r="I27" s="58"/>
      <c r="J27" s="57"/>
      <c r="K27" s="58"/>
      <c r="L27" s="1589"/>
      <c r="M27" s="1589"/>
      <c r="N27" s="1589"/>
      <c r="O27" s="1589"/>
      <c r="P27" s="184"/>
      <c r="Q27" s="185"/>
      <c r="R27" s="1605"/>
      <c r="T27" s="1623"/>
      <c r="U27" s="1651" t="str">
        <f ca="1">OFFSET(Lexicon!B518,0,$C$1)</f>
        <v>Alternative or Undesired Response</v>
      </c>
      <c r="V27" s="1649"/>
      <c r="W27" s="1649"/>
      <c r="X27" s="1649" t="str">
        <f ca="1">X7</f>
        <v>Consequences to Performer</v>
      </c>
      <c r="Y27" s="1649"/>
      <c r="Z27" s="1649"/>
      <c r="AA27" s="1649"/>
      <c r="AB27" s="1649" t="str">
        <f ca="1">AB7</f>
        <v>Consequences to Organisation</v>
      </c>
      <c r="AC27" s="1649"/>
      <c r="AD27" s="1649"/>
      <c r="AE27" s="57"/>
      <c r="AF27" s="184"/>
    </row>
    <row r="28" spans="1:32" ht="4.5" customHeight="1">
      <c r="A28" s="185"/>
      <c r="C28" s="447"/>
      <c r="D28" s="67"/>
      <c r="E28" s="67"/>
      <c r="F28" s="67"/>
      <c r="G28" s="67"/>
      <c r="H28" s="58"/>
      <c r="I28" s="58"/>
      <c r="J28" s="57"/>
      <c r="K28" s="58"/>
      <c r="L28" s="63"/>
      <c r="M28" s="63"/>
      <c r="N28" s="63"/>
      <c r="O28" s="108"/>
      <c r="P28" s="184"/>
      <c r="Q28" s="185"/>
      <c r="R28" s="1605"/>
      <c r="T28" s="1623"/>
      <c r="U28" s="1651"/>
      <c r="V28" s="1649"/>
      <c r="W28" s="1649"/>
      <c r="X28" s="1650"/>
      <c r="Y28" s="1650"/>
      <c r="Z28" s="1650"/>
      <c r="AA28" s="1650"/>
      <c r="AB28" s="1649"/>
      <c r="AC28" s="1649"/>
      <c r="AD28" s="1649"/>
      <c r="AE28" s="57"/>
      <c r="AF28" s="184"/>
    </row>
    <row r="29" spans="1:32" ht="15" customHeight="1">
      <c r="A29" s="185"/>
      <c r="C29" s="1588">
        <v>5</v>
      </c>
      <c r="D29" s="1592" t="str">
        <f ca="1">OFFSET(Lexicon!B490,0,$C$3)</f>
        <v>Is the input the Performer receives appropriate, correct and timely?</v>
      </c>
      <c r="E29" s="1592"/>
      <c r="F29" s="1592"/>
      <c r="G29" s="1592"/>
      <c r="H29" s="1592"/>
      <c r="I29" s="58"/>
      <c r="J29" s="64"/>
      <c r="K29" s="58"/>
      <c r="L29" s="1589"/>
      <c r="M29" s="1589"/>
      <c r="N29" s="1589"/>
      <c r="O29" s="1589"/>
      <c r="P29" s="184"/>
      <c r="Q29" s="185"/>
      <c r="R29" s="468"/>
      <c r="T29" s="1623"/>
      <c r="U29" s="218"/>
      <c r="V29" s="518">
        <f>G6</f>
        <v>0</v>
      </c>
      <c r="W29" s="71"/>
      <c r="X29" s="526"/>
      <c r="Y29" s="537"/>
      <c r="Z29" s="526"/>
      <c r="AA29" s="527"/>
      <c r="AB29" s="72"/>
      <c r="AC29" s="532"/>
      <c r="AD29" s="49"/>
      <c r="AE29" s="57"/>
      <c r="AF29" s="184"/>
    </row>
    <row r="30" spans="1:32" ht="15" customHeight="1">
      <c r="A30" s="185"/>
      <c r="C30" s="1588"/>
      <c r="D30" s="1592"/>
      <c r="E30" s="1592"/>
      <c r="F30" s="1592"/>
      <c r="G30" s="1592"/>
      <c r="H30" s="1592"/>
      <c r="I30" s="58"/>
      <c r="J30" s="57"/>
      <c r="K30" s="58"/>
      <c r="L30" s="1589"/>
      <c r="M30" s="1589"/>
      <c r="N30" s="1589"/>
      <c r="O30" s="1589"/>
      <c r="P30" s="184"/>
      <c r="Q30" s="185"/>
      <c r="R30" s="1605"/>
      <c r="T30" s="1624"/>
      <c r="U30" s="218"/>
      <c r="V30" s="519"/>
      <c r="W30" s="71"/>
      <c r="X30" s="528"/>
      <c r="Y30" s="517"/>
      <c r="Z30" s="528"/>
      <c r="AA30" s="529"/>
      <c r="AB30" s="72"/>
      <c r="AC30" s="533"/>
      <c r="AD30" s="49"/>
      <c r="AE30" s="57"/>
      <c r="AF30" s="184"/>
    </row>
    <row r="31" spans="1:32" ht="4.5" customHeight="1">
      <c r="A31" s="185"/>
      <c r="C31" s="447"/>
      <c r="D31" s="68"/>
      <c r="E31" s="68"/>
      <c r="F31" s="68"/>
      <c r="G31" s="68"/>
      <c r="H31" s="68"/>
      <c r="I31" s="58"/>
      <c r="J31" s="57"/>
      <c r="K31" s="58"/>
      <c r="L31" s="66"/>
      <c r="M31" s="66"/>
      <c r="N31" s="66"/>
      <c r="O31" s="108"/>
      <c r="P31" s="184"/>
      <c r="Q31" s="185"/>
      <c r="R31" s="1605"/>
      <c r="T31" s="218"/>
      <c r="U31" s="218"/>
      <c r="V31" s="519"/>
      <c r="W31" s="71"/>
      <c r="X31" s="528"/>
      <c r="Y31" s="517"/>
      <c r="Z31" s="528"/>
      <c r="AA31" s="529"/>
      <c r="AB31" s="72"/>
      <c r="AC31" s="533"/>
      <c r="AD31" s="49"/>
      <c r="AE31" s="57"/>
      <c r="AF31" s="184"/>
    </row>
    <row r="32" spans="1:32" ht="15" customHeight="1">
      <c r="A32" s="185"/>
      <c r="C32" s="1588">
        <v>6</v>
      </c>
      <c r="D32" s="1592" t="str">
        <f ca="1">OFFSET(Lexicon!B491,0,$C$3)</f>
        <v>Are job procedures and work flow effective?</v>
      </c>
      <c r="E32" s="1592"/>
      <c r="F32" s="1592"/>
      <c r="G32" s="1592"/>
      <c r="H32" s="1592"/>
      <c r="I32" s="58"/>
      <c r="J32" s="64"/>
      <c r="K32" s="58"/>
      <c r="L32" s="1589"/>
      <c r="M32" s="1589"/>
      <c r="N32" s="1589"/>
      <c r="O32" s="1589"/>
      <c r="P32" s="184"/>
      <c r="Q32" s="185"/>
      <c r="R32" s="468"/>
      <c r="T32" s="218"/>
      <c r="U32" s="218"/>
      <c r="V32" s="519"/>
      <c r="W32" s="71"/>
      <c r="X32" s="528"/>
      <c r="Y32" s="517"/>
      <c r="Z32" s="528"/>
      <c r="AA32" s="529"/>
      <c r="AB32" s="72"/>
      <c r="AC32" s="533"/>
      <c r="AD32" s="49"/>
      <c r="AE32" s="57"/>
      <c r="AF32" s="184"/>
    </row>
    <row r="33" spans="1:32" ht="15" customHeight="1">
      <c r="A33" s="185"/>
      <c r="C33" s="1588"/>
      <c r="D33" s="1592"/>
      <c r="E33" s="1592"/>
      <c r="F33" s="1592"/>
      <c r="G33" s="1592"/>
      <c r="H33" s="1592"/>
      <c r="I33" s="58"/>
      <c r="J33" s="57"/>
      <c r="K33" s="58"/>
      <c r="L33" s="1589"/>
      <c r="M33" s="1589"/>
      <c r="N33" s="1589"/>
      <c r="O33" s="1589"/>
      <c r="P33" s="184"/>
      <c r="Q33" s="185"/>
      <c r="R33" s="1605"/>
      <c r="T33" s="218"/>
      <c r="U33" s="218"/>
      <c r="V33" s="519"/>
      <c r="W33" s="71"/>
      <c r="X33" s="528"/>
      <c r="Y33" s="517"/>
      <c r="Z33" s="528"/>
      <c r="AA33" s="529"/>
      <c r="AB33" s="72"/>
      <c r="AC33" s="533"/>
      <c r="AD33" s="49"/>
      <c r="AE33" s="57"/>
      <c r="AF33" s="184"/>
    </row>
    <row r="34" spans="1:32" ht="4.5" customHeight="1">
      <c r="A34" s="185"/>
      <c r="C34" s="447"/>
      <c r="D34" s="67"/>
      <c r="E34" s="67"/>
      <c r="F34" s="67"/>
      <c r="G34" s="67"/>
      <c r="H34" s="58"/>
      <c r="I34" s="58"/>
      <c r="J34" s="57"/>
      <c r="K34" s="58"/>
      <c r="L34" s="63"/>
      <c r="M34" s="63"/>
      <c r="N34" s="63"/>
      <c r="O34" s="108"/>
      <c r="P34" s="184"/>
      <c r="Q34" s="185"/>
      <c r="R34" s="1605"/>
      <c r="T34" s="218"/>
      <c r="U34" s="218"/>
      <c r="V34" s="519"/>
      <c r="W34" s="71"/>
      <c r="X34" s="528"/>
      <c r="Y34" s="517"/>
      <c r="Z34" s="528"/>
      <c r="AA34" s="529"/>
      <c r="AB34" s="72"/>
      <c r="AC34" s="533"/>
      <c r="AD34" s="49"/>
      <c r="AE34" s="205"/>
      <c r="AF34" s="184"/>
    </row>
    <row r="35" spans="1:32" ht="15" customHeight="1">
      <c r="A35" s="185"/>
      <c r="C35" s="1588">
        <v>7</v>
      </c>
      <c r="D35" s="1592" t="str">
        <f ca="1">OFFSET(Lexicon!B492,0,$C$3)</f>
        <v>Have multiple or competing priorities been clarified?</v>
      </c>
      <c r="E35" s="1592"/>
      <c r="F35" s="1592"/>
      <c r="G35" s="1592"/>
      <c r="H35" s="1592"/>
      <c r="I35" s="58"/>
      <c r="J35" s="64"/>
      <c r="K35" s="58"/>
      <c r="L35" s="1589"/>
      <c r="M35" s="1589"/>
      <c r="N35" s="1589"/>
      <c r="O35" s="1589"/>
      <c r="P35" s="184"/>
      <c r="Q35" s="185"/>
      <c r="R35" s="468"/>
      <c r="T35" s="218"/>
      <c r="U35" s="218"/>
      <c r="V35" s="519"/>
      <c r="W35" s="73" t="s">
        <v>859</v>
      </c>
      <c r="X35" s="528"/>
      <c r="Y35" s="517"/>
      <c r="Z35" s="528"/>
      <c r="AA35" s="529"/>
      <c r="AB35" s="73" t="s">
        <v>859</v>
      </c>
      <c r="AC35" s="533"/>
      <c r="AD35" s="49"/>
      <c r="AE35" s="205"/>
      <c r="AF35" s="184"/>
    </row>
    <row r="36" spans="1:32" ht="15" customHeight="1">
      <c r="A36" s="185"/>
      <c r="C36" s="1588"/>
      <c r="D36" s="1592"/>
      <c r="E36" s="1592"/>
      <c r="F36" s="1592"/>
      <c r="G36" s="1592"/>
      <c r="H36" s="1592"/>
      <c r="I36" s="58"/>
      <c r="J36" s="57"/>
      <c r="K36" s="58"/>
      <c r="L36" s="1589"/>
      <c r="M36" s="1589"/>
      <c r="N36" s="1589"/>
      <c r="O36" s="1589"/>
      <c r="P36" s="184"/>
      <c r="Q36" s="185"/>
      <c r="R36" s="1605"/>
      <c r="T36" s="218"/>
      <c r="U36" s="218"/>
      <c r="V36" s="519"/>
      <c r="W36" s="73"/>
      <c r="X36" s="530"/>
      <c r="Y36" s="538"/>
      <c r="Z36" s="530"/>
      <c r="AA36" s="531"/>
      <c r="AB36" s="72"/>
      <c r="AC36" s="534"/>
      <c r="AD36" s="49"/>
      <c r="AE36" s="205"/>
      <c r="AF36" s="184"/>
    </row>
    <row r="37" spans="1:32" ht="4.5" customHeight="1">
      <c r="A37" s="185"/>
      <c r="C37" s="447"/>
      <c r="D37" s="67"/>
      <c r="E37" s="67"/>
      <c r="F37" s="67"/>
      <c r="G37" s="67"/>
      <c r="H37" s="58"/>
      <c r="I37" s="58"/>
      <c r="J37" s="57"/>
      <c r="K37" s="58"/>
      <c r="L37" s="63"/>
      <c r="M37" s="63"/>
      <c r="N37" s="63"/>
      <c r="O37" s="108"/>
      <c r="P37" s="184"/>
      <c r="Q37" s="185"/>
      <c r="R37" s="1605"/>
      <c r="T37" s="218"/>
      <c r="U37" s="218"/>
      <c r="V37" s="519"/>
      <c r="W37" s="74"/>
      <c r="X37" s="521"/>
      <c r="Y37" s="522"/>
      <c r="Z37" s="526"/>
      <c r="AA37" s="527"/>
      <c r="AB37" s="72"/>
      <c r="AC37" s="532"/>
      <c r="AD37" s="49"/>
      <c r="AE37" s="205"/>
      <c r="AF37" s="184"/>
    </row>
    <row r="38" spans="1:32" ht="15" customHeight="1">
      <c r="A38" s="185"/>
      <c r="C38" s="1588">
        <v>8</v>
      </c>
      <c r="D38" s="1592" t="str">
        <f ca="1">OFFSET(Lexicon!B493,0,$C$3)</f>
        <v>Are adequate resources available:  time, people, money, information, tools, or support equipment?</v>
      </c>
      <c r="E38" s="1592"/>
      <c r="F38" s="1592"/>
      <c r="G38" s="1592"/>
      <c r="H38" s="1592"/>
      <c r="I38" s="58"/>
      <c r="J38" s="64"/>
      <c r="K38" s="58"/>
      <c r="L38" s="1589"/>
      <c r="M38" s="1589"/>
      <c r="N38" s="1589"/>
      <c r="O38" s="1589"/>
      <c r="P38" s="184"/>
      <c r="Q38" s="185"/>
      <c r="R38" s="468"/>
      <c r="T38" s="218"/>
      <c r="U38" s="218"/>
      <c r="V38" s="519"/>
      <c r="W38" s="75" t="s">
        <v>861</v>
      </c>
      <c r="X38" s="523"/>
      <c r="Y38" s="516"/>
      <c r="Z38" s="528"/>
      <c r="AA38" s="529"/>
      <c r="AB38" s="75" t="s">
        <v>861</v>
      </c>
      <c r="AC38" s="533"/>
      <c r="AD38" s="49"/>
      <c r="AE38" s="205"/>
      <c r="AF38" s="184"/>
    </row>
    <row r="39" spans="1:32" ht="15" customHeight="1">
      <c r="A39" s="185"/>
      <c r="C39" s="1588"/>
      <c r="D39" s="1592"/>
      <c r="E39" s="1592"/>
      <c r="F39" s="1592"/>
      <c r="G39" s="1592"/>
      <c r="H39" s="1592"/>
      <c r="I39" s="52"/>
      <c r="J39" s="52"/>
      <c r="K39" s="58"/>
      <c r="L39" s="1589"/>
      <c r="M39" s="1589"/>
      <c r="N39" s="1589"/>
      <c r="O39" s="1589"/>
      <c r="P39" s="184"/>
      <c r="Q39" s="185"/>
      <c r="R39" s="1605"/>
      <c r="T39" s="218"/>
      <c r="U39" s="218"/>
      <c r="V39" s="519"/>
      <c r="W39" s="71"/>
      <c r="X39" s="523"/>
      <c r="Y39" s="516"/>
      <c r="Z39" s="528"/>
      <c r="AA39" s="529"/>
      <c r="AB39" s="72"/>
      <c r="AC39" s="533"/>
      <c r="AD39" s="49"/>
      <c r="AE39" s="205"/>
      <c r="AF39" s="184"/>
    </row>
    <row r="40" spans="1:32" ht="4.5" customHeight="1">
      <c r="A40" s="185"/>
      <c r="C40" s="447"/>
      <c r="D40" s="52"/>
      <c r="E40" s="52"/>
      <c r="F40" s="52"/>
      <c r="G40" s="52"/>
      <c r="H40" s="52"/>
      <c r="I40" s="52"/>
      <c r="J40" s="52"/>
      <c r="K40" s="58"/>
      <c r="L40" s="109"/>
      <c r="M40" s="109"/>
      <c r="N40" s="109"/>
      <c r="O40" s="110"/>
      <c r="P40" s="184"/>
      <c r="Q40" s="185"/>
      <c r="R40" s="1605"/>
      <c r="T40" s="218"/>
      <c r="U40" s="218"/>
      <c r="V40" s="519"/>
      <c r="W40" s="71"/>
      <c r="X40" s="523"/>
      <c r="Y40" s="516"/>
      <c r="Z40" s="528"/>
      <c r="AA40" s="529"/>
      <c r="AB40" s="72"/>
      <c r="AC40" s="533"/>
      <c r="AD40" s="49"/>
      <c r="AE40" s="135"/>
      <c r="AF40" s="184"/>
    </row>
    <row r="41" spans="1:32" ht="15" customHeight="1">
      <c r="A41" s="185"/>
      <c r="C41" s="1588">
        <v>9</v>
      </c>
      <c r="D41" s="1592" t="str">
        <f ca="1">OFFSET(Lexicon!B494,0,$C$3)</f>
        <v>Do the physical surroundings support effective performance?</v>
      </c>
      <c r="E41" s="1592"/>
      <c r="F41" s="1592"/>
      <c r="G41" s="1592"/>
      <c r="H41" s="1592"/>
      <c r="I41" s="52"/>
      <c r="J41" s="64"/>
      <c r="K41" s="58"/>
      <c r="L41" s="1589"/>
      <c r="M41" s="1589"/>
      <c r="N41" s="1589"/>
      <c r="O41" s="1589"/>
      <c r="P41" s="184"/>
      <c r="Q41" s="185"/>
      <c r="R41" s="468"/>
      <c r="T41" s="218"/>
      <c r="U41" s="218"/>
      <c r="V41" s="519"/>
      <c r="W41" s="71"/>
      <c r="X41" s="523"/>
      <c r="Y41" s="516"/>
      <c r="Z41" s="528"/>
      <c r="AA41" s="529"/>
      <c r="AB41" s="72"/>
      <c r="AC41" s="533"/>
      <c r="AD41" s="49"/>
      <c r="AE41" s="135"/>
      <c r="AF41" s="184"/>
    </row>
    <row r="42" spans="1:32" ht="15" customHeight="1">
      <c r="A42" s="185"/>
      <c r="C42" s="1588"/>
      <c r="D42" s="1592"/>
      <c r="E42" s="1592"/>
      <c r="F42" s="1592"/>
      <c r="G42" s="1592"/>
      <c r="H42" s="1592"/>
      <c r="I42" s="52"/>
      <c r="J42" s="52"/>
      <c r="K42" s="58"/>
      <c r="L42" s="1589"/>
      <c r="M42" s="1589"/>
      <c r="N42" s="1589"/>
      <c r="O42" s="1589"/>
      <c r="P42" s="184"/>
      <c r="Q42" s="185"/>
      <c r="R42" s="1605"/>
      <c r="T42" s="218"/>
      <c r="U42" s="218"/>
      <c r="V42" s="519"/>
      <c r="W42" s="71"/>
      <c r="X42" s="523"/>
      <c r="Y42" s="516"/>
      <c r="Z42" s="528"/>
      <c r="AA42" s="529"/>
      <c r="AB42" s="72"/>
      <c r="AC42" s="533"/>
      <c r="AD42" s="49"/>
      <c r="AE42" s="135"/>
      <c r="AF42" s="184"/>
    </row>
    <row r="43" spans="1:32" ht="9" customHeight="1">
      <c r="A43" s="185"/>
      <c r="C43" s="488"/>
      <c r="D43" s="69"/>
      <c r="E43" s="69"/>
      <c r="F43" s="69"/>
      <c r="G43" s="69"/>
      <c r="H43" s="69"/>
      <c r="I43" s="47"/>
      <c r="J43" s="69"/>
      <c r="K43" s="47"/>
      <c r="L43" s="111"/>
      <c r="M43" s="111"/>
      <c r="N43" s="111"/>
      <c r="O43" s="112"/>
      <c r="P43" s="184"/>
      <c r="Q43" s="185"/>
      <c r="R43" s="1605"/>
      <c r="T43" s="218"/>
      <c r="U43" s="218"/>
      <c r="V43" s="519"/>
      <c r="W43" s="71"/>
      <c r="X43" s="523"/>
      <c r="Y43" s="516"/>
      <c r="Z43" s="528"/>
      <c r="AA43" s="529"/>
      <c r="AB43" s="72"/>
      <c r="AC43" s="533"/>
      <c r="AD43" s="49"/>
      <c r="AE43" s="135"/>
      <c r="AF43" s="184"/>
    </row>
    <row r="44" spans="1:32" ht="4.5" customHeight="1">
      <c r="A44" s="185"/>
      <c r="D44" s="47"/>
      <c r="E44" s="47"/>
      <c r="F44" s="47"/>
      <c r="G44" s="47"/>
      <c r="H44" s="47"/>
      <c r="I44" s="47"/>
      <c r="J44" s="47"/>
      <c r="K44" s="47"/>
      <c r="L44" s="113"/>
      <c r="M44" s="113"/>
      <c r="N44" s="113"/>
      <c r="O44" s="105"/>
      <c r="P44" s="184"/>
      <c r="Q44" s="185"/>
      <c r="R44" s="468"/>
      <c r="T44" s="218"/>
      <c r="U44" s="218"/>
      <c r="V44" s="520"/>
      <c r="W44" s="71"/>
      <c r="X44" s="524"/>
      <c r="Y44" s="525"/>
      <c r="Z44" s="530"/>
      <c r="AA44" s="531"/>
      <c r="AB44" s="72"/>
      <c r="AC44" s="534"/>
      <c r="AD44" s="49"/>
      <c r="AE44" s="135"/>
      <c r="AF44" s="184"/>
    </row>
    <row r="45" spans="1:32" ht="12.75" customHeight="1">
      <c r="A45" s="185"/>
      <c r="C45" s="446" t="str">
        <f ca="1">OFFSET(Lexicon!B495,0,$C$3)</f>
        <v>Performer</v>
      </c>
      <c r="D45" s="47"/>
      <c r="E45" s="47"/>
      <c r="F45" s="47"/>
      <c r="G45" s="47"/>
      <c r="H45" s="47"/>
      <c r="I45" s="47"/>
      <c r="J45" s="47"/>
      <c r="K45" s="47"/>
      <c r="L45" s="113"/>
      <c r="M45" s="113"/>
      <c r="N45" s="113"/>
      <c r="O45" s="105"/>
      <c r="P45" s="184"/>
      <c r="Q45" s="185"/>
      <c r="R45" s="468"/>
      <c r="S45" s="135"/>
      <c r="T45" s="135"/>
      <c r="U45" s="135"/>
      <c r="V45" s="135"/>
      <c r="W45" s="135"/>
      <c r="X45" s="1646" t="str">
        <f ca="1">X25</f>
        <v>Immediate</v>
      </c>
      <c r="Y45" s="1646"/>
      <c r="Z45" s="1646" t="str">
        <f ca="1">Z25</f>
        <v>Delayed</v>
      </c>
      <c r="AA45" s="1646"/>
      <c r="AB45" s="135"/>
      <c r="AC45" s="471"/>
      <c r="AD45" s="435"/>
      <c r="AE45" s="135"/>
      <c r="AF45" s="184"/>
    </row>
    <row r="46" spans="1:32" ht="4.5" customHeight="1">
      <c r="A46" s="185"/>
      <c r="D46" s="47"/>
      <c r="E46" s="47"/>
      <c r="F46" s="47"/>
      <c r="G46" s="47"/>
      <c r="H46" s="47"/>
      <c r="I46" s="47"/>
      <c r="J46" s="47"/>
      <c r="K46" s="47"/>
      <c r="L46" s="113"/>
      <c r="M46" s="113"/>
      <c r="N46" s="113"/>
      <c r="O46" s="105"/>
      <c r="P46" s="184"/>
      <c r="Q46" s="185"/>
      <c r="R46" s="468"/>
      <c r="S46" s="135"/>
      <c r="T46" s="135"/>
      <c r="U46" s="135"/>
      <c r="V46" s="135"/>
      <c r="W46" s="135"/>
      <c r="X46" s="1600"/>
      <c r="Y46" s="1600"/>
      <c r="Z46" s="1600"/>
      <c r="AA46" s="1600"/>
      <c r="AB46" s="135"/>
      <c r="AC46" s="135"/>
      <c r="AD46" s="135"/>
      <c r="AE46" s="135"/>
      <c r="AF46" s="184"/>
    </row>
    <row r="47" spans="1:32" ht="15" customHeight="1">
      <c r="A47" s="185"/>
      <c r="C47" s="1588">
        <v>1</v>
      </c>
      <c r="D47" s="1592" t="str">
        <f ca="1">OFFSET(Lexicon!B496,0,$C$3)</f>
        <v>Does the Performer have the necessary knowledge and skill to perform?</v>
      </c>
      <c r="E47" s="1592"/>
      <c r="F47" s="1592"/>
      <c r="G47" s="1592"/>
      <c r="H47" s="1592"/>
      <c r="I47" s="47"/>
      <c r="J47" s="64"/>
      <c r="K47" s="58"/>
      <c r="L47" s="1589"/>
      <c r="M47" s="1589"/>
      <c r="N47" s="1589"/>
      <c r="O47" s="1589"/>
      <c r="P47" s="184"/>
      <c r="Q47" s="185"/>
      <c r="R47" s="468"/>
      <c r="S47" s="135"/>
      <c r="T47" s="135"/>
      <c r="U47" s="135"/>
      <c r="V47" s="135"/>
      <c r="W47" s="135"/>
      <c r="X47" s="135"/>
      <c r="Y47" s="135"/>
      <c r="Z47" s="135"/>
      <c r="AA47" s="135"/>
      <c r="AB47" s="135"/>
      <c r="AC47" s="135"/>
      <c r="AD47" s="135"/>
      <c r="AE47" s="135"/>
      <c r="AF47" s="184"/>
    </row>
    <row r="48" spans="1:32" ht="15" customHeight="1">
      <c r="A48" s="185"/>
      <c r="C48" s="1588"/>
      <c r="D48" s="1592"/>
      <c r="E48" s="1592"/>
      <c r="F48" s="1592"/>
      <c r="G48" s="1592"/>
      <c r="H48" s="1592"/>
      <c r="I48" s="47"/>
      <c r="J48" s="52"/>
      <c r="K48" s="58"/>
      <c r="L48" s="1589"/>
      <c r="M48" s="1589"/>
      <c r="N48" s="1589"/>
      <c r="O48" s="1589"/>
      <c r="P48" s="184"/>
      <c r="Q48" s="185"/>
      <c r="R48" s="468"/>
      <c r="S48" s="135"/>
      <c r="T48" s="135"/>
      <c r="U48" s="135"/>
      <c r="V48" s="135"/>
      <c r="W48" s="135"/>
      <c r="X48" s="135"/>
      <c r="Y48" s="135"/>
      <c r="Z48" s="135"/>
      <c r="AA48" s="135"/>
      <c r="AB48" s="135"/>
      <c r="AC48" s="135"/>
      <c r="AD48" s="135"/>
      <c r="AE48" s="135"/>
      <c r="AF48" s="184"/>
    </row>
    <row r="49" spans="1:32" ht="4.5" customHeight="1">
      <c r="A49" s="185"/>
      <c r="D49" s="47"/>
      <c r="E49" s="47"/>
      <c r="F49" s="47"/>
      <c r="G49" s="47"/>
      <c r="H49" s="47"/>
      <c r="I49" s="47"/>
      <c r="J49" s="47"/>
      <c r="K49" s="47"/>
      <c r="L49" s="113"/>
      <c r="M49" s="113"/>
      <c r="N49" s="113"/>
      <c r="O49" s="105"/>
      <c r="P49" s="184"/>
      <c r="Q49" s="185"/>
      <c r="R49" s="483"/>
      <c r="S49" s="484"/>
      <c r="T49" s="484"/>
      <c r="U49" s="484"/>
      <c r="V49" s="484"/>
      <c r="W49" s="484"/>
      <c r="X49" s="484"/>
      <c r="Y49" s="484"/>
      <c r="Z49" s="484"/>
      <c r="AA49" s="484"/>
      <c r="AB49" s="484"/>
      <c r="AC49" s="484"/>
      <c r="AD49" s="484"/>
      <c r="AE49" s="484"/>
      <c r="AF49" s="184"/>
    </row>
    <row r="50" spans="1:32" ht="15" customHeight="1">
      <c r="A50" s="185"/>
      <c r="C50" s="1588">
        <v>2</v>
      </c>
      <c r="D50" s="1592" t="str">
        <f ca="1">OFFSET(Lexicon!B497,0,$C$3)</f>
        <v>Does the Performer know why the performance is expected?</v>
      </c>
      <c r="E50" s="1592"/>
      <c r="F50" s="1592"/>
      <c r="G50" s="1592"/>
      <c r="H50" s="1592"/>
      <c r="I50" s="47"/>
      <c r="J50" s="64"/>
      <c r="K50" s="58"/>
      <c r="L50" s="1589"/>
      <c r="M50" s="1589"/>
      <c r="N50" s="1589"/>
      <c r="O50" s="1589"/>
      <c r="P50" s="184"/>
      <c r="Q50" s="185"/>
      <c r="R50" s="468"/>
      <c r="S50" s="135"/>
      <c r="T50" s="135"/>
      <c r="U50" s="135"/>
      <c r="V50" s="135"/>
      <c r="W50" s="135"/>
      <c r="X50" s="135"/>
      <c r="Y50" s="135"/>
      <c r="Z50" s="135"/>
      <c r="AA50" s="135"/>
      <c r="AB50" s="135"/>
      <c r="AC50" s="135"/>
      <c r="AD50" s="135"/>
      <c r="AE50" s="135"/>
      <c r="AF50" s="184"/>
    </row>
    <row r="51" spans="1:32" ht="15" customHeight="1">
      <c r="A51" s="185"/>
      <c r="C51" s="1588"/>
      <c r="D51" s="1592"/>
      <c r="E51" s="1592"/>
      <c r="F51" s="1592"/>
      <c r="G51" s="1592"/>
      <c r="H51" s="1592"/>
      <c r="I51" s="47"/>
      <c r="J51" s="52"/>
      <c r="K51" s="58"/>
      <c r="L51" s="1589"/>
      <c r="M51" s="1589"/>
      <c r="N51" s="1589"/>
      <c r="O51" s="1589"/>
      <c r="P51" s="184"/>
      <c r="Q51" s="185"/>
      <c r="R51" s="479"/>
      <c r="S51" s="135"/>
      <c r="T51" s="135"/>
      <c r="U51" s="1600" t="str">
        <f ca="1">U5</f>
        <v>Starting point: Identify the Response</v>
      </c>
      <c r="V51" s="1600"/>
      <c r="W51" s="1600"/>
      <c r="X51" s="1621" t="str">
        <f ca="1">OFFSET(Lexicon!B574,0,$C$1)</f>
        <v>Additional Balance of Consequences Worksheet</v>
      </c>
      <c r="Y51" s="1621"/>
      <c r="Z51" s="1621"/>
      <c r="AA51" s="1621"/>
      <c r="AB51" s="135"/>
      <c r="AC51" s="135"/>
      <c r="AD51" s="135"/>
      <c r="AE51" s="135"/>
      <c r="AF51" s="184"/>
    </row>
    <row r="52" spans="1:32" ht="5.25" customHeight="1">
      <c r="A52" s="185"/>
      <c r="C52" s="447"/>
      <c r="D52" s="47"/>
      <c r="E52" s="47"/>
      <c r="F52" s="47"/>
      <c r="G52" s="47"/>
      <c r="H52" s="47"/>
      <c r="I52" s="47"/>
      <c r="J52" s="47"/>
      <c r="K52" s="47"/>
      <c r="L52" s="113"/>
      <c r="M52" s="113"/>
      <c r="N52" s="113"/>
      <c r="O52" s="105"/>
      <c r="P52" s="184"/>
      <c r="Q52" s="185"/>
      <c r="R52" s="9"/>
      <c r="S52" s="135"/>
      <c r="T52" s="135"/>
      <c r="U52" s="135"/>
      <c r="V52" s="135"/>
      <c r="W52" s="135"/>
      <c r="X52" s="135"/>
      <c r="Y52" s="135"/>
      <c r="Z52" s="135"/>
      <c r="AA52" s="135"/>
      <c r="AB52" s="135"/>
      <c r="AC52" s="135"/>
      <c r="AD52" s="135"/>
      <c r="AE52" s="135"/>
      <c r="AF52" s="184"/>
    </row>
    <row r="53" spans="1:32" ht="15" customHeight="1">
      <c r="A53" s="185"/>
      <c r="C53" s="1588">
        <v>3</v>
      </c>
      <c r="D53" s="1592" t="str">
        <f ca="1">OFFSET(Lexicon!B498,0,$C$3)</f>
        <v>Is the Performer well suited to the job?</v>
      </c>
      <c r="E53" s="1592"/>
      <c r="F53" s="1592"/>
      <c r="G53" s="1592"/>
      <c r="H53" s="1592"/>
      <c r="I53" s="47"/>
      <c r="J53" s="64"/>
      <c r="K53" s="58"/>
      <c r="L53" s="1589"/>
      <c r="M53" s="1589"/>
      <c r="N53" s="1589"/>
      <c r="O53" s="1589"/>
      <c r="P53" s="184"/>
      <c r="Q53" s="185"/>
      <c r="R53" s="9"/>
      <c r="S53" s="135"/>
      <c r="T53" s="135"/>
      <c r="U53" s="135"/>
      <c r="V53" s="135"/>
      <c r="W53" s="135"/>
      <c r="X53" s="135"/>
      <c r="Y53" s="135"/>
      <c r="Z53" s="135"/>
      <c r="AA53" s="135"/>
      <c r="AB53" s="135"/>
      <c r="AC53" s="135"/>
      <c r="AD53" s="135"/>
      <c r="AE53" s="135"/>
      <c r="AF53" s="184"/>
    </row>
    <row r="54" spans="1:32" ht="15" customHeight="1">
      <c r="A54" s="185"/>
      <c r="C54" s="1588"/>
      <c r="D54" s="1592"/>
      <c r="E54" s="1592"/>
      <c r="F54" s="1592"/>
      <c r="G54" s="1592"/>
      <c r="H54" s="1592"/>
      <c r="I54" s="47"/>
      <c r="J54" s="52"/>
      <c r="K54" s="58"/>
      <c r="L54" s="1589"/>
      <c r="M54" s="1589"/>
      <c r="N54" s="1589"/>
      <c r="O54" s="1589"/>
      <c r="P54" s="184"/>
      <c r="Q54" s="185"/>
      <c r="R54" s="9"/>
      <c r="S54" s="135"/>
      <c r="T54" s="135"/>
      <c r="U54" s="135"/>
      <c r="V54" s="1649" t="str">
        <f ca="1">OFFSET(Lexicon!B516,0,$C$1)</f>
        <v>Desired Response</v>
      </c>
      <c r="W54" s="135"/>
      <c r="X54" s="1600" t="str">
        <f ca="1">X7</f>
        <v>Consequences to Performer</v>
      </c>
      <c r="Y54" s="1600"/>
      <c r="Z54" s="1600"/>
      <c r="AA54" s="1600"/>
      <c r="AB54" s="1649" t="str">
        <f ca="1">AB7</f>
        <v>Consequences to Organisation</v>
      </c>
      <c r="AC54" s="1649"/>
      <c r="AD54" s="1649"/>
      <c r="AE54" s="135"/>
      <c r="AF54" s="184"/>
    </row>
    <row r="55" spans="1:32" ht="4.5" customHeight="1">
      <c r="A55" s="185"/>
      <c r="C55" s="488"/>
      <c r="D55" s="69"/>
      <c r="E55" s="69"/>
      <c r="F55" s="69"/>
      <c r="G55" s="69"/>
      <c r="H55" s="69"/>
      <c r="I55" s="47"/>
      <c r="J55" s="69"/>
      <c r="K55" s="47"/>
      <c r="L55" s="111"/>
      <c r="M55" s="111"/>
      <c r="N55" s="111"/>
      <c r="O55" s="112"/>
      <c r="P55" s="184"/>
      <c r="Q55" s="185"/>
      <c r="R55" s="9"/>
      <c r="S55" s="447"/>
      <c r="T55" s="218"/>
      <c r="U55" s="218"/>
      <c r="V55" s="1650"/>
      <c r="W55" s="218"/>
      <c r="X55" s="1650"/>
      <c r="Y55" s="1650"/>
      <c r="Z55" s="1650"/>
      <c r="AA55" s="1650"/>
      <c r="AB55" s="1649"/>
      <c r="AC55" s="1649"/>
      <c r="AD55" s="1649"/>
      <c r="AE55" s="103"/>
      <c r="AF55" s="184"/>
    </row>
    <row r="56" spans="1:32">
      <c r="A56" s="185"/>
      <c r="C56" s="446" t="str">
        <f ca="1">OFFSET(Lexicon!B499,0,$C$3)</f>
        <v>Consequences</v>
      </c>
      <c r="D56" s="47"/>
      <c r="E56" s="47"/>
      <c r="F56" s="47"/>
      <c r="G56" s="47"/>
      <c r="H56" s="47"/>
      <c r="I56" s="47"/>
      <c r="J56" s="47"/>
      <c r="K56" s="47"/>
      <c r="L56" s="113"/>
      <c r="M56" s="113"/>
      <c r="N56" s="113"/>
      <c r="O56" s="105"/>
      <c r="P56" s="184"/>
      <c r="Q56" s="185"/>
      <c r="R56" s="9"/>
      <c r="S56" s="447"/>
      <c r="T56" s="218"/>
      <c r="U56" s="218"/>
      <c r="V56" s="1627">
        <f>G7</f>
        <v>0</v>
      </c>
      <c r="W56" s="71"/>
      <c r="X56" s="1630"/>
      <c r="Y56" s="1631"/>
      <c r="Z56" s="1635"/>
      <c r="AA56" s="1636"/>
      <c r="AB56" s="72"/>
      <c r="AC56" s="1641"/>
      <c r="AD56" s="49"/>
      <c r="AE56" s="57"/>
      <c r="AF56" s="184"/>
    </row>
    <row r="57" spans="1:32" ht="7.5" customHeight="1">
      <c r="A57" s="185"/>
      <c r="D57" s="47"/>
      <c r="E57" s="47"/>
      <c r="F57" s="47"/>
      <c r="G57" s="47"/>
      <c r="H57" s="47"/>
      <c r="I57" s="47"/>
      <c r="J57" s="47"/>
      <c r="K57" s="47"/>
      <c r="L57" s="113"/>
      <c r="M57" s="113"/>
      <c r="N57" s="113"/>
      <c r="O57" s="105"/>
      <c r="P57" s="184"/>
      <c r="Q57" s="185"/>
      <c r="R57" s="9"/>
      <c r="S57" s="447"/>
      <c r="T57" s="218"/>
      <c r="U57" s="218"/>
      <c r="V57" s="1628"/>
      <c r="W57" s="71"/>
      <c r="X57" s="1632"/>
      <c r="Y57" s="1595"/>
      <c r="Z57" s="1637"/>
      <c r="AA57" s="1638"/>
      <c r="AB57" s="72"/>
      <c r="AC57" s="1642"/>
      <c r="AD57" s="49"/>
      <c r="AE57" s="57"/>
      <c r="AF57" s="184"/>
    </row>
    <row r="58" spans="1:32" ht="15" customHeight="1">
      <c r="A58" s="185"/>
      <c r="C58" s="1588">
        <v>1</v>
      </c>
      <c r="D58" s="1592" t="str">
        <f ca="1">OFFSET(Lexicon!B500,0,$C$3)</f>
        <v>Are the Consequences immediate enough to encourage the desired Response?</v>
      </c>
      <c r="E58" s="1592"/>
      <c r="F58" s="1592"/>
      <c r="G58" s="1592"/>
      <c r="H58" s="1592"/>
      <c r="I58" s="47"/>
      <c r="J58" s="64"/>
      <c r="K58" s="58"/>
      <c r="L58" s="1589"/>
      <c r="M58" s="1589"/>
      <c r="N58" s="1589"/>
      <c r="O58" s="1589"/>
      <c r="P58" s="184"/>
      <c r="Q58" s="185"/>
      <c r="R58" s="9"/>
      <c r="S58" s="447"/>
      <c r="T58" s="218"/>
      <c r="U58" s="218"/>
      <c r="V58" s="1628"/>
      <c r="W58" s="71"/>
      <c r="X58" s="1632"/>
      <c r="Y58" s="1595"/>
      <c r="Z58" s="1637"/>
      <c r="AA58" s="1638"/>
      <c r="AB58" s="72"/>
      <c r="AC58" s="1642"/>
      <c r="AD58" s="49"/>
      <c r="AE58" s="135"/>
      <c r="AF58" s="184"/>
    </row>
    <row r="59" spans="1:32" ht="15" customHeight="1">
      <c r="A59" s="185"/>
      <c r="C59" s="1588"/>
      <c r="D59" s="1592"/>
      <c r="E59" s="1592"/>
      <c r="F59" s="1592"/>
      <c r="G59" s="1592"/>
      <c r="H59" s="1592"/>
      <c r="I59" s="47"/>
      <c r="J59" s="52"/>
      <c r="K59" s="58"/>
      <c r="L59" s="1589"/>
      <c r="M59" s="1589"/>
      <c r="N59" s="1589"/>
      <c r="O59" s="1589"/>
      <c r="P59" s="184"/>
      <c r="Q59" s="185"/>
      <c r="R59" s="9"/>
      <c r="S59" s="447"/>
      <c r="T59" s="218"/>
      <c r="U59" s="218"/>
      <c r="V59" s="1628"/>
      <c r="W59" s="71"/>
      <c r="X59" s="1632"/>
      <c r="Y59" s="1595"/>
      <c r="Z59" s="1637"/>
      <c r="AA59" s="1638"/>
      <c r="AB59" s="72"/>
      <c r="AC59" s="1642"/>
      <c r="AD59" s="49"/>
      <c r="AE59" s="57"/>
      <c r="AF59" s="184"/>
    </row>
    <row r="60" spans="1:32" ht="4.5" customHeight="1">
      <c r="A60" s="185"/>
      <c r="C60" s="447"/>
      <c r="D60" s="47"/>
      <c r="E60" s="47"/>
      <c r="F60" s="47"/>
      <c r="G60" s="47"/>
      <c r="H60" s="47"/>
      <c r="I60" s="47"/>
      <c r="J60" s="47"/>
      <c r="K60" s="47"/>
      <c r="L60" s="113"/>
      <c r="M60" s="113"/>
      <c r="N60" s="113"/>
      <c r="O60" s="105"/>
      <c r="P60" s="184"/>
      <c r="Q60" s="185"/>
      <c r="R60" s="9"/>
      <c r="S60" s="447"/>
      <c r="T60" s="218"/>
      <c r="U60" s="218"/>
      <c r="V60" s="1628"/>
      <c r="W60" s="71"/>
      <c r="X60" s="1632"/>
      <c r="Y60" s="1595"/>
      <c r="Z60" s="1637"/>
      <c r="AA60" s="1638"/>
      <c r="AB60" s="72"/>
      <c r="AC60" s="1642"/>
      <c r="AD60" s="49"/>
      <c r="AE60" s="57"/>
      <c r="AF60" s="184"/>
    </row>
    <row r="61" spans="1:32" ht="15" customHeight="1">
      <c r="A61" s="185"/>
      <c r="C61" s="1588">
        <v>2</v>
      </c>
      <c r="D61" s="1592" t="str">
        <f ca="1">OFFSET(Lexicon!B501,0,$C$3)</f>
        <v>Are appropriate Consequences provided consistently?</v>
      </c>
      <c r="E61" s="1592"/>
      <c r="F61" s="1592"/>
      <c r="G61" s="1592"/>
      <c r="H61" s="1592"/>
      <c r="I61" s="47"/>
      <c r="J61" s="64"/>
      <c r="K61" s="58"/>
      <c r="L61" s="1589"/>
      <c r="M61" s="1589"/>
      <c r="N61" s="1589"/>
      <c r="O61" s="1589"/>
      <c r="P61" s="184"/>
      <c r="Q61" s="185"/>
      <c r="R61" s="9"/>
      <c r="S61" s="447"/>
      <c r="T61" s="218"/>
      <c r="U61" s="218"/>
      <c r="V61" s="1628"/>
      <c r="W61" s="71"/>
      <c r="X61" s="1632"/>
      <c r="Y61" s="1595"/>
      <c r="Z61" s="1637"/>
      <c r="AA61" s="1638"/>
      <c r="AB61" s="72"/>
      <c r="AC61" s="1642"/>
      <c r="AD61" s="49"/>
      <c r="AE61" s="57"/>
      <c r="AF61" s="184"/>
    </row>
    <row r="62" spans="1:32" ht="15" customHeight="1">
      <c r="A62" s="185"/>
      <c r="C62" s="1588"/>
      <c r="D62" s="1592"/>
      <c r="E62" s="1592"/>
      <c r="F62" s="1592"/>
      <c r="G62" s="1592"/>
      <c r="H62" s="1592"/>
      <c r="I62" s="47"/>
      <c r="J62" s="52"/>
      <c r="K62" s="58"/>
      <c r="L62" s="1589"/>
      <c r="M62" s="1589"/>
      <c r="N62" s="1589"/>
      <c r="O62" s="1589"/>
      <c r="P62" s="184"/>
      <c r="Q62" s="185"/>
      <c r="R62" s="9"/>
      <c r="T62" s="218"/>
      <c r="U62" s="218"/>
      <c r="V62" s="1628"/>
      <c r="W62" s="73" t="s">
        <v>859</v>
      </c>
      <c r="X62" s="1632"/>
      <c r="Y62" s="1595"/>
      <c r="Z62" s="1637"/>
      <c r="AA62" s="1638"/>
      <c r="AB62" s="73" t="s">
        <v>859</v>
      </c>
      <c r="AC62" s="1642"/>
      <c r="AD62" s="49"/>
      <c r="AE62" s="57"/>
      <c r="AF62" s="184"/>
    </row>
    <row r="63" spans="1:32" ht="4.5" customHeight="1">
      <c r="A63" s="185"/>
      <c r="C63" s="447"/>
      <c r="D63" s="47"/>
      <c r="E63" s="47"/>
      <c r="F63" s="47"/>
      <c r="G63" s="47"/>
      <c r="H63" s="47"/>
      <c r="I63" s="47"/>
      <c r="J63" s="47"/>
      <c r="K63" s="47"/>
      <c r="L63" s="113"/>
      <c r="M63" s="113"/>
      <c r="N63" s="113"/>
      <c r="O63" s="105"/>
      <c r="P63" s="184"/>
      <c r="Q63" s="185"/>
      <c r="R63" s="9"/>
      <c r="T63" s="218"/>
      <c r="U63" s="218"/>
      <c r="V63" s="1628"/>
      <c r="W63" s="73"/>
      <c r="X63" s="1633"/>
      <c r="Y63" s="1634"/>
      <c r="Z63" s="1639"/>
      <c r="AA63" s="1640"/>
      <c r="AB63" s="72"/>
      <c r="AC63" s="1643"/>
      <c r="AD63" s="49"/>
      <c r="AE63" s="57"/>
      <c r="AF63" s="184"/>
    </row>
    <row r="64" spans="1:32" ht="15" customHeight="1">
      <c r="A64" s="185"/>
      <c r="C64" s="1588">
        <v>3</v>
      </c>
      <c r="D64" s="1592" t="str">
        <f ca="1">OFFSET(Lexicon!B502,0,$C$3)</f>
        <v>Are the Consequences significant to the Performer?</v>
      </c>
      <c r="E64" s="1592"/>
      <c r="F64" s="1592"/>
      <c r="G64" s="1592"/>
      <c r="H64" s="1592"/>
      <c r="I64" s="47"/>
      <c r="J64" s="64"/>
      <c r="K64" s="58"/>
      <c r="L64" s="1589"/>
      <c r="M64" s="1589"/>
      <c r="N64" s="1589"/>
      <c r="O64" s="1589"/>
      <c r="P64" s="184"/>
      <c r="Q64" s="185"/>
      <c r="R64" s="9"/>
      <c r="T64" s="218"/>
      <c r="U64" s="218"/>
      <c r="V64" s="1628"/>
      <c r="W64" s="74"/>
      <c r="X64" s="1630"/>
      <c r="Y64" s="1631"/>
      <c r="Z64" s="1635"/>
      <c r="AA64" s="1636"/>
      <c r="AB64" s="72"/>
      <c r="AC64" s="141"/>
      <c r="AD64" s="49"/>
      <c r="AE64" s="57"/>
      <c r="AF64" s="184"/>
    </row>
    <row r="65" spans="1:32" ht="15" customHeight="1">
      <c r="A65" s="185"/>
      <c r="C65" s="1588"/>
      <c r="D65" s="1592"/>
      <c r="E65" s="1592"/>
      <c r="F65" s="1592"/>
      <c r="G65" s="1592"/>
      <c r="H65" s="1592"/>
      <c r="I65" s="47"/>
      <c r="J65" s="52"/>
      <c r="K65" s="58"/>
      <c r="L65" s="1589"/>
      <c r="M65" s="1589"/>
      <c r="N65" s="1589"/>
      <c r="O65" s="1589"/>
      <c r="P65" s="184"/>
      <c r="Q65" s="185"/>
      <c r="R65" s="9"/>
      <c r="T65" s="218"/>
      <c r="U65" s="218"/>
      <c r="V65" s="1628"/>
      <c r="W65" s="75" t="s">
        <v>861</v>
      </c>
      <c r="X65" s="1632"/>
      <c r="Y65" s="1595"/>
      <c r="Z65" s="1637"/>
      <c r="AA65" s="1638"/>
      <c r="AB65" s="75" t="s">
        <v>861</v>
      </c>
      <c r="AC65" s="142"/>
      <c r="AD65" s="49"/>
      <c r="AE65" s="57"/>
      <c r="AF65" s="184"/>
    </row>
    <row r="66" spans="1:32" ht="4.5" customHeight="1">
      <c r="A66" s="185"/>
      <c r="C66" s="447"/>
      <c r="D66" s="47"/>
      <c r="E66" s="47"/>
      <c r="F66" s="47"/>
      <c r="G66" s="47"/>
      <c r="H66" s="47"/>
      <c r="I66" s="47"/>
      <c r="J66" s="47"/>
      <c r="K66" s="47"/>
      <c r="L66" s="113"/>
      <c r="M66" s="113"/>
      <c r="N66" s="113"/>
      <c r="O66" s="105"/>
      <c r="P66" s="184"/>
      <c r="Q66" s="185"/>
      <c r="R66" s="9"/>
      <c r="T66" s="218"/>
      <c r="U66" s="218"/>
      <c r="V66" s="1628"/>
      <c r="W66" s="71" t="s">
        <v>1910</v>
      </c>
      <c r="X66" s="1632"/>
      <c r="Y66" s="1595"/>
      <c r="Z66" s="1637"/>
      <c r="AA66" s="1638"/>
      <c r="AB66" s="487"/>
      <c r="AC66" s="142"/>
      <c r="AD66" s="49"/>
      <c r="AE66" s="57"/>
      <c r="AF66" s="184"/>
    </row>
    <row r="67" spans="1:32" ht="24" customHeight="1">
      <c r="A67" s="185"/>
      <c r="C67" s="1588">
        <v>4</v>
      </c>
      <c r="D67" s="1592" t="str">
        <f ca="1">OFFSET(Lexicon!B503,0,$C$3)</f>
        <v>On balance, do the Consequences encourage the desired performance? Use the "Balance of consequences" below for additional analysis if needed.</v>
      </c>
      <c r="E67" s="1592"/>
      <c r="F67" s="1592"/>
      <c r="G67" s="1592"/>
      <c r="H67" s="1592"/>
      <c r="I67" s="47"/>
      <c r="J67" s="64"/>
      <c r="K67" s="58"/>
      <c r="L67" s="1589"/>
      <c r="M67" s="1589"/>
      <c r="N67" s="1589"/>
      <c r="O67" s="1589"/>
      <c r="P67" s="184"/>
      <c r="Q67" s="185"/>
      <c r="R67" s="9"/>
      <c r="T67" s="218"/>
      <c r="U67" s="218"/>
      <c r="V67" s="1628"/>
      <c r="W67" s="71"/>
      <c r="X67" s="1632"/>
      <c r="Y67" s="1595"/>
      <c r="Z67" s="1637"/>
      <c r="AA67" s="1638"/>
      <c r="AB67" s="72"/>
      <c r="AC67" s="142"/>
      <c r="AD67" s="49"/>
      <c r="AE67" s="57"/>
      <c r="AF67" s="184"/>
    </row>
    <row r="68" spans="1:32" ht="24" customHeight="1">
      <c r="A68" s="185"/>
      <c r="C68" s="1588"/>
      <c r="D68" s="1592"/>
      <c r="E68" s="1592"/>
      <c r="F68" s="1592"/>
      <c r="G68" s="1592"/>
      <c r="H68" s="1592"/>
      <c r="I68" s="47"/>
      <c r="J68" s="52"/>
      <c r="K68" s="58"/>
      <c r="L68" s="1589"/>
      <c r="M68" s="1589"/>
      <c r="N68" s="1589"/>
      <c r="O68" s="1589"/>
      <c r="P68" s="184"/>
      <c r="Q68" s="185"/>
      <c r="R68" s="9"/>
      <c r="S68" s="1625" t="str">
        <f ca="1">OFFSET(Lexicon!B515,0,$C$1)</f>
        <v>Performer</v>
      </c>
      <c r="T68" s="1644"/>
      <c r="U68" s="1645"/>
      <c r="V68" s="1628"/>
      <c r="W68" s="71"/>
      <c r="X68" s="1632"/>
      <c r="Y68" s="1595"/>
      <c r="Z68" s="1637"/>
      <c r="AA68" s="1638"/>
      <c r="AB68" s="72"/>
      <c r="AC68" s="142"/>
      <c r="AD68" s="49"/>
      <c r="AE68" s="57"/>
      <c r="AF68" s="184"/>
    </row>
    <row r="69" spans="1:32" ht="4.5" customHeight="1">
      <c r="A69" s="185"/>
      <c r="C69" s="489"/>
      <c r="D69" s="69"/>
      <c r="E69" s="69"/>
      <c r="F69" s="69"/>
      <c r="G69" s="69"/>
      <c r="H69" s="69"/>
      <c r="I69" s="47"/>
      <c r="J69" s="69"/>
      <c r="K69" s="47"/>
      <c r="L69" s="111"/>
      <c r="M69" s="111"/>
      <c r="N69" s="111"/>
      <c r="O69" s="112"/>
      <c r="P69" s="184"/>
      <c r="Q69" s="185"/>
      <c r="R69" s="9"/>
      <c r="S69" s="1644"/>
      <c r="T69" s="1644"/>
      <c r="U69" s="1645"/>
      <c r="V69" s="1628"/>
      <c r="W69" s="71"/>
      <c r="X69" s="1632"/>
      <c r="Y69" s="1595"/>
      <c r="Z69" s="1637"/>
      <c r="AA69" s="1638"/>
      <c r="AB69" s="72"/>
      <c r="AC69" s="142"/>
      <c r="AD69" s="49"/>
      <c r="AE69" s="57"/>
      <c r="AF69" s="184"/>
    </row>
    <row r="70" spans="1:32" ht="3.75" customHeight="1">
      <c r="A70" s="185"/>
      <c r="C70" s="447"/>
      <c r="D70" s="47"/>
      <c r="E70" s="47"/>
      <c r="F70" s="47"/>
      <c r="G70" s="47"/>
      <c r="H70" s="47"/>
      <c r="I70" s="47"/>
      <c r="J70" s="47"/>
      <c r="K70" s="47"/>
      <c r="L70" s="113"/>
      <c r="M70" s="113"/>
      <c r="N70" s="113"/>
      <c r="O70" s="105"/>
      <c r="P70" s="184"/>
      <c r="Q70" s="185"/>
      <c r="R70" s="9"/>
      <c r="T70" s="1622" t="s">
        <v>1908</v>
      </c>
      <c r="U70" s="218"/>
      <c r="V70" s="1628"/>
      <c r="W70" s="71"/>
      <c r="X70" s="1632"/>
      <c r="Y70" s="1595"/>
      <c r="Z70" s="1637"/>
      <c r="AA70" s="1638"/>
      <c r="AB70" s="72"/>
      <c r="AC70" s="142"/>
      <c r="AD70" s="49"/>
      <c r="AE70" s="57"/>
      <c r="AF70" s="184"/>
    </row>
    <row r="71" spans="1:32">
      <c r="A71" s="185"/>
      <c r="C71" s="446" t="str">
        <f ca="1">OFFSET(Lexicon!B504,0,$C$3)</f>
        <v>Feedback</v>
      </c>
      <c r="D71" s="47"/>
      <c r="E71" s="47"/>
      <c r="F71" s="47"/>
      <c r="G71" s="47"/>
      <c r="H71" s="47"/>
      <c r="I71" s="47"/>
      <c r="J71" s="47"/>
      <c r="K71" s="47"/>
      <c r="L71" s="113"/>
      <c r="M71" s="113"/>
      <c r="N71" s="113"/>
      <c r="O71" s="105"/>
      <c r="P71" s="184"/>
      <c r="Q71" s="185"/>
      <c r="R71" s="9"/>
      <c r="T71" s="1623"/>
      <c r="U71" s="218"/>
      <c r="V71" s="1629"/>
      <c r="W71" s="71"/>
      <c r="X71" s="1633"/>
      <c r="Y71" s="1634"/>
      <c r="Z71" s="1639"/>
      <c r="AA71" s="1640"/>
      <c r="AB71" s="72"/>
      <c r="AC71" s="143"/>
      <c r="AD71" s="49"/>
      <c r="AE71" s="57"/>
      <c r="AF71" s="184"/>
    </row>
    <row r="72" spans="1:32" ht="4.5" customHeight="1">
      <c r="A72" s="185"/>
      <c r="C72" s="447"/>
      <c r="D72" s="47"/>
      <c r="E72" s="47"/>
      <c r="F72" s="47"/>
      <c r="G72" s="47"/>
      <c r="H72" s="47"/>
      <c r="I72" s="47"/>
      <c r="J72" s="47"/>
      <c r="K72" s="47"/>
      <c r="L72" s="113"/>
      <c r="M72" s="113"/>
      <c r="N72" s="113"/>
      <c r="O72" s="105"/>
      <c r="P72" s="184"/>
      <c r="Q72" s="185"/>
      <c r="R72" s="9"/>
      <c r="T72" s="1623"/>
      <c r="U72" s="139"/>
      <c r="V72" s="218"/>
      <c r="W72" s="218"/>
      <c r="X72" s="1646" t="str">
        <f ca="1">X25</f>
        <v>Immediate</v>
      </c>
      <c r="Y72" s="1646"/>
      <c r="Z72" s="1646" t="str">
        <f ca="1">Z25</f>
        <v>Delayed</v>
      </c>
      <c r="AA72" s="1646"/>
      <c r="AB72" s="76"/>
      <c r="AC72" s="76"/>
      <c r="AD72" s="49"/>
      <c r="AE72" s="57"/>
      <c r="AF72" s="184"/>
    </row>
    <row r="73" spans="1:32" ht="15" customHeight="1">
      <c r="A73" s="185"/>
      <c r="C73" s="1588">
        <v>1</v>
      </c>
      <c r="D73" s="1592" t="str">
        <f ca="1">OFFSET(Lexicon!B505,0,$C$3)</f>
        <v>Does the Performer receive any information about performance?</v>
      </c>
      <c r="E73" s="1592"/>
      <c r="F73" s="1592"/>
      <c r="G73" s="1592"/>
      <c r="H73" s="1592"/>
      <c r="I73" s="47"/>
      <c r="J73" s="64"/>
      <c r="K73" s="58"/>
      <c r="L73" s="1589"/>
      <c r="M73" s="1589"/>
      <c r="N73" s="1589"/>
      <c r="O73" s="1589"/>
      <c r="P73" s="184"/>
      <c r="Q73" s="185"/>
      <c r="R73" s="9"/>
      <c r="T73" s="1623"/>
      <c r="U73" s="139"/>
      <c r="V73" s="218"/>
      <c r="W73" s="218"/>
      <c r="X73" s="218"/>
      <c r="Y73" s="218"/>
      <c r="Z73" s="218"/>
      <c r="AA73" s="218"/>
      <c r="AB73" s="218"/>
      <c r="AC73" s="218"/>
      <c r="AD73" s="49"/>
      <c r="AE73" s="57"/>
      <c r="AF73" s="184"/>
    </row>
    <row r="74" spans="1:32" ht="15" customHeight="1">
      <c r="A74" s="185"/>
      <c r="C74" s="1588"/>
      <c r="D74" s="1592"/>
      <c r="E74" s="1592"/>
      <c r="F74" s="1592"/>
      <c r="G74" s="1592"/>
      <c r="H74" s="1592"/>
      <c r="I74" s="47"/>
      <c r="J74" s="52"/>
      <c r="K74" s="58"/>
      <c r="L74" s="1589"/>
      <c r="M74" s="1589"/>
      <c r="N74" s="1589"/>
      <c r="O74" s="1589"/>
      <c r="P74" s="184"/>
      <c r="Q74" s="185"/>
      <c r="R74" s="9"/>
      <c r="T74" s="1623"/>
      <c r="U74" s="139"/>
      <c r="V74" s="1649" t="str">
        <f ca="1">OFFSET(Lexicon!B518,0,$C$1)</f>
        <v>Alternative or Undesired Response</v>
      </c>
      <c r="W74" s="218"/>
      <c r="X74" s="1600" t="str">
        <f ca="1">X7</f>
        <v>Consequences to Performer</v>
      </c>
      <c r="Y74" s="1600"/>
      <c r="Z74" s="1600"/>
      <c r="AA74" s="1600"/>
      <c r="AB74" s="1649" t="str">
        <f ca="1">AB7</f>
        <v>Consequences to Organisation</v>
      </c>
      <c r="AC74" s="1649"/>
      <c r="AD74" s="1649"/>
      <c r="AE74" s="57"/>
      <c r="AF74" s="184"/>
    </row>
    <row r="75" spans="1:32" ht="4.5" customHeight="1">
      <c r="A75" s="185"/>
      <c r="C75" s="447"/>
      <c r="D75" s="47"/>
      <c r="E75" s="47"/>
      <c r="F75" s="47"/>
      <c r="G75" s="47"/>
      <c r="H75" s="47"/>
      <c r="I75" s="47"/>
      <c r="J75" s="47"/>
      <c r="K75" s="47"/>
      <c r="L75" s="113"/>
      <c r="M75" s="113"/>
      <c r="N75" s="113"/>
      <c r="O75" s="105"/>
      <c r="P75" s="184"/>
      <c r="Q75" s="185"/>
      <c r="R75" s="9"/>
      <c r="T75" s="1623"/>
      <c r="U75" s="218"/>
      <c r="V75" s="1650"/>
      <c r="W75" s="430"/>
      <c r="X75" s="1650"/>
      <c r="Y75" s="1650"/>
      <c r="Z75" s="1650"/>
      <c r="AA75" s="1650"/>
      <c r="AB75" s="1649"/>
      <c r="AC75" s="1649"/>
      <c r="AD75" s="1649"/>
      <c r="AE75" s="57"/>
      <c r="AF75" s="184"/>
    </row>
    <row r="76" spans="1:32" ht="15" customHeight="1">
      <c r="A76" s="185"/>
      <c r="C76" s="1588">
        <v>2</v>
      </c>
      <c r="D76" s="1592" t="str">
        <f ca="1">OFFSET(Lexicon!B506,0,$C$3)</f>
        <v>Is the Feedback used to encourage the desired performance?</v>
      </c>
      <c r="E76" s="1592"/>
      <c r="F76" s="1592"/>
      <c r="G76" s="1592"/>
      <c r="H76" s="1592"/>
      <c r="I76" s="47"/>
      <c r="J76" s="64"/>
      <c r="K76" s="58"/>
      <c r="L76" s="1589"/>
      <c r="M76" s="1589"/>
      <c r="N76" s="1589"/>
      <c r="O76" s="1589"/>
      <c r="P76" s="184"/>
      <c r="Q76" s="185"/>
      <c r="R76" s="9"/>
      <c r="T76" s="1623"/>
      <c r="U76" s="218"/>
      <c r="V76" s="1627">
        <f>G6</f>
        <v>0</v>
      </c>
      <c r="W76" s="71"/>
      <c r="X76" s="1635"/>
      <c r="Y76" s="1647"/>
      <c r="Z76" s="1635"/>
      <c r="AA76" s="1636"/>
      <c r="AB76" s="72"/>
      <c r="AC76" s="1641"/>
      <c r="AD76" s="49"/>
      <c r="AE76" s="57"/>
      <c r="AF76" s="184"/>
    </row>
    <row r="77" spans="1:32" ht="15" customHeight="1">
      <c r="A77" s="185"/>
      <c r="C77" s="1588"/>
      <c r="D77" s="1592"/>
      <c r="E77" s="1592"/>
      <c r="F77" s="1592"/>
      <c r="G77" s="1592"/>
      <c r="H77" s="1592"/>
      <c r="I77" s="47"/>
      <c r="J77" s="52"/>
      <c r="K77" s="58"/>
      <c r="L77" s="1589"/>
      <c r="M77" s="1589"/>
      <c r="N77" s="1589"/>
      <c r="O77" s="1589"/>
      <c r="P77" s="184"/>
      <c r="Q77" s="185"/>
      <c r="R77" s="9"/>
      <c r="T77" s="1624"/>
      <c r="U77" s="218"/>
      <c r="V77" s="1628"/>
      <c r="W77" s="71"/>
      <c r="X77" s="1637"/>
      <c r="Y77" s="1596"/>
      <c r="Z77" s="1637"/>
      <c r="AA77" s="1638"/>
      <c r="AB77" s="72"/>
      <c r="AC77" s="1642"/>
      <c r="AD77" s="49"/>
      <c r="AE77" s="57"/>
      <c r="AF77" s="184"/>
    </row>
    <row r="78" spans="1:32" ht="4.5" customHeight="1">
      <c r="A78" s="185"/>
      <c r="C78" s="447"/>
      <c r="D78" s="47"/>
      <c r="E78" s="47"/>
      <c r="F78" s="47"/>
      <c r="G78" s="47"/>
      <c r="H78" s="47"/>
      <c r="I78" s="47"/>
      <c r="J78" s="47"/>
      <c r="K78" s="47"/>
      <c r="L78" s="113"/>
      <c r="M78" s="113"/>
      <c r="N78" s="113"/>
      <c r="O78" s="105"/>
      <c r="P78" s="184"/>
      <c r="Q78" s="185"/>
      <c r="R78" s="9"/>
      <c r="T78" s="218"/>
      <c r="U78" s="218"/>
      <c r="V78" s="1628"/>
      <c r="W78" s="71"/>
      <c r="X78" s="1637"/>
      <c r="Y78" s="1596"/>
      <c r="Z78" s="1637"/>
      <c r="AA78" s="1638"/>
      <c r="AB78" s="72"/>
      <c r="AC78" s="1642"/>
      <c r="AD78" s="49"/>
      <c r="AE78" s="57"/>
      <c r="AF78" s="184"/>
    </row>
    <row r="79" spans="1:32" ht="15" customHeight="1">
      <c r="A79" s="185"/>
      <c r="C79" s="1588">
        <v>3</v>
      </c>
      <c r="D79" s="1592" t="str">
        <f ca="1">OFFSET(Lexicon!B507,0,$C$3)</f>
        <v>Are relevant measures of performance being fed back?</v>
      </c>
      <c r="E79" s="1592"/>
      <c r="F79" s="1592"/>
      <c r="G79" s="1592"/>
      <c r="H79" s="1592"/>
      <c r="I79" s="47"/>
      <c r="J79" s="64"/>
      <c r="K79" s="58"/>
      <c r="L79" s="1589"/>
      <c r="M79" s="1589"/>
      <c r="N79" s="1589"/>
      <c r="O79" s="1589"/>
      <c r="P79" s="184"/>
      <c r="Q79" s="185"/>
      <c r="R79" s="9"/>
      <c r="T79" s="218"/>
      <c r="U79" s="218"/>
      <c r="V79" s="1628"/>
      <c r="W79" s="71"/>
      <c r="X79" s="1637"/>
      <c r="Y79" s="1596"/>
      <c r="Z79" s="1637"/>
      <c r="AA79" s="1638"/>
      <c r="AB79" s="72"/>
      <c r="AC79" s="1642"/>
      <c r="AD79" s="49"/>
      <c r="AE79" s="57"/>
      <c r="AF79" s="184"/>
    </row>
    <row r="80" spans="1:32" ht="15" customHeight="1">
      <c r="A80" s="185"/>
      <c r="C80" s="1588"/>
      <c r="D80" s="1592"/>
      <c r="E80" s="1592"/>
      <c r="F80" s="1592"/>
      <c r="G80" s="1592"/>
      <c r="H80" s="1592"/>
      <c r="I80" s="47"/>
      <c r="J80" s="52"/>
      <c r="K80" s="58"/>
      <c r="L80" s="1589"/>
      <c r="M80" s="1589"/>
      <c r="N80" s="1589"/>
      <c r="O80" s="1589"/>
      <c r="P80" s="184"/>
      <c r="Q80" s="185"/>
      <c r="R80" s="9"/>
      <c r="T80" s="218"/>
      <c r="U80" s="218"/>
      <c r="V80" s="1628"/>
      <c r="W80" s="71"/>
      <c r="X80" s="1637"/>
      <c r="Y80" s="1596"/>
      <c r="Z80" s="1637"/>
      <c r="AA80" s="1638"/>
      <c r="AB80" s="72"/>
      <c r="AC80" s="1642"/>
      <c r="AD80" s="49"/>
      <c r="AE80" s="57"/>
      <c r="AF80" s="184"/>
    </row>
    <row r="81" spans="1:32" ht="4.5" customHeight="1">
      <c r="A81" s="185"/>
      <c r="C81" s="447"/>
      <c r="D81" s="47"/>
      <c r="E81" s="47"/>
      <c r="F81" s="47"/>
      <c r="G81" s="47"/>
      <c r="H81" s="47"/>
      <c r="I81" s="47"/>
      <c r="J81" s="47"/>
      <c r="K81" s="47"/>
      <c r="L81" s="113"/>
      <c r="M81" s="113"/>
      <c r="N81" s="113"/>
      <c r="O81" s="105"/>
      <c r="P81" s="184"/>
      <c r="Q81" s="185"/>
      <c r="R81" s="9"/>
      <c r="T81" s="218"/>
      <c r="U81" s="218"/>
      <c r="V81" s="1628"/>
      <c r="W81" s="73" t="s">
        <v>859</v>
      </c>
      <c r="X81" s="1637"/>
      <c r="Y81" s="1596"/>
      <c r="Z81" s="1637"/>
      <c r="AA81" s="1638"/>
      <c r="AB81" s="73" t="s">
        <v>859</v>
      </c>
      <c r="AC81" s="1642"/>
      <c r="AD81" s="49"/>
      <c r="AE81" s="57"/>
      <c r="AF81" s="184"/>
    </row>
    <row r="82" spans="1:32" ht="15" customHeight="1">
      <c r="A82" s="185"/>
      <c r="C82" s="1588">
        <v>4</v>
      </c>
      <c r="D82" s="1592" t="str">
        <f ca="1">OFFSET(Lexicon!B508,0,$C$3)</f>
        <v>Does the Feedback include information about progress over time?</v>
      </c>
      <c r="E82" s="1592"/>
      <c r="F82" s="1592"/>
      <c r="G82" s="1592"/>
      <c r="H82" s="1592"/>
      <c r="I82" s="47"/>
      <c r="J82" s="64"/>
      <c r="K82" s="58"/>
      <c r="L82" s="1589"/>
      <c r="M82" s="1589"/>
      <c r="N82" s="1589"/>
      <c r="O82" s="1589"/>
      <c r="P82" s="184"/>
      <c r="Q82" s="185"/>
      <c r="R82" s="9"/>
      <c r="T82" s="218"/>
      <c r="U82" s="218"/>
      <c r="V82" s="1628"/>
      <c r="W82" s="73" t="s">
        <v>859</v>
      </c>
      <c r="X82" s="1637"/>
      <c r="Y82" s="1596"/>
      <c r="Z82" s="1637"/>
      <c r="AA82" s="1638"/>
      <c r="AB82" s="73" t="s">
        <v>859</v>
      </c>
      <c r="AC82" s="1642"/>
      <c r="AD82" s="49"/>
      <c r="AE82" s="57"/>
      <c r="AF82" s="184"/>
    </row>
    <row r="83" spans="1:32" ht="15" customHeight="1">
      <c r="A83" s="185"/>
      <c r="C83" s="1588"/>
      <c r="D83" s="1592"/>
      <c r="E83" s="1592"/>
      <c r="F83" s="1592"/>
      <c r="G83" s="1592"/>
      <c r="H83" s="1592"/>
      <c r="I83" s="47"/>
      <c r="J83" s="52"/>
      <c r="K83" s="58"/>
      <c r="L83" s="1589"/>
      <c r="M83" s="1589"/>
      <c r="N83" s="1589"/>
      <c r="O83" s="1589"/>
      <c r="P83" s="184"/>
      <c r="Q83" s="185"/>
      <c r="R83" s="9"/>
      <c r="T83" s="218"/>
      <c r="U83" s="218"/>
      <c r="V83" s="1628"/>
      <c r="W83" s="73"/>
      <c r="X83" s="1639"/>
      <c r="Y83" s="1648"/>
      <c r="Z83" s="1639"/>
      <c r="AA83" s="1640"/>
      <c r="AB83" s="72"/>
      <c r="AC83" s="1643"/>
      <c r="AD83" s="49"/>
      <c r="AE83" s="205"/>
      <c r="AF83" s="184"/>
    </row>
    <row r="84" spans="1:32" ht="5.25" customHeight="1">
      <c r="A84" s="185"/>
      <c r="C84" s="447"/>
      <c r="D84" s="47"/>
      <c r="E84" s="47"/>
      <c r="F84" s="47"/>
      <c r="G84" s="47"/>
      <c r="H84" s="47"/>
      <c r="I84" s="47"/>
      <c r="J84" s="47"/>
      <c r="K84" s="47"/>
      <c r="L84" s="113"/>
      <c r="M84" s="113"/>
      <c r="N84" s="113"/>
      <c r="O84" s="105"/>
      <c r="P84" s="184"/>
      <c r="Q84" s="185"/>
      <c r="R84" s="9"/>
      <c r="T84" s="218"/>
      <c r="U84" s="218"/>
      <c r="V84" s="1628"/>
      <c r="W84" s="74"/>
      <c r="X84" s="1630"/>
      <c r="Y84" s="1631"/>
      <c r="Z84" s="1635"/>
      <c r="AA84" s="1636"/>
      <c r="AB84" s="72"/>
      <c r="AC84" s="1641"/>
      <c r="AD84" s="49"/>
      <c r="AE84" s="205"/>
      <c r="AF84" s="184"/>
    </row>
    <row r="85" spans="1:32" ht="15" customHeight="1">
      <c r="A85" s="185"/>
      <c r="C85" s="1588">
        <v>5</v>
      </c>
      <c r="D85" s="1592" t="str">
        <f ca="1">OFFSET(Lexicon!B509,0,$C$3)</f>
        <v>Does the Performer receive timely Feedback?</v>
      </c>
      <c r="E85" s="1592"/>
      <c r="F85" s="1592"/>
      <c r="G85" s="1592"/>
      <c r="H85" s="1592"/>
      <c r="I85" s="47"/>
      <c r="J85" s="64"/>
      <c r="K85" s="58"/>
      <c r="L85" s="1589"/>
      <c r="M85" s="1589"/>
      <c r="N85" s="1589"/>
      <c r="O85" s="1589"/>
      <c r="P85" s="184"/>
      <c r="Q85" s="185"/>
      <c r="R85" s="9"/>
      <c r="T85" s="218"/>
      <c r="U85" s="218"/>
      <c r="V85" s="1628"/>
      <c r="W85" s="75" t="s">
        <v>861</v>
      </c>
      <c r="X85" s="1632"/>
      <c r="Y85" s="1595"/>
      <c r="Z85" s="1637"/>
      <c r="AA85" s="1638"/>
      <c r="AB85" s="75" t="s">
        <v>861</v>
      </c>
      <c r="AC85" s="1642"/>
      <c r="AD85" s="49"/>
      <c r="AE85" s="205"/>
      <c r="AF85" s="184"/>
    </row>
    <row r="86" spans="1:32" ht="15" customHeight="1">
      <c r="A86" s="185"/>
      <c r="C86" s="1588"/>
      <c r="D86" s="1592"/>
      <c r="E86" s="1592"/>
      <c r="F86" s="1592"/>
      <c r="G86" s="1592"/>
      <c r="H86" s="1592"/>
      <c r="I86" s="47"/>
      <c r="J86" s="52"/>
      <c r="K86" s="58"/>
      <c r="L86" s="1589"/>
      <c r="M86" s="1589"/>
      <c r="N86" s="1589"/>
      <c r="O86" s="1589"/>
      <c r="P86" s="184"/>
      <c r="Q86" s="185"/>
      <c r="R86" s="9"/>
      <c r="T86" s="218"/>
      <c r="U86" s="218"/>
      <c r="V86" s="1628"/>
      <c r="W86" s="71"/>
      <c r="X86" s="1632"/>
      <c r="Y86" s="1595"/>
      <c r="Z86" s="1637"/>
      <c r="AA86" s="1638"/>
      <c r="AB86" s="487"/>
      <c r="AC86" s="1642"/>
      <c r="AD86" s="49"/>
      <c r="AE86" s="205"/>
      <c r="AF86" s="184"/>
    </row>
    <row r="87" spans="1:32" ht="4.5" customHeight="1">
      <c r="A87" s="185"/>
      <c r="C87" s="447"/>
      <c r="D87" s="47"/>
      <c r="E87" s="47"/>
      <c r="F87" s="47"/>
      <c r="G87" s="47"/>
      <c r="H87" s="47"/>
      <c r="I87" s="47"/>
      <c r="J87" s="47"/>
      <c r="K87" s="47"/>
      <c r="L87" s="113"/>
      <c r="M87" s="113"/>
      <c r="N87" s="113"/>
      <c r="O87" s="105"/>
      <c r="P87" s="184"/>
      <c r="Q87" s="185"/>
      <c r="R87" s="9"/>
      <c r="T87" s="218"/>
      <c r="U87" s="218"/>
      <c r="V87" s="1628"/>
      <c r="W87" s="71"/>
      <c r="X87" s="1632"/>
      <c r="Y87" s="1595"/>
      <c r="Z87" s="1637"/>
      <c r="AA87" s="1638"/>
      <c r="AB87" s="72"/>
      <c r="AC87" s="1642"/>
      <c r="AD87" s="49"/>
      <c r="AE87" s="205"/>
      <c r="AF87" s="184"/>
    </row>
    <row r="88" spans="1:32" ht="15" customHeight="1">
      <c r="A88" s="185"/>
      <c r="C88" s="1588">
        <v>6</v>
      </c>
      <c r="D88" s="1592" t="str">
        <f ca="1">OFFSET(Lexicon!B510,0,$C$3)</f>
        <v>Does the Performer receive Feedback frequently enough to maintain or enhance performance?</v>
      </c>
      <c r="E88" s="1592"/>
      <c r="F88" s="1592"/>
      <c r="G88" s="1592"/>
      <c r="H88" s="1592"/>
      <c r="I88" s="47"/>
      <c r="J88" s="64"/>
      <c r="K88" s="58"/>
      <c r="L88" s="1589"/>
      <c r="M88" s="1589"/>
      <c r="N88" s="1589"/>
      <c r="O88" s="1589"/>
      <c r="P88" s="184"/>
      <c r="Q88" s="185"/>
      <c r="R88" s="9"/>
      <c r="T88" s="218"/>
      <c r="U88" s="218"/>
      <c r="V88" s="1628"/>
      <c r="W88" s="71"/>
      <c r="X88" s="1632"/>
      <c r="Y88" s="1595"/>
      <c r="Z88" s="1637"/>
      <c r="AA88" s="1638"/>
      <c r="AB88" s="72"/>
      <c r="AC88" s="1642"/>
      <c r="AD88" s="49"/>
      <c r="AE88" s="205"/>
      <c r="AF88" s="184"/>
    </row>
    <row r="89" spans="1:32" ht="15" customHeight="1">
      <c r="A89" s="185"/>
      <c r="C89" s="1588"/>
      <c r="D89" s="1592"/>
      <c r="E89" s="1592"/>
      <c r="F89" s="1592"/>
      <c r="G89" s="1592"/>
      <c r="H89" s="1592"/>
      <c r="I89" s="47"/>
      <c r="J89" s="52"/>
      <c r="K89" s="58"/>
      <c r="L89" s="1589"/>
      <c r="M89" s="1589"/>
      <c r="N89" s="1589"/>
      <c r="O89" s="1589"/>
      <c r="P89" s="184"/>
      <c r="Q89" s="185"/>
      <c r="R89" s="9"/>
      <c r="T89" s="218"/>
      <c r="U89" s="218"/>
      <c r="V89" s="1628"/>
      <c r="W89" s="71"/>
      <c r="X89" s="1632"/>
      <c r="Y89" s="1595"/>
      <c r="Z89" s="1637"/>
      <c r="AA89" s="1638"/>
      <c r="AB89" s="72"/>
      <c r="AC89" s="1642"/>
      <c r="AD89" s="49"/>
      <c r="AE89" s="135"/>
      <c r="AF89" s="184"/>
    </row>
    <row r="90" spans="1:32" ht="4.5" customHeight="1">
      <c r="A90" s="185"/>
      <c r="C90" s="447"/>
      <c r="D90" s="47"/>
      <c r="E90" s="47"/>
      <c r="F90" s="47"/>
      <c r="G90" s="47"/>
      <c r="H90" s="47"/>
      <c r="I90" s="47"/>
      <c r="J90" s="47"/>
      <c r="K90" s="47"/>
      <c r="L90" s="113"/>
      <c r="M90" s="113"/>
      <c r="N90" s="113"/>
      <c r="O90" s="105"/>
      <c r="P90" s="184"/>
      <c r="Q90" s="185"/>
      <c r="R90" s="9"/>
      <c r="T90" s="218"/>
      <c r="U90" s="218"/>
      <c r="V90" s="1628"/>
      <c r="W90" s="71"/>
      <c r="X90" s="1632"/>
      <c r="Y90" s="1595"/>
      <c r="Z90" s="1637"/>
      <c r="AA90" s="1638"/>
      <c r="AB90" s="72"/>
      <c r="AC90" s="1642"/>
      <c r="AD90" s="49"/>
      <c r="AE90" s="135"/>
      <c r="AF90" s="184"/>
    </row>
    <row r="91" spans="1:32" ht="15" customHeight="1">
      <c r="A91" s="185"/>
      <c r="C91" s="1588">
        <v>7</v>
      </c>
      <c r="D91" s="1592" t="str">
        <f ca="1">OFFSET(Lexicon!B511,0,$C$3)</f>
        <v>Is the Feedback specific enough to influence performance?</v>
      </c>
      <c r="E91" s="1592"/>
      <c r="F91" s="1592"/>
      <c r="G91" s="1592"/>
      <c r="H91" s="1592"/>
      <c r="I91" s="47"/>
      <c r="J91" s="64"/>
      <c r="K91" s="58"/>
      <c r="L91" s="1589"/>
      <c r="M91" s="1589"/>
      <c r="N91" s="1589"/>
      <c r="O91" s="1589"/>
      <c r="P91" s="184"/>
      <c r="Q91" s="185"/>
      <c r="R91" s="9"/>
      <c r="T91" s="218"/>
      <c r="U91" s="218"/>
      <c r="V91" s="1629"/>
      <c r="W91" s="71"/>
      <c r="X91" s="1633"/>
      <c r="Y91" s="1634"/>
      <c r="Z91" s="1639"/>
      <c r="AA91" s="1640"/>
      <c r="AB91" s="72"/>
      <c r="AC91" s="1643"/>
      <c r="AD91" s="49"/>
      <c r="AE91" s="135"/>
      <c r="AF91" s="184"/>
    </row>
    <row r="92" spans="1:32" ht="15" customHeight="1">
      <c r="A92" s="185"/>
      <c r="C92" s="1588"/>
      <c r="D92" s="1592"/>
      <c r="E92" s="1592"/>
      <c r="F92" s="1592"/>
      <c r="G92" s="1592"/>
      <c r="H92" s="1592"/>
      <c r="I92" s="47"/>
      <c r="J92" s="52"/>
      <c r="K92" s="58"/>
      <c r="L92" s="1589"/>
      <c r="M92" s="1589"/>
      <c r="N92" s="1589"/>
      <c r="O92" s="1589"/>
      <c r="P92" s="184"/>
      <c r="Q92" s="185"/>
      <c r="R92" s="9"/>
      <c r="T92" s="218"/>
      <c r="U92" s="218"/>
      <c r="V92" s="218"/>
      <c r="W92" s="218"/>
      <c r="X92" s="1646" t="str">
        <f ca="1">X72</f>
        <v>Immediate</v>
      </c>
      <c r="Y92" s="1646"/>
      <c r="Z92" s="1646" t="str">
        <f ca="1">Z72</f>
        <v>Delayed</v>
      </c>
      <c r="AA92" s="1646"/>
      <c r="AB92" s="76"/>
      <c r="AC92" s="76"/>
      <c r="AD92" s="49"/>
      <c r="AE92" s="135"/>
      <c r="AF92" s="184"/>
    </row>
    <row r="93" spans="1:32" ht="4.5" customHeight="1">
      <c r="A93" s="185"/>
      <c r="C93" s="447"/>
      <c r="D93" s="47"/>
      <c r="E93" s="47"/>
      <c r="F93" s="47"/>
      <c r="G93" s="47"/>
      <c r="H93" s="47"/>
      <c r="I93" s="47"/>
      <c r="J93" s="47"/>
      <c r="K93" s="47"/>
      <c r="L93" s="113"/>
      <c r="M93" s="113"/>
      <c r="N93" s="113"/>
      <c r="O93" s="105"/>
      <c r="P93" s="184"/>
      <c r="Q93" s="185"/>
      <c r="R93" s="9"/>
      <c r="S93" s="135"/>
      <c r="T93" s="135"/>
      <c r="U93" s="135"/>
      <c r="V93" s="135"/>
      <c r="W93" s="135"/>
      <c r="X93" s="135"/>
      <c r="Y93" s="135"/>
      <c r="Z93" s="471"/>
      <c r="AA93" s="471"/>
      <c r="AB93" s="471"/>
      <c r="AC93" s="135"/>
      <c r="AD93" s="435"/>
      <c r="AE93" s="135"/>
      <c r="AF93" s="184"/>
    </row>
    <row r="94" spans="1:32" ht="15" customHeight="1">
      <c r="A94" s="185"/>
      <c r="C94" s="1588">
        <v>8</v>
      </c>
      <c r="D94" s="1592" t="str">
        <f ca="1">OFFSET(Lexicon!B512,0,$C$3)</f>
        <v>Does the Feedback include information about the value of the performance to the organisation?</v>
      </c>
      <c r="E94" s="1592"/>
      <c r="F94" s="1592"/>
      <c r="G94" s="1592"/>
      <c r="H94" s="1592"/>
      <c r="I94" s="47"/>
      <c r="J94" s="64"/>
      <c r="K94" s="58"/>
      <c r="L94" s="1589"/>
      <c r="M94" s="1589"/>
      <c r="N94" s="1589"/>
      <c r="O94" s="1589"/>
      <c r="P94" s="184"/>
      <c r="Q94" s="185"/>
      <c r="R94" s="9"/>
      <c r="S94" s="135"/>
      <c r="T94" s="135"/>
      <c r="U94" s="135"/>
      <c r="V94" s="135"/>
      <c r="W94" s="135"/>
      <c r="X94" s="135"/>
      <c r="Y94" s="135"/>
      <c r="Z94" s="135"/>
      <c r="AA94" s="135"/>
      <c r="AB94" s="135"/>
      <c r="AC94" s="471"/>
      <c r="AD94" s="435"/>
      <c r="AE94" s="135"/>
      <c r="AF94" s="184"/>
    </row>
    <row r="95" spans="1:32" ht="15" customHeight="1">
      <c r="A95" s="185"/>
      <c r="C95" s="1588"/>
      <c r="D95" s="1592"/>
      <c r="E95" s="1592"/>
      <c r="F95" s="1592"/>
      <c r="G95" s="1592"/>
      <c r="H95" s="1592"/>
      <c r="I95" s="47"/>
      <c r="J95" s="52"/>
      <c r="K95" s="58"/>
      <c r="L95" s="1589"/>
      <c r="M95" s="1589"/>
      <c r="N95" s="1589"/>
      <c r="O95" s="1589"/>
      <c r="P95" s="184"/>
      <c r="Q95" s="185"/>
      <c r="R95" s="9"/>
      <c r="S95" s="135"/>
      <c r="T95" s="135"/>
      <c r="U95" s="135"/>
      <c r="V95" s="135"/>
      <c r="W95" s="135"/>
      <c r="X95" s="135"/>
      <c r="Y95" s="135"/>
      <c r="Z95" s="135"/>
      <c r="AA95" s="135"/>
      <c r="AB95" s="135"/>
      <c r="AC95" s="135"/>
      <c r="AD95" s="135"/>
      <c r="AE95" s="135"/>
      <c r="AF95" s="184"/>
    </row>
    <row r="96" spans="1:32" ht="4.5" customHeight="1">
      <c r="A96" s="185"/>
      <c r="C96" s="447"/>
      <c r="D96" s="47"/>
      <c r="E96" s="47"/>
      <c r="F96" s="47"/>
      <c r="G96" s="47"/>
      <c r="H96" s="47"/>
      <c r="I96" s="47"/>
      <c r="J96" s="47"/>
      <c r="K96" s="47"/>
      <c r="L96" s="113"/>
      <c r="M96" s="113"/>
      <c r="N96" s="113"/>
      <c r="O96" s="105"/>
      <c r="P96" s="184"/>
      <c r="Q96" s="185"/>
      <c r="R96" s="9"/>
      <c r="S96" s="135"/>
      <c r="T96" s="135"/>
      <c r="U96" s="135"/>
      <c r="V96" s="135"/>
      <c r="W96" s="135"/>
      <c r="X96" s="135"/>
      <c r="Y96" s="135"/>
      <c r="Z96" s="135"/>
      <c r="AA96" s="135"/>
      <c r="AB96" s="135"/>
      <c r="AC96" s="135"/>
      <c r="AD96" s="135"/>
      <c r="AE96" s="135"/>
      <c r="AF96" s="184"/>
    </row>
    <row r="97" spans="1:33" ht="15" customHeight="1">
      <c r="A97" s="185"/>
      <c r="C97" s="1588">
        <v>9</v>
      </c>
      <c r="D97" s="1592" t="str">
        <f ca="1">OFFSET(Lexicon!B513,0,$C$3)</f>
        <v>Is the Feedback communicated in a positive, non-threatening manner?</v>
      </c>
      <c r="E97" s="1592"/>
      <c r="F97" s="1592"/>
      <c r="G97" s="1592"/>
      <c r="H97" s="1592"/>
      <c r="I97" s="47"/>
      <c r="J97" s="64"/>
      <c r="K97" s="58"/>
      <c r="L97" s="1589"/>
      <c r="M97" s="1589"/>
      <c r="N97" s="1589"/>
      <c r="O97" s="1589"/>
      <c r="P97" s="184"/>
      <c r="Q97" s="185"/>
      <c r="R97" s="9"/>
      <c r="S97" s="135"/>
      <c r="T97" s="135"/>
      <c r="U97" s="135"/>
      <c r="V97" s="135"/>
      <c r="W97" s="135"/>
      <c r="X97" s="135"/>
      <c r="Y97" s="135"/>
      <c r="Z97" s="135"/>
      <c r="AA97" s="135"/>
      <c r="AB97" s="135"/>
      <c r="AC97" s="135"/>
      <c r="AD97" s="135"/>
      <c r="AE97" s="135"/>
      <c r="AF97" s="184"/>
    </row>
    <row r="98" spans="1:33" ht="15" customHeight="1">
      <c r="A98" s="185"/>
      <c r="C98" s="1588"/>
      <c r="D98" s="1592"/>
      <c r="E98" s="1592"/>
      <c r="F98" s="1592"/>
      <c r="G98" s="1592"/>
      <c r="H98" s="1592"/>
      <c r="I98" s="47"/>
      <c r="J98" s="52"/>
      <c r="K98" s="58"/>
      <c r="L98" s="1589"/>
      <c r="M98" s="1589"/>
      <c r="N98" s="1589"/>
      <c r="O98" s="1589"/>
      <c r="P98" s="184"/>
      <c r="Q98" s="185"/>
      <c r="R98" s="9"/>
      <c r="S98" s="135"/>
      <c r="T98" s="135"/>
      <c r="U98" s="135"/>
      <c r="V98" s="135"/>
      <c r="W98" s="135"/>
      <c r="X98" s="135"/>
      <c r="Y98" s="135"/>
      <c r="Z98" s="135"/>
      <c r="AA98" s="135"/>
      <c r="AB98" s="135"/>
      <c r="AC98" s="135"/>
      <c r="AD98" s="135"/>
      <c r="AE98" s="135"/>
      <c r="AF98" s="436"/>
    </row>
    <row r="99" spans="1:33" ht="4.5" customHeight="1" thickBot="1">
      <c r="A99" s="185"/>
      <c r="C99" s="451"/>
      <c r="D99" s="53"/>
      <c r="E99" s="53"/>
      <c r="F99" s="53"/>
      <c r="G99" s="53"/>
      <c r="H99" s="53"/>
      <c r="I99" s="48"/>
      <c r="J99" s="53"/>
      <c r="K99" s="48"/>
      <c r="L99" s="55"/>
      <c r="M99" s="55"/>
      <c r="N99" s="55"/>
      <c r="O99" s="70"/>
      <c r="P99" s="184"/>
      <c r="Q99" s="185"/>
      <c r="AF99" s="436"/>
    </row>
    <row r="100" spans="1:33" ht="9.75" customHeight="1">
      <c r="A100" s="185"/>
      <c r="C100" s="447"/>
      <c r="D100" s="47"/>
      <c r="E100" s="47"/>
      <c r="F100" s="47"/>
      <c r="G100" s="47"/>
      <c r="H100" s="47"/>
      <c r="I100" s="47"/>
      <c r="J100" s="491"/>
      <c r="K100" s="47"/>
      <c r="L100" s="47"/>
      <c r="M100" s="47"/>
      <c r="N100" s="47"/>
      <c r="O100" s="49"/>
      <c r="P100" s="184"/>
      <c r="Q100" s="185"/>
      <c r="R100" s="9"/>
      <c r="S100" s="1588"/>
      <c r="T100" s="1592">
        <f ca="1">OFFSET(Lexicon!S556,0,$C$1)</f>
        <v>0</v>
      </c>
      <c r="U100" s="1592"/>
      <c r="V100" s="1592"/>
      <c r="W100" s="1592"/>
      <c r="X100" s="1592"/>
      <c r="Y100" s="218"/>
      <c r="Z100" s="58"/>
      <c r="AA100" s="435"/>
      <c r="AB100" s="435"/>
      <c r="AC100" s="435"/>
      <c r="AD100" s="49"/>
      <c r="AE100" s="218"/>
      <c r="AF100" s="436"/>
      <c r="AG100" s="189"/>
    </row>
    <row r="101" spans="1:33">
      <c r="A101" s="185"/>
      <c r="C101" s="447"/>
      <c r="D101" s="47"/>
      <c r="E101" s="47"/>
      <c r="F101" s="47"/>
      <c r="G101" s="47"/>
      <c r="H101" s="47"/>
      <c r="I101" s="47"/>
      <c r="J101" s="104" t="str">
        <f ca="1">OFFSET(Lexicon!B525,0,$C$3)</f>
        <v>Yes</v>
      </c>
      <c r="K101" s="47"/>
      <c r="L101" s="47"/>
      <c r="M101" s="47"/>
      <c r="N101" s="47"/>
      <c r="O101" s="49"/>
      <c r="P101" s="184"/>
      <c r="Q101" s="185"/>
      <c r="R101" s="9"/>
      <c r="S101" s="1588"/>
      <c r="T101" s="1592"/>
      <c r="U101" s="1592"/>
      <c r="V101" s="1592"/>
      <c r="W101" s="1592"/>
      <c r="X101" s="1592"/>
      <c r="Y101" s="218"/>
      <c r="Z101" s="58"/>
      <c r="AA101" s="435"/>
      <c r="AB101" s="435"/>
      <c r="AC101" s="435"/>
      <c r="AD101" s="49"/>
      <c r="AE101" s="218"/>
      <c r="AF101" s="436"/>
      <c r="AG101" s="189"/>
    </row>
    <row r="102" spans="1:33" ht="12" customHeight="1">
      <c r="A102" s="185"/>
      <c r="C102" s="447"/>
      <c r="D102" s="47"/>
      <c r="E102" s="47"/>
      <c r="F102" s="47"/>
      <c r="G102" s="47"/>
      <c r="H102" s="47"/>
      <c r="I102" s="47"/>
      <c r="J102" s="104" t="str">
        <f ca="1">OFFSET(Lexicon!B526,0,$C$3)</f>
        <v>No</v>
      </c>
      <c r="K102" s="47"/>
      <c r="L102" s="47"/>
      <c r="M102" s="47"/>
      <c r="N102" s="47"/>
      <c r="O102" s="49"/>
      <c r="P102" s="184"/>
      <c r="Q102" s="185"/>
      <c r="R102" s="9"/>
      <c r="S102" s="478"/>
      <c r="T102" s="135"/>
      <c r="U102" s="135"/>
      <c r="V102" s="135"/>
      <c r="W102" s="135"/>
      <c r="X102" s="135"/>
      <c r="Y102" s="135"/>
      <c r="Z102" s="135"/>
      <c r="AA102" s="465"/>
      <c r="AB102" s="465"/>
      <c r="AC102" s="465"/>
      <c r="AD102" s="471"/>
      <c r="AE102" s="135"/>
      <c r="AF102" s="436"/>
      <c r="AG102" s="189"/>
    </row>
    <row r="103" spans="1:33" ht="12" customHeight="1">
      <c r="A103" s="185"/>
      <c r="C103" s="447"/>
      <c r="D103" s="47"/>
      <c r="E103" s="47"/>
      <c r="F103" s="47"/>
      <c r="G103" s="47"/>
      <c r="H103" s="47"/>
      <c r="I103" s="47"/>
      <c r="J103" s="104" t="str">
        <f ca="1">OFFSET(Lexicon!B527,0,$C$3)</f>
        <v>?</v>
      </c>
      <c r="K103" s="47"/>
      <c r="L103" s="47"/>
      <c r="M103" s="47"/>
      <c r="N103" s="47"/>
      <c r="O103" s="49"/>
      <c r="P103" s="184"/>
      <c r="Q103" s="185"/>
      <c r="R103" s="9"/>
      <c r="S103" s="495"/>
      <c r="T103" s="189"/>
      <c r="U103" s="189"/>
      <c r="V103" s="189"/>
      <c r="W103" s="189"/>
      <c r="X103" s="189"/>
      <c r="Y103" s="189"/>
      <c r="Z103" s="189"/>
      <c r="AA103" s="455"/>
      <c r="AB103" s="455"/>
      <c r="AC103" s="455"/>
      <c r="AD103" s="464"/>
      <c r="AE103" s="189"/>
      <c r="AF103" s="436"/>
      <c r="AG103" s="189"/>
    </row>
    <row r="104" spans="1:33" ht="6.75" customHeight="1">
      <c r="A104" s="185"/>
      <c r="C104" s="447"/>
      <c r="D104" s="47"/>
      <c r="E104" s="47"/>
      <c r="F104" s="47"/>
      <c r="G104" s="47"/>
      <c r="H104" s="47"/>
      <c r="I104" s="47"/>
      <c r="J104" s="492"/>
      <c r="K104" s="47"/>
      <c r="L104" s="47"/>
      <c r="M104" s="47"/>
      <c r="N104" s="47"/>
      <c r="O104" s="49"/>
      <c r="P104" s="184"/>
      <c r="Q104" s="185"/>
      <c r="S104" s="496"/>
      <c r="T104" s="496"/>
      <c r="U104" s="496"/>
      <c r="V104" s="496"/>
      <c r="W104" s="496"/>
      <c r="X104" s="496"/>
      <c r="Y104" s="496"/>
      <c r="Z104" s="189"/>
      <c r="AA104" s="454"/>
      <c r="AB104" s="454"/>
      <c r="AC104" s="454"/>
      <c r="AD104" s="464"/>
      <c r="AE104" s="189"/>
      <c r="AF104" s="436"/>
      <c r="AG104" s="189"/>
    </row>
    <row r="105" spans="1:33" ht="8.25" customHeight="1">
      <c r="A105" s="184"/>
      <c r="B105" s="184"/>
      <c r="C105" s="456"/>
      <c r="D105" s="436"/>
      <c r="E105" s="436"/>
      <c r="F105" s="436"/>
      <c r="G105" s="436"/>
      <c r="H105" s="436"/>
      <c r="I105" s="436"/>
      <c r="J105" s="493"/>
      <c r="K105" s="436"/>
      <c r="L105" s="436"/>
      <c r="M105" s="436"/>
      <c r="N105" s="436"/>
      <c r="O105" s="457"/>
      <c r="P105" s="436"/>
      <c r="Q105" s="185"/>
      <c r="R105" s="185"/>
      <c r="S105" s="456"/>
      <c r="T105" s="436"/>
      <c r="U105" s="436"/>
      <c r="V105" s="436"/>
      <c r="W105" s="436"/>
      <c r="X105" s="436"/>
      <c r="Y105" s="436"/>
      <c r="Z105" s="436"/>
      <c r="AA105" s="480"/>
      <c r="AB105" s="480"/>
      <c r="AC105" s="480"/>
      <c r="AD105" s="457"/>
      <c r="AE105" s="436"/>
      <c r="AF105" s="436"/>
      <c r="AG105" s="189"/>
    </row>
    <row r="106" spans="1:33" ht="18.75" customHeight="1">
      <c r="C106" s="1597"/>
      <c r="D106" s="1597"/>
      <c r="E106" s="1597"/>
      <c r="F106" s="1597"/>
      <c r="G106" s="1597"/>
      <c r="H106" s="1597"/>
      <c r="I106" s="1597"/>
      <c r="J106" s="22"/>
      <c r="K106" s="1598"/>
      <c r="L106" s="432"/>
      <c r="M106" s="432"/>
      <c r="N106" s="432"/>
      <c r="O106" s="77"/>
      <c r="P106" s="432"/>
      <c r="S106" s="497"/>
      <c r="T106" s="497"/>
      <c r="U106" s="497"/>
      <c r="V106" s="497"/>
      <c r="W106" s="497"/>
      <c r="X106" s="497"/>
      <c r="Y106" s="453"/>
      <c r="Z106" s="189"/>
      <c r="AA106" s="454"/>
      <c r="AB106" s="454"/>
      <c r="AC106" s="454"/>
      <c r="AD106" s="464"/>
      <c r="AE106" s="189"/>
      <c r="AF106" s="9"/>
    </row>
    <row r="107" spans="1:33">
      <c r="C107" s="450"/>
      <c r="D107" s="78"/>
      <c r="E107" s="78"/>
      <c r="F107" s="78"/>
      <c r="G107" s="78"/>
      <c r="H107" s="78"/>
      <c r="I107" s="78"/>
      <c r="J107" s="22"/>
      <c r="K107" s="1598"/>
      <c r="L107" s="432"/>
      <c r="M107" s="432"/>
      <c r="N107" s="432"/>
      <c r="O107" s="77"/>
      <c r="P107" s="432"/>
      <c r="S107" s="478"/>
      <c r="T107" s="135"/>
      <c r="U107" s="135"/>
      <c r="V107" s="135"/>
      <c r="W107" s="135"/>
      <c r="X107" s="135"/>
      <c r="Y107" s="135"/>
      <c r="Z107" s="135"/>
      <c r="AA107" s="465"/>
      <c r="AB107" s="465"/>
      <c r="AC107" s="465"/>
      <c r="AD107" s="471"/>
      <c r="AE107" s="135"/>
      <c r="AF107" s="135"/>
    </row>
    <row r="108" spans="1:33">
      <c r="C108" s="1599"/>
      <c r="D108" s="1599"/>
      <c r="E108" s="1599"/>
      <c r="F108" s="1599"/>
      <c r="G108" s="1599"/>
      <c r="H108" s="1599"/>
      <c r="I108" s="78"/>
      <c r="J108" s="22"/>
      <c r="K108" s="1598"/>
      <c r="L108" s="432"/>
      <c r="M108" s="432"/>
      <c r="N108" s="432"/>
      <c r="O108" s="77"/>
      <c r="P108" s="432"/>
      <c r="S108" s="446"/>
      <c r="T108" s="135"/>
      <c r="U108" s="135"/>
      <c r="V108" s="135"/>
      <c r="W108" s="135"/>
      <c r="X108" s="135"/>
      <c r="Y108" s="135"/>
      <c r="Z108" s="135"/>
      <c r="AA108" s="465"/>
      <c r="AB108" s="465"/>
      <c r="AC108" s="465"/>
      <c r="AD108" s="76"/>
      <c r="AE108" s="135"/>
      <c r="AF108" s="135"/>
    </row>
    <row r="109" spans="1:33" ht="12.75" customHeight="1">
      <c r="C109" s="468"/>
      <c r="D109" s="135"/>
      <c r="E109" s="135"/>
      <c r="F109" s="135"/>
      <c r="G109" s="135"/>
      <c r="H109" s="135"/>
      <c r="I109" s="135"/>
      <c r="J109" s="135"/>
      <c r="K109" s="135"/>
      <c r="L109" s="135"/>
      <c r="M109" s="135"/>
      <c r="N109" s="135"/>
      <c r="O109" s="471"/>
      <c r="P109" s="135"/>
      <c r="S109" s="478"/>
      <c r="T109" s="135"/>
      <c r="U109" s="135"/>
      <c r="V109" s="135"/>
      <c r="W109" s="135"/>
      <c r="X109" s="135"/>
      <c r="Y109" s="135"/>
      <c r="Z109" s="135"/>
      <c r="AA109" s="465"/>
      <c r="AB109" s="465"/>
      <c r="AC109" s="465"/>
      <c r="AD109" s="76"/>
      <c r="AE109" s="135"/>
      <c r="AF109" s="135"/>
      <c r="AG109" s="189"/>
    </row>
    <row r="110" spans="1:33" ht="12.75" customHeight="1">
      <c r="C110" s="468"/>
      <c r="D110" s="135"/>
      <c r="E110" s="135"/>
      <c r="F110" s="135"/>
      <c r="G110" s="135"/>
      <c r="H110" s="135"/>
      <c r="I110" s="135"/>
      <c r="J110" s="135"/>
      <c r="K110" s="135"/>
      <c r="L110" s="135"/>
      <c r="M110" s="1600"/>
      <c r="N110" s="1600"/>
      <c r="O110" s="1600"/>
      <c r="P110" s="135"/>
      <c r="S110" s="1605"/>
      <c r="T110" s="1592"/>
      <c r="U110" s="1592"/>
      <c r="V110" s="1592"/>
      <c r="W110" s="1592"/>
      <c r="X110" s="1592"/>
      <c r="Y110" s="135"/>
      <c r="Z110" s="58"/>
      <c r="AA110" s="435"/>
      <c r="AB110" s="435"/>
      <c r="AC110" s="435"/>
      <c r="AD110" s="471"/>
      <c r="AE110" s="135"/>
      <c r="AF110" s="135"/>
      <c r="AG110" s="189"/>
    </row>
    <row r="111" spans="1:33" ht="12.75" customHeight="1">
      <c r="C111" s="468"/>
      <c r="D111" s="135"/>
      <c r="E111" s="135"/>
      <c r="F111" s="76"/>
      <c r="G111" s="76"/>
      <c r="H111" s="1600"/>
      <c r="I111" s="1600"/>
      <c r="J111" s="1600"/>
      <c r="K111" s="1600"/>
      <c r="L111" s="1600"/>
      <c r="M111" s="1600"/>
      <c r="N111" s="1600"/>
      <c r="O111" s="1600"/>
      <c r="P111" s="135"/>
      <c r="S111" s="1605"/>
      <c r="T111" s="1592"/>
      <c r="U111" s="1592"/>
      <c r="V111" s="1592"/>
      <c r="W111" s="1592"/>
      <c r="X111" s="1592"/>
      <c r="Y111" s="135"/>
      <c r="Z111" s="58"/>
      <c r="AA111" s="435"/>
      <c r="AB111" s="435"/>
      <c r="AC111" s="435"/>
      <c r="AD111" s="471"/>
      <c r="AE111" s="135"/>
      <c r="AF111" s="135"/>
      <c r="AG111" s="189"/>
    </row>
    <row r="112" spans="1:33" ht="12.75" customHeight="1">
      <c r="C112" s="468"/>
      <c r="D112" s="135"/>
      <c r="E112" s="135"/>
      <c r="F112" s="1601"/>
      <c r="G112" s="71"/>
      <c r="H112" s="1595"/>
      <c r="I112" s="1595"/>
      <c r="J112" s="1595"/>
      <c r="K112" s="1596"/>
      <c r="L112" s="1596"/>
      <c r="M112" s="72"/>
      <c r="N112" s="1595"/>
      <c r="O112" s="471"/>
      <c r="P112" s="135"/>
      <c r="S112" s="468"/>
      <c r="T112" s="135"/>
      <c r="U112" s="135"/>
      <c r="V112" s="135"/>
      <c r="W112" s="135"/>
      <c r="X112" s="135"/>
      <c r="Y112" s="135"/>
      <c r="Z112" s="135"/>
      <c r="AA112" s="465"/>
      <c r="AB112" s="465"/>
      <c r="AC112" s="465"/>
      <c r="AD112" s="471"/>
      <c r="AE112" s="135"/>
      <c r="AF112" s="135"/>
      <c r="AG112" s="189"/>
    </row>
    <row r="113" spans="3:33" ht="12.75" customHeight="1">
      <c r="C113" s="468"/>
      <c r="D113" s="135"/>
      <c r="E113" s="135"/>
      <c r="F113" s="1601"/>
      <c r="G113" s="71"/>
      <c r="H113" s="1595"/>
      <c r="I113" s="1595"/>
      <c r="J113" s="1595"/>
      <c r="K113" s="1596"/>
      <c r="L113" s="1596"/>
      <c r="M113" s="72"/>
      <c r="N113" s="1595"/>
      <c r="O113" s="471"/>
      <c r="P113" s="135"/>
      <c r="S113" s="1605"/>
      <c r="T113" s="1592"/>
      <c r="U113" s="1592"/>
      <c r="V113" s="1592"/>
      <c r="W113" s="1592"/>
      <c r="X113" s="1592"/>
      <c r="Y113" s="135"/>
      <c r="Z113" s="58"/>
      <c r="AA113" s="435"/>
      <c r="AB113" s="435"/>
      <c r="AC113" s="435"/>
      <c r="AD113" s="471"/>
      <c r="AE113" s="135"/>
      <c r="AF113" s="135"/>
      <c r="AG113" s="189"/>
    </row>
    <row r="114" spans="3:33" ht="12.75" customHeight="1">
      <c r="C114" s="468"/>
      <c r="D114" s="135"/>
      <c r="E114" s="135"/>
      <c r="F114" s="1601"/>
      <c r="G114" s="71"/>
      <c r="H114" s="1595"/>
      <c r="I114" s="1595"/>
      <c r="J114" s="1595"/>
      <c r="K114" s="1596"/>
      <c r="L114" s="1596"/>
      <c r="M114" s="72"/>
      <c r="N114" s="1595"/>
      <c r="O114" s="471"/>
      <c r="P114" s="135"/>
      <c r="S114" s="1605"/>
      <c r="T114" s="1592"/>
      <c r="U114" s="1592"/>
      <c r="V114" s="1592"/>
      <c r="W114" s="1592"/>
      <c r="X114" s="1592"/>
      <c r="Y114" s="135"/>
      <c r="Z114" s="58"/>
      <c r="AA114" s="435"/>
      <c r="AB114" s="435"/>
      <c r="AC114" s="435"/>
      <c r="AD114" s="471"/>
      <c r="AE114" s="135"/>
      <c r="AF114" s="135"/>
      <c r="AG114" s="189"/>
    </row>
    <row r="115" spans="3:33" ht="12.75" customHeight="1">
      <c r="C115" s="468"/>
      <c r="D115" s="205"/>
      <c r="E115" s="135"/>
      <c r="F115" s="1601"/>
      <c r="G115" s="71"/>
      <c r="H115" s="1595"/>
      <c r="I115" s="1595"/>
      <c r="J115" s="1595"/>
      <c r="K115" s="1596"/>
      <c r="L115" s="1596"/>
      <c r="M115" s="72"/>
      <c r="N115" s="1595"/>
      <c r="O115" s="471"/>
      <c r="P115" s="135"/>
      <c r="S115" s="468"/>
      <c r="T115" s="135"/>
      <c r="U115" s="135"/>
      <c r="V115" s="135"/>
      <c r="W115" s="135"/>
      <c r="X115" s="135"/>
      <c r="Y115" s="135"/>
      <c r="Z115" s="135"/>
      <c r="AA115" s="465"/>
      <c r="AB115" s="465"/>
      <c r="AC115" s="465"/>
      <c r="AD115" s="471"/>
      <c r="AE115" s="135"/>
      <c r="AF115" s="135"/>
      <c r="AG115" s="189"/>
    </row>
    <row r="116" spans="3:33" ht="12.75" customHeight="1">
      <c r="C116" s="468"/>
      <c r="D116" s="135"/>
      <c r="E116" s="135"/>
      <c r="F116" s="1601"/>
      <c r="G116" s="71"/>
      <c r="H116" s="1595"/>
      <c r="I116" s="1595"/>
      <c r="J116" s="1595"/>
      <c r="K116" s="1596"/>
      <c r="L116" s="1596"/>
      <c r="M116" s="72"/>
      <c r="N116" s="1595"/>
      <c r="O116" s="471"/>
      <c r="P116" s="135"/>
      <c r="S116" s="1605"/>
      <c r="T116" s="1592"/>
      <c r="U116" s="1592"/>
      <c r="V116" s="1592"/>
      <c r="W116" s="1592"/>
      <c r="X116" s="1592"/>
      <c r="Y116" s="135"/>
      <c r="Z116" s="58"/>
      <c r="AA116" s="435"/>
      <c r="AB116" s="435"/>
      <c r="AC116" s="435"/>
      <c r="AD116" s="471"/>
      <c r="AE116" s="135"/>
      <c r="AF116" s="135"/>
      <c r="AG116" s="189"/>
    </row>
    <row r="117" spans="3:33" ht="12.75" customHeight="1">
      <c r="C117" s="468"/>
      <c r="D117" s="135"/>
      <c r="E117" s="135"/>
      <c r="F117" s="1601"/>
      <c r="G117" s="71"/>
      <c r="H117" s="1595"/>
      <c r="I117" s="1595"/>
      <c r="J117" s="1595"/>
      <c r="K117" s="1596"/>
      <c r="L117" s="1596"/>
      <c r="M117" s="72"/>
      <c r="N117" s="1595"/>
      <c r="O117" s="471"/>
      <c r="P117" s="135"/>
      <c r="S117" s="1605"/>
      <c r="T117" s="1592"/>
      <c r="U117" s="1592"/>
      <c r="V117" s="1592"/>
      <c r="W117" s="1592"/>
      <c r="X117" s="1592"/>
      <c r="Y117" s="135"/>
      <c r="Z117" s="58"/>
      <c r="AA117" s="435"/>
      <c r="AB117" s="435"/>
      <c r="AC117" s="435"/>
      <c r="AD117" s="471"/>
      <c r="AE117" s="135"/>
      <c r="AF117" s="135"/>
      <c r="AG117" s="189"/>
    </row>
    <row r="118" spans="3:33" ht="12.75" customHeight="1">
      <c r="C118" s="478"/>
      <c r="D118" s="135"/>
      <c r="E118" s="135"/>
      <c r="F118" s="1601"/>
      <c r="G118" s="74"/>
      <c r="H118" s="1595"/>
      <c r="I118" s="1595"/>
      <c r="J118" s="1595"/>
      <c r="K118" s="1596"/>
      <c r="L118" s="1596"/>
      <c r="M118" s="74"/>
      <c r="N118" s="1595"/>
      <c r="O118" s="471"/>
      <c r="P118" s="135"/>
      <c r="S118" s="468"/>
      <c r="T118" s="135"/>
      <c r="U118" s="135"/>
      <c r="V118" s="135"/>
      <c r="W118" s="135"/>
      <c r="X118" s="135"/>
      <c r="Y118" s="135"/>
      <c r="Z118" s="135"/>
      <c r="AA118" s="465"/>
      <c r="AB118" s="465"/>
      <c r="AC118" s="465"/>
      <c r="AD118" s="471"/>
      <c r="AE118" s="135"/>
      <c r="AF118" s="135"/>
      <c r="AG118" s="189"/>
    </row>
    <row r="119" spans="3:33" ht="12.75" customHeight="1">
      <c r="C119" s="478"/>
      <c r="D119" s="135"/>
      <c r="E119" s="135"/>
      <c r="F119" s="1601"/>
      <c r="G119" s="74"/>
      <c r="H119" s="1595"/>
      <c r="I119" s="1595"/>
      <c r="J119" s="1595"/>
      <c r="K119" s="1596"/>
      <c r="L119" s="1596"/>
      <c r="M119" s="72"/>
      <c r="N119" s="1595"/>
      <c r="O119" s="471"/>
      <c r="P119" s="135"/>
      <c r="S119" s="1605"/>
      <c r="T119" s="1592"/>
      <c r="U119" s="1592"/>
      <c r="V119" s="1592"/>
      <c r="W119" s="1592"/>
      <c r="X119" s="1592"/>
      <c r="Y119" s="135"/>
      <c r="Z119" s="58"/>
      <c r="AA119" s="435"/>
      <c r="AB119" s="435"/>
      <c r="AC119" s="435"/>
      <c r="AD119" s="471"/>
      <c r="AE119" s="135"/>
      <c r="AF119" s="135"/>
      <c r="AG119" s="189"/>
    </row>
    <row r="120" spans="3:33" ht="12.75" customHeight="1">
      <c r="C120" s="478"/>
      <c r="D120" s="135"/>
      <c r="E120" s="135"/>
      <c r="F120" s="1601"/>
      <c r="G120" s="74"/>
      <c r="H120" s="1595"/>
      <c r="I120" s="1595"/>
      <c r="J120" s="1595"/>
      <c r="K120" s="1596"/>
      <c r="L120" s="1596"/>
      <c r="M120" s="72"/>
      <c r="N120" s="485"/>
      <c r="O120" s="471"/>
      <c r="P120" s="135"/>
      <c r="S120" s="1605"/>
      <c r="T120" s="1592"/>
      <c r="U120" s="1592"/>
      <c r="V120" s="1592"/>
      <c r="W120" s="1592"/>
      <c r="X120" s="1592"/>
      <c r="Y120" s="135"/>
      <c r="Z120" s="58"/>
      <c r="AA120" s="435"/>
      <c r="AB120" s="435"/>
      <c r="AC120" s="435"/>
      <c r="AD120" s="471"/>
      <c r="AE120" s="135"/>
      <c r="AF120" s="135"/>
      <c r="AG120" s="189"/>
    </row>
    <row r="121" spans="3:33" ht="12.75" customHeight="1">
      <c r="C121" s="478"/>
      <c r="D121" s="135"/>
      <c r="E121" s="135"/>
      <c r="F121" s="1601"/>
      <c r="G121" s="75"/>
      <c r="H121" s="1595"/>
      <c r="I121" s="1595"/>
      <c r="J121" s="1595"/>
      <c r="K121" s="1596"/>
      <c r="L121" s="1596"/>
      <c r="M121" s="75"/>
      <c r="N121" s="485"/>
      <c r="O121" s="471"/>
      <c r="P121" s="135"/>
      <c r="S121" s="468"/>
      <c r="T121" s="135"/>
      <c r="U121" s="135"/>
      <c r="V121" s="135"/>
      <c r="W121" s="135"/>
      <c r="X121" s="135"/>
      <c r="Y121" s="135"/>
      <c r="Z121" s="135"/>
      <c r="AA121" s="465"/>
      <c r="AB121" s="465"/>
      <c r="AC121" s="465"/>
      <c r="AD121" s="471"/>
      <c r="AE121" s="135"/>
      <c r="AF121" s="135"/>
      <c r="AG121" s="189"/>
    </row>
    <row r="122" spans="3:33" ht="12.75" customHeight="1">
      <c r="C122" s="478"/>
      <c r="D122" s="135"/>
      <c r="E122" s="135"/>
      <c r="F122" s="1601"/>
      <c r="G122" s="71"/>
      <c r="H122" s="1595"/>
      <c r="I122" s="1595"/>
      <c r="J122" s="1595"/>
      <c r="K122" s="1596"/>
      <c r="L122" s="1596"/>
      <c r="M122" s="72"/>
      <c r="N122" s="485"/>
      <c r="O122" s="471"/>
      <c r="P122" s="135"/>
      <c r="S122" s="468"/>
      <c r="T122" s="135"/>
      <c r="U122" s="135"/>
      <c r="V122" s="135"/>
      <c r="W122" s="135"/>
      <c r="X122" s="135"/>
      <c r="Y122" s="135"/>
      <c r="Z122" s="135"/>
      <c r="AA122" s="465"/>
      <c r="AB122" s="465"/>
      <c r="AC122" s="465"/>
      <c r="AD122" s="471"/>
      <c r="AE122" s="135"/>
      <c r="AF122" s="135"/>
      <c r="AG122" s="189"/>
    </row>
    <row r="123" spans="3:33" ht="12.75" customHeight="1">
      <c r="C123" s="478"/>
      <c r="D123" s="135"/>
      <c r="E123" s="135"/>
      <c r="F123" s="1601"/>
      <c r="G123" s="71"/>
      <c r="H123" s="1595"/>
      <c r="I123" s="1595"/>
      <c r="J123" s="1595"/>
      <c r="K123" s="1596"/>
      <c r="L123" s="1596"/>
      <c r="M123" s="72"/>
      <c r="N123" s="485"/>
      <c r="O123" s="471"/>
      <c r="P123" s="135"/>
      <c r="S123" s="446"/>
      <c r="T123" s="135"/>
      <c r="U123" s="135"/>
      <c r="V123" s="135"/>
      <c r="W123" s="135"/>
      <c r="X123" s="135"/>
      <c r="Y123" s="135"/>
      <c r="Z123" s="135"/>
      <c r="AA123" s="465"/>
      <c r="AB123" s="465"/>
      <c r="AC123" s="465"/>
      <c r="AD123" s="471"/>
      <c r="AE123" s="135"/>
      <c r="AF123" s="135"/>
      <c r="AG123" s="189"/>
    </row>
    <row r="124" spans="3:33" ht="15" customHeight="1">
      <c r="C124" s="1603"/>
      <c r="D124" s="1604"/>
      <c r="E124" s="1604"/>
      <c r="F124" s="1601"/>
      <c r="G124" s="71"/>
      <c r="H124" s="1595"/>
      <c r="I124" s="1595"/>
      <c r="J124" s="1595"/>
      <c r="K124" s="1596"/>
      <c r="L124" s="1596"/>
      <c r="M124" s="72"/>
      <c r="N124" s="485"/>
      <c r="O124" s="471"/>
      <c r="P124" s="135"/>
      <c r="S124" s="468"/>
      <c r="T124" s="135"/>
      <c r="U124" s="135"/>
      <c r="V124" s="135"/>
      <c r="W124" s="135"/>
      <c r="X124" s="135"/>
      <c r="Y124" s="135"/>
      <c r="Z124" s="135"/>
      <c r="AA124" s="465"/>
      <c r="AB124" s="465"/>
      <c r="AC124" s="465"/>
      <c r="AD124" s="471"/>
      <c r="AE124" s="135"/>
      <c r="AF124" s="135"/>
      <c r="AG124" s="189"/>
    </row>
    <row r="125" spans="3:33" ht="15" customHeight="1">
      <c r="C125" s="1604"/>
      <c r="D125" s="1604"/>
      <c r="E125" s="1604"/>
      <c r="F125" s="1601"/>
      <c r="G125" s="71"/>
      <c r="H125" s="1595"/>
      <c r="I125" s="1595"/>
      <c r="J125" s="1595"/>
      <c r="K125" s="1596"/>
      <c r="L125" s="1596"/>
      <c r="M125" s="72"/>
      <c r="N125" s="485"/>
      <c r="O125" s="471"/>
      <c r="P125" s="135"/>
      <c r="S125" s="1605"/>
      <c r="T125" s="1592"/>
      <c r="U125" s="1592"/>
      <c r="V125" s="1592"/>
      <c r="W125" s="1592"/>
      <c r="X125" s="1592"/>
      <c r="Y125" s="135"/>
      <c r="Z125" s="58"/>
      <c r="AA125" s="435"/>
      <c r="AB125" s="435"/>
      <c r="AC125" s="435"/>
      <c r="AD125" s="471"/>
      <c r="AE125" s="135"/>
      <c r="AF125" s="135"/>
      <c r="AG125" s="189"/>
    </row>
    <row r="126" spans="3:33" ht="12.75" customHeight="1">
      <c r="C126" s="478"/>
      <c r="D126" s="1602"/>
      <c r="E126" s="135"/>
      <c r="F126" s="1601"/>
      <c r="G126" s="71"/>
      <c r="H126" s="1595"/>
      <c r="I126" s="1595"/>
      <c r="J126" s="1595"/>
      <c r="K126" s="1596"/>
      <c r="L126" s="1596"/>
      <c r="M126" s="72"/>
      <c r="N126" s="485"/>
      <c r="O126" s="471"/>
      <c r="P126" s="135"/>
      <c r="S126" s="1605"/>
      <c r="T126" s="1592"/>
      <c r="U126" s="1592"/>
      <c r="V126" s="1592"/>
      <c r="W126" s="1592"/>
      <c r="X126" s="1592"/>
      <c r="Y126" s="135"/>
      <c r="Z126" s="58"/>
      <c r="AA126" s="435"/>
      <c r="AB126" s="435"/>
      <c r="AC126" s="435"/>
      <c r="AD126" s="471"/>
      <c r="AE126" s="135"/>
      <c r="AF126" s="135"/>
      <c r="AG126" s="189"/>
    </row>
    <row r="127" spans="3:33" ht="12.75" customHeight="1">
      <c r="C127" s="478"/>
      <c r="D127" s="1602"/>
      <c r="E127" s="135"/>
      <c r="F127" s="1601"/>
      <c r="G127" s="71"/>
      <c r="H127" s="1595"/>
      <c r="I127" s="1595"/>
      <c r="J127" s="1595"/>
      <c r="K127" s="1596"/>
      <c r="L127" s="1596"/>
      <c r="M127" s="72"/>
      <c r="N127" s="485"/>
      <c r="O127" s="471"/>
      <c r="P127" s="135"/>
      <c r="S127" s="468"/>
      <c r="T127" s="135"/>
      <c r="U127" s="135"/>
      <c r="V127" s="135"/>
      <c r="W127" s="135"/>
      <c r="X127" s="135"/>
      <c r="Y127" s="135"/>
      <c r="Z127" s="135"/>
      <c r="AA127" s="465"/>
      <c r="AB127" s="465"/>
      <c r="AC127" s="465"/>
      <c r="AD127" s="471"/>
      <c r="AE127" s="135"/>
      <c r="AF127" s="135"/>
      <c r="AG127" s="189"/>
    </row>
    <row r="128" spans="3:33" ht="12.75" customHeight="1">
      <c r="C128" s="478"/>
      <c r="D128" s="1602"/>
      <c r="E128" s="135"/>
      <c r="F128" s="135"/>
      <c r="G128" s="135"/>
      <c r="H128" s="1600"/>
      <c r="I128" s="1600"/>
      <c r="J128" s="1600"/>
      <c r="K128" s="1600"/>
      <c r="L128" s="1600"/>
      <c r="M128" s="76"/>
      <c r="N128" s="76"/>
      <c r="O128" s="471"/>
      <c r="P128" s="135"/>
      <c r="S128" s="1605"/>
      <c r="T128" s="1592"/>
      <c r="U128" s="1592"/>
      <c r="V128" s="1592"/>
      <c r="W128" s="1592"/>
      <c r="X128" s="1592"/>
      <c r="Y128" s="135"/>
      <c r="Z128" s="58"/>
      <c r="AA128" s="435"/>
      <c r="AB128" s="435"/>
      <c r="AC128" s="435"/>
      <c r="AD128" s="471"/>
      <c r="AE128" s="135"/>
      <c r="AF128" s="135"/>
      <c r="AG128" s="189"/>
    </row>
    <row r="129" spans="3:33" ht="12.75" customHeight="1">
      <c r="C129" s="478"/>
      <c r="D129" s="1602"/>
      <c r="E129" s="135"/>
      <c r="F129" s="135"/>
      <c r="G129" s="135"/>
      <c r="H129" s="135"/>
      <c r="I129" s="135"/>
      <c r="J129" s="135"/>
      <c r="K129" s="135"/>
      <c r="L129" s="135"/>
      <c r="M129" s="135"/>
      <c r="N129" s="135"/>
      <c r="O129" s="471"/>
      <c r="P129" s="135"/>
      <c r="S129" s="1605"/>
      <c r="T129" s="1592"/>
      <c r="U129" s="1592"/>
      <c r="V129" s="1592"/>
      <c r="W129" s="1592"/>
      <c r="X129" s="1592"/>
      <c r="Y129" s="135"/>
      <c r="Z129" s="58"/>
      <c r="AA129" s="435"/>
      <c r="AB129" s="435"/>
      <c r="AC129" s="435"/>
      <c r="AD129" s="76"/>
      <c r="AE129" s="135"/>
      <c r="AF129" s="135"/>
      <c r="AG129" s="189"/>
    </row>
    <row r="130" spans="3:33" ht="12.75" customHeight="1">
      <c r="C130" s="478"/>
      <c r="D130" s="1602"/>
      <c r="E130" s="135"/>
      <c r="F130" s="135"/>
      <c r="G130" s="135"/>
      <c r="H130" s="135"/>
      <c r="I130" s="135"/>
      <c r="J130" s="135"/>
      <c r="K130" s="135"/>
      <c r="L130" s="135"/>
      <c r="M130" s="135"/>
      <c r="N130" s="135"/>
      <c r="O130" s="471"/>
      <c r="P130" s="135"/>
      <c r="S130" s="468"/>
      <c r="T130" s="135"/>
      <c r="U130" s="135"/>
      <c r="V130" s="135"/>
      <c r="W130" s="135"/>
      <c r="X130" s="135"/>
      <c r="Y130" s="135"/>
      <c r="Z130" s="135"/>
      <c r="AA130" s="465"/>
      <c r="AB130" s="465"/>
      <c r="AC130" s="465"/>
      <c r="AD130" s="471"/>
      <c r="AE130" s="135"/>
      <c r="AF130" s="135"/>
      <c r="AG130" s="189"/>
    </row>
    <row r="131" spans="3:33" ht="12.75" customHeight="1">
      <c r="C131" s="478"/>
      <c r="D131" s="1602"/>
      <c r="E131" s="135"/>
      <c r="F131" s="76"/>
      <c r="G131" s="76"/>
      <c r="H131" s="1600"/>
      <c r="I131" s="1600"/>
      <c r="J131" s="1600"/>
      <c r="K131" s="1600"/>
      <c r="L131" s="1600"/>
      <c r="M131" s="1600"/>
      <c r="N131" s="1600"/>
      <c r="O131" s="1600"/>
      <c r="P131" s="135"/>
      <c r="S131" s="1605"/>
      <c r="T131" s="1592"/>
      <c r="U131" s="1592"/>
      <c r="V131" s="1592"/>
      <c r="W131" s="1592"/>
      <c r="X131" s="1592"/>
      <c r="Y131" s="135"/>
      <c r="Z131" s="58"/>
      <c r="AA131" s="435"/>
      <c r="AB131" s="435"/>
      <c r="AC131" s="435"/>
      <c r="AD131" s="471"/>
      <c r="AE131" s="135"/>
      <c r="AF131" s="135"/>
      <c r="AG131" s="189"/>
    </row>
    <row r="132" spans="3:33" ht="12.75" customHeight="1">
      <c r="C132" s="478"/>
      <c r="D132" s="1602"/>
      <c r="E132" s="135"/>
      <c r="F132" s="1601"/>
      <c r="G132" s="71"/>
      <c r="H132" s="1596"/>
      <c r="I132" s="1596"/>
      <c r="J132" s="1596"/>
      <c r="K132" s="1596"/>
      <c r="L132" s="1596"/>
      <c r="M132" s="72"/>
      <c r="N132" s="1595"/>
      <c r="O132" s="471"/>
      <c r="P132" s="135"/>
      <c r="S132" s="1605"/>
      <c r="T132" s="1592"/>
      <c r="U132" s="1592"/>
      <c r="V132" s="1592"/>
      <c r="W132" s="1592"/>
      <c r="X132" s="1592"/>
      <c r="Y132" s="135"/>
      <c r="Z132" s="58"/>
      <c r="AA132" s="435"/>
      <c r="AB132" s="435"/>
      <c r="AC132" s="435"/>
      <c r="AD132" s="471"/>
      <c r="AE132" s="135"/>
      <c r="AF132" s="135"/>
      <c r="AG132" s="189"/>
    </row>
    <row r="133" spans="3:33" ht="12.75" customHeight="1">
      <c r="C133" s="478"/>
      <c r="D133" s="1602"/>
      <c r="E133" s="135"/>
      <c r="F133" s="1601"/>
      <c r="G133" s="71"/>
      <c r="H133" s="1596"/>
      <c r="I133" s="1596"/>
      <c r="J133" s="1596"/>
      <c r="K133" s="1596"/>
      <c r="L133" s="1596"/>
      <c r="M133" s="72"/>
      <c r="N133" s="1595"/>
      <c r="O133" s="471"/>
      <c r="P133" s="135"/>
      <c r="S133" s="468"/>
      <c r="T133" s="135"/>
      <c r="U133" s="135"/>
      <c r="V133" s="135"/>
      <c r="W133" s="135"/>
      <c r="X133" s="135"/>
      <c r="Y133" s="135"/>
      <c r="Z133" s="135"/>
      <c r="AA133" s="465"/>
      <c r="AB133" s="465"/>
      <c r="AC133" s="465"/>
      <c r="AD133" s="471"/>
      <c r="AE133" s="135"/>
      <c r="AF133" s="135"/>
      <c r="AG133" s="189"/>
    </row>
    <row r="134" spans="3:33" ht="12.75" customHeight="1">
      <c r="C134" s="478"/>
      <c r="D134" s="135"/>
      <c r="E134" s="135"/>
      <c r="F134" s="1601"/>
      <c r="G134" s="71"/>
      <c r="H134" s="1596"/>
      <c r="I134" s="1596"/>
      <c r="J134" s="1596"/>
      <c r="K134" s="1596"/>
      <c r="L134" s="1596"/>
      <c r="M134" s="72"/>
      <c r="N134" s="1595"/>
      <c r="O134" s="471"/>
      <c r="P134" s="135"/>
      <c r="S134" s="1605"/>
      <c r="T134" s="1592"/>
      <c r="U134" s="1592"/>
      <c r="V134" s="1592"/>
      <c r="W134" s="1592"/>
      <c r="X134" s="1592"/>
      <c r="Y134" s="135"/>
      <c r="Z134" s="58"/>
      <c r="AA134" s="435"/>
      <c r="AB134" s="435"/>
      <c r="AC134" s="435"/>
      <c r="AD134" s="471"/>
      <c r="AE134" s="135"/>
      <c r="AF134" s="135"/>
      <c r="AG134" s="189"/>
    </row>
    <row r="135" spans="3:33" ht="12.75" customHeight="1">
      <c r="C135" s="478"/>
      <c r="D135" s="135"/>
      <c r="E135" s="135"/>
      <c r="F135" s="1601"/>
      <c r="G135" s="71"/>
      <c r="H135" s="1596"/>
      <c r="I135" s="1596"/>
      <c r="J135" s="1596"/>
      <c r="K135" s="1596"/>
      <c r="L135" s="1596"/>
      <c r="M135" s="72"/>
      <c r="N135" s="1595"/>
      <c r="O135" s="471"/>
      <c r="P135" s="135"/>
      <c r="S135" s="1605"/>
      <c r="T135" s="1592"/>
      <c r="U135" s="1592"/>
      <c r="V135" s="1592"/>
      <c r="W135" s="1592"/>
      <c r="X135" s="1592"/>
      <c r="Y135" s="135"/>
      <c r="Z135" s="58"/>
      <c r="AA135" s="435"/>
      <c r="AB135" s="435"/>
      <c r="AC135" s="435"/>
      <c r="AD135" s="471"/>
      <c r="AE135" s="135"/>
      <c r="AF135" s="135"/>
      <c r="AG135" s="189"/>
    </row>
    <row r="136" spans="3:33" ht="12.75" customHeight="1">
      <c r="C136" s="478"/>
      <c r="D136" s="135"/>
      <c r="E136" s="135"/>
      <c r="F136" s="1601"/>
      <c r="G136" s="71"/>
      <c r="H136" s="1596"/>
      <c r="I136" s="1596"/>
      <c r="J136" s="1596"/>
      <c r="K136" s="1596"/>
      <c r="L136" s="1596"/>
      <c r="M136" s="72"/>
      <c r="N136" s="1595"/>
      <c r="O136" s="471"/>
      <c r="P136" s="135"/>
      <c r="S136" s="468"/>
      <c r="T136" s="135"/>
      <c r="U136" s="135"/>
      <c r="V136" s="135"/>
      <c r="W136" s="135"/>
      <c r="X136" s="135"/>
      <c r="Y136" s="135"/>
      <c r="Z136" s="135"/>
      <c r="AA136" s="465"/>
      <c r="AB136" s="465"/>
      <c r="AC136" s="465"/>
      <c r="AD136" s="471"/>
      <c r="AE136" s="135"/>
      <c r="AF136" s="135"/>
      <c r="AG136" s="189"/>
    </row>
    <row r="137" spans="3:33" ht="12.75" customHeight="1">
      <c r="C137" s="478"/>
      <c r="D137" s="135"/>
      <c r="E137" s="135"/>
      <c r="F137" s="1601"/>
      <c r="G137" s="71"/>
      <c r="H137" s="1596"/>
      <c r="I137" s="1596"/>
      <c r="J137" s="1596"/>
      <c r="K137" s="1596"/>
      <c r="L137" s="1596"/>
      <c r="M137" s="72"/>
      <c r="N137" s="1595"/>
      <c r="O137" s="471"/>
      <c r="P137" s="135"/>
      <c r="S137" s="1605"/>
      <c r="T137" s="1592"/>
      <c r="U137" s="1592"/>
      <c r="V137" s="1592"/>
      <c r="W137" s="1592"/>
      <c r="X137" s="1592"/>
      <c r="Y137" s="135"/>
      <c r="Z137" s="58"/>
      <c r="AA137" s="435"/>
      <c r="AB137" s="435"/>
      <c r="AC137" s="435"/>
      <c r="AD137" s="471"/>
      <c r="AE137" s="135"/>
      <c r="AF137" s="135"/>
      <c r="AG137" s="189"/>
    </row>
    <row r="138" spans="3:33" ht="12.75" customHeight="1">
      <c r="C138" s="478"/>
      <c r="D138" s="135"/>
      <c r="E138" s="135"/>
      <c r="F138" s="1601"/>
      <c r="G138" s="74"/>
      <c r="H138" s="1596"/>
      <c r="I138" s="1596"/>
      <c r="J138" s="1596"/>
      <c r="K138" s="1596"/>
      <c r="L138" s="1596"/>
      <c r="M138" s="74"/>
      <c r="N138" s="1595"/>
      <c r="O138" s="471"/>
      <c r="P138" s="135"/>
      <c r="S138" s="1605"/>
      <c r="T138" s="1592"/>
      <c r="U138" s="1592"/>
      <c r="V138" s="1592"/>
      <c r="W138" s="1592"/>
      <c r="X138" s="1592"/>
      <c r="Y138" s="135"/>
      <c r="Z138" s="58"/>
      <c r="AA138" s="435"/>
      <c r="AB138" s="435"/>
      <c r="AC138" s="435"/>
      <c r="AD138" s="471"/>
      <c r="AE138" s="135"/>
      <c r="AF138" s="135"/>
      <c r="AG138" s="189"/>
    </row>
    <row r="139" spans="3:33" ht="12.75" customHeight="1">
      <c r="C139" s="478"/>
      <c r="D139" s="135"/>
      <c r="E139" s="135"/>
      <c r="F139" s="1601"/>
      <c r="G139" s="74"/>
      <c r="H139" s="1596"/>
      <c r="I139" s="1596"/>
      <c r="J139" s="1596"/>
      <c r="K139" s="1596"/>
      <c r="L139" s="1596"/>
      <c r="M139" s="72"/>
      <c r="N139" s="1595"/>
      <c r="O139" s="471"/>
      <c r="P139" s="135"/>
      <c r="S139" s="468"/>
      <c r="T139" s="135"/>
      <c r="U139" s="135"/>
      <c r="V139" s="135"/>
      <c r="W139" s="135"/>
      <c r="X139" s="135"/>
      <c r="Y139" s="135"/>
      <c r="Z139" s="135"/>
      <c r="AA139" s="465"/>
      <c r="AB139" s="465"/>
      <c r="AC139" s="465"/>
      <c r="AD139" s="471"/>
      <c r="AE139" s="135"/>
      <c r="AF139" s="135"/>
      <c r="AG139" s="189"/>
    </row>
    <row r="140" spans="3:33" ht="12.75" customHeight="1">
      <c r="C140" s="478"/>
      <c r="D140" s="135"/>
      <c r="E140" s="135"/>
      <c r="F140" s="1601"/>
      <c r="G140" s="74"/>
      <c r="H140" s="1595"/>
      <c r="I140" s="1595"/>
      <c r="J140" s="1595"/>
      <c r="K140" s="1596"/>
      <c r="L140" s="1596"/>
      <c r="M140" s="72"/>
      <c r="N140" s="1595"/>
      <c r="O140" s="471"/>
      <c r="P140" s="135"/>
      <c r="S140" s="1605"/>
      <c r="T140" s="1592"/>
      <c r="U140" s="1592"/>
      <c r="V140" s="1592"/>
      <c r="W140" s="1592"/>
      <c r="X140" s="1592"/>
      <c r="Y140" s="135"/>
      <c r="Z140" s="58"/>
      <c r="AA140" s="435"/>
      <c r="AB140" s="435"/>
      <c r="AC140" s="435"/>
      <c r="AD140" s="471"/>
      <c r="AE140" s="135"/>
      <c r="AF140" s="135"/>
      <c r="AG140" s="189"/>
    </row>
    <row r="141" spans="3:33" ht="12.75" customHeight="1">
      <c r="C141" s="478"/>
      <c r="D141" s="135"/>
      <c r="E141" s="135"/>
      <c r="F141" s="1601"/>
      <c r="G141" s="75"/>
      <c r="H141" s="1595"/>
      <c r="I141" s="1595"/>
      <c r="J141" s="1595"/>
      <c r="K141" s="1596"/>
      <c r="L141" s="1596"/>
      <c r="M141" s="75"/>
      <c r="N141" s="1595"/>
      <c r="O141" s="471"/>
      <c r="P141" s="135"/>
      <c r="S141" s="1605"/>
      <c r="T141" s="1592"/>
      <c r="U141" s="1592"/>
      <c r="V141" s="1592"/>
      <c r="W141" s="1592"/>
      <c r="X141" s="1592"/>
      <c r="Y141" s="135"/>
      <c r="Z141" s="58"/>
      <c r="AA141" s="435"/>
      <c r="AB141" s="435"/>
      <c r="AC141" s="435"/>
      <c r="AD141" s="471"/>
      <c r="AE141" s="135"/>
      <c r="AF141" s="135"/>
      <c r="AG141" s="189"/>
    </row>
    <row r="142" spans="3:33" ht="12.75" customHeight="1">
      <c r="C142" s="478"/>
      <c r="D142" s="135"/>
      <c r="E142" s="135"/>
      <c r="F142" s="1601"/>
      <c r="G142" s="71"/>
      <c r="H142" s="1595"/>
      <c r="I142" s="1595"/>
      <c r="J142" s="1595"/>
      <c r="K142" s="1596"/>
      <c r="L142" s="1596"/>
      <c r="M142" s="72"/>
      <c r="N142" s="1595"/>
      <c r="O142" s="471"/>
      <c r="P142" s="135"/>
      <c r="S142" s="468"/>
      <c r="T142" s="135"/>
      <c r="U142" s="135"/>
      <c r="V142" s="135"/>
      <c r="W142" s="135"/>
      <c r="X142" s="135"/>
      <c r="Y142" s="135"/>
      <c r="Z142" s="135"/>
      <c r="AA142" s="465"/>
      <c r="AB142" s="465"/>
      <c r="AC142" s="465"/>
      <c r="AD142" s="471"/>
      <c r="AE142" s="135"/>
      <c r="AF142" s="135"/>
      <c r="AG142" s="189"/>
    </row>
    <row r="143" spans="3:33" ht="12.75" customHeight="1">
      <c r="C143" s="478"/>
      <c r="D143" s="135"/>
      <c r="E143" s="135"/>
      <c r="F143" s="1601"/>
      <c r="G143" s="71"/>
      <c r="H143" s="1595"/>
      <c r="I143" s="1595"/>
      <c r="J143" s="1595"/>
      <c r="K143" s="1596"/>
      <c r="L143" s="1596"/>
      <c r="M143" s="72"/>
      <c r="N143" s="1595"/>
      <c r="O143" s="471"/>
      <c r="P143" s="135"/>
      <c r="S143" s="1605"/>
      <c r="T143" s="1592"/>
      <c r="U143" s="1592"/>
      <c r="V143" s="1592"/>
      <c r="W143" s="1592"/>
      <c r="X143" s="1592"/>
      <c r="Y143" s="135"/>
      <c r="Z143" s="58"/>
      <c r="AA143" s="435"/>
      <c r="AB143" s="435"/>
      <c r="AC143" s="435"/>
      <c r="AD143" s="471"/>
      <c r="AE143" s="135"/>
      <c r="AF143" s="135"/>
      <c r="AG143" s="189"/>
    </row>
    <row r="144" spans="3:33" ht="12.75" customHeight="1">
      <c r="C144" s="478"/>
      <c r="D144" s="135"/>
      <c r="E144" s="135"/>
      <c r="F144" s="1601"/>
      <c r="G144" s="71"/>
      <c r="H144" s="1595"/>
      <c r="I144" s="1595"/>
      <c r="J144" s="1595"/>
      <c r="K144" s="1596"/>
      <c r="L144" s="1596"/>
      <c r="M144" s="72"/>
      <c r="N144" s="1595"/>
      <c r="O144" s="471"/>
      <c r="P144" s="135"/>
      <c r="S144" s="1605"/>
      <c r="T144" s="1592"/>
      <c r="U144" s="1592"/>
      <c r="V144" s="1592"/>
      <c r="W144" s="1592"/>
      <c r="X144" s="1592"/>
      <c r="Y144" s="135"/>
      <c r="Z144" s="58"/>
      <c r="AA144" s="435"/>
      <c r="AB144" s="435"/>
      <c r="AC144" s="435"/>
      <c r="AD144" s="471"/>
      <c r="AE144" s="135"/>
      <c r="AF144" s="135"/>
      <c r="AG144" s="189"/>
    </row>
    <row r="145" spans="3:33" ht="12.75" customHeight="1">
      <c r="C145" s="478"/>
      <c r="D145" s="135"/>
      <c r="E145" s="135"/>
      <c r="F145" s="1601"/>
      <c r="G145" s="71"/>
      <c r="H145" s="1595"/>
      <c r="I145" s="1595"/>
      <c r="J145" s="1595"/>
      <c r="K145" s="1596"/>
      <c r="L145" s="1596"/>
      <c r="M145" s="72"/>
      <c r="N145" s="1595"/>
      <c r="O145" s="471"/>
      <c r="P145" s="135"/>
      <c r="S145" s="468"/>
      <c r="T145" s="135"/>
      <c r="U145" s="135"/>
      <c r="V145" s="135"/>
      <c r="W145" s="135"/>
      <c r="X145" s="135"/>
      <c r="Y145" s="135"/>
      <c r="Z145" s="135"/>
      <c r="AA145" s="465"/>
      <c r="AB145" s="465"/>
      <c r="AC145" s="465"/>
      <c r="AD145" s="471"/>
      <c r="AE145" s="135"/>
      <c r="AF145" s="135"/>
      <c r="AG145" s="189"/>
    </row>
    <row r="146" spans="3:33" ht="12.75" customHeight="1">
      <c r="C146" s="478"/>
      <c r="D146" s="135"/>
      <c r="E146" s="135"/>
      <c r="F146" s="1601"/>
      <c r="G146" s="71"/>
      <c r="H146" s="1595"/>
      <c r="I146" s="1595"/>
      <c r="J146" s="1595"/>
      <c r="K146" s="1596"/>
      <c r="L146" s="1596"/>
      <c r="M146" s="72"/>
      <c r="N146" s="1595"/>
      <c r="O146" s="471"/>
      <c r="P146" s="135"/>
      <c r="S146" s="1605"/>
      <c r="T146" s="1592"/>
      <c r="U146" s="1592"/>
      <c r="V146" s="1592"/>
      <c r="W146" s="1592"/>
      <c r="X146" s="1592"/>
      <c r="Y146" s="135"/>
      <c r="Z146" s="58"/>
      <c r="AA146" s="435"/>
      <c r="AB146" s="435"/>
      <c r="AC146" s="435"/>
      <c r="AD146" s="471"/>
      <c r="AE146" s="135"/>
      <c r="AF146" s="135"/>
      <c r="AG146" s="189"/>
    </row>
    <row r="147" spans="3:33" ht="12.75" customHeight="1">
      <c r="C147" s="478"/>
      <c r="D147" s="135"/>
      <c r="E147" s="135"/>
      <c r="F147" s="1601"/>
      <c r="G147" s="71"/>
      <c r="H147" s="1595"/>
      <c r="I147" s="1595"/>
      <c r="J147" s="1595"/>
      <c r="K147" s="1596"/>
      <c r="L147" s="1596"/>
      <c r="M147" s="72"/>
      <c r="N147" s="1595"/>
      <c r="O147" s="471"/>
      <c r="P147" s="135"/>
      <c r="S147" s="1605"/>
      <c r="T147" s="1592"/>
      <c r="U147" s="1592"/>
      <c r="V147" s="1592"/>
      <c r="W147" s="1592"/>
      <c r="X147" s="1592"/>
      <c r="Y147" s="135"/>
      <c r="Z147" s="58"/>
      <c r="AA147" s="435"/>
      <c r="AB147" s="435"/>
      <c r="AC147" s="435"/>
      <c r="AD147" s="471"/>
      <c r="AE147" s="135"/>
      <c r="AF147" s="135"/>
      <c r="AG147" s="189"/>
    </row>
    <row r="148" spans="3:33" ht="12.75" customHeight="1">
      <c r="C148" s="478"/>
      <c r="D148" s="135"/>
      <c r="E148" s="135"/>
      <c r="F148" s="135"/>
      <c r="G148" s="135"/>
      <c r="H148" s="1600"/>
      <c r="I148" s="1600"/>
      <c r="J148" s="1600"/>
      <c r="K148" s="1600"/>
      <c r="L148" s="1600"/>
      <c r="M148" s="76"/>
      <c r="N148" s="76"/>
      <c r="O148" s="471"/>
      <c r="P148" s="135"/>
      <c r="S148" s="468"/>
      <c r="T148" s="135"/>
      <c r="U148" s="135"/>
      <c r="V148" s="135"/>
      <c r="W148" s="135"/>
      <c r="X148" s="135"/>
      <c r="Y148" s="135"/>
      <c r="Z148" s="135"/>
      <c r="AA148" s="465"/>
      <c r="AB148" s="465"/>
      <c r="AC148" s="465"/>
      <c r="AD148" s="471"/>
      <c r="AE148" s="135"/>
      <c r="AF148" s="135"/>
      <c r="AG148" s="189"/>
    </row>
    <row r="149" spans="3:33" ht="19.5" customHeight="1">
      <c r="C149" s="1609"/>
      <c r="D149" s="1609"/>
      <c r="E149" s="1609"/>
      <c r="F149" s="1609"/>
      <c r="G149" s="1609"/>
      <c r="H149" s="1609"/>
      <c r="I149" s="1609"/>
      <c r="J149" s="22"/>
      <c r="K149" s="1598"/>
      <c r="L149" s="432"/>
      <c r="M149" s="432"/>
      <c r="N149" s="432"/>
      <c r="O149" s="77"/>
      <c r="P149" s="432"/>
      <c r="S149" s="1605"/>
      <c r="T149" s="1592"/>
      <c r="U149" s="1592"/>
      <c r="V149" s="1592"/>
      <c r="W149" s="1592"/>
      <c r="X149" s="1592"/>
      <c r="Y149" s="135"/>
      <c r="Z149" s="58"/>
      <c r="AA149" s="435"/>
      <c r="AB149" s="435"/>
      <c r="AC149" s="435"/>
      <c r="AD149" s="471"/>
      <c r="AE149" s="135"/>
      <c r="AF149" s="135"/>
    </row>
    <row r="150" spans="3:33" ht="4.5" customHeight="1">
      <c r="C150" s="498"/>
      <c r="D150" s="21"/>
      <c r="E150" s="21"/>
      <c r="F150" s="21"/>
      <c r="G150" s="21"/>
      <c r="H150" s="21"/>
      <c r="I150" s="21"/>
      <c r="J150" s="22"/>
      <c r="K150" s="1598"/>
      <c r="L150" s="432"/>
      <c r="M150" s="432"/>
      <c r="N150" s="432"/>
      <c r="O150" s="77"/>
      <c r="P150" s="432"/>
      <c r="S150" s="1605"/>
      <c r="T150" s="1592"/>
      <c r="U150" s="1592"/>
      <c r="V150" s="1592"/>
      <c r="W150" s="1592"/>
      <c r="X150" s="1592"/>
      <c r="Y150" s="135"/>
      <c r="Z150" s="58"/>
      <c r="AA150" s="435"/>
      <c r="AB150" s="435"/>
      <c r="AC150" s="435"/>
      <c r="AD150" s="471"/>
      <c r="AE150" s="135"/>
      <c r="AF150" s="135"/>
    </row>
    <row r="151" spans="3:33" ht="17.25" customHeight="1">
      <c r="C151" s="1611"/>
      <c r="D151" s="1611"/>
      <c r="E151" s="1611"/>
      <c r="F151" s="1611"/>
      <c r="G151" s="1611"/>
      <c r="H151" s="1611"/>
      <c r="I151" s="21"/>
      <c r="J151" s="22"/>
      <c r="K151" s="1598"/>
      <c r="L151" s="432"/>
      <c r="M151" s="432"/>
      <c r="N151" s="432"/>
      <c r="O151" s="77"/>
      <c r="P151" s="432"/>
      <c r="S151" s="468"/>
      <c r="T151" s="135"/>
      <c r="U151" s="135"/>
      <c r="V151" s="135"/>
      <c r="W151" s="135"/>
      <c r="X151" s="135"/>
      <c r="Y151" s="135"/>
      <c r="Z151" s="135"/>
      <c r="AA151" s="471"/>
      <c r="AB151" s="471"/>
      <c r="AC151" s="471"/>
      <c r="AD151" s="471"/>
      <c r="AE151" s="135"/>
      <c r="AF151" s="135"/>
    </row>
    <row r="152" spans="3:33" ht="3.75" customHeight="1">
      <c r="C152" s="472"/>
      <c r="D152" s="205"/>
      <c r="E152" s="205"/>
      <c r="F152" s="205"/>
      <c r="G152" s="205"/>
      <c r="H152" s="205"/>
      <c r="I152" s="205"/>
      <c r="J152" s="205"/>
      <c r="K152" s="135"/>
      <c r="L152" s="135"/>
      <c r="M152" s="135"/>
      <c r="N152" s="135"/>
      <c r="O152" s="471"/>
      <c r="P152" s="205"/>
      <c r="S152" s="468"/>
      <c r="T152" s="135"/>
      <c r="U152" s="135"/>
      <c r="V152" s="135"/>
      <c r="W152" s="135"/>
      <c r="X152" s="135"/>
      <c r="Y152" s="135"/>
      <c r="Z152" s="135"/>
      <c r="AA152" s="135"/>
      <c r="AB152" s="135"/>
      <c r="AC152" s="135"/>
      <c r="AD152" s="471"/>
      <c r="AE152" s="135"/>
      <c r="AF152" s="135"/>
    </row>
    <row r="153" spans="3:33" ht="14.25" customHeight="1">
      <c r="C153" s="473"/>
      <c r="D153" s="205"/>
      <c r="E153" s="205"/>
      <c r="F153" s="205"/>
      <c r="G153" s="205"/>
      <c r="H153" s="205"/>
      <c r="I153" s="205"/>
      <c r="J153" s="205"/>
      <c r="K153" s="135"/>
      <c r="L153" s="135"/>
      <c r="M153" s="135"/>
      <c r="N153" s="135"/>
      <c r="O153" s="471"/>
      <c r="P153" s="205"/>
      <c r="S153" s="468"/>
      <c r="T153" s="135"/>
      <c r="U153" s="135"/>
      <c r="V153" s="135"/>
      <c r="W153" s="135"/>
      <c r="X153" s="135"/>
      <c r="Y153" s="135"/>
      <c r="Z153" s="135"/>
      <c r="AA153" s="135"/>
      <c r="AB153" s="135"/>
      <c r="AC153" s="135"/>
      <c r="AD153" s="471"/>
      <c r="AE153" s="135"/>
      <c r="AF153" s="135"/>
    </row>
    <row r="154" spans="3:33" ht="3.75" customHeight="1">
      <c r="C154" s="499"/>
      <c r="D154" s="205"/>
      <c r="E154" s="205"/>
      <c r="F154" s="205"/>
      <c r="G154" s="205"/>
      <c r="H154" s="205"/>
      <c r="I154" s="205"/>
      <c r="J154" s="205"/>
      <c r="K154" s="135"/>
      <c r="L154" s="135"/>
      <c r="M154" s="135"/>
      <c r="N154" s="135"/>
      <c r="O154" s="471"/>
      <c r="P154" s="205"/>
      <c r="S154" s="468"/>
      <c r="T154" s="135"/>
      <c r="U154" s="135"/>
      <c r="V154" s="135"/>
      <c r="W154" s="135"/>
      <c r="X154" s="135"/>
      <c r="Y154" s="135"/>
      <c r="Z154" s="135"/>
      <c r="AA154" s="135"/>
      <c r="AB154" s="135"/>
      <c r="AC154" s="135"/>
      <c r="AD154" s="471"/>
      <c r="AE154" s="135"/>
      <c r="AF154" s="135"/>
    </row>
    <row r="155" spans="3:33" ht="15.75" customHeight="1">
      <c r="C155" s="1585"/>
      <c r="D155" s="1585"/>
      <c r="E155" s="1585"/>
      <c r="F155" s="1585"/>
      <c r="G155" s="1585"/>
      <c r="H155" s="1585"/>
      <c r="I155" s="500"/>
      <c r="J155" s="1584"/>
      <c r="K155" s="1584"/>
      <c r="L155" s="1584"/>
      <c r="M155" s="1584"/>
      <c r="N155" s="1584"/>
      <c r="O155" s="1584"/>
      <c r="P155" s="57"/>
      <c r="S155" s="468"/>
      <c r="T155" s="135"/>
      <c r="U155" s="135"/>
      <c r="V155" s="135"/>
      <c r="W155" s="135"/>
      <c r="X155" s="135"/>
      <c r="Y155" s="135"/>
      <c r="Z155" s="135"/>
      <c r="AA155" s="135"/>
      <c r="AB155" s="135"/>
      <c r="AC155" s="135"/>
      <c r="AD155" s="471"/>
      <c r="AE155" s="135"/>
      <c r="AF155" s="135"/>
    </row>
    <row r="156" spans="3:33" ht="5.25" customHeight="1">
      <c r="C156" s="475"/>
      <c r="D156" s="56"/>
      <c r="E156" s="56"/>
      <c r="F156" s="56"/>
      <c r="G156" s="56"/>
      <c r="H156" s="56"/>
      <c r="I156" s="57"/>
      <c r="J156" s="57"/>
      <c r="K156" s="57"/>
      <c r="L156" s="57"/>
      <c r="M156" s="57"/>
      <c r="N156" s="57"/>
      <c r="O156" s="56"/>
      <c r="P156" s="57"/>
      <c r="S156" s="468"/>
      <c r="T156" s="135"/>
      <c r="U156" s="135"/>
      <c r="V156" s="135"/>
      <c r="W156" s="135"/>
      <c r="X156" s="135"/>
      <c r="Y156" s="135"/>
      <c r="Z156" s="135"/>
      <c r="AA156" s="135"/>
      <c r="AB156" s="135"/>
      <c r="AC156" s="135"/>
      <c r="AD156" s="471"/>
      <c r="AE156" s="135"/>
      <c r="AF156" s="135"/>
    </row>
    <row r="157" spans="3:33" ht="15" customHeight="1">
      <c r="C157" s="1585"/>
      <c r="D157" s="1585"/>
      <c r="E157" s="1585"/>
      <c r="F157" s="1585"/>
      <c r="G157" s="1585"/>
      <c r="H157" s="1585"/>
      <c r="I157" s="500"/>
      <c r="J157" s="1584"/>
      <c r="K157" s="1584"/>
      <c r="L157" s="1584"/>
      <c r="M157" s="1584"/>
      <c r="N157" s="1584"/>
      <c r="O157" s="1584"/>
      <c r="P157" s="57"/>
      <c r="S157" s="468"/>
      <c r="T157" s="135"/>
      <c r="U157" s="135"/>
      <c r="V157" s="135"/>
      <c r="W157" s="135"/>
      <c r="X157" s="135"/>
      <c r="Y157" s="135"/>
      <c r="Z157" s="135"/>
      <c r="AA157" s="135"/>
      <c r="AB157" s="135"/>
      <c r="AC157" s="135"/>
      <c r="AD157" s="471"/>
      <c r="AE157" s="135"/>
      <c r="AF157" s="135"/>
    </row>
    <row r="158" spans="3:33" ht="4.5" customHeight="1">
      <c r="C158" s="474"/>
      <c r="D158" s="58"/>
      <c r="E158" s="58"/>
      <c r="F158" s="58"/>
      <c r="G158" s="58"/>
      <c r="H158" s="58"/>
      <c r="I158" s="57"/>
      <c r="J158" s="58"/>
      <c r="K158" s="57"/>
      <c r="L158" s="57"/>
      <c r="M158" s="57"/>
      <c r="N158" s="57"/>
      <c r="O158" s="56"/>
      <c r="P158" s="57"/>
      <c r="S158" s="1597"/>
      <c r="T158" s="1597"/>
      <c r="U158" s="1597"/>
      <c r="V158" s="1597"/>
      <c r="W158" s="1597"/>
      <c r="X158" s="1597"/>
      <c r="Y158" s="1597"/>
      <c r="Z158" s="1598"/>
      <c r="AA158" s="432"/>
      <c r="AB158" s="432"/>
      <c r="AC158" s="432"/>
      <c r="AD158" s="471"/>
      <c r="AE158" s="135"/>
      <c r="AF158" s="135"/>
    </row>
    <row r="159" spans="3:33" ht="15" customHeight="1">
      <c r="C159" s="1585"/>
      <c r="D159" s="1585"/>
      <c r="E159" s="1585"/>
      <c r="F159" s="1585"/>
      <c r="G159" s="1585"/>
      <c r="H159" s="1585"/>
      <c r="I159" s="500"/>
      <c r="J159" s="1584"/>
      <c r="K159" s="1584"/>
      <c r="L159" s="1584"/>
      <c r="M159" s="1584"/>
      <c r="N159" s="1584"/>
      <c r="O159" s="1584"/>
      <c r="P159" s="57"/>
      <c r="S159" s="450"/>
      <c r="T159" s="78"/>
      <c r="U159" s="78"/>
      <c r="V159" s="78"/>
      <c r="W159" s="78"/>
      <c r="X159" s="78"/>
      <c r="Y159" s="78"/>
      <c r="Z159" s="1598"/>
      <c r="AA159" s="432"/>
      <c r="AB159" s="432"/>
      <c r="AC159" s="432"/>
      <c r="AD159" s="471"/>
      <c r="AE159" s="135"/>
      <c r="AF159" s="135"/>
    </row>
    <row r="160" spans="3:33" ht="6.75" customHeight="1">
      <c r="C160" s="476"/>
      <c r="D160" s="58"/>
      <c r="E160" s="58"/>
      <c r="F160" s="58"/>
      <c r="G160" s="58"/>
      <c r="H160" s="58"/>
      <c r="I160" s="57"/>
      <c r="J160" s="58"/>
      <c r="K160" s="57"/>
      <c r="L160" s="57"/>
      <c r="M160" s="57"/>
      <c r="N160" s="57"/>
      <c r="O160" s="56"/>
      <c r="P160" s="57"/>
      <c r="S160" s="1599"/>
      <c r="T160" s="1599"/>
      <c r="U160" s="1599"/>
      <c r="V160" s="1599"/>
      <c r="W160" s="1599"/>
      <c r="X160" s="1599"/>
      <c r="Y160" s="78"/>
      <c r="Z160" s="1598"/>
      <c r="AA160" s="432"/>
      <c r="AB160" s="432"/>
      <c r="AC160" s="432"/>
      <c r="AD160" s="471"/>
      <c r="AE160" s="135"/>
      <c r="AF160" s="135"/>
    </row>
    <row r="161" spans="3:32">
      <c r="C161" s="473"/>
      <c r="D161" s="58"/>
      <c r="E161" s="58"/>
      <c r="F161" s="58"/>
      <c r="G161" s="58"/>
      <c r="H161" s="58"/>
      <c r="I161" s="57"/>
      <c r="J161" s="501"/>
      <c r="K161" s="57"/>
      <c r="L161" s="477"/>
      <c r="M161" s="477"/>
      <c r="N161" s="477"/>
      <c r="O161" s="57"/>
      <c r="P161" s="169"/>
      <c r="S161" s="468"/>
      <c r="T161" s="135"/>
      <c r="U161" s="135"/>
      <c r="V161" s="135"/>
      <c r="W161" s="135"/>
      <c r="X161" s="135"/>
      <c r="Y161" s="135"/>
      <c r="Z161" s="135"/>
      <c r="AA161" s="135"/>
      <c r="AB161" s="135"/>
      <c r="AC161" s="135"/>
      <c r="AD161" s="471"/>
      <c r="AE161" s="135"/>
      <c r="AF161" s="135"/>
    </row>
    <row r="162" spans="3:32" ht="4.5" customHeight="1">
      <c r="C162" s="478"/>
      <c r="D162" s="219"/>
      <c r="E162" s="219"/>
      <c r="F162" s="219"/>
      <c r="G162" s="219"/>
      <c r="H162" s="58"/>
      <c r="I162" s="58"/>
      <c r="J162" s="57"/>
      <c r="K162" s="58"/>
      <c r="L162" s="63"/>
      <c r="M162" s="63"/>
      <c r="N162" s="63"/>
      <c r="O162" s="57"/>
      <c r="P162" s="57"/>
      <c r="S162" s="468"/>
      <c r="T162" s="135"/>
      <c r="U162" s="135"/>
      <c r="V162" s="135"/>
      <c r="W162" s="135"/>
      <c r="X162" s="135"/>
      <c r="Y162" s="135"/>
      <c r="Z162" s="135"/>
      <c r="AA162" s="135"/>
      <c r="AB162" s="76"/>
      <c r="AC162" s="76"/>
      <c r="AD162" s="471"/>
      <c r="AE162" s="135"/>
      <c r="AF162" s="135"/>
    </row>
    <row r="163" spans="3:32" ht="12" customHeight="1">
      <c r="C163" s="446"/>
      <c r="D163" s="169"/>
      <c r="E163" s="169"/>
      <c r="F163" s="169"/>
      <c r="G163" s="169"/>
      <c r="H163" s="58"/>
      <c r="I163" s="58"/>
      <c r="J163" s="57"/>
      <c r="K163" s="58"/>
      <c r="L163" s="63"/>
      <c r="M163" s="63"/>
      <c r="N163" s="63"/>
      <c r="O163" s="57"/>
      <c r="P163" s="57"/>
      <c r="S163" s="468"/>
      <c r="T163" s="135"/>
      <c r="U163" s="135"/>
      <c r="V163" s="76"/>
      <c r="W163" s="76"/>
      <c r="X163" s="1600"/>
      <c r="Y163" s="1600"/>
      <c r="Z163" s="1600"/>
      <c r="AA163" s="1600"/>
      <c r="AB163" s="76"/>
      <c r="AC163" s="76"/>
      <c r="AD163" s="471"/>
      <c r="AE163" s="135"/>
      <c r="AF163" s="135"/>
    </row>
    <row r="164" spans="3:32" ht="4.5" customHeight="1">
      <c r="C164" s="478"/>
      <c r="D164" s="19"/>
      <c r="E164" s="19"/>
      <c r="F164" s="19"/>
      <c r="G164" s="19"/>
      <c r="H164" s="58"/>
      <c r="I164" s="58"/>
      <c r="J164" s="57"/>
      <c r="K164" s="58"/>
      <c r="L164" s="63"/>
      <c r="M164" s="63"/>
      <c r="N164" s="63"/>
      <c r="O164" s="57"/>
      <c r="P164" s="57"/>
      <c r="S164" s="468"/>
      <c r="T164" s="135"/>
      <c r="U164" s="135"/>
      <c r="V164" s="1601"/>
      <c r="W164" s="71"/>
      <c r="X164" s="1595"/>
      <c r="Y164" s="1595"/>
      <c r="Z164" s="1596"/>
      <c r="AA164" s="1596"/>
      <c r="AB164" s="72"/>
      <c r="AC164" s="1595"/>
      <c r="AD164" s="471"/>
      <c r="AE164" s="135"/>
      <c r="AF164" s="135"/>
    </row>
    <row r="165" spans="3:32" ht="15" customHeight="1">
      <c r="C165" s="1610"/>
      <c r="D165" s="1590"/>
      <c r="E165" s="1590"/>
      <c r="F165" s="1590"/>
      <c r="G165" s="1590"/>
      <c r="H165" s="1607"/>
      <c r="I165" s="58"/>
      <c r="J165" s="502"/>
      <c r="K165" s="58"/>
      <c r="L165" s="1606"/>
      <c r="M165" s="1606"/>
      <c r="N165" s="1606"/>
      <c r="O165" s="1606"/>
      <c r="P165" s="57"/>
      <c r="S165" s="468"/>
      <c r="T165" s="135"/>
      <c r="U165" s="135"/>
      <c r="V165" s="1601"/>
      <c r="W165" s="71"/>
      <c r="X165" s="1595"/>
      <c r="Y165" s="1595"/>
      <c r="Z165" s="1596"/>
      <c r="AA165" s="1596"/>
      <c r="AB165" s="72"/>
      <c r="AC165" s="1595"/>
      <c r="AD165" s="471"/>
      <c r="AE165" s="135"/>
      <c r="AF165" s="135"/>
    </row>
    <row r="166" spans="3:32" ht="12.75" customHeight="1">
      <c r="C166" s="1610"/>
      <c r="D166" s="1607"/>
      <c r="E166" s="1607"/>
      <c r="F166" s="1607"/>
      <c r="G166" s="1607"/>
      <c r="H166" s="1607"/>
      <c r="I166" s="58"/>
      <c r="J166" s="57"/>
      <c r="K166" s="58"/>
      <c r="L166" s="1606"/>
      <c r="M166" s="1606"/>
      <c r="N166" s="1606"/>
      <c r="O166" s="1606"/>
      <c r="P166" s="57"/>
      <c r="S166" s="468"/>
      <c r="T166" s="135"/>
      <c r="U166" s="135"/>
      <c r="V166" s="1601"/>
      <c r="W166" s="71"/>
      <c r="X166" s="1595"/>
      <c r="Y166" s="1595"/>
      <c r="Z166" s="1596"/>
      <c r="AA166" s="1596"/>
      <c r="AB166" s="72"/>
      <c r="AC166" s="1595"/>
      <c r="AD166" s="471"/>
      <c r="AE166" s="135"/>
      <c r="AF166" s="135"/>
    </row>
    <row r="167" spans="3:32" ht="4.5" customHeight="1">
      <c r="C167" s="468"/>
      <c r="D167" s="466"/>
      <c r="E167" s="466"/>
      <c r="F167" s="466"/>
      <c r="G167" s="466"/>
      <c r="H167" s="466"/>
      <c r="I167" s="58"/>
      <c r="J167" s="57"/>
      <c r="K167" s="58"/>
      <c r="L167" s="66"/>
      <c r="M167" s="66"/>
      <c r="N167" s="66"/>
      <c r="O167" s="107"/>
      <c r="P167" s="57"/>
      <c r="S167" s="468"/>
      <c r="T167" s="135"/>
      <c r="U167" s="135"/>
      <c r="V167" s="1601"/>
      <c r="W167" s="71"/>
      <c r="X167" s="1595"/>
      <c r="Y167" s="1595"/>
      <c r="Z167" s="1596"/>
      <c r="AA167" s="1596"/>
      <c r="AB167" s="72"/>
      <c r="AC167" s="1595"/>
      <c r="AD167" s="471"/>
      <c r="AE167" s="135"/>
      <c r="AF167" s="135"/>
    </row>
    <row r="168" spans="3:32" ht="12.75" customHeight="1">
      <c r="C168" s="1605"/>
      <c r="D168" s="1590"/>
      <c r="E168" s="1590"/>
      <c r="F168" s="1590"/>
      <c r="G168" s="1590"/>
      <c r="H168" s="1607"/>
      <c r="I168" s="58"/>
      <c r="J168" s="502"/>
      <c r="K168" s="58"/>
      <c r="L168" s="1606"/>
      <c r="M168" s="1606"/>
      <c r="N168" s="1606"/>
      <c r="O168" s="1606"/>
      <c r="P168" s="57"/>
      <c r="S168" s="468"/>
      <c r="T168" s="135"/>
      <c r="U168" s="135"/>
      <c r="V168" s="1601"/>
      <c r="W168" s="71"/>
      <c r="X168" s="1595"/>
      <c r="Y168" s="1595"/>
      <c r="Z168" s="1596"/>
      <c r="AA168" s="1596"/>
      <c r="AB168" s="72"/>
      <c r="AC168" s="1595"/>
      <c r="AD168" s="471"/>
      <c r="AE168" s="135"/>
      <c r="AF168" s="135"/>
    </row>
    <row r="169" spans="3:32" ht="12.75" customHeight="1">
      <c r="C169" s="1605"/>
      <c r="D169" s="1607"/>
      <c r="E169" s="1607"/>
      <c r="F169" s="1607"/>
      <c r="G169" s="1607"/>
      <c r="H169" s="1607"/>
      <c r="I169" s="58"/>
      <c r="J169" s="57"/>
      <c r="K169" s="58"/>
      <c r="L169" s="1606"/>
      <c r="M169" s="1606"/>
      <c r="N169" s="1606"/>
      <c r="O169" s="1606"/>
      <c r="P169" s="57"/>
      <c r="S169" s="468"/>
      <c r="T169" s="135"/>
      <c r="U169" s="135"/>
      <c r="V169" s="1601"/>
      <c r="W169" s="71"/>
      <c r="X169" s="1595"/>
      <c r="Y169" s="1595"/>
      <c r="Z169" s="1596"/>
      <c r="AA169" s="1596"/>
      <c r="AB169" s="72"/>
      <c r="AC169" s="1595"/>
      <c r="AD169" s="471"/>
      <c r="AE169" s="135"/>
      <c r="AF169" s="135"/>
    </row>
    <row r="170" spans="3:32" ht="4.5" customHeight="1">
      <c r="C170" s="468"/>
      <c r="D170" s="431"/>
      <c r="E170" s="431"/>
      <c r="F170" s="431"/>
      <c r="G170" s="431"/>
      <c r="H170" s="58"/>
      <c r="I170" s="58"/>
      <c r="J170" s="57"/>
      <c r="K170" s="58"/>
      <c r="L170" s="63"/>
      <c r="M170" s="63"/>
      <c r="N170" s="63"/>
      <c r="O170" s="107"/>
      <c r="P170" s="57"/>
      <c r="S170" s="478"/>
      <c r="T170" s="135"/>
      <c r="U170" s="135"/>
      <c r="V170" s="1601"/>
      <c r="W170" s="74"/>
      <c r="X170" s="1595"/>
      <c r="Y170" s="1595"/>
      <c r="Z170" s="1596"/>
      <c r="AA170" s="1596"/>
      <c r="AB170" s="74"/>
      <c r="AC170" s="1595"/>
      <c r="AD170" s="471"/>
      <c r="AE170" s="135"/>
      <c r="AF170" s="135"/>
    </row>
    <row r="171" spans="3:32" ht="12.75" customHeight="1">
      <c r="C171" s="1605"/>
      <c r="D171" s="1592"/>
      <c r="E171" s="1592"/>
      <c r="F171" s="1592"/>
      <c r="G171" s="1592"/>
      <c r="H171" s="1592"/>
      <c r="I171" s="58"/>
      <c r="J171" s="502"/>
      <c r="K171" s="58"/>
      <c r="L171" s="1606"/>
      <c r="M171" s="1606"/>
      <c r="N171" s="1606"/>
      <c r="O171" s="1606"/>
      <c r="P171" s="57"/>
      <c r="S171" s="478"/>
      <c r="T171" s="135"/>
      <c r="U171" s="135"/>
      <c r="V171" s="1601"/>
      <c r="W171" s="74"/>
      <c r="X171" s="1595"/>
      <c r="Y171" s="1595"/>
      <c r="Z171" s="1596"/>
      <c r="AA171" s="1596"/>
      <c r="AB171" s="72"/>
      <c r="AC171" s="1595"/>
      <c r="AD171" s="471"/>
      <c r="AE171" s="135"/>
      <c r="AF171" s="135"/>
    </row>
    <row r="172" spans="3:32" ht="12.75" customHeight="1">
      <c r="C172" s="1605"/>
      <c r="D172" s="1592"/>
      <c r="E172" s="1592"/>
      <c r="F172" s="1592"/>
      <c r="G172" s="1592"/>
      <c r="H172" s="1592"/>
      <c r="I172" s="58"/>
      <c r="J172" s="57"/>
      <c r="K172" s="58"/>
      <c r="L172" s="1606"/>
      <c r="M172" s="1606"/>
      <c r="N172" s="1606"/>
      <c r="O172" s="1606"/>
      <c r="P172" s="57"/>
      <c r="S172" s="478"/>
      <c r="T172" s="135"/>
      <c r="U172" s="135"/>
      <c r="V172" s="1601"/>
      <c r="W172" s="74"/>
      <c r="X172" s="1595"/>
      <c r="Y172" s="1595"/>
      <c r="Z172" s="1596"/>
      <c r="AA172" s="1596"/>
      <c r="AB172" s="72"/>
      <c r="AC172" s="485"/>
      <c r="AD172" s="471"/>
      <c r="AE172" s="135"/>
      <c r="AF172" s="135"/>
    </row>
    <row r="173" spans="3:32" ht="4.5" customHeight="1">
      <c r="C173" s="468"/>
      <c r="D173" s="431"/>
      <c r="E173" s="431"/>
      <c r="F173" s="431"/>
      <c r="G173" s="431"/>
      <c r="H173" s="58"/>
      <c r="I173" s="58"/>
      <c r="J173" s="57"/>
      <c r="K173" s="58"/>
      <c r="L173" s="63"/>
      <c r="M173" s="63"/>
      <c r="N173" s="63"/>
      <c r="O173" s="107"/>
      <c r="P173" s="57"/>
      <c r="S173" s="478"/>
      <c r="T173" s="135"/>
      <c r="U173" s="135"/>
      <c r="V173" s="1601"/>
      <c r="W173" s="75"/>
      <c r="X173" s="1595"/>
      <c r="Y173" s="1595"/>
      <c r="Z173" s="1596"/>
      <c r="AA173" s="1596"/>
      <c r="AB173" s="75"/>
      <c r="AC173" s="485"/>
      <c r="AD173" s="471"/>
      <c r="AE173" s="135"/>
      <c r="AF173" s="135"/>
    </row>
    <row r="174" spans="3:32" ht="12.75" customHeight="1">
      <c r="C174" s="1605"/>
      <c r="D174" s="1592"/>
      <c r="E174" s="1592"/>
      <c r="F174" s="1592"/>
      <c r="G174" s="1592"/>
      <c r="H174" s="1592"/>
      <c r="I174" s="58"/>
      <c r="J174" s="502"/>
      <c r="K174" s="58"/>
      <c r="L174" s="1606"/>
      <c r="M174" s="1606"/>
      <c r="N174" s="1606"/>
      <c r="O174" s="1606"/>
      <c r="P174" s="57"/>
      <c r="S174" s="478"/>
      <c r="T174" s="135"/>
      <c r="U174" s="135"/>
      <c r="V174" s="1601"/>
      <c r="W174" s="71"/>
      <c r="X174" s="1595"/>
      <c r="Y174" s="1595"/>
      <c r="Z174" s="1596"/>
      <c r="AA174" s="1596"/>
      <c r="AB174" s="72"/>
      <c r="AC174" s="485"/>
      <c r="AD174" s="471"/>
      <c r="AE174" s="135"/>
      <c r="AF174" s="135"/>
    </row>
    <row r="175" spans="3:32" ht="12.75" customHeight="1">
      <c r="C175" s="1605"/>
      <c r="D175" s="1592"/>
      <c r="E175" s="1592"/>
      <c r="F175" s="1592"/>
      <c r="G175" s="1592"/>
      <c r="H175" s="1592"/>
      <c r="I175" s="58"/>
      <c r="J175" s="57"/>
      <c r="K175" s="58"/>
      <c r="L175" s="1606"/>
      <c r="M175" s="1606"/>
      <c r="N175" s="1606"/>
      <c r="O175" s="1606"/>
      <c r="P175" s="57"/>
      <c r="S175" s="478"/>
      <c r="T175" s="135"/>
      <c r="U175" s="135"/>
      <c r="V175" s="1601"/>
      <c r="W175" s="71"/>
      <c r="X175" s="1595"/>
      <c r="Y175" s="1595"/>
      <c r="Z175" s="1596"/>
      <c r="AA175" s="1596"/>
      <c r="AB175" s="72"/>
      <c r="AC175" s="485"/>
      <c r="AD175" s="471"/>
      <c r="AE175" s="135"/>
      <c r="AF175" s="135"/>
    </row>
    <row r="176" spans="3:32" ht="4.5" customHeight="1">
      <c r="C176" s="468"/>
      <c r="D176" s="431"/>
      <c r="E176" s="431"/>
      <c r="F176" s="431"/>
      <c r="G176" s="431"/>
      <c r="H176" s="58"/>
      <c r="I176" s="58"/>
      <c r="J176" s="57"/>
      <c r="K176" s="58"/>
      <c r="L176" s="63"/>
      <c r="M176" s="63"/>
      <c r="N176" s="63"/>
      <c r="O176" s="107"/>
      <c r="P176" s="57"/>
      <c r="S176" s="1603"/>
      <c r="T176" s="1603"/>
      <c r="U176" s="1603"/>
      <c r="V176" s="1601"/>
      <c r="W176" s="71"/>
      <c r="X176" s="1595"/>
      <c r="Y176" s="1595"/>
      <c r="Z176" s="1596"/>
      <c r="AA176" s="1596"/>
      <c r="AB176" s="72"/>
      <c r="AC176" s="485"/>
      <c r="AD176" s="471"/>
      <c r="AE176" s="135"/>
      <c r="AF176" s="135"/>
    </row>
    <row r="177" spans="3:32" ht="12.75" customHeight="1">
      <c r="C177" s="1605"/>
      <c r="D177" s="1592"/>
      <c r="E177" s="1592"/>
      <c r="F177" s="1592"/>
      <c r="G177" s="1592"/>
      <c r="H177" s="1592"/>
      <c r="I177" s="58"/>
      <c r="J177" s="502"/>
      <c r="K177" s="58"/>
      <c r="L177" s="1606"/>
      <c r="M177" s="1606"/>
      <c r="N177" s="1606"/>
      <c r="O177" s="1606"/>
      <c r="P177" s="57"/>
      <c r="S177" s="1603"/>
      <c r="T177" s="1603"/>
      <c r="U177" s="1603"/>
      <c r="V177" s="1601"/>
      <c r="W177" s="71"/>
      <c r="X177" s="1595"/>
      <c r="Y177" s="1595"/>
      <c r="Z177" s="1596"/>
      <c r="AA177" s="1596"/>
      <c r="AB177" s="72"/>
      <c r="AC177" s="485"/>
      <c r="AD177" s="471"/>
      <c r="AE177" s="135"/>
      <c r="AF177" s="135"/>
    </row>
    <row r="178" spans="3:32" ht="12.75" customHeight="1">
      <c r="C178" s="1605"/>
      <c r="D178" s="1592"/>
      <c r="E178" s="1592"/>
      <c r="F178" s="1592"/>
      <c r="G178" s="1592"/>
      <c r="H178" s="1592"/>
      <c r="I178" s="58"/>
      <c r="J178" s="57"/>
      <c r="K178" s="58"/>
      <c r="L178" s="1606"/>
      <c r="M178" s="1606"/>
      <c r="N178" s="1606"/>
      <c r="O178" s="1606"/>
      <c r="P178" s="57"/>
      <c r="S178" s="478"/>
      <c r="T178" s="1602"/>
      <c r="U178" s="135"/>
      <c r="V178" s="1601"/>
      <c r="W178" s="71"/>
      <c r="X178" s="1595"/>
      <c r="Y178" s="1595"/>
      <c r="Z178" s="1596"/>
      <c r="AA178" s="1596"/>
      <c r="AB178" s="72"/>
      <c r="AC178" s="485"/>
      <c r="AD178" s="471"/>
      <c r="AE178" s="135"/>
      <c r="AF178" s="135"/>
    </row>
    <row r="179" spans="3:32" ht="4.5" customHeight="1">
      <c r="C179" s="468"/>
      <c r="D179" s="434"/>
      <c r="E179" s="434"/>
      <c r="F179" s="434"/>
      <c r="G179" s="434"/>
      <c r="H179" s="434"/>
      <c r="I179" s="58"/>
      <c r="J179" s="57"/>
      <c r="K179" s="58"/>
      <c r="L179" s="66"/>
      <c r="M179" s="66"/>
      <c r="N179" s="66"/>
      <c r="O179" s="107"/>
      <c r="P179" s="57"/>
      <c r="S179" s="478"/>
      <c r="T179" s="1602"/>
      <c r="U179" s="135"/>
      <c r="V179" s="1601"/>
      <c r="W179" s="71"/>
      <c r="X179" s="1595"/>
      <c r="Y179" s="1595"/>
      <c r="Z179" s="1596"/>
      <c r="AA179" s="1596"/>
      <c r="AB179" s="72"/>
      <c r="AC179" s="485"/>
      <c r="AD179" s="471"/>
      <c r="AE179" s="135"/>
      <c r="AF179" s="135"/>
    </row>
    <row r="180" spans="3:32" ht="12.75" customHeight="1">
      <c r="C180" s="1605"/>
      <c r="D180" s="1592"/>
      <c r="E180" s="1592"/>
      <c r="F180" s="1592"/>
      <c r="G180" s="1592"/>
      <c r="H180" s="1592"/>
      <c r="I180" s="58"/>
      <c r="J180" s="502"/>
      <c r="K180" s="58"/>
      <c r="L180" s="1606"/>
      <c r="M180" s="1606"/>
      <c r="N180" s="1606"/>
      <c r="O180" s="1606"/>
      <c r="P180" s="57"/>
      <c r="S180" s="478"/>
      <c r="T180" s="1602"/>
      <c r="U180" s="135"/>
      <c r="V180" s="135"/>
      <c r="W180" s="135"/>
      <c r="X180" s="1600"/>
      <c r="Y180" s="1600"/>
      <c r="Z180" s="1600"/>
      <c r="AA180" s="1600"/>
      <c r="AB180" s="76"/>
      <c r="AC180" s="76"/>
      <c r="AD180" s="471"/>
      <c r="AE180" s="135"/>
      <c r="AF180" s="135"/>
    </row>
    <row r="181" spans="3:32" ht="12.75" customHeight="1">
      <c r="C181" s="1605"/>
      <c r="D181" s="1592"/>
      <c r="E181" s="1592"/>
      <c r="F181" s="1592"/>
      <c r="G181" s="1592"/>
      <c r="H181" s="1592"/>
      <c r="I181" s="58"/>
      <c r="J181" s="57"/>
      <c r="K181" s="58"/>
      <c r="L181" s="1606"/>
      <c r="M181" s="1606"/>
      <c r="N181" s="1606"/>
      <c r="O181" s="1606"/>
      <c r="P181" s="57"/>
      <c r="S181" s="478"/>
      <c r="T181" s="1602"/>
      <c r="U181" s="135"/>
      <c r="V181" s="135"/>
      <c r="W181" s="135"/>
      <c r="X181" s="135"/>
      <c r="Y181" s="135"/>
      <c r="Z181" s="135"/>
      <c r="AA181" s="135"/>
      <c r="AB181" s="135"/>
      <c r="AC181" s="135"/>
      <c r="AD181" s="471"/>
      <c r="AE181" s="135"/>
      <c r="AF181" s="135"/>
    </row>
    <row r="182" spans="3:32" ht="4.5" customHeight="1">
      <c r="C182" s="468"/>
      <c r="D182" s="431"/>
      <c r="E182" s="431"/>
      <c r="F182" s="431"/>
      <c r="G182" s="431"/>
      <c r="H182" s="58"/>
      <c r="I182" s="58"/>
      <c r="J182" s="57"/>
      <c r="K182" s="58"/>
      <c r="L182" s="63"/>
      <c r="M182" s="63"/>
      <c r="N182" s="63"/>
      <c r="O182" s="107"/>
      <c r="P182" s="57"/>
      <c r="S182" s="478"/>
      <c r="T182" s="1602"/>
      <c r="U182" s="135"/>
      <c r="V182" s="135"/>
      <c r="W182" s="135"/>
      <c r="X182" s="135"/>
      <c r="Y182" s="135"/>
      <c r="Z182" s="135"/>
      <c r="AA182" s="135"/>
      <c r="AB182" s="135"/>
      <c r="AC182" s="135"/>
      <c r="AD182" s="471"/>
      <c r="AE182" s="135"/>
      <c r="AF182" s="135"/>
    </row>
    <row r="183" spans="3:32" ht="12.75" customHeight="1">
      <c r="C183" s="1605"/>
      <c r="D183" s="1592"/>
      <c r="E183" s="1592"/>
      <c r="F183" s="1592"/>
      <c r="G183" s="1592"/>
      <c r="H183" s="1592"/>
      <c r="I183" s="58"/>
      <c r="J183" s="502"/>
      <c r="K183" s="58"/>
      <c r="L183" s="1606"/>
      <c r="M183" s="1606"/>
      <c r="N183" s="1606"/>
      <c r="O183" s="1606"/>
      <c r="P183" s="57"/>
      <c r="S183" s="478"/>
      <c r="T183" s="1602"/>
      <c r="U183" s="135"/>
      <c r="V183" s="76"/>
      <c r="W183" s="76"/>
      <c r="X183" s="1600"/>
      <c r="Y183" s="1600"/>
      <c r="Z183" s="1600"/>
      <c r="AA183" s="1600"/>
      <c r="AB183" s="76"/>
      <c r="AC183" s="76"/>
      <c r="AD183" s="471"/>
      <c r="AE183" s="135"/>
      <c r="AF183" s="135"/>
    </row>
    <row r="184" spans="3:32" ht="12.75" customHeight="1">
      <c r="C184" s="1605"/>
      <c r="D184" s="1592"/>
      <c r="E184" s="1592"/>
      <c r="F184" s="1592"/>
      <c r="G184" s="1592"/>
      <c r="H184" s="1592"/>
      <c r="I184" s="58"/>
      <c r="J184" s="57"/>
      <c r="K184" s="58"/>
      <c r="L184" s="1606"/>
      <c r="M184" s="1606"/>
      <c r="N184" s="1606"/>
      <c r="O184" s="1606"/>
      <c r="P184" s="57"/>
      <c r="S184" s="478"/>
      <c r="T184" s="1602"/>
      <c r="U184" s="135"/>
      <c r="V184" s="1601"/>
      <c r="W184" s="71"/>
      <c r="X184" s="1596"/>
      <c r="Y184" s="1596"/>
      <c r="Z184" s="1596"/>
      <c r="AA184" s="1596"/>
      <c r="AB184" s="72"/>
      <c r="AC184" s="1595"/>
      <c r="AD184" s="471"/>
      <c r="AE184" s="135"/>
      <c r="AF184" s="135"/>
    </row>
    <row r="185" spans="3:32" ht="4.5" customHeight="1">
      <c r="C185" s="468"/>
      <c r="D185" s="431"/>
      <c r="E185" s="431"/>
      <c r="F185" s="431"/>
      <c r="G185" s="431"/>
      <c r="H185" s="58"/>
      <c r="I185" s="58"/>
      <c r="J185" s="57"/>
      <c r="K185" s="58"/>
      <c r="L185" s="63"/>
      <c r="M185" s="63"/>
      <c r="N185" s="63"/>
      <c r="O185" s="107"/>
      <c r="P185" s="57"/>
      <c r="S185" s="478"/>
      <c r="T185" s="1602"/>
      <c r="U185" s="135"/>
      <c r="V185" s="1601"/>
      <c r="W185" s="71"/>
      <c r="X185" s="1596"/>
      <c r="Y185" s="1596"/>
      <c r="Z185" s="1596"/>
      <c r="AA185" s="1596"/>
      <c r="AB185" s="72"/>
      <c r="AC185" s="1595"/>
      <c r="AD185" s="471"/>
      <c r="AE185" s="135"/>
      <c r="AF185" s="135"/>
    </row>
    <row r="186" spans="3:32" ht="12.75" customHeight="1">
      <c r="C186" s="1605"/>
      <c r="D186" s="1592"/>
      <c r="E186" s="1592"/>
      <c r="F186" s="1592"/>
      <c r="G186" s="1592"/>
      <c r="H186" s="1592"/>
      <c r="I186" s="58"/>
      <c r="J186" s="502"/>
      <c r="K186" s="58"/>
      <c r="L186" s="1606"/>
      <c r="M186" s="1606"/>
      <c r="N186" s="1606"/>
      <c r="O186" s="1606"/>
      <c r="P186" s="205"/>
      <c r="S186" s="478"/>
      <c r="T186" s="135"/>
      <c r="U186" s="135"/>
      <c r="V186" s="1601"/>
      <c r="W186" s="71"/>
      <c r="X186" s="1596"/>
      <c r="Y186" s="1596"/>
      <c r="Z186" s="1596"/>
      <c r="AA186" s="1596"/>
      <c r="AB186" s="72"/>
      <c r="AC186" s="1595"/>
      <c r="AD186" s="471"/>
      <c r="AE186" s="135"/>
      <c r="AF186" s="135"/>
    </row>
    <row r="187" spans="3:32" ht="12.75" customHeight="1">
      <c r="C187" s="1605"/>
      <c r="D187" s="1592"/>
      <c r="E187" s="1592"/>
      <c r="F187" s="1592"/>
      <c r="G187" s="1592"/>
      <c r="H187" s="1592"/>
      <c r="I187" s="205"/>
      <c r="J187" s="205"/>
      <c r="K187" s="58"/>
      <c r="L187" s="1606"/>
      <c r="M187" s="1606"/>
      <c r="N187" s="1606"/>
      <c r="O187" s="1606"/>
      <c r="P187" s="205"/>
      <c r="S187" s="478"/>
      <c r="T187" s="135"/>
      <c r="U187" s="135"/>
      <c r="V187" s="1601"/>
      <c r="W187" s="71"/>
      <c r="X187" s="1596"/>
      <c r="Y187" s="1596"/>
      <c r="Z187" s="1596"/>
      <c r="AA187" s="1596"/>
      <c r="AB187" s="72"/>
      <c r="AC187" s="1595"/>
      <c r="AD187" s="471"/>
      <c r="AE187" s="135"/>
      <c r="AF187" s="135"/>
    </row>
    <row r="188" spans="3:32" ht="4.5" customHeight="1">
      <c r="C188" s="468"/>
      <c r="D188" s="205"/>
      <c r="E188" s="205"/>
      <c r="F188" s="205"/>
      <c r="G188" s="205"/>
      <c r="H188" s="205"/>
      <c r="I188" s="205"/>
      <c r="J188" s="205"/>
      <c r="K188" s="58"/>
      <c r="L188" s="433"/>
      <c r="M188" s="433"/>
      <c r="N188" s="433"/>
      <c r="O188" s="470"/>
      <c r="P188" s="205"/>
      <c r="S188" s="478"/>
      <c r="T188" s="135"/>
      <c r="U188" s="135"/>
      <c r="V188" s="1601"/>
      <c r="W188" s="71"/>
      <c r="X188" s="1596"/>
      <c r="Y188" s="1596"/>
      <c r="Z188" s="1596"/>
      <c r="AA188" s="1596"/>
      <c r="AB188" s="72"/>
      <c r="AC188" s="1595"/>
      <c r="AD188" s="471"/>
      <c r="AE188" s="135"/>
      <c r="AF188" s="135"/>
    </row>
    <row r="189" spans="3:32" ht="12.75" customHeight="1">
      <c r="C189" s="1605"/>
      <c r="D189" s="1592"/>
      <c r="E189" s="1592"/>
      <c r="F189" s="1592"/>
      <c r="G189" s="1592"/>
      <c r="H189" s="1592"/>
      <c r="I189" s="205"/>
      <c r="J189" s="502"/>
      <c r="K189" s="58"/>
      <c r="L189" s="1606"/>
      <c r="M189" s="1606"/>
      <c r="N189" s="1606"/>
      <c r="O189" s="1606"/>
      <c r="P189" s="205"/>
      <c r="S189" s="478"/>
      <c r="T189" s="135"/>
      <c r="U189" s="135"/>
      <c r="V189" s="1601"/>
      <c r="W189" s="71"/>
      <c r="X189" s="1596"/>
      <c r="Y189" s="1596"/>
      <c r="Z189" s="1596"/>
      <c r="AA189" s="1596"/>
      <c r="AB189" s="72"/>
      <c r="AC189" s="1595"/>
      <c r="AD189" s="471"/>
      <c r="AE189" s="135"/>
      <c r="AF189" s="135"/>
    </row>
    <row r="190" spans="3:32" ht="12.75" customHeight="1">
      <c r="C190" s="1605"/>
      <c r="D190" s="1592"/>
      <c r="E190" s="1592"/>
      <c r="F190" s="1592"/>
      <c r="G190" s="1592"/>
      <c r="H190" s="1592"/>
      <c r="I190" s="205"/>
      <c r="J190" s="205"/>
      <c r="K190" s="58"/>
      <c r="L190" s="1606"/>
      <c r="M190" s="1606"/>
      <c r="N190" s="1606"/>
      <c r="O190" s="1606"/>
      <c r="P190" s="205"/>
      <c r="S190" s="478"/>
      <c r="T190" s="135"/>
      <c r="U190" s="135"/>
      <c r="V190" s="1601"/>
      <c r="W190" s="74"/>
      <c r="X190" s="1596"/>
      <c r="Y190" s="1596"/>
      <c r="Z190" s="1596"/>
      <c r="AA190" s="1596"/>
      <c r="AB190" s="74"/>
      <c r="AC190" s="1595"/>
      <c r="AD190" s="471"/>
      <c r="AE190" s="135"/>
      <c r="AF190" s="135"/>
    </row>
    <row r="191" spans="3:32" ht="4.5" customHeight="1">
      <c r="C191" s="478"/>
      <c r="D191" s="135"/>
      <c r="E191" s="135"/>
      <c r="F191" s="135"/>
      <c r="G191" s="135"/>
      <c r="H191" s="135"/>
      <c r="I191" s="135"/>
      <c r="J191" s="135"/>
      <c r="K191" s="135"/>
      <c r="L191" s="465"/>
      <c r="M191" s="465"/>
      <c r="N191" s="465"/>
      <c r="O191" s="466"/>
      <c r="P191" s="135"/>
      <c r="S191" s="478"/>
      <c r="T191" s="135"/>
      <c r="U191" s="135"/>
      <c r="V191" s="1601"/>
      <c r="W191" s="74"/>
      <c r="X191" s="1596"/>
      <c r="Y191" s="1596"/>
      <c r="Z191" s="1596"/>
      <c r="AA191" s="1596"/>
      <c r="AB191" s="72"/>
      <c r="AC191" s="1595"/>
      <c r="AD191" s="471"/>
      <c r="AE191" s="135"/>
      <c r="AF191" s="135"/>
    </row>
    <row r="192" spans="3:32" ht="4.5" customHeight="1">
      <c r="C192" s="478"/>
      <c r="D192" s="135"/>
      <c r="E192" s="135"/>
      <c r="F192" s="135"/>
      <c r="G192" s="135"/>
      <c r="H192" s="135"/>
      <c r="I192" s="135"/>
      <c r="J192" s="135"/>
      <c r="K192" s="135"/>
      <c r="L192" s="465"/>
      <c r="M192" s="465"/>
      <c r="N192" s="465"/>
      <c r="O192" s="466"/>
      <c r="P192" s="135"/>
      <c r="S192" s="478"/>
      <c r="T192" s="135"/>
      <c r="U192" s="135"/>
      <c r="V192" s="1601"/>
      <c r="W192" s="74"/>
      <c r="X192" s="1595"/>
      <c r="Y192" s="1595"/>
      <c r="Z192" s="1596"/>
      <c r="AA192" s="1596"/>
      <c r="AB192" s="72"/>
      <c r="AC192" s="1595"/>
      <c r="AD192" s="471"/>
      <c r="AE192" s="135"/>
      <c r="AF192" s="135"/>
    </row>
    <row r="193" spans="3:32" ht="12.75" customHeight="1">
      <c r="C193" s="446"/>
      <c r="D193" s="135"/>
      <c r="E193" s="135"/>
      <c r="F193" s="135"/>
      <c r="G193" s="135"/>
      <c r="H193" s="135"/>
      <c r="I193" s="135"/>
      <c r="J193" s="135"/>
      <c r="K193" s="135"/>
      <c r="L193" s="465"/>
      <c r="M193" s="465"/>
      <c r="N193" s="465"/>
      <c r="O193" s="466"/>
      <c r="P193" s="135"/>
      <c r="S193" s="478"/>
      <c r="T193" s="135"/>
      <c r="U193" s="135"/>
      <c r="V193" s="1601"/>
      <c r="W193" s="75"/>
      <c r="X193" s="1595"/>
      <c r="Y193" s="1595"/>
      <c r="Z193" s="1596"/>
      <c r="AA193" s="1596"/>
      <c r="AB193" s="75"/>
      <c r="AC193" s="1595"/>
      <c r="AD193" s="471"/>
      <c r="AE193" s="135"/>
      <c r="AF193" s="135"/>
    </row>
    <row r="194" spans="3:32" ht="4.5" customHeight="1">
      <c r="C194" s="478"/>
      <c r="D194" s="135"/>
      <c r="E194" s="135"/>
      <c r="F194" s="135"/>
      <c r="G194" s="135"/>
      <c r="H194" s="135"/>
      <c r="I194" s="135"/>
      <c r="J194" s="135"/>
      <c r="K194" s="135"/>
      <c r="L194" s="465"/>
      <c r="M194" s="465"/>
      <c r="N194" s="465"/>
      <c r="O194" s="466"/>
      <c r="P194" s="135"/>
      <c r="S194" s="478"/>
      <c r="T194" s="135"/>
      <c r="U194" s="135"/>
      <c r="V194" s="1601"/>
      <c r="W194" s="71"/>
      <c r="X194" s="1595"/>
      <c r="Y194" s="1595"/>
      <c r="Z194" s="1596"/>
      <c r="AA194" s="1596"/>
      <c r="AB194" s="72"/>
      <c r="AC194" s="1595"/>
      <c r="AD194" s="471"/>
      <c r="AE194" s="135"/>
      <c r="AF194" s="135"/>
    </row>
    <row r="195" spans="3:32" ht="12.75" customHeight="1">
      <c r="C195" s="1605"/>
      <c r="D195" s="1592"/>
      <c r="E195" s="1592"/>
      <c r="F195" s="1592"/>
      <c r="G195" s="1592"/>
      <c r="H195" s="1592"/>
      <c r="I195" s="135"/>
      <c r="J195" s="502"/>
      <c r="K195" s="58"/>
      <c r="L195" s="1606"/>
      <c r="M195" s="1606"/>
      <c r="N195" s="1606"/>
      <c r="O195" s="1606"/>
      <c r="P195" s="135"/>
      <c r="S195" s="478"/>
      <c r="T195" s="135"/>
      <c r="U195" s="135"/>
      <c r="V195" s="1601"/>
      <c r="W195" s="71"/>
      <c r="X195" s="1595"/>
      <c r="Y195" s="1595"/>
      <c r="Z195" s="1596"/>
      <c r="AA195" s="1596"/>
      <c r="AB195" s="72"/>
      <c r="AC195" s="1595"/>
      <c r="AD195" s="471"/>
      <c r="AE195" s="135"/>
      <c r="AF195" s="135"/>
    </row>
    <row r="196" spans="3:32" ht="12.75" customHeight="1">
      <c r="C196" s="1605"/>
      <c r="D196" s="1592"/>
      <c r="E196" s="1592"/>
      <c r="F196" s="1592"/>
      <c r="G196" s="1592"/>
      <c r="H196" s="1592"/>
      <c r="I196" s="135"/>
      <c r="J196" s="205"/>
      <c r="K196" s="58"/>
      <c r="L196" s="1606"/>
      <c r="M196" s="1606"/>
      <c r="N196" s="1606"/>
      <c r="O196" s="1606"/>
      <c r="P196" s="135"/>
      <c r="S196" s="478"/>
      <c r="T196" s="135"/>
      <c r="U196" s="135"/>
      <c r="V196" s="1601"/>
      <c r="W196" s="71"/>
      <c r="X196" s="1595"/>
      <c r="Y196" s="1595"/>
      <c r="Z196" s="1596"/>
      <c r="AA196" s="1596"/>
      <c r="AB196" s="72"/>
      <c r="AC196" s="1595"/>
      <c r="AD196" s="471"/>
      <c r="AE196" s="135"/>
      <c r="AF196" s="135"/>
    </row>
    <row r="197" spans="3:32" ht="4.5" customHeight="1">
      <c r="C197" s="478"/>
      <c r="D197" s="135"/>
      <c r="E197" s="135"/>
      <c r="F197" s="135"/>
      <c r="G197" s="135"/>
      <c r="H197" s="135"/>
      <c r="I197" s="135"/>
      <c r="J197" s="135"/>
      <c r="K197" s="135"/>
      <c r="L197" s="465"/>
      <c r="M197" s="465"/>
      <c r="N197" s="465"/>
      <c r="O197" s="466"/>
      <c r="P197" s="135"/>
      <c r="S197" s="478"/>
      <c r="T197" s="135"/>
      <c r="U197" s="135"/>
      <c r="V197" s="1601"/>
      <c r="W197" s="71"/>
      <c r="X197" s="1595"/>
      <c r="Y197" s="1595"/>
      <c r="Z197" s="1596"/>
      <c r="AA197" s="1596"/>
      <c r="AB197" s="72"/>
      <c r="AC197" s="1595"/>
      <c r="AD197" s="471"/>
      <c r="AE197" s="135"/>
      <c r="AF197" s="135"/>
    </row>
    <row r="198" spans="3:32" ht="12.75" customHeight="1">
      <c r="C198" s="1605"/>
      <c r="D198" s="1592"/>
      <c r="E198" s="1592"/>
      <c r="F198" s="1592"/>
      <c r="G198" s="1592"/>
      <c r="H198" s="1592"/>
      <c r="I198" s="135"/>
      <c r="J198" s="502"/>
      <c r="K198" s="58"/>
      <c r="L198" s="1606"/>
      <c r="M198" s="1606"/>
      <c r="N198" s="1606"/>
      <c r="O198" s="1606"/>
      <c r="P198" s="135"/>
      <c r="S198" s="478"/>
      <c r="T198" s="135"/>
      <c r="U198" s="135"/>
      <c r="V198" s="1601"/>
      <c r="W198" s="71"/>
      <c r="X198" s="1595"/>
      <c r="Y198" s="1595"/>
      <c r="Z198" s="1596"/>
      <c r="AA198" s="1596"/>
      <c r="AB198" s="72"/>
      <c r="AC198" s="1595"/>
      <c r="AD198" s="471"/>
      <c r="AE198" s="135"/>
      <c r="AF198" s="135"/>
    </row>
    <row r="199" spans="3:32" ht="12.75" customHeight="1">
      <c r="C199" s="1605"/>
      <c r="D199" s="1592"/>
      <c r="E199" s="1592"/>
      <c r="F199" s="1592"/>
      <c r="G199" s="1592"/>
      <c r="H199" s="1592"/>
      <c r="I199" s="135"/>
      <c r="J199" s="205"/>
      <c r="K199" s="58"/>
      <c r="L199" s="1606"/>
      <c r="M199" s="1606"/>
      <c r="N199" s="1606"/>
      <c r="O199" s="1606"/>
      <c r="P199" s="135"/>
      <c r="S199" s="478"/>
      <c r="T199" s="135"/>
      <c r="U199" s="135"/>
      <c r="V199" s="1601"/>
      <c r="W199" s="71"/>
      <c r="X199" s="1595"/>
      <c r="Y199" s="1595"/>
      <c r="Z199" s="1596"/>
      <c r="AA199" s="1596"/>
      <c r="AB199" s="72"/>
      <c r="AC199" s="1595"/>
      <c r="AD199" s="471"/>
      <c r="AE199" s="135"/>
      <c r="AF199" s="135"/>
    </row>
    <row r="200" spans="3:32" ht="5.25" customHeight="1">
      <c r="C200" s="468"/>
      <c r="D200" s="135"/>
      <c r="E200" s="135"/>
      <c r="F200" s="135"/>
      <c r="G200" s="135"/>
      <c r="H200" s="135"/>
      <c r="I200" s="135"/>
      <c r="J200" s="135"/>
      <c r="K200" s="135"/>
      <c r="L200" s="465"/>
      <c r="M200" s="465"/>
      <c r="N200" s="465"/>
      <c r="O200" s="466"/>
      <c r="P200" s="135"/>
      <c r="S200" s="478"/>
      <c r="T200" s="135"/>
      <c r="U200" s="135"/>
      <c r="V200" s="135"/>
      <c r="W200" s="135"/>
      <c r="X200" s="1600"/>
      <c r="Y200" s="1600"/>
      <c r="Z200" s="1600"/>
      <c r="AA200" s="1600"/>
      <c r="AB200" s="76"/>
      <c r="AC200" s="76"/>
      <c r="AD200" s="471"/>
      <c r="AE200" s="135"/>
      <c r="AF200" s="135"/>
    </row>
    <row r="201" spans="3:32" ht="12.75" customHeight="1">
      <c r="C201" s="1605"/>
      <c r="D201" s="1592"/>
      <c r="E201" s="1592"/>
      <c r="F201" s="1592"/>
      <c r="G201" s="1592"/>
      <c r="H201" s="1592"/>
      <c r="I201" s="135"/>
      <c r="J201" s="502"/>
      <c r="K201" s="58"/>
      <c r="L201" s="1606"/>
      <c r="M201" s="1606"/>
      <c r="N201" s="1606"/>
      <c r="O201" s="1606"/>
      <c r="P201" s="135"/>
      <c r="S201" s="478"/>
      <c r="T201" s="135"/>
      <c r="U201" s="135"/>
      <c r="V201" s="135"/>
      <c r="W201" s="135"/>
      <c r="X201" s="135"/>
      <c r="Y201" s="135"/>
      <c r="Z201" s="135"/>
      <c r="AA201" s="135"/>
      <c r="AB201" s="135"/>
      <c r="AC201" s="135"/>
      <c r="AD201" s="471"/>
      <c r="AE201" s="135"/>
      <c r="AF201" s="135"/>
    </row>
    <row r="202" spans="3:32" ht="12.75" customHeight="1">
      <c r="C202" s="1605"/>
      <c r="D202" s="1592"/>
      <c r="E202" s="1592"/>
      <c r="F202" s="1592"/>
      <c r="G202" s="1592"/>
      <c r="H202" s="1592"/>
      <c r="I202" s="135"/>
      <c r="J202" s="205"/>
      <c r="K202" s="58"/>
      <c r="L202" s="1606"/>
      <c r="M202" s="1606"/>
      <c r="N202" s="1606"/>
      <c r="O202" s="1606"/>
      <c r="P202" s="135"/>
      <c r="S202" s="478"/>
      <c r="T202" s="135"/>
      <c r="U202" s="135"/>
      <c r="V202" s="135"/>
      <c r="W202" s="135"/>
      <c r="X202" s="135"/>
      <c r="Y202" s="135"/>
      <c r="Z202" s="135"/>
      <c r="AA202" s="135"/>
      <c r="AB202" s="135"/>
      <c r="AC202" s="135"/>
      <c r="AD202" s="471"/>
      <c r="AE202" s="135"/>
      <c r="AF202" s="135"/>
    </row>
    <row r="203" spans="3:32" ht="4.5" customHeight="1">
      <c r="C203" s="478"/>
      <c r="D203" s="135"/>
      <c r="E203" s="135"/>
      <c r="F203" s="135"/>
      <c r="G203" s="135"/>
      <c r="H203" s="135"/>
      <c r="I203" s="135"/>
      <c r="J203" s="135"/>
      <c r="K203" s="135"/>
      <c r="L203" s="465"/>
      <c r="M203" s="465"/>
      <c r="N203" s="465"/>
      <c r="O203" s="466"/>
      <c r="P203" s="135"/>
      <c r="S203" s="478"/>
      <c r="T203" s="135"/>
      <c r="U203" s="135"/>
      <c r="V203" s="135"/>
      <c r="W203" s="135"/>
      <c r="X203" s="135"/>
      <c r="Y203" s="135"/>
      <c r="Z203" s="135"/>
      <c r="AA203" s="135"/>
      <c r="AB203" s="135"/>
      <c r="AC203" s="135"/>
      <c r="AD203" s="471"/>
      <c r="AE203" s="135"/>
      <c r="AF203" s="135"/>
    </row>
    <row r="204" spans="3:32">
      <c r="C204" s="478"/>
      <c r="D204" s="135"/>
      <c r="E204" s="135"/>
      <c r="F204" s="135"/>
      <c r="G204" s="135"/>
      <c r="H204" s="135"/>
      <c r="I204" s="135"/>
      <c r="J204" s="135"/>
      <c r="K204" s="135"/>
      <c r="L204" s="465"/>
      <c r="M204" s="465"/>
      <c r="N204" s="465"/>
      <c r="O204" s="466"/>
      <c r="P204" s="135"/>
      <c r="S204" s="478"/>
      <c r="T204" s="135"/>
      <c r="U204" s="135"/>
      <c r="V204" s="135"/>
      <c r="W204" s="135"/>
      <c r="X204" s="135"/>
      <c r="Y204" s="135"/>
      <c r="Z204" s="135"/>
      <c r="AA204" s="135"/>
      <c r="AB204" s="218"/>
      <c r="AC204" s="218"/>
      <c r="AD204" s="49"/>
      <c r="AE204" s="218"/>
      <c r="AF204" s="218"/>
    </row>
    <row r="205" spans="3:32" ht="20.25">
      <c r="C205" s="1597"/>
      <c r="D205" s="1597"/>
      <c r="E205" s="1597"/>
      <c r="F205" s="1597"/>
      <c r="G205" s="1597"/>
      <c r="H205" s="1597"/>
      <c r="I205" s="1597"/>
      <c r="J205" s="22"/>
      <c r="K205" s="1598"/>
      <c r="L205" s="114"/>
      <c r="M205" s="114"/>
      <c r="N205" s="114"/>
      <c r="O205" s="115"/>
      <c r="P205" s="432"/>
      <c r="S205" s="478"/>
      <c r="T205" s="135"/>
      <c r="U205" s="135"/>
      <c r="V205" s="135"/>
      <c r="W205" s="135"/>
      <c r="X205" s="135"/>
      <c r="Y205" s="135"/>
      <c r="Z205" s="135"/>
      <c r="AA205" s="135"/>
      <c r="AB205" s="218"/>
      <c r="AC205" s="218"/>
      <c r="AD205" s="49"/>
      <c r="AE205" s="218"/>
      <c r="AF205" s="218"/>
    </row>
    <row r="206" spans="3:32">
      <c r="C206" s="503"/>
      <c r="D206" s="22"/>
      <c r="E206" s="22"/>
      <c r="F206" s="22"/>
      <c r="G206" s="22"/>
      <c r="H206" s="22"/>
      <c r="I206" s="22"/>
      <c r="J206" s="22"/>
      <c r="K206" s="1598"/>
      <c r="L206" s="114"/>
      <c r="M206" s="114"/>
      <c r="N206" s="114"/>
      <c r="O206" s="115"/>
      <c r="P206" s="432"/>
      <c r="S206" s="478"/>
      <c r="T206" s="135"/>
      <c r="U206" s="135"/>
      <c r="V206" s="135"/>
      <c r="W206" s="135"/>
      <c r="X206" s="135"/>
      <c r="Y206" s="135"/>
      <c r="Z206" s="135"/>
      <c r="AA206" s="135"/>
      <c r="AB206" s="218"/>
      <c r="AC206" s="218"/>
      <c r="AD206" s="49"/>
      <c r="AE206" s="218"/>
      <c r="AF206" s="218"/>
    </row>
    <row r="207" spans="3:32">
      <c r="C207" s="1599"/>
      <c r="D207" s="1599"/>
      <c r="E207" s="1599"/>
      <c r="F207" s="1599"/>
      <c r="G207" s="1599"/>
      <c r="H207" s="1599"/>
      <c r="I207" s="22"/>
      <c r="J207" s="22"/>
      <c r="K207" s="1598"/>
      <c r="L207" s="114"/>
      <c r="M207" s="114"/>
      <c r="N207" s="114"/>
      <c r="O207" s="115"/>
      <c r="P207" s="432"/>
      <c r="S207" s="478"/>
      <c r="T207" s="135"/>
      <c r="U207" s="135"/>
      <c r="V207" s="135"/>
      <c r="W207" s="135"/>
      <c r="X207" s="135"/>
      <c r="Y207" s="135"/>
      <c r="Z207" s="135"/>
      <c r="AA207" s="135"/>
      <c r="AB207" s="218"/>
      <c r="AC207" s="218"/>
      <c r="AD207" s="49"/>
      <c r="AE207" s="218"/>
      <c r="AF207" s="218"/>
    </row>
    <row r="208" spans="3:32" ht="6.75" customHeight="1">
      <c r="C208" s="478"/>
      <c r="D208" s="135"/>
      <c r="E208" s="135"/>
      <c r="F208" s="135"/>
      <c r="G208" s="135"/>
      <c r="H208" s="135"/>
      <c r="I208" s="135"/>
      <c r="J208" s="135"/>
      <c r="K208" s="135"/>
      <c r="L208" s="465"/>
      <c r="M208" s="465"/>
      <c r="N208" s="465"/>
      <c r="O208" s="466"/>
      <c r="P208" s="135"/>
      <c r="S208" s="478"/>
      <c r="T208" s="135"/>
      <c r="U208" s="135"/>
      <c r="V208" s="135"/>
      <c r="W208" s="135"/>
      <c r="X208" s="135"/>
      <c r="Y208" s="135"/>
      <c r="Z208" s="135"/>
      <c r="AA208" s="135"/>
      <c r="AB208" s="218"/>
      <c r="AC208" s="218"/>
      <c r="AD208" s="49"/>
      <c r="AE208" s="218"/>
      <c r="AF208" s="218"/>
    </row>
    <row r="209" spans="3:32">
      <c r="C209" s="446"/>
      <c r="D209" s="135"/>
      <c r="E209" s="135"/>
      <c r="F209" s="135"/>
      <c r="G209" s="135"/>
      <c r="H209" s="135"/>
      <c r="I209" s="135"/>
      <c r="J209" s="135"/>
      <c r="K209" s="135"/>
      <c r="L209" s="465"/>
      <c r="M209" s="465"/>
      <c r="N209" s="465"/>
      <c r="O209" s="466"/>
      <c r="P209" s="135"/>
      <c r="S209" s="478"/>
      <c r="T209" s="135"/>
      <c r="U209" s="135"/>
      <c r="V209" s="135"/>
      <c r="W209" s="135"/>
      <c r="X209" s="135"/>
      <c r="Y209" s="135"/>
      <c r="Z209" s="135"/>
      <c r="AA209" s="135"/>
      <c r="AB209" s="218"/>
      <c r="AC209" s="218"/>
      <c r="AD209" s="49"/>
      <c r="AE209" s="218"/>
      <c r="AF209" s="218"/>
    </row>
    <row r="210" spans="3:32" ht="7.5" customHeight="1">
      <c r="C210" s="478"/>
      <c r="D210" s="135"/>
      <c r="E210" s="135"/>
      <c r="F210" s="135"/>
      <c r="G210" s="135"/>
      <c r="H210" s="135"/>
      <c r="I210" s="135"/>
      <c r="J210" s="135"/>
      <c r="K210" s="135"/>
      <c r="L210" s="465"/>
      <c r="M210" s="465"/>
      <c r="N210" s="465"/>
      <c r="O210" s="466"/>
      <c r="P210" s="135"/>
      <c r="S210" s="478"/>
      <c r="T210" s="135"/>
      <c r="U210" s="135"/>
      <c r="V210" s="135"/>
      <c r="W210" s="135"/>
      <c r="X210" s="135"/>
      <c r="Y210" s="135"/>
      <c r="Z210" s="135"/>
      <c r="AA210" s="135"/>
      <c r="AB210" s="218"/>
      <c r="AC210" s="218"/>
      <c r="AD210" s="49"/>
      <c r="AE210" s="218"/>
      <c r="AF210" s="218"/>
    </row>
    <row r="211" spans="3:32" ht="12.75" customHeight="1">
      <c r="C211" s="1605"/>
      <c r="D211" s="1592"/>
      <c r="E211" s="1592"/>
      <c r="F211" s="1592"/>
      <c r="G211" s="1592"/>
      <c r="H211" s="1592"/>
      <c r="I211" s="135"/>
      <c r="J211" s="502"/>
      <c r="K211" s="58"/>
      <c r="L211" s="1606"/>
      <c r="M211" s="1606"/>
      <c r="N211" s="1606"/>
      <c r="O211" s="1606"/>
      <c r="P211" s="135"/>
      <c r="S211" s="478"/>
      <c r="T211" s="135"/>
      <c r="U211" s="135"/>
      <c r="V211" s="135"/>
      <c r="W211" s="135"/>
      <c r="X211" s="135"/>
      <c r="Y211" s="135"/>
      <c r="Z211" s="135"/>
      <c r="AA211" s="135"/>
      <c r="AB211" s="218"/>
      <c r="AC211" s="218"/>
      <c r="AD211" s="49"/>
      <c r="AE211" s="218"/>
      <c r="AF211" s="218"/>
    </row>
    <row r="212" spans="3:32" ht="12.75" customHeight="1">
      <c r="C212" s="1605"/>
      <c r="D212" s="1592"/>
      <c r="E212" s="1592"/>
      <c r="F212" s="1592"/>
      <c r="G212" s="1592"/>
      <c r="H212" s="1592"/>
      <c r="I212" s="135"/>
      <c r="J212" s="205"/>
      <c r="K212" s="58"/>
      <c r="L212" s="1606"/>
      <c r="M212" s="1606"/>
      <c r="N212" s="1606"/>
      <c r="O212" s="1606"/>
      <c r="P212" s="135"/>
      <c r="S212" s="478"/>
      <c r="T212" s="135"/>
      <c r="U212" s="135"/>
      <c r="V212" s="135"/>
      <c r="W212" s="135"/>
      <c r="X212" s="135"/>
      <c r="Y212" s="135"/>
      <c r="Z212" s="135"/>
      <c r="AA212" s="135"/>
      <c r="AB212" s="218"/>
      <c r="AC212" s="218"/>
      <c r="AD212" s="49"/>
      <c r="AE212" s="218"/>
      <c r="AF212" s="218"/>
    </row>
    <row r="213" spans="3:32" ht="4.5" customHeight="1">
      <c r="C213" s="468"/>
      <c r="D213" s="135"/>
      <c r="E213" s="135"/>
      <c r="F213" s="135"/>
      <c r="G213" s="135"/>
      <c r="H213" s="135"/>
      <c r="I213" s="135"/>
      <c r="J213" s="135"/>
      <c r="K213" s="135"/>
      <c r="L213" s="465"/>
      <c r="M213" s="465"/>
      <c r="N213" s="465"/>
      <c r="O213" s="466"/>
      <c r="P213" s="135"/>
      <c r="S213" s="478"/>
      <c r="T213" s="135"/>
      <c r="U213" s="135"/>
      <c r="V213" s="135"/>
      <c r="W213" s="135"/>
      <c r="X213" s="135"/>
      <c r="Y213" s="135"/>
      <c r="Z213" s="135"/>
      <c r="AA213" s="135"/>
      <c r="AB213" s="218"/>
      <c r="AC213" s="218"/>
      <c r="AD213" s="49"/>
      <c r="AE213" s="218"/>
      <c r="AF213" s="218"/>
    </row>
    <row r="214" spans="3:32" ht="12.75" customHeight="1">
      <c r="C214" s="1605"/>
      <c r="D214" s="1592"/>
      <c r="E214" s="1592"/>
      <c r="F214" s="1592"/>
      <c r="G214" s="1592"/>
      <c r="H214" s="1592"/>
      <c r="I214" s="135"/>
      <c r="J214" s="502"/>
      <c r="K214" s="58"/>
      <c r="L214" s="1606"/>
      <c r="M214" s="1606"/>
      <c r="N214" s="1606"/>
      <c r="O214" s="1606"/>
      <c r="P214" s="135"/>
      <c r="S214" s="478"/>
      <c r="T214" s="135"/>
      <c r="U214" s="135"/>
      <c r="V214" s="135"/>
      <c r="W214" s="135"/>
      <c r="X214" s="135"/>
      <c r="Y214" s="135"/>
      <c r="Z214" s="135"/>
      <c r="AA214" s="135"/>
      <c r="AB214" s="218"/>
      <c r="AC214" s="218"/>
      <c r="AD214" s="49"/>
      <c r="AE214" s="218"/>
      <c r="AF214" s="218"/>
    </row>
    <row r="215" spans="3:32" ht="12.75" customHeight="1">
      <c r="C215" s="1605"/>
      <c r="D215" s="1592"/>
      <c r="E215" s="1592"/>
      <c r="F215" s="1592"/>
      <c r="G215" s="1592"/>
      <c r="H215" s="1592"/>
      <c r="I215" s="135"/>
      <c r="J215" s="205"/>
      <c r="K215" s="58"/>
      <c r="L215" s="1606"/>
      <c r="M215" s="1606"/>
      <c r="N215" s="1606"/>
      <c r="O215" s="1606"/>
      <c r="P215" s="135"/>
      <c r="S215" s="478"/>
      <c r="T215" s="135"/>
      <c r="U215" s="135"/>
      <c r="V215" s="135"/>
      <c r="W215" s="135"/>
      <c r="X215" s="135"/>
      <c r="Y215" s="135"/>
      <c r="Z215" s="135"/>
      <c r="AA215" s="135"/>
      <c r="AB215" s="218"/>
      <c r="AC215" s="218"/>
      <c r="AD215" s="49"/>
      <c r="AE215" s="218"/>
      <c r="AF215" s="218"/>
    </row>
    <row r="216" spans="3:32" ht="4.5" customHeight="1">
      <c r="C216" s="468"/>
      <c r="D216" s="135"/>
      <c r="E216" s="135"/>
      <c r="F216" s="135"/>
      <c r="G216" s="135"/>
      <c r="H216" s="135"/>
      <c r="I216" s="135"/>
      <c r="J216" s="135"/>
      <c r="K216" s="135"/>
      <c r="L216" s="465"/>
      <c r="M216" s="465"/>
      <c r="N216" s="465"/>
      <c r="O216" s="466"/>
      <c r="P216" s="135"/>
      <c r="S216" s="478"/>
      <c r="T216" s="135"/>
      <c r="U216" s="135"/>
      <c r="V216" s="135"/>
      <c r="W216" s="135"/>
      <c r="X216" s="135"/>
      <c r="Y216" s="135"/>
      <c r="Z216" s="135"/>
      <c r="AA216" s="135"/>
      <c r="AB216" s="218"/>
      <c r="AC216" s="218"/>
      <c r="AD216" s="49"/>
      <c r="AE216" s="218"/>
      <c r="AF216" s="218"/>
    </row>
    <row r="217" spans="3:32" ht="13.5" customHeight="1">
      <c r="C217" s="1605"/>
      <c r="D217" s="1592"/>
      <c r="E217" s="1592"/>
      <c r="F217" s="1592"/>
      <c r="G217" s="1592"/>
      <c r="H217" s="1592"/>
      <c r="I217" s="135"/>
      <c r="J217" s="502"/>
      <c r="K217" s="58"/>
      <c r="L217" s="1606"/>
      <c r="M217" s="1606"/>
      <c r="N217" s="1606"/>
      <c r="O217" s="1606"/>
      <c r="P217" s="135"/>
      <c r="S217" s="478"/>
      <c r="T217" s="135"/>
      <c r="U217" s="135"/>
      <c r="V217" s="135"/>
      <c r="W217" s="135"/>
      <c r="X217" s="135"/>
      <c r="Y217" s="135"/>
      <c r="Z217" s="135"/>
      <c r="AA217" s="135"/>
      <c r="AB217" s="218"/>
      <c r="AC217" s="218"/>
      <c r="AD217" s="49"/>
      <c r="AE217" s="218"/>
      <c r="AF217" s="218"/>
    </row>
    <row r="218" spans="3:32" ht="12.75" customHeight="1">
      <c r="C218" s="1605"/>
      <c r="D218" s="1592"/>
      <c r="E218" s="1592"/>
      <c r="F218" s="1592"/>
      <c r="G218" s="1592"/>
      <c r="H218" s="1592"/>
      <c r="I218" s="135"/>
      <c r="J218" s="205"/>
      <c r="K218" s="58"/>
      <c r="L218" s="1606"/>
      <c r="M218" s="1606"/>
      <c r="N218" s="1606"/>
      <c r="O218" s="1606"/>
      <c r="P218" s="135"/>
      <c r="S218" s="478"/>
      <c r="T218" s="135"/>
      <c r="U218" s="135"/>
      <c r="V218" s="135"/>
      <c r="W218" s="135"/>
      <c r="X218" s="135"/>
      <c r="Y218" s="135"/>
      <c r="Z218" s="135"/>
      <c r="AA218" s="135"/>
      <c r="AB218" s="218"/>
      <c r="AC218" s="218"/>
      <c r="AD218" s="49"/>
      <c r="AE218" s="218"/>
      <c r="AF218" s="218"/>
    </row>
    <row r="219" spans="3:32" ht="4.5" customHeight="1">
      <c r="C219" s="468"/>
      <c r="D219" s="135"/>
      <c r="E219" s="135"/>
      <c r="F219" s="135"/>
      <c r="G219" s="135"/>
      <c r="H219" s="135"/>
      <c r="I219" s="135"/>
      <c r="J219" s="135"/>
      <c r="K219" s="135"/>
      <c r="L219" s="465"/>
      <c r="M219" s="465"/>
      <c r="N219" s="465"/>
      <c r="O219" s="466"/>
      <c r="P219" s="135"/>
      <c r="S219" s="478"/>
      <c r="T219" s="135"/>
      <c r="U219" s="135"/>
      <c r="V219" s="135"/>
      <c r="W219" s="135"/>
      <c r="X219" s="135"/>
      <c r="Y219" s="135"/>
      <c r="Z219" s="135"/>
      <c r="AA219" s="135"/>
      <c r="AB219" s="218"/>
      <c r="AC219" s="218"/>
      <c r="AD219" s="49"/>
      <c r="AE219" s="218"/>
      <c r="AF219" s="218"/>
    </row>
    <row r="220" spans="3:32" ht="12.75" customHeight="1">
      <c r="C220" s="1605"/>
      <c r="D220" s="1592"/>
      <c r="E220" s="1592"/>
      <c r="F220" s="1592"/>
      <c r="G220" s="1592"/>
      <c r="H220" s="1592"/>
      <c r="I220" s="135"/>
      <c r="J220" s="502"/>
      <c r="K220" s="58"/>
      <c r="L220" s="1606"/>
      <c r="M220" s="1606"/>
      <c r="N220" s="1606"/>
      <c r="O220" s="1606"/>
      <c r="P220" s="135"/>
      <c r="S220" s="478"/>
      <c r="T220" s="135"/>
      <c r="U220" s="135"/>
      <c r="V220" s="135"/>
      <c r="W220" s="135"/>
      <c r="X220" s="135"/>
      <c r="Y220" s="135"/>
      <c r="Z220" s="135"/>
      <c r="AA220" s="135"/>
      <c r="AB220" s="218"/>
      <c r="AC220" s="218"/>
      <c r="AD220" s="49"/>
      <c r="AE220" s="218"/>
      <c r="AF220" s="218"/>
    </row>
    <row r="221" spans="3:32" ht="12.75" customHeight="1">
      <c r="C221" s="1605"/>
      <c r="D221" s="1592"/>
      <c r="E221" s="1592"/>
      <c r="F221" s="1592"/>
      <c r="G221" s="1592"/>
      <c r="H221" s="1592"/>
      <c r="I221" s="135"/>
      <c r="J221" s="205"/>
      <c r="K221" s="58"/>
      <c r="L221" s="1606"/>
      <c r="M221" s="1606"/>
      <c r="N221" s="1606"/>
      <c r="O221" s="1606"/>
      <c r="P221" s="135"/>
      <c r="S221" s="478"/>
      <c r="T221" s="135"/>
      <c r="U221" s="135"/>
      <c r="V221" s="135"/>
      <c r="W221" s="135"/>
      <c r="X221" s="135"/>
      <c r="Y221" s="135"/>
      <c r="Z221" s="135"/>
      <c r="AA221" s="135"/>
      <c r="AB221" s="218"/>
      <c r="AC221" s="218"/>
      <c r="AD221" s="49"/>
      <c r="AE221" s="218"/>
      <c r="AF221" s="218"/>
    </row>
    <row r="222" spans="3:32" ht="4.5" customHeight="1">
      <c r="C222" s="468"/>
      <c r="D222" s="135"/>
      <c r="E222" s="135"/>
      <c r="F222" s="135"/>
      <c r="G222" s="135"/>
      <c r="H222" s="135"/>
      <c r="I222" s="135"/>
      <c r="J222" s="135"/>
      <c r="K222" s="135"/>
      <c r="L222" s="465"/>
      <c r="M222" s="465"/>
      <c r="N222" s="465"/>
      <c r="O222" s="466"/>
      <c r="P222" s="135"/>
      <c r="S222" s="478"/>
      <c r="T222" s="135"/>
      <c r="U222" s="135"/>
      <c r="V222" s="135"/>
      <c r="W222" s="135"/>
      <c r="X222" s="135"/>
      <c r="Y222" s="135"/>
      <c r="Z222" s="135"/>
      <c r="AA222" s="135"/>
      <c r="AB222" s="218"/>
      <c r="AC222" s="218"/>
      <c r="AD222" s="49"/>
      <c r="AE222" s="218"/>
      <c r="AF222" s="218"/>
    </row>
    <row r="223" spans="3:32" ht="3.75" customHeight="1">
      <c r="C223" s="468"/>
      <c r="D223" s="135"/>
      <c r="E223" s="135"/>
      <c r="F223" s="135"/>
      <c r="G223" s="135"/>
      <c r="H223" s="135"/>
      <c r="I223" s="135"/>
      <c r="J223" s="135"/>
      <c r="K223" s="135"/>
      <c r="L223" s="465"/>
      <c r="M223" s="465"/>
      <c r="N223" s="465"/>
      <c r="O223" s="466"/>
      <c r="P223" s="135"/>
      <c r="S223" s="478"/>
      <c r="T223" s="135"/>
      <c r="U223" s="135"/>
      <c r="V223" s="135"/>
      <c r="W223" s="135"/>
      <c r="X223" s="135"/>
      <c r="Y223" s="135"/>
      <c r="Z223" s="135"/>
      <c r="AA223" s="135"/>
      <c r="AB223" s="218"/>
      <c r="AC223" s="218"/>
      <c r="AD223" s="49"/>
      <c r="AE223" s="218"/>
      <c r="AF223" s="218"/>
    </row>
    <row r="224" spans="3:32">
      <c r="C224" s="446"/>
      <c r="D224" s="135"/>
      <c r="E224" s="135"/>
      <c r="F224" s="135"/>
      <c r="G224" s="135"/>
      <c r="H224" s="135"/>
      <c r="I224" s="135"/>
      <c r="J224" s="135"/>
      <c r="K224" s="135"/>
      <c r="L224" s="465"/>
      <c r="M224" s="465"/>
      <c r="N224" s="465"/>
      <c r="O224" s="466"/>
      <c r="P224" s="135"/>
      <c r="S224" s="478"/>
      <c r="T224" s="135"/>
      <c r="U224" s="135"/>
      <c r="V224" s="135"/>
      <c r="W224" s="135"/>
      <c r="X224" s="135"/>
      <c r="Y224" s="135"/>
      <c r="Z224" s="135"/>
      <c r="AA224" s="135"/>
      <c r="AB224" s="218"/>
      <c r="AC224" s="218"/>
      <c r="AD224" s="49"/>
      <c r="AE224" s="218"/>
      <c r="AF224" s="218"/>
    </row>
    <row r="225" spans="3:32" ht="4.5" customHeight="1">
      <c r="C225" s="468"/>
      <c r="D225" s="135"/>
      <c r="E225" s="135"/>
      <c r="F225" s="135"/>
      <c r="G225" s="135"/>
      <c r="H225" s="135"/>
      <c r="I225" s="135"/>
      <c r="J225" s="135"/>
      <c r="K225" s="135"/>
      <c r="L225" s="465"/>
      <c r="M225" s="465"/>
      <c r="N225" s="465"/>
      <c r="O225" s="466"/>
      <c r="P225" s="135"/>
      <c r="S225" s="478"/>
      <c r="T225" s="135"/>
      <c r="U225" s="135"/>
      <c r="V225" s="135"/>
      <c r="W225" s="135"/>
      <c r="X225" s="135"/>
      <c r="Y225" s="135"/>
      <c r="Z225" s="135"/>
      <c r="AA225" s="135"/>
      <c r="AB225" s="218"/>
      <c r="AC225" s="218"/>
      <c r="AD225" s="49"/>
      <c r="AE225" s="218"/>
      <c r="AF225" s="218"/>
    </row>
    <row r="226" spans="3:32" ht="12.75" customHeight="1">
      <c r="C226" s="1605"/>
      <c r="D226" s="1592"/>
      <c r="E226" s="1592"/>
      <c r="F226" s="1592"/>
      <c r="G226" s="1592"/>
      <c r="H226" s="1592"/>
      <c r="I226" s="135"/>
      <c r="J226" s="502"/>
      <c r="K226" s="58"/>
      <c r="L226" s="1606"/>
      <c r="M226" s="1606"/>
      <c r="N226" s="1606"/>
      <c r="O226" s="1606"/>
      <c r="P226" s="135"/>
      <c r="S226" s="478"/>
      <c r="T226" s="135"/>
      <c r="U226" s="135"/>
      <c r="V226" s="135"/>
      <c r="W226" s="135"/>
      <c r="X226" s="135"/>
      <c r="Y226" s="135"/>
      <c r="Z226" s="135"/>
      <c r="AA226" s="135"/>
      <c r="AB226" s="218"/>
      <c r="AC226" s="218"/>
      <c r="AD226" s="49"/>
      <c r="AE226" s="218"/>
      <c r="AF226" s="218"/>
    </row>
    <row r="227" spans="3:32" ht="12.75" customHeight="1">
      <c r="C227" s="1605"/>
      <c r="D227" s="1592"/>
      <c r="E227" s="1592"/>
      <c r="F227" s="1592"/>
      <c r="G227" s="1592"/>
      <c r="H227" s="1592"/>
      <c r="I227" s="135"/>
      <c r="J227" s="205"/>
      <c r="K227" s="58"/>
      <c r="L227" s="1606"/>
      <c r="M227" s="1606"/>
      <c r="N227" s="1606"/>
      <c r="O227" s="1606"/>
      <c r="P227" s="135"/>
      <c r="S227" s="478"/>
      <c r="T227" s="135"/>
      <c r="U227" s="135"/>
      <c r="V227" s="135"/>
      <c r="W227" s="135"/>
      <c r="X227" s="135"/>
      <c r="Y227" s="135"/>
      <c r="Z227" s="135"/>
      <c r="AA227" s="135"/>
      <c r="AB227" s="218"/>
      <c r="AC227" s="218"/>
      <c r="AD227" s="49"/>
      <c r="AE227" s="218"/>
      <c r="AF227" s="218"/>
    </row>
    <row r="228" spans="3:32" ht="4.5" customHeight="1">
      <c r="C228" s="468"/>
      <c r="D228" s="135"/>
      <c r="E228" s="135"/>
      <c r="F228" s="135"/>
      <c r="G228" s="135"/>
      <c r="H228" s="135"/>
      <c r="I228" s="135"/>
      <c r="J228" s="135"/>
      <c r="K228" s="135"/>
      <c r="L228" s="465"/>
      <c r="M228" s="465"/>
      <c r="N228" s="465"/>
      <c r="O228" s="466"/>
      <c r="P228" s="135"/>
      <c r="S228" s="478"/>
      <c r="T228" s="135"/>
      <c r="U228" s="135"/>
      <c r="V228" s="135"/>
      <c r="W228" s="135"/>
      <c r="X228" s="135"/>
      <c r="Y228" s="135"/>
      <c r="Z228" s="135"/>
      <c r="AA228" s="135"/>
      <c r="AB228" s="218"/>
      <c r="AC228" s="218"/>
      <c r="AD228" s="49"/>
      <c r="AE228" s="218"/>
      <c r="AF228" s="218"/>
    </row>
    <row r="229" spans="3:32" ht="12.75" customHeight="1">
      <c r="C229" s="1605"/>
      <c r="D229" s="1592"/>
      <c r="E229" s="1592"/>
      <c r="F229" s="1592"/>
      <c r="G229" s="1592"/>
      <c r="H229" s="1592"/>
      <c r="I229" s="135"/>
      <c r="J229" s="502"/>
      <c r="K229" s="58"/>
      <c r="L229" s="1606"/>
      <c r="M229" s="1606"/>
      <c r="N229" s="1606"/>
      <c r="O229" s="1606"/>
      <c r="P229" s="135"/>
      <c r="S229" s="478"/>
      <c r="T229" s="135"/>
      <c r="U229" s="135"/>
      <c r="V229" s="135"/>
      <c r="W229" s="135"/>
      <c r="X229" s="135"/>
      <c r="Y229" s="135"/>
      <c r="Z229" s="135"/>
      <c r="AA229" s="135"/>
      <c r="AB229" s="218"/>
      <c r="AC229" s="218"/>
      <c r="AD229" s="49"/>
      <c r="AE229" s="218"/>
      <c r="AF229" s="218"/>
    </row>
    <row r="230" spans="3:32" ht="12.75" customHeight="1">
      <c r="C230" s="1605"/>
      <c r="D230" s="1592"/>
      <c r="E230" s="1592"/>
      <c r="F230" s="1592"/>
      <c r="G230" s="1592"/>
      <c r="H230" s="1592"/>
      <c r="I230" s="135"/>
      <c r="J230" s="205"/>
      <c r="K230" s="58"/>
      <c r="L230" s="1606"/>
      <c r="M230" s="1606"/>
      <c r="N230" s="1606"/>
      <c r="O230" s="1606"/>
      <c r="P230" s="135"/>
      <c r="S230" s="478"/>
      <c r="T230" s="135"/>
      <c r="U230" s="135"/>
      <c r="V230" s="135"/>
      <c r="W230" s="135"/>
      <c r="X230" s="135"/>
      <c r="Y230" s="135"/>
      <c r="Z230" s="135"/>
      <c r="AA230" s="135"/>
      <c r="AB230" s="218"/>
      <c r="AC230" s="218"/>
      <c r="AD230" s="49"/>
      <c r="AE230" s="218"/>
      <c r="AF230" s="218"/>
    </row>
    <row r="231" spans="3:32" ht="4.5" customHeight="1">
      <c r="C231" s="468"/>
      <c r="D231" s="135"/>
      <c r="E231" s="135"/>
      <c r="F231" s="135"/>
      <c r="G231" s="135"/>
      <c r="H231" s="135"/>
      <c r="I231" s="135"/>
      <c r="J231" s="135"/>
      <c r="K231" s="135"/>
      <c r="L231" s="465"/>
      <c r="M231" s="465"/>
      <c r="N231" s="465"/>
      <c r="O231" s="466"/>
      <c r="P231" s="135"/>
      <c r="S231" s="478"/>
      <c r="T231" s="135"/>
      <c r="U231" s="135"/>
      <c r="V231" s="135"/>
      <c r="W231" s="135"/>
      <c r="X231" s="135"/>
      <c r="Y231" s="135"/>
      <c r="Z231" s="135"/>
      <c r="AA231" s="135"/>
      <c r="AB231" s="218"/>
      <c r="AC231" s="218"/>
      <c r="AD231" s="49"/>
      <c r="AE231" s="218"/>
      <c r="AF231" s="218"/>
    </row>
    <row r="232" spans="3:32" ht="12.75" customHeight="1">
      <c r="C232" s="1605"/>
      <c r="D232" s="1592"/>
      <c r="E232" s="1592"/>
      <c r="F232" s="1592"/>
      <c r="G232" s="1592"/>
      <c r="H232" s="1592"/>
      <c r="I232" s="135"/>
      <c r="J232" s="502"/>
      <c r="K232" s="58"/>
      <c r="L232" s="1606"/>
      <c r="M232" s="1606"/>
      <c r="N232" s="1606"/>
      <c r="O232" s="1606"/>
      <c r="P232" s="135"/>
      <c r="S232" s="478"/>
      <c r="T232" s="135"/>
      <c r="U232" s="135"/>
      <c r="V232" s="135"/>
      <c r="W232" s="135"/>
      <c r="X232" s="135"/>
      <c r="Y232" s="135"/>
      <c r="Z232" s="135"/>
      <c r="AA232" s="135"/>
      <c r="AB232" s="218"/>
      <c r="AC232" s="218"/>
      <c r="AD232" s="49"/>
      <c r="AE232" s="218"/>
      <c r="AF232" s="218"/>
    </row>
    <row r="233" spans="3:32" ht="12.75" customHeight="1">
      <c r="C233" s="1605"/>
      <c r="D233" s="1592"/>
      <c r="E233" s="1592"/>
      <c r="F233" s="1592"/>
      <c r="G233" s="1592"/>
      <c r="H233" s="1592"/>
      <c r="I233" s="135"/>
      <c r="J233" s="205"/>
      <c r="K233" s="58"/>
      <c r="L233" s="1606"/>
      <c r="M233" s="1606"/>
      <c r="N233" s="1606"/>
      <c r="O233" s="1606"/>
      <c r="P233" s="135"/>
      <c r="S233" s="478"/>
      <c r="T233" s="135"/>
      <c r="U233" s="135"/>
      <c r="V233" s="135"/>
      <c r="W233" s="135"/>
      <c r="X233" s="135"/>
      <c r="Y233" s="135"/>
      <c r="Z233" s="135"/>
      <c r="AA233" s="135"/>
      <c r="AB233" s="218"/>
      <c r="AC233" s="218"/>
      <c r="AD233" s="49"/>
      <c r="AE233" s="218"/>
      <c r="AF233" s="218"/>
    </row>
    <row r="234" spans="3:32" ht="4.5" customHeight="1">
      <c r="C234" s="468"/>
      <c r="D234" s="135"/>
      <c r="E234" s="135"/>
      <c r="F234" s="135"/>
      <c r="G234" s="135"/>
      <c r="H234" s="135"/>
      <c r="I234" s="135"/>
      <c r="J234" s="135"/>
      <c r="K234" s="135"/>
      <c r="L234" s="465"/>
      <c r="M234" s="465"/>
      <c r="N234" s="465"/>
      <c r="O234" s="466"/>
      <c r="P234" s="135"/>
      <c r="S234" s="478"/>
      <c r="T234" s="135"/>
      <c r="U234" s="135"/>
      <c r="V234" s="135"/>
      <c r="W234" s="135"/>
      <c r="X234" s="135"/>
      <c r="Y234" s="135"/>
      <c r="Z234" s="135"/>
      <c r="AA234" s="135"/>
      <c r="AB234" s="218"/>
      <c r="AC234" s="218"/>
      <c r="AD234" s="49"/>
      <c r="AE234" s="218"/>
      <c r="AF234" s="218"/>
    </row>
    <row r="235" spans="3:32" ht="12.75" customHeight="1">
      <c r="C235" s="1605"/>
      <c r="D235" s="1592"/>
      <c r="E235" s="1592"/>
      <c r="F235" s="1592"/>
      <c r="G235" s="1592"/>
      <c r="H235" s="1592"/>
      <c r="I235" s="135"/>
      <c r="J235" s="502"/>
      <c r="K235" s="58"/>
      <c r="L235" s="1606"/>
      <c r="M235" s="1606"/>
      <c r="N235" s="1606"/>
      <c r="O235" s="1606"/>
      <c r="P235" s="135"/>
      <c r="S235" s="478"/>
      <c r="T235" s="135"/>
      <c r="U235" s="135"/>
      <c r="V235" s="135"/>
      <c r="W235" s="135"/>
      <c r="X235" s="135"/>
      <c r="Y235" s="135"/>
      <c r="Z235" s="135"/>
      <c r="AA235" s="135"/>
      <c r="AB235" s="218"/>
      <c r="AC235" s="218"/>
      <c r="AD235" s="49"/>
      <c r="AE235" s="218"/>
      <c r="AF235" s="218"/>
    </row>
    <row r="236" spans="3:32" ht="12.75" customHeight="1">
      <c r="C236" s="1605"/>
      <c r="D236" s="1592"/>
      <c r="E236" s="1592"/>
      <c r="F236" s="1592"/>
      <c r="G236" s="1592"/>
      <c r="H236" s="1592"/>
      <c r="I236" s="135"/>
      <c r="J236" s="205"/>
      <c r="K236" s="58"/>
      <c r="L236" s="1606"/>
      <c r="M236" s="1606"/>
      <c r="N236" s="1606"/>
      <c r="O236" s="1606"/>
      <c r="P236" s="135"/>
      <c r="S236" s="478"/>
      <c r="T236" s="135"/>
      <c r="U236" s="135"/>
      <c r="V236" s="135"/>
      <c r="W236" s="135"/>
      <c r="X236" s="135"/>
      <c r="Y236" s="135"/>
      <c r="Z236" s="135"/>
      <c r="AA236" s="135"/>
      <c r="AB236" s="218"/>
      <c r="AC236" s="218"/>
      <c r="AD236" s="49"/>
      <c r="AE236" s="218"/>
      <c r="AF236" s="218"/>
    </row>
    <row r="237" spans="3:32" ht="5.25" customHeight="1">
      <c r="C237" s="468"/>
      <c r="D237" s="135"/>
      <c r="E237" s="135"/>
      <c r="F237" s="135"/>
      <c r="G237" s="135"/>
      <c r="H237" s="135"/>
      <c r="I237" s="135"/>
      <c r="J237" s="135"/>
      <c r="K237" s="135"/>
      <c r="L237" s="465"/>
      <c r="M237" s="465"/>
      <c r="N237" s="465"/>
      <c r="O237" s="466"/>
      <c r="P237" s="135"/>
      <c r="S237" s="478"/>
      <c r="T237" s="135"/>
      <c r="U237" s="135"/>
      <c r="V237" s="135"/>
      <c r="W237" s="135"/>
      <c r="X237" s="135"/>
      <c r="Y237" s="135"/>
      <c r="Z237" s="135"/>
      <c r="AA237" s="135"/>
      <c r="AB237" s="218"/>
      <c r="AC237" s="218"/>
      <c r="AD237" s="49"/>
      <c r="AE237" s="218"/>
      <c r="AF237" s="218"/>
    </row>
    <row r="238" spans="3:32" ht="12.75" customHeight="1">
      <c r="C238" s="1605"/>
      <c r="D238" s="1592"/>
      <c r="E238" s="1592"/>
      <c r="F238" s="1592"/>
      <c r="G238" s="1592"/>
      <c r="H238" s="1592"/>
      <c r="I238" s="135"/>
      <c r="J238" s="502"/>
      <c r="K238" s="58"/>
      <c r="L238" s="1606"/>
      <c r="M238" s="1606"/>
      <c r="N238" s="1606"/>
      <c r="O238" s="1606"/>
      <c r="P238" s="135"/>
      <c r="S238" s="478"/>
      <c r="T238" s="135"/>
      <c r="U238" s="135"/>
      <c r="V238" s="135"/>
      <c r="W238" s="135"/>
      <c r="X238" s="135"/>
      <c r="Y238" s="135"/>
      <c r="Z238" s="135"/>
      <c r="AA238" s="135"/>
      <c r="AB238" s="218"/>
      <c r="AC238" s="218"/>
      <c r="AD238" s="49"/>
      <c r="AE238" s="218"/>
      <c r="AF238" s="218"/>
    </row>
    <row r="239" spans="3:32" ht="12.75" customHeight="1">
      <c r="C239" s="1605"/>
      <c r="D239" s="1592"/>
      <c r="E239" s="1592"/>
      <c r="F239" s="1592"/>
      <c r="G239" s="1592"/>
      <c r="H239" s="1592"/>
      <c r="I239" s="135"/>
      <c r="J239" s="205"/>
      <c r="K239" s="58"/>
      <c r="L239" s="1606"/>
      <c r="M239" s="1606"/>
      <c r="N239" s="1606"/>
      <c r="O239" s="1606"/>
      <c r="P239" s="135"/>
      <c r="S239" s="478"/>
      <c r="T239" s="135"/>
      <c r="U239" s="135"/>
      <c r="V239" s="135"/>
      <c r="W239" s="135"/>
      <c r="X239" s="135"/>
      <c r="Y239" s="135"/>
      <c r="Z239" s="135"/>
      <c r="AA239" s="135"/>
      <c r="AB239" s="218"/>
      <c r="AC239" s="218"/>
      <c r="AD239" s="49"/>
      <c r="AE239" s="218"/>
      <c r="AF239" s="218"/>
    </row>
    <row r="240" spans="3:32" ht="4.5" customHeight="1">
      <c r="C240" s="468"/>
      <c r="D240" s="135"/>
      <c r="E240" s="135"/>
      <c r="F240" s="135"/>
      <c r="G240" s="135"/>
      <c r="H240" s="135"/>
      <c r="I240" s="135"/>
      <c r="J240" s="135"/>
      <c r="K240" s="135"/>
      <c r="L240" s="465"/>
      <c r="M240" s="465"/>
      <c r="N240" s="465"/>
      <c r="O240" s="466"/>
      <c r="P240" s="135"/>
      <c r="S240" s="478"/>
      <c r="T240" s="135"/>
      <c r="U240" s="135"/>
      <c r="V240" s="135"/>
      <c r="W240" s="135"/>
      <c r="X240" s="135"/>
      <c r="Y240" s="135"/>
      <c r="Z240" s="135"/>
      <c r="AA240" s="135"/>
      <c r="AB240" s="218"/>
      <c r="AC240" s="218"/>
      <c r="AD240" s="49"/>
      <c r="AE240" s="218"/>
      <c r="AF240" s="218"/>
    </row>
    <row r="241" spans="3:33" ht="12.75" customHeight="1">
      <c r="C241" s="1605"/>
      <c r="D241" s="1592"/>
      <c r="E241" s="1592"/>
      <c r="F241" s="1592"/>
      <c r="G241" s="1592"/>
      <c r="H241" s="1592"/>
      <c r="I241" s="135"/>
      <c r="J241" s="502"/>
      <c r="K241" s="58"/>
      <c r="L241" s="1606"/>
      <c r="M241" s="1606"/>
      <c r="N241" s="1606"/>
      <c r="O241" s="1606"/>
      <c r="P241" s="135"/>
      <c r="S241" s="478"/>
      <c r="T241" s="135"/>
      <c r="U241" s="135"/>
      <c r="V241" s="135"/>
      <c r="W241" s="135"/>
      <c r="X241" s="135"/>
      <c r="Y241" s="135"/>
      <c r="Z241" s="135"/>
      <c r="AA241" s="135"/>
      <c r="AB241" s="218"/>
      <c r="AC241" s="218"/>
      <c r="AD241" s="49"/>
      <c r="AE241" s="218"/>
      <c r="AF241" s="218"/>
    </row>
    <row r="242" spans="3:33" ht="12.75" customHeight="1">
      <c r="C242" s="1605"/>
      <c r="D242" s="1592"/>
      <c r="E242" s="1592"/>
      <c r="F242" s="1592"/>
      <c r="G242" s="1592"/>
      <c r="H242" s="1592"/>
      <c r="I242" s="135"/>
      <c r="J242" s="205"/>
      <c r="K242" s="58"/>
      <c r="L242" s="1606"/>
      <c r="M242" s="1606"/>
      <c r="N242" s="1606"/>
      <c r="O242" s="1606"/>
      <c r="P242" s="135"/>
      <c r="S242" s="478"/>
      <c r="T242" s="135"/>
      <c r="U242" s="135"/>
      <c r="V242" s="135"/>
      <c r="W242" s="135"/>
      <c r="X242" s="135"/>
      <c r="Y242" s="135"/>
      <c r="Z242" s="135"/>
      <c r="AA242" s="135"/>
      <c r="AB242" s="218"/>
      <c r="AC242" s="218"/>
      <c r="AD242" s="49"/>
      <c r="AE242" s="218"/>
      <c r="AF242" s="218"/>
    </row>
    <row r="243" spans="3:33" ht="4.5" customHeight="1">
      <c r="C243" s="468"/>
      <c r="D243" s="135"/>
      <c r="E243" s="135"/>
      <c r="F243" s="135"/>
      <c r="G243" s="135"/>
      <c r="H243" s="135"/>
      <c r="I243" s="135"/>
      <c r="J243" s="135"/>
      <c r="K243" s="135"/>
      <c r="L243" s="465"/>
      <c r="M243" s="465"/>
      <c r="N243" s="465"/>
      <c r="O243" s="466"/>
      <c r="P243" s="135"/>
      <c r="S243" s="478"/>
      <c r="T243" s="135"/>
      <c r="U243" s="135"/>
      <c r="V243" s="135"/>
      <c r="W243" s="135"/>
      <c r="X243" s="135"/>
      <c r="Y243" s="135"/>
      <c r="Z243" s="135"/>
      <c r="AA243" s="135"/>
      <c r="AB243" s="218"/>
      <c r="AC243" s="218"/>
      <c r="AD243" s="49"/>
      <c r="AE243" s="218"/>
      <c r="AF243" s="218"/>
    </row>
    <row r="244" spans="3:33" ht="12.75" customHeight="1">
      <c r="C244" s="1605"/>
      <c r="D244" s="1592"/>
      <c r="E244" s="1592"/>
      <c r="F244" s="1592"/>
      <c r="G244" s="1592"/>
      <c r="H244" s="1592"/>
      <c r="I244" s="135"/>
      <c r="J244" s="502"/>
      <c r="K244" s="58"/>
      <c r="L244" s="1606"/>
      <c r="M244" s="1606"/>
      <c r="N244" s="1606"/>
      <c r="O244" s="1606"/>
      <c r="P244" s="135"/>
      <c r="S244" s="478"/>
      <c r="T244" s="135"/>
      <c r="U244" s="135"/>
      <c r="V244" s="135"/>
      <c r="W244" s="135"/>
      <c r="X244" s="135"/>
      <c r="Y244" s="135"/>
      <c r="Z244" s="135"/>
      <c r="AA244" s="135"/>
      <c r="AB244" s="218"/>
      <c r="AC244" s="218"/>
      <c r="AD244" s="49"/>
      <c r="AE244" s="218"/>
      <c r="AF244" s="218"/>
    </row>
    <row r="245" spans="3:33" ht="12.75" customHeight="1">
      <c r="C245" s="1605"/>
      <c r="D245" s="1592"/>
      <c r="E245" s="1592"/>
      <c r="F245" s="1592"/>
      <c r="G245" s="1592"/>
      <c r="H245" s="1592"/>
      <c r="I245" s="135"/>
      <c r="J245" s="205"/>
      <c r="K245" s="58"/>
      <c r="L245" s="1606"/>
      <c r="M245" s="1606"/>
      <c r="N245" s="1606"/>
      <c r="O245" s="1606"/>
      <c r="P245" s="135"/>
      <c r="S245" s="478"/>
      <c r="T245" s="135"/>
      <c r="U245" s="135"/>
      <c r="V245" s="135"/>
      <c r="W245" s="135"/>
      <c r="X245" s="135"/>
      <c r="Y245" s="135"/>
      <c r="Z245" s="135"/>
      <c r="AA245" s="135"/>
      <c r="AB245" s="218"/>
      <c r="AC245" s="218"/>
      <c r="AD245" s="49"/>
      <c r="AE245" s="218"/>
      <c r="AF245" s="218"/>
    </row>
    <row r="246" spans="3:33" ht="4.5" customHeight="1">
      <c r="C246" s="468"/>
      <c r="D246" s="135"/>
      <c r="E246" s="135"/>
      <c r="F246" s="135"/>
      <c r="G246" s="135"/>
      <c r="H246" s="135"/>
      <c r="I246" s="135"/>
      <c r="J246" s="135"/>
      <c r="K246" s="135"/>
      <c r="L246" s="465"/>
      <c r="M246" s="465"/>
      <c r="N246" s="465"/>
      <c r="O246" s="466"/>
      <c r="P246" s="135"/>
      <c r="S246" s="478"/>
      <c r="T246" s="135"/>
      <c r="U246" s="135"/>
      <c r="V246" s="135"/>
      <c r="W246" s="135"/>
      <c r="X246" s="135"/>
      <c r="Y246" s="135"/>
      <c r="Z246" s="135"/>
      <c r="AA246" s="135"/>
      <c r="AB246" s="218"/>
      <c r="AC246" s="218"/>
      <c r="AD246" s="49"/>
      <c r="AE246" s="218"/>
      <c r="AF246" s="218"/>
    </row>
    <row r="247" spans="3:33" ht="12.75" customHeight="1">
      <c r="C247" s="1605"/>
      <c r="D247" s="1592"/>
      <c r="E247" s="1592"/>
      <c r="F247" s="1592"/>
      <c r="G247" s="1592"/>
      <c r="H247" s="1592"/>
      <c r="I247" s="135"/>
      <c r="J247" s="502"/>
      <c r="K247" s="58"/>
      <c r="L247" s="1606"/>
      <c r="M247" s="1606"/>
      <c r="N247" s="1606"/>
      <c r="O247" s="1606"/>
      <c r="P247" s="135"/>
      <c r="S247" s="478"/>
      <c r="T247" s="135"/>
      <c r="U247" s="135"/>
      <c r="V247" s="135"/>
      <c r="W247" s="135"/>
      <c r="X247" s="135"/>
      <c r="Y247" s="135"/>
      <c r="Z247" s="135"/>
      <c r="AA247" s="135"/>
      <c r="AB247" s="218"/>
      <c r="AC247" s="218"/>
      <c r="AD247" s="49"/>
      <c r="AE247" s="218"/>
      <c r="AF247" s="218"/>
    </row>
    <row r="248" spans="3:33" ht="12.75" customHeight="1">
      <c r="C248" s="1605"/>
      <c r="D248" s="1592"/>
      <c r="E248" s="1592"/>
      <c r="F248" s="1592"/>
      <c r="G248" s="1592"/>
      <c r="H248" s="1592"/>
      <c r="I248" s="135"/>
      <c r="J248" s="205"/>
      <c r="K248" s="58"/>
      <c r="L248" s="1606"/>
      <c r="M248" s="1606"/>
      <c r="N248" s="1606"/>
      <c r="O248" s="1606"/>
      <c r="P248" s="135"/>
      <c r="S248" s="478"/>
      <c r="T248" s="135"/>
      <c r="U248" s="135"/>
      <c r="V248" s="135"/>
      <c r="W248" s="135"/>
      <c r="X248" s="135"/>
      <c r="Y248" s="135"/>
      <c r="Z248" s="135"/>
      <c r="AA248" s="135"/>
      <c r="AB248" s="218"/>
      <c r="AC248" s="218"/>
      <c r="AD248" s="49"/>
      <c r="AE248" s="218"/>
      <c r="AF248" s="218"/>
    </row>
    <row r="249" spans="3:33" ht="4.5" customHeight="1">
      <c r="C249" s="468"/>
      <c r="D249" s="135"/>
      <c r="E249" s="135"/>
      <c r="F249" s="135"/>
      <c r="G249" s="135"/>
      <c r="H249" s="135"/>
      <c r="I249" s="135"/>
      <c r="J249" s="135"/>
      <c r="K249" s="135"/>
      <c r="L249" s="465"/>
      <c r="M249" s="465"/>
      <c r="N249" s="465"/>
      <c r="O249" s="466"/>
      <c r="P249" s="135"/>
      <c r="S249" s="478"/>
      <c r="T249" s="135"/>
      <c r="U249" s="135"/>
      <c r="V249" s="135"/>
      <c r="W249" s="135"/>
      <c r="X249" s="135"/>
      <c r="Y249" s="135"/>
      <c r="Z249" s="135"/>
      <c r="AA249" s="135"/>
      <c r="AB249" s="218"/>
      <c r="AC249" s="218"/>
      <c r="AD249" s="49"/>
      <c r="AE249" s="218"/>
      <c r="AF249" s="218"/>
    </row>
    <row r="250" spans="3:33" ht="12.75" customHeight="1">
      <c r="C250" s="1605"/>
      <c r="D250" s="1592"/>
      <c r="E250" s="1592"/>
      <c r="F250" s="1592"/>
      <c r="G250" s="1592"/>
      <c r="H250" s="1592"/>
      <c r="I250" s="135"/>
      <c r="J250" s="502"/>
      <c r="K250" s="58"/>
      <c r="L250" s="1606"/>
      <c r="M250" s="1606"/>
      <c r="N250" s="1606"/>
      <c r="O250" s="1606"/>
      <c r="P250" s="135"/>
      <c r="S250" s="478"/>
      <c r="T250" s="135"/>
      <c r="U250" s="135"/>
      <c r="V250" s="135"/>
      <c r="W250" s="135"/>
      <c r="X250" s="135"/>
      <c r="Y250" s="135"/>
      <c r="Z250" s="135"/>
      <c r="AA250" s="135"/>
      <c r="AB250" s="218"/>
      <c r="AC250" s="218"/>
      <c r="AD250" s="49"/>
      <c r="AE250" s="218"/>
      <c r="AF250" s="218"/>
    </row>
    <row r="251" spans="3:33" ht="12.75" customHeight="1">
      <c r="C251" s="1605"/>
      <c r="D251" s="1592"/>
      <c r="E251" s="1592"/>
      <c r="F251" s="1592"/>
      <c r="G251" s="1592"/>
      <c r="H251" s="1592"/>
      <c r="I251" s="135"/>
      <c r="J251" s="205"/>
      <c r="K251" s="58"/>
      <c r="L251" s="1606"/>
      <c r="M251" s="1606"/>
      <c r="N251" s="1606"/>
      <c r="O251" s="1606"/>
      <c r="P251" s="135"/>
      <c r="S251" s="478"/>
      <c r="T251" s="135"/>
      <c r="U251" s="135"/>
      <c r="V251" s="135"/>
      <c r="W251" s="135"/>
      <c r="X251" s="135"/>
      <c r="Y251" s="135"/>
      <c r="Z251" s="135"/>
      <c r="AA251" s="135"/>
      <c r="AB251" s="218"/>
      <c r="AC251" s="218"/>
      <c r="AD251" s="49"/>
      <c r="AE251" s="218"/>
      <c r="AF251" s="218"/>
    </row>
    <row r="252" spans="3:33" ht="4.5" customHeight="1">
      <c r="C252" s="468"/>
      <c r="D252" s="135"/>
      <c r="E252" s="135"/>
      <c r="F252" s="135"/>
      <c r="G252" s="135"/>
      <c r="H252" s="135"/>
      <c r="I252" s="135"/>
      <c r="J252" s="135"/>
      <c r="K252" s="135"/>
      <c r="L252" s="471"/>
      <c r="M252" s="471"/>
      <c r="N252" s="471"/>
      <c r="O252" s="135"/>
      <c r="P252" s="135"/>
      <c r="S252" s="478"/>
      <c r="T252" s="135"/>
      <c r="U252" s="135"/>
      <c r="V252" s="135"/>
      <c r="W252" s="135"/>
      <c r="X252" s="135"/>
      <c r="Y252" s="135"/>
      <c r="Z252" s="135"/>
      <c r="AA252" s="135"/>
      <c r="AB252" s="218"/>
      <c r="AC252" s="218"/>
      <c r="AD252" s="49"/>
      <c r="AE252" s="218"/>
      <c r="AF252" s="218"/>
    </row>
    <row r="253" spans="3:33" ht="9.75" customHeight="1">
      <c r="C253" s="468"/>
      <c r="D253" s="135"/>
      <c r="E253" s="135"/>
      <c r="F253" s="135"/>
      <c r="G253" s="135"/>
      <c r="H253" s="135"/>
      <c r="I253" s="135"/>
      <c r="J253" s="135"/>
      <c r="K253" s="135"/>
      <c r="L253" s="135"/>
      <c r="M253" s="135"/>
      <c r="N253" s="135"/>
      <c r="O253" s="471"/>
      <c r="P253" s="135"/>
      <c r="S253" s="478"/>
      <c r="T253" s="135"/>
      <c r="U253" s="135"/>
      <c r="V253" s="135"/>
      <c r="W253" s="135"/>
      <c r="X253" s="135"/>
      <c r="Y253" s="135"/>
      <c r="Z253" s="135"/>
      <c r="AA253" s="135"/>
      <c r="AB253" s="218"/>
      <c r="AC253" s="218"/>
      <c r="AD253" s="49"/>
      <c r="AE253" s="218"/>
      <c r="AF253" s="218"/>
      <c r="AG253" s="189"/>
    </row>
    <row r="254" spans="3:33">
      <c r="C254" s="468"/>
      <c r="D254" s="135"/>
      <c r="E254" s="135"/>
      <c r="F254" s="135"/>
      <c r="G254" s="135"/>
      <c r="H254" s="135"/>
      <c r="I254" s="135"/>
      <c r="J254" s="504"/>
      <c r="K254" s="135"/>
      <c r="L254" s="135"/>
      <c r="M254" s="135"/>
      <c r="N254" s="135"/>
      <c r="O254" s="471"/>
      <c r="P254" s="135"/>
      <c r="S254" s="478"/>
      <c r="T254" s="135"/>
      <c r="U254" s="135"/>
      <c r="V254" s="135"/>
      <c r="W254" s="135"/>
      <c r="X254" s="135"/>
      <c r="Y254" s="135"/>
      <c r="Z254" s="135"/>
      <c r="AA254" s="135"/>
      <c r="AB254" s="218"/>
      <c r="AC254" s="218"/>
      <c r="AD254" s="49"/>
      <c r="AE254" s="218"/>
      <c r="AF254" s="218"/>
      <c r="AG254" s="189"/>
    </row>
    <row r="255" spans="3:33" ht="12" customHeight="1">
      <c r="C255" s="468"/>
      <c r="D255" s="135"/>
      <c r="E255" s="135"/>
      <c r="F255" s="135"/>
      <c r="G255" s="135"/>
      <c r="H255" s="135"/>
      <c r="I255" s="135"/>
      <c r="J255" s="505"/>
      <c r="K255" s="135"/>
      <c r="L255" s="135"/>
      <c r="M255" s="135"/>
      <c r="N255" s="135"/>
      <c r="O255" s="471"/>
      <c r="P255" s="135"/>
      <c r="S255" s="478"/>
      <c r="T255" s="135"/>
      <c r="U255" s="135"/>
      <c r="V255" s="135"/>
      <c r="W255" s="135"/>
      <c r="X255" s="135"/>
      <c r="Y255" s="135"/>
      <c r="Z255" s="135"/>
      <c r="AA255" s="135"/>
      <c r="AB255" s="218"/>
      <c r="AC255" s="218"/>
      <c r="AD255" s="49"/>
      <c r="AE255" s="218"/>
      <c r="AF255" s="218"/>
      <c r="AG255" s="189"/>
    </row>
    <row r="256" spans="3:33" ht="12" customHeight="1">
      <c r="C256" s="468"/>
      <c r="D256" s="135"/>
      <c r="E256" s="135"/>
      <c r="F256" s="135"/>
      <c r="G256" s="135"/>
      <c r="H256" s="135"/>
      <c r="I256" s="135"/>
      <c r="J256" s="504"/>
      <c r="K256" s="135"/>
      <c r="L256" s="135"/>
      <c r="M256" s="135"/>
      <c r="N256" s="135"/>
      <c r="O256" s="471"/>
      <c r="P256" s="135"/>
      <c r="S256" s="478"/>
      <c r="T256" s="135"/>
      <c r="U256" s="135"/>
      <c r="V256" s="135"/>
      <c r="W256" s="135"/>
      <c r="X256" s="135"/>
      <c r="Y256" s="135"/>
      <c r="Z256" s="135"/>
      <c r="AA256" s="135"/>
      <c r="AB256" s="218"/>
      <c r="AC256" s="218"/>
      <c r="AD256" s="49"/>
      <c r="AE256" s="218"/>
      <c r="AF256" s="218"/>
      <c r="AG256" s="189"/>
    </row>
    <row r="257" spans="3:33" ht="6.75" customHeight="1">
      <c r="C257" s="468"/>
      <c r="D257" s="135"/>
      <c r="E257" s="135"/>
      <c r="F257" s="135"/>
      <c r="G257" s="135"/>
      <c r="H257" s="135"/>
      <c r="I257" s="135"/>
      <c r="J257" s="506"/>
      <c r="K257" s="135"/>
      <c r="L257" s="135"/>
      <c r="M257" s="135"/>
      <c r="N257" s="135"/>
      <c r="O257" s="471"/>
      <c r="P257" s="135"/>
      <c r="S257" s="478"/>
      <c r="T257" s="135"/>
      <c r="U257" s="135"/>
      <c r="V257" s="135"/>
      <c r="W257" s="135"/>
      <c r="X257" s="135"/>
      <c r="Y257" s="135"/>
      <c r="Z257" s="135"/>
      <c r="AA257" s="135"/>
      <c r="AB257" s="218"/>
      <c r="AC257" s="218"/>
      <c r="AD257" s="49"/>
      <c r="AE257" s="218"/>
      <c r="AF257" s="218"/>
      <c r="AG257" s="189"/>
    </row>
    <row r="258" spans="3:33">
      <c r="C258" s="468"/>
      <c r="D258" s="135"/>
      <c r="E258" s="135"/>
      <c r="F258" s="135"/>
      <c r="G258" s="135"/>
      <c r="H258" s="135"/>
      <c r="I258" s="135"/>
      <c r="J258" s="135"/>
      <c r="K258" s="135"/>
      <c r="L258" s="135"/>
      <c r="M258" s="135"/>
      <c r="N258" s="135"/>
      <c r="O258" s="471"/>
      <c r="P258" s="135"/>
      <c r="S258" s="478"/>
      <c r="T258" s="135"/>
      <c r="U258" s="135"/>
      <c r="V258" s="135"/>
      <c r="W258" s="135"/>
      <c r="X258" s="135"/>
      <c r="Y258" s="135"/>
      <c r="Z258" s="135"/>
      <c r="AA258" s="135"/>
      <c r="AB258" s="218"/>
      <c r="AC258" s="218"/>
      <c r="AD258" s="49"/>
      <c r="AE258" s="218"/>
      <c r="AF258" s="218"/>
      <c r="AG258" s="189"/>
    </row>
    <row r="259" spans="3:33" ht="18.75" customHeight="1">
      <c r="C259" s="1597"/>
      <c r="D259" s="1597"/>
      <c r="E259" s="1597"/>
      <c r="F259" s="1597"/>
      <c r="G259" s="1597"/>
      <c r="H259" s="1597"/>
      <c r="I259" s="1597"/>
      <c r="J259" s="22"/>
      <c r="K259" s="1598"/>
      <c r="L259" s="432"/>
      <c r="M259" s="432"/>
      <c r="N259" s="432"/>
      <c r="O259" s="77"/>
      <c r="P259" s="432"/>
      <c r="S259" s="478"/>
      <c r="T259" s="135"/>
      <c r="U259" s="135"/>
      <c r="V259" s="135"/>
      <c r="W259" s="135"/>
      <c r="X259" s="135"/>
      <c r="Y259" s="135"/>
      <c r="Z259" s="135"/>
      <c r="AA259" s="135"/>
      <c r="AB259" s="218"/>
      <c r="AC259" s="218"/>
      <c r="AD259" s="49"/>
      <c r="AE259" s="218"/>
      <c r="AF259" s="218"/>
    </row>
    <row r="260" spans="3:33">
      <c r="C260" s="503"/>
      <c r="D260" s="22"/>
      <c r="E260" s="22"/>
      <c r="F260" s="22"/>
      <c r="G260" s="22"/>
      <c r="H260" s="22"/>
      <c r="I260" s="22"/>
      <c r="J260" s="22"/>
      <c r="K260" s="1598"/>
      <c r="L260" s="432"/>
      <c r="M260" s="432"/>
      <c r="N260" s="432"/>
      <c r="O260" s="77"/>
      <c r="P260" s="432"/>
      <c r="S260" s="478"/>
      <c r="T260" s="135"/>
      <c r="U260" s="135"/>
      <c r="V260" s="135"/>
      <c r="W260" s="135"/>
      <c r="X260" s="135"/>
      <c r="Y260" s="135"/>
      <c r="Z260" s="135"/>
      <c r="AA260" s="135"/>
      <c r="AB260" s="218"/>
      <c r="AC260" s="218"/>
      <c r="AD260" s="49"/>
      <c r="AE260" s="218"/>
      <c r="AF260" s="218"/>
    </row>
    <row r="261" spans="3:33">
      <c r="C261" s="1599"/>
      <c r="D261" s="1599"/>
      <c r="E261" s="1599"/>
      <c r="F261" s="1599"/>
      <c r="G261" s="1599"/>
      <c r="H261" s="1599"/>
      <c r="I261" s="22"/>
      <c r="J261" s="22"/>
      <c r="K261" s="1598"/>
      <c r="L261" s="432"/>
      <c r="M261" s="432"/>
      <c r="N261" s="432"/>
      <c r="O261" s="77"/>
      <c r="P261" s="432"/>
      <c r="S261" s="478"/>
      <c r="T261" s="135"/>
      <c r="U261" s="135"/>
      <c r="V261" s="135"/>
      <c r="W261" s="135"/>
      <c r="X261" s="135"/>
      <c r="Y261" s="135"/>
      <c r="Z261" s="135"/>
      <c r="AA261" s="135"/>
      <c r="AB261" s="218"/>
      <c r="AC261" s="218"/>
      <c r="AD261" s="49"/>
      <c r="AE261" s="218"/>
      <c r="AF261" s="218"/>
    </row>
    <row r="262" spans="3:33" ht="12.75" customHeight="1">
      <c r="C262" s="468"/>
      <c r="D262" s="135"/>
      <c r="E262" s="135"/>
      <c r="F262" s="135"/>
      <c r="G262" s="135"/>
      <c r="H262" s="135"/>
      <c r="I262" s="135"/>
      <c r="J262" s="135"/>
      <c r="K262" s="135"/>
      <c r="L262" s="135"/>
      <c r="M262" s="135"/>
      <c r="N262" s="135"/>
      <c r="O262" s="471"/>
      <c r="P262" s="135"/>
      <c r="S262" s="478"/>
      <c r="T262" s="135"/>
      <c r="U262" s="135"/>
      <c r="V262" s="135"/>
      <c r="W262" s="135"/>
      <c r="X262" s="135"/>
      <c r="Y262" s="135"/>
      <c r="Z262" s="135"/>
      <c r="AA262" s="135"/>
      <c r="AB262" s="218"/>
      <c r="AC262" s="218"/>
      <c r="AD262" s="49"/>
      <c r="AE262" s="218"/>
      <c r="AF262" s="218"/>
      <c r="AG262" s="189"/>
    </row>
    <row r="263" spans="3:33" ht="12.75" customHeight="1">
      <c r="C263" s="468"/>
      <c r="D263" s="135"/>
      <c r="E263" s="135"/>
      <c r="F263" s="135"/>
      <c r="G263" s="135"/>
      <c r="H263" s="135"/>
      <c r="I263" s="135"/>
      <c r="J263" s="135"/>
      <c r="K263" s="135"/>
      <c r="L263" s="135"/>
      <c r="M263" s="1600"/>
      <c r="N263" s="1600"/>
      <c r="O263" s="1600"/>
      <c r="P263" s="135"/>
      <c r="S263" s="478"/>
      <c r="T263" s="135"/>
      <c r="U263" s="135"/>
      <c r="V263" s="135"/>
      <c r="W263" s="135"/>
      <c r="X263" s="135"/>
      <c r="Y263" s="135"/>
      <c r="Z263" s="135"/>
      <c r="AA263" s="135"/>
      <c r="AB263" s="218"/>
      <c r="AC263" s="218"/>
      <c r="AD263" s="49"/>
      <c r="AE263" s="218"/>
      <c r="AF263" s="218"/>
      <c r="AG263" s="189"/>
    </row>
    <row r="264" spans="3:33" ht="12.75" customHeight="1">
      <c r="C264" s="468"/>
      <c r="D264" s="135"/>
      <c r="E264" s="135"/>
      <c r="F264" s="76"/>
      <c r="G264" s="76"/>
      <c r="H264" s="1600"/>
      <c r="I264" s="1600"/>
      <c r="J264" s="1600"/>
      <c r="K264" s="1600"/>
      <c r="L264" s="1600"/>
      <c r="M264" s="1600"/>
      <c r="N264" s="1600"/>
      <c r="O264" s="1600"/>
      <c r="P264" s="135"/>
      <c r="S264" s="478"/>
      <c r="T264" s="135"/>
      <c r="U264" s="135"/>
      <c r="V264" s="135"/>
      <c r="W264" s="135"/>
      <c r="X264" s="135"/>
      <c r="Y264" s="135"/>
      <c r="Z264" s="135"/>
      <c r="AA264" s="135"/>
      <c r="AB264" s="218"/>
      <c r="AC264" s="218"/>
      <c r="AD264" s="49"/>
      <c r="AE264" s="218"/>
      <c r="AF264" s="218"/>
      <c r="AG264" s="189"/>
    </row>
    <row r="265" spans="3:33" ht="12.75" customHeight="1">
      <c r="C265" s="468"/>
      <c r="D265" s="135"/>
      <c r="E265" s="135"/>
      <c r="F265" s="1601"/>
      <c r="G265" s="71"/>
      <c r="H265" s="1595"/>
      <c r="I265" s="1595"/>
      <c r="J265" s="1595"/>
      <c r="K265" s="1595"/>
      <c r="L265" s="1595"/>
      <c r="M265" s="72"/>
      <c r="N265" s="1595"/>
      <c r="O265" s="471"/>
      <c r="P265" s="135"/>
      <c r="S265" s="478"/>
      <c r="T265" s="135"/>
      <c r="U265" s="135"/>
      <c r="V265" s="135"/>
      <c r="W265" s="135"/>
      <c r="X265" s="135"/>
      <c r="Y265" s="135"/>
      <c r="Z265" s="135"/>
      <c r="AA265" s="135"/>
      <c r="AB265" s="218"/>
      <c r="AC265" s="218"/>
      <c r="AD265" s="49"/>
      <c r="AE265" s="218"/>
      <c r="AF265" s="218"/>
      <c r="AG265" s="189"/>
    </row>
    <row r="266" spans="3:33" ht="12.75" customHeight="1">
      <c r="C266" s="468"/>
      <c r="D266" s="135"/>
      <c r="E266" s="135"/>
      <c r="F266" s="1601"/>
      <c r="G266" s="71"/>
      <c r="H266" s="1595"/>
      <c r="I266" s="1595"/>
      <c r="J266" s="1595"/>
      <c r="K266" s="1595"/>
      <c r="L266" s="1595"/>
      <c r="M266" s="72"/>
      <c r="N266" s="1595"/>
      <c r="O266" s="471"/>
      <c r="P266" s="135"/>
      <c r="S266" s="478"/>
      <c r="T266" s="135"/>
      <c r="U266" s="135"/>
      <c r="V266" s="135"/>
      <c r="W266" s="135"/>
      <c r="X266" s="135"/>
      <c r="Y266" s="135"/>
      <c r="Z266" s="135"/>
      <c r="AA266" s="135"/>
      <c r="AB266" s="218"/>
      <c r="AC266" s="218"/>
      <c r="AD266" s="49"/>
      <c r="AE266" s="218"/>
      <c r="AF266" s="218"/>
      <c r="AG266" s="189"/>
    </row>
    <row r="267" spans="3:33" ht="12.75" customHeight="1">
      <c r="C267" s="468"/>
      <c r="D267" s="135"/>
      <c r="E267" s="135"/>
      <c r="F267" s="1601"/>
      <c r="G267" s="71"/>
      <c r="H267" s="1595"/>
      <c r="I267" s="1595"/>
      <c r="J267" s="1595"/>
      <c r="K267" s="1595"/>
      <c r="L267" s="1595"/>
      <c r="M267" s="72"/>
      <c r="N267" s="1595"/>
      <c r="O267" s="471"/>
      <c r="P267" s="135"/>
      <c r="S267" s="478"/>
      <c r="T267" s="135"/>
      <c r="U267" s="135"/>
      <c r="V267" s="135"/>
      <c r="W267" s="135"/>
      <c r="X267" s="135"/>
      <c r="Y267" s="135"/>
      <c r="Z267" s="135"/>
      <c r="AA267" s="135"/>
      <c r="AB267" s="218"/>
      <c r="AC267" s="218"/>
      <c r="AD267" s="49"/>
      <c r="AE267" s="218"/>
      <c r="AF267" s="218"/>
      <c r="AG267" s="189"/>
    </row>
    <row r="268" spans="3:33" ht="12.75" customHeight="1">
      <c r="C268" s="468"/>
      <c r="D268" s="135"/>
      <c r="E268" s="135"/>
      <c r="F268" s="1601"/>
      <c r="G268" s="71"/>
      <c r="H268" s="1595"/>
      <c r="I268" s="1595"/>
      <c r="J268" s="1595"/>
      <c r="K268" s="1595"/>
      <c r="L268" s="1595"/>
      <c r="M268" s="72"/>
      <c r="N268" s="1595"/>
      <c r="O268" s="471"/>
      <c r="P268" s="135"/>
      <c r="S268" s="478"/>
      <c r="T268" s="135"/>
      <c r="U268" s="135"/>
      <c r="V268" s="135"/>
      <c r="W268" s="135"/>
      <c r="X268" s="135"/>
      <c r="Y268" s="135"/>
      <c r="Z268" s="135"/>
      <c r="AA268" s="135"/>
      <c r="AB268" s="218"/>
      <c r="AC268" s="218"/>
      <c r="AD268" s="49"/>
      <c r="AE268" s="218"/>
      <c r="AF268" s="218"/>
      <c r="AG268" s="189"/>
    </row>
    <row r="269" spans="3:33" ht="12.75" customHeight="1">
      <c r="C269" s="468"/>
      <c r="D269" s="135"/>
      <c r="E269" s="135"/>
      <c r="F269" s="1601"/>
      <c r="G269" s="71"/>
      <c r="H269" s="1595"/>
      <c r="I269" s="1595"/>
      <c r="J269" s="1595"/>
      <c r="K269" s="1595"/>
      <c r="L269" s="1595"/>
      <c r="M269" s="72"/>
      <c r="N269" s="1595"/>
      <c r="O269" s="471"/>
      <c r="P269" s="135"/>
      <c r="S269" s="478"/>
      <c r="T269" s="135"/>
      <c r="U269" s="135"/>
      <c r="V269" s="135"/>
      <c r="W269" s="135"/>
      <c r="X269" s="135"/>
      <c r="Y269" s="135"/>
      <c r="Z269" s="135"/>
      <c r="AA269" s="135"/>
      <c r="AB269" s="218"/>
      <c r="AC269" s="218"/>
      <c r="AD269" s="49"/>
      <c r="AE269" s="218"/>
      <c r="AF269" s="218"/>
      <c r="AG269" s="189"/>
    </row>
    <row r="270" spans="3:33" ht="12.75" customHeight="1">
      <c r="C270" s="468"/>
      <c r="D270" s="135"/>
      <c r="E270" s="135"/>
      <c r="F270" s="1601"/>
      <c r="G270" s="71"/>
      <c r="H270" s="1595"/>
      <c r="I270" s="1595"/>
      <c r="J270" s="1595"/>
      <c r="K270" s="1595"/>
      <c r="L270" s="1595"/>
      <c r="M270" s="72"/>
      <c r="N270" s="1595"/>
      <c r="O270" s="471"/>
      <c r="P270" s="135"/>
      <c r="S270" s="478"/>
      <c r="T270" s="135"/>
      <c r="U270" s="135"/>
      <c r="V270" s="135"/>
      <c r="W270" s="135"/>
      <c r="X270" s="135"/>
      <c r="Y270" s="135"/>
      <c r="Z270" s="135"/>
      <c r="AA270" s="135"/>
      <c r="AB270" s="218"/>
      <c r="AC270" s="218"/>
      <c r="AD270" s="49"/>
      <c r="AE270" s="218"/>
      <c r="AF270" s="218"/>
      <c r="AG270" s="189"/>
    </row>
    <row r="271" spans="3:33" ht="12.75" customHeight="1">
      <c r="C271" s="478"/>
      <c r="D271" s="135"/>
      <c r="E271" s="135"/>
      <c r="F271" s="1601"/>
      <c r="G271" s="74"/>
      <c r="H271" s="1595"/>
      <c r="I271" s="1595"/>
      <c r="J271" s="1595"/>
      <c r="K271" s="1595"/>
      <c r="L271" s="1595"/>
      <c r="M271" s="74"/>
      <c r="N271" s="1595"/>
      <c r="O271" s="471"/>
      <c r="P271" s="135"/>
      <c r="S271" s="478"/>
      <c r="T271" s="135"/>
      <c r="U271" s="135"/>
      <c r="V271" s="135"/>
      <c r="W271" s="135"/>
      <c r="X271" s="135"/>
      <c r="Y271" s="135"/>
      <c r="Z271" s="135"/>
      <c r="AA271" s="135"/>
      <c r="AB271" s="218"/>
      <c r="AC271" s="218"/>
      <c r="AD271" s="49"/>
      <c r="AE271" s="218"/>
      <c r="AF271" s="218"/>
      <c r="AG271" s="189"/>
    </row>
    <row r="272" spans="3:33" ht="12.75" customHeight="1">
      <c r="C272" s="478"/>
      <c r="D272" s="135"/>
      <c r="E272" s="135"/>
      <c r="F272" s="1601"/>
      <c r="G272" s="74"/>
      <c r="H272" s="1595"/>
      <c r="I272" s="1595"/>
      <c r="J272" s="1595"/>
      <c r="K272" s="1595"/>
      <c r="L272" s="1595"/>
      <c r="M272" s="72"/>
      <c r="N272" s="1595"/>
      <c r="O272" s="471"/>
      <c r="P272" s="135"/>
      <c r="S272" s="478"/>
      <c r="T272" s="135"/>
      <c r="U272" s="135"/>
      <c r="V272" s="135"/>
      <c r="W272" s="135"/>
      <c r="X272" s="135"/>
      <c r="Y272" s="135"/>
      <c r="Z272" s="135"/>
      <c r="AA272" s="135"/>
      <c r="AB272" s="218"/>
      <c r="AC272" s="218"/>
      <c r="AD272" s="49"/>
      <c r="AE272" s="218"/>
      <c r="AF272" s="218"/>
      <c r="AG272" s="189"/>
    </row>
    <row r="273" spans="3:33" ht="12.75" customHeight="1">
      <c r="C273" s="478"/>
      <c r="D273" s="135"/>
      <c r="E273" s="135"/>
      <c r="F273" s="1601"/>
      <c r="G273" s="74"/>
      <c r="H273" s="1595"/>
      <c r="I273" s="1595"/>
      <c r="J273" s="1595"/>
      <c r="K273" s="1595"/>
      <c r="L273" s="1595"/>
      <c r="M273" s="72"/>
      <c r="N273" s="1596"/>
      <c r="O273" s="471"/>
      <c r="P273" s="135"/>
      <c r="S273" s="478"/>
      <c r="T273" s="135"/>
      <c r="U273" s="135"/>
      <c r="V273" s="135"/>
      <c r="W273" s="135"/>
      <c r="X273" s="135"/>
      <c r="Y273" s="135"/>
      <c r="Z273" s="135"/>
      <c r="AA273" s="135"/>
      <c r="AB273" s="218"/>
      <c r="AC273" s="218"/>
      <c r="AD273" s="49"/>
      <c r="AE273" s="218"/>
      <c r="AF273" s="218"/>
      <c r="AG273" s="189"/>
    </row>
    <row r="274" spans="3:33" ht="12.75" customHeight="1">
      <c r="C274" s="478"/>
      <c r="D274" s="135"/>
      <c r="E274" s="135"/>
      <c r="F274" s="1601"/>
      <c r="G274" s="75"/>
      <c r="H274" s="1595"/>
      <c r="I274" s="1595"/>
      <c r="J274" s="1595"/>
      <c r="K274" s="1595"/>
      <c r="L274" s="1595"/>
      <c r="M274" s="75"/>
      <c r="N274" s="1596"/>
      <c r="O274" s="471"/>
      <c r="P274" s="135"/>
      <c r="S274" s="478"/>
      <c r="T274" s="135"/>
      <c r="U274" s="135"/>
      <c r="V274" s="135"/>
      <c r="W274" s="135"/>
      <c r="X274" s="135"/>
      <c r="Y274" s="135"/>
      <c r="Z274" s="135"/>
      <c r="AA274" s="135"/>
      <c r="AB274" s="218"/>
      <c r="AC274" s="218"/>
      <c r="AD274" s="49"/>
      <c r="AE274" s="218"/>
      <c r="AF274" s="218"/>
      <c r="AG274" s="189"/>
    </row>
    <row r="275" spans="3:33" ht="12.75" customHeight="1">
      <c r="C275" s="478"/>
      <c r="D275" s="135"/>
      <c r="E275" s="135"/>
      <c r="F275" s="1601"/>
      <c r="G275" s="71"/>
      <c r="H275" s="1595"/>
      <c r="I275" s="1595"/>
      <c r="J275" s="1595"/>
      <c r="K275" s="1595"/>
      <c r="L275" s="1595"/>
      <c r="M275" s="72"/>
      <c r="N275" s="1596"/>
      <c r="O275" s="471"/>
      <c r="P275" s="135"/>
      <c r="S275" s="478"/>
      <c r="T275" s="135"/>
      <c r="U275" s="135"/>
      <c r="V275" s="135"/>
      <c r="W275" s="135"/>
      <c r="X275" s="135"/>
      <c r="Y275" s="135"/>
      <c r="Z275" s="135"/>
      <c r="AA275" s="135"/>
      <c r="AB275" s="218"/>
      <c r="AC275" s="218"/>
      <c r="AD275" s="49"/>
      <c r="AE275" s="218"/>
      <c r="AF275" s="218"/>
      <c r="AG275" s="189"/>
    </row>
    <row r="276" spans="3:33" ht="12.75" customHeight="1">
      <c r="C276" s="478"/>
      <c r="D276" s="135"/>
      <c r="E276" s="135"/>
      <c r="F276" s="1601"/>
      <c r="G276" s="71"/>
      <c r="H276" s="1595"/>
      <c r="I276" s="1595"/>
      <c r="J276" s="1595"/>
      <c r="K276" s="1595"/>
      <c r="L276" s="1595"/>
      <c r="M276" s="72"/>
      <c r="N276" s="1596"/>
      <c r="O276" s="471"/>
      <c r="P276" s="135"/>
      <c r="S276" s="478"/>
      <c r="T276" s="135"/>
      <c r="U276" s="135"/>
      <c r="V276" s="135"/>
      <c r="W276" s="135"/>
      <c r="X276" s="135"/>
      <c r="Y276" s="135"/>
      <c r="Z276" s="135"/>
      <c r="AA276" s="135"/>
      <c r="AB276" s="218"/>
      <c r="AC276" s="218"/>
      <c r="AD276" s="49"/>
      <c r="AE276" s="218"/>
      <c r="AF276" s="218"/>
      <c r="AG276" s="189"/>
    </row>
    <row r="277" spans="3:33" ht="15" customHeight="1">
      <c r="C277" s="1603"/>
      <c r="D277" s="1608"/>
      <c r="E277" s="1608"/>
      <c r="F277" s="1601"/>
      <c r="G277" s="71"/>
      <c r="H277" s="1595"/>
      <c r="I277" s="1595"/>
      <c r="J277" s="1595"/>
      <c r="K277" s="1595"/>
      <c r="L277" s="1595"/>
      <c r="M277" s="72"/>
      <c r="N277" s="1596"/>
      <c r="O277" s="471"/>
      <c r="P277" s="135"/>
      <c r="S277" s="478"/>
      <c r="T277" s="135"/>
      <c r="U277" s="135"/>
      <c r="V277" s="135"/>
      <c r="W277" s="135"/>
      <c r="X277" s="135"/>
      <c r="Y277" s="135"/>
      <c r="Z277" s="135"/>
      <c r="AA277" s="135"/>
      <c r="AB277" s="218"/>
      <c r="AC277" s="218"/>
      <c r="AD277" s="49"/>
      <c r="AE277" s="218"/>
      <c r="AF277" s="218"/>
      <c r="AG277" s="189"/>
    </row>
    <row r="278" spans="3:33" ht="15" customHeight="1">
      <c r="C278" s="1608"/>
      <c r="D278" s="1608"/>
      <c r="E278" s="1608"/>
      <c r="F278" s="1601"/>
      <c r="G278" s="71"/>
      <c r="H278" s="1595"/>
      <c r="I278" s="1595"/>
      <c r="J278" s="1595"/>
      <c r="K278" s="1595"/>
      <c r="L278" s="1595"/>
      <c r="M278" s="72"/>
      <c r="N278" s="1596"/>
      <c r="O278" s="471"/>
      <c r="P278" s="135"/>
      <c r="S278" s="478"/>
      <c r="T278" s="135"/>
      <c r="U278" s="135"/>
      <c r="V278" s="135"/>
      <c r="W278" s="135"/>
      <c r="X278" s="135"/>
      <c r="Y278" s="135"/>
      <c r="Z278" s="135"/>
      <c r="AA278" s="135"/>
      <c r="AB278" s="218"/>
      <c r="AC278" s="218"/>
      <c r="AD278" s="49"/>
      <c r="AE278" s="218"/>
      <c r="AF278" s="218"/>
      <c r="AG278" s="189"/>
    </row>
    <row r="279" spans="3:33" ht="12.75" customHeight="1">
      <c r="C279" s="478"/>
      <c r="D279" s="1602"/>
      <c r="E279" s="135"/>
      <c r="F279" s="1601"/>
      <c r="G279" s="71"/>
      <c r="H279" s="1595"/>
      <c r="I279" s="1595"/>
      <c r="J279" s="1595"/>
      <c r="K279" s="1595"/>
      <c r="L279" s="1595"/>
      <c r="M279" s="72"/>
      <c r="N279" s="1596"/>
      <c r="O279" s="471"/>
      <c r="P279" s="135"/>
      <c r="S279" s="478"/>
      <c r="T279" s="135"/>
      <c r="U279" s="135"/>
      <c r="V279" s="135"/>
      <c r="W279" s="135"/>
      <c r="X279" s="135"/>
      <c r="Y279" s="135"/>
      <c r="Z279" s="135"/>
      <c r="AA279" s="135"/>
      <c r="AB279" s="218"/>
      <c r="AC279" s="218"/>
      <c r="AD279" s="49"/>
      <c r="AE279" s="218"/>
      <c r="AF279" s="218"/>
      <c r="AG279" s="189"/>
    </row>
    <row r="280" spans="3:33" ht="12.75" customHeight="1">
      <c r="C280" s="478"/>
      <c r="D280" s="1602"/>
      <c r="E280" s="135"/>
      <c r="F280" s="1601"/>
      <c r="G280" s="71"/>
      <c r="H280" s="1595"/>
      <c r="I280" s="1595"/>
      <c r="J280" s="1595"/>
      <c r="K280" s="1595"/>
      <c r="L280" s="1595"/>
      <c r="M280" s="72"/>
      <c r="N280" s="1596"/>
      <c r="O280" s="471"/>
      <c r="P280" s="135"/>
      <c r="S280" s="478"/>
      <c r="T280" s="135"/>
      <c r="U280" s="135"/>
      <c r="V280" s="135"/>
      <c r="W280" s="135"/>
      <c r="X280" s="135"/>
      <c r="Y280" s="135"/>
      <c r="Z280" s="135"/>
      <c r="AA280" s="135"/>
      <c r="AB280" s="218"/>
      <c r="AC280" s="218"/>
      <c r="AD280" s="49"/>
      <c r="AE280" s="218"/>
      <c r="AF280" s="218"/>
      <c r="AG280" s="189"/>
    </row>
    <row r="281" spans="3:33" ht="12.75" customHeight="1">
      <c r="C281" s="478"/>
      <c r="D281" s="1602"/>
      <c r="E281" s="135"/>
      <c r="F281" s="135"/>
      <c r="G281" s="135"/>
      <c r="H281" s="1600"/>
      <c r="I281" s="1600"/>
      <c r="J281" s="1600"/>
      <c r="K281" s="1600"/>
      <c r="L281" s="1600"/>
      <c r="M281" s="76"/>
      <c r="N281" s="76"/>
      <c r="O281" s="471"/>
      <c r="P281" s="135"/>
      <c r="S281" s="478"/>
      <c r="T281" s="135"/>
      <c r="U281" s="135"/>
      <c r="V281" s="135"/>
      <c r="W281" s="135"/>
      <c r="X281" s="135"/>
      <c r="Y281" s="135"/>
      <c r="Z281" s="135"/>
      <c r="AA281" s="135"/>
      <c r="AB281" s="218"/>
      <c r="AC281" s="218"/>
      <c r="AD281" s="49"/>
      <c r="AE281" s="218"/>
      <c r="AF281" s="218"/>
      <c r="AG281" s="189"/>
    </row>
    <row r="282" spans="3:33" ht="12.75" customHeight="1">
      <c r="C282" s="478"/>
      <c r="D282" s="1602"/>
      <c r="E282" s="135"/>
      <c r="F282" s="135"/>
      <c r="G282" s="135"/>
      <c r="H282" s="135"/>
      <c r="I282" s="135"/>
      <c r="J282" s="135"/>
      <c r="K282" s="135"/>
      <c r="L282" s="135"/>
      <c r="M282" s="135"/>
      <c r="N282" s="135"/>
      <c r="O282" s="471"/>
      <c r="P282" s="135"/>
      <c r="S282" s="478"/>
      <c r="T282" s="135"/>
      <c r="U282" s="135"/>
      <c r="V282" s="135"/>
      <c r="W282" s="135"/>
      <c r="X282" s="135"/>
      <c r="Y282" s="135"/>
      <c r="Z282" s="135"/>
      <c r="AA282" s="135"/>
      <c r="AB282" s="218"/>
      <c r="AC282" s="218"/>
      <c r="AD282" s="49"/>
      <c r="AE282" s="218"/>
      <c r="AF282" s="218"/>
      <c r="AG282" s="189"/>
    </row>
    <row r="283" spans="3:33" ht="12.75" customHeight="1">
      <c r="C283" s="478"/>
      <c r="D283" s="1602"/>
      <c r="E283" s="135"/>
      <c r="F283" s="135"/>
      <c r="G283" s="135"/>
      <c r="H283" s="135"/>
      <c r="I283" s="135"/>
      <c r="J283" s="135"/>
      <c r="K283" s="135"/>
      <c r="L283" s="135"/>
      <c r="M283" s="135"/>
      <c r="N283" s="135"/>
      <c r="O283" s="471"/>
      <c r="P283" s="135"/>
      <c r="S283" s="478"/>
      <c r="T283" s="135"/>
      <c r="U283" s="135"/>
      <c r="V283" s="135"/>
      <c r="W283" s="135"/>
      <c r="X283" s="135"/>
      <c r="Y283" s="135"/>
      <c r="Z283" s="135"/>
      <c r="AA283" s="135"/>
      <c r="AB283" s="218"/>
      <c r="AC283" s="218"/>
      <c r="AD283" s="49"/>
      <c r="AE283" s="218"/>
      <c r="AF283" s="218"/>
      <c r="AG283" s="189"/>
    </row>
    <row r="284" spans="3:33" ht="12.75" customHeight="1">
      <c r="C284" s="478"/>
      <c r="D284" s="1602"/>
      <c r="E284" s="135"/>
      <c r="F284" s="76"/>
      <c r="G284" s="76"/>
      <c r="H284" s="1600"/>
      <c r="I284" s="1600"/>
      <c r="J284" s="1600"/>
      <c r="K284" s="1600"/>
      <c r="L284" s="1600"/>
      <c r="M284" s="1600"/>
      <c r="N284" s="1600"/>
      <c r="O284" s="1600"/>
      <c r="P284" s="135"/>
      <c r="S284" s="478"/>
      <c r="T284" s="135"/>
      <c r="U284" s="135"/>
      <c r="V284" s="135"/>
      <c r="W284" s="135"/>
      <c r="X284" s="135"/>
      <c r="Y284" s="135"/>
      <c r="Z284" s="135"/>
      <c r="AA284" s="135"/>
      <c r="AB284" s="218"/>
      <c r="AC284" s="218"/>
      <c r="AD284" s="49"/>
      <c r="AE284" s="218"/>
      <c r="AF284" s="218"/>
      <c r="AG284" s="189"/>
    </row>
    <row r="285" spans="3:33" ht="12.75" customHeight="1">
      <c r="C285" s="478"/>
      <c r="D285" s="1602"/>
      <c r="E285" s="135"/>
      <c r="F285" s="1601"/>
      <c r="G285" s="71"/>
      <c r="H285" s="1595"/>
      <c r="I285" s="1595"/>
      <c r="J285" s="1595"/>
      <c r="K285" s="1595"/>
      <c r="L285" s="1595"/>
      <c r="M285" s="72"/>
      <c r="N285" s="1595"/>
      <c r="O285" s="471"/>
      <c r="P285" s="135"/>
      <c r="S285" s="478"/>
      <c r="T285" s="135"/>
      <c r="U285" s="135"/>
      <c r="V285" s="135"/>
      <c r="W285" s="135"/>
      <c r="X285" s="135"/>
      <c r="Y285" s="135"/>
      <c r="Z285" s="135"/>
      <c r="AA285" s="135"/>
      <c r="AB285" s="218"/>
      <c r="AC285" s="218"/>
      <c r="AD285" s="49"/>
      <c r="AE285" s="218"/>
      <c r="AF285" s="218"/>
      <c r="AG285" s="189"/>
    </row>
    <row r="286" spans="3:33" ht="12.75" customHeight="1">
      <c r="C286" s="478"/>
      <c r="D286" s="1602"/>
      <c r="E286" s="135"/>
      <c r="F286" s="1601"/>
      <c r="G286" s="71"/>
      <c r="H286" s="1595"/>
      <c r="I286" s="1595"/>
      <c r="J286" s="1595"/>
      <c r="K286" s="1595"/>
      <c r="L286" s="1595"/>
      <c r="M286" s="72"/>
      <c r="N286" s="1595"/>
      <c r="O286" s="471"/>
      <c r="P286" s="135"/>
      <c r="S286" s="478"/>
      <c r="T286" s="135"/>
      <c r="U286" s="135"/>
      <c r="V286" s="135"/>
      <c r="W286" s="135"/>
      <c r="X286" s="135"/>
      <c r="Y286" s="135"/>
      <c r="Z286" s="135"/>
      <c r="AA286" s="135"/>
      <c r="AB286" s="218"/>
      <c r="AC286" s="218"/>
      <c r="AD286" s="49"/>
      <c r="AE286" s="218"/>
      <c r="AF286" s="218"/>
      <c r="AG286" s="189"/>
    </row>
    <row r="287" spans="3:33" ht="12.75" customHeight="1">
      <c r="C287" s="478"/>
      <c r="D287" s="135"/>
      <c r="E287" s="135"/>
      <c r="F287" s="1601"/>
      <c r="G287" s="71"/>
      <c r="H287" s="1595"/>
      <c r="I287" s="1595"/>
      <c r="J287" s="1595"/>
      <c r="K287" s="1595"/>
      <c r="L287" s="1595"/>
      <c r="M287" s="72"/>
      <c r="N287" s="1595"/>
      <c r="O287" s="471"/>
      <c r="P287" s="135"/>
      <c r="S287" s="478"/>
      <c r="T287" s="135"/>
      <c r="U287" s="135"/>
      <c r="V287" s="135"/>
      <c r="W287" s="135"/>
      <c r="X287" s="135"/>
      <c r="Y287" s="135"/>
      <c r="Z287" s="135"/>
      <c r="AA287" s="135"/>
      <c r="AB287" s="218"/>
      <c r="AC287" s="218"/>
      <c r="AD287" s="49"/>
      <c r="AE287" s="218"/>
      <c r="AF287" s="218"/>
      <c r="AG287" s="189"/>
    </row>
    <row r="288" spans="3:33" ht="12.75" customHeight="1">
      <c r="C288" s="478"/>
      <c r="D288" s="135"/>
      <c r="E288" s="135"/>
      <c r="F288" s="1601"/>
      <c r="G288" s="71"/>
      <c r="H288" s="1595"/>
      <c r="I288" s="1595"/>
      <c r="J288" s="1595"/>
      <c r="K288" s="1595"/>
      <c r="L288" s="1595"/>
      <c r="M288" s="72"/>
      <c r="N288" s="1595"/>
      <c r="O288" s="471"/>
      <c r="P288" s="135"/>
      <c r="S288" s="478"/>
      <c r="T288" s="135"/>
      <c r="U288" s="135"/>
      <c r="V288" s="135"/>
      <c r="W288" s="135"/>
      <c r="X288" s="135"/>
      <c r="Y288" s="135"/>
      <c r="Z288" s="135"/>
      <c r="AA288" s="135"/>
      <c r="AB288" s="218"/>
      <c r="AC288" s="218"/>
      <c r="AD288" s="49"/>
      <c r="AE288" s="218"/>
      <c r="AF288" s="218"/>
      <c r="AG288" s="189"/>
    </row>
    <row r="289" spans="3:33" ht="12.75" customHeight="1">
      <c r="C289" s="478"/>
      <c r="D289" s="135"/>
      <c r="E289" s="135"/>
      <c r="F289" s="1601"/>
      <c r="G289" s="71"/>
      <c r="H289" s="1595"/>
      <c r="I289" s="1595"/>
      <c r="J289" s="1595"/>
      <c r="K289" s="1595"/>
      <c r="L289" s="1595"/>
      <c r="M289" s="72"/>
      <c r="N289" s="1595"/>
      <c r="O289" s="471"/>
      <c r="P289" s="135"/>
      <c r="S289" s="478"/>
      <c r="T289" s="135"/>
      <c r="U289" s="135"/>
      <c r="V289" s="135"/>
      <c r="W289" s="135"/>
      <c r="X289" s="135"/>
      <c r="Y289" s="135"/>
      <c r="Z289" s="135"/>
      <c r="AA289" s="135"/>
      <c r="AB289" s="218"/>
      <c r="AC289" s="218"/>
      <c r="AD289" s="49"/>
      <c r="AE289" s="218"/>
      <c r="AF289" s="218"/>
      <c r="AG289" s="189"/>
    </row>
    <row r="290" spans="3:33" ht="12.75" customHeight="1">
      <c r="C290" s="478"/>
      <c r="D290" s="135"/>
      <c r="E290" s="135"/>
      <c r="F290" s="1601"/>
      <c r="G290" s="71"/>
      <c r="H290" s="1595"/>
      <c r="I290" s="1595"/>
      <c r="J290" s="1595"/>
      <c r="K290" s="1595"/>
      <c r="L290" s="1595"/>
      <c r="M290" s="72"/>
      <c r="N290" s="1595"/>
      <c r="O290" s="471"/>
      <c r="P290" s="135"/>
      <c r="S290" s="478"/>
      <c r="T290" s="135"/>
      <c r="U290" s="135"/>
      <c r="V290" s="135"/>
      <c r="W290" s="135"/>
      <c r="X290" s="135"/>
      <c r="Y290" s="135"/>
      <c r="Z290" s="135"/>
      <c r="AA290" s="135"/>
      <c r="AB290" s="218"/>
      <c r="AC290" s="218"/>
      <c r="AD290" s="49"/>
      <c r="AE290" s="218"/>
      <c r="AF290" s="218"/>
      <c r="AG290" s="189"/>
    </row>
    <row r="291" spans="3:33" ht="12.75" customHeight="1">
      <c r="C291" s="478"/>
      <c r="D291" s="135"/>
      <c r="E291" s="135"/>
      <c r="F291" s="1601"/>
      <c r="G291" s="74"/>
      <c r="H291" s="1595"/>
      <c r="I291" s="1595"/>
      <c r="J291" s="1595"/>
      <c r="K291" s="1595"/>
      <c r="L291" s="1595"/>
      <c r="M291" s="74"/>
      <c r="N291" s="1595"/>
      <c r="O291" s="471"/>
      <c r="P291" s="135"/>
      <c r="S291" s="478"/>
      <c r="T291" s="135"/>
      <c r="U291" s="135"/>
      <c r="V291" s="135"/>
      <c r="W291" s="135"/>
      <c r="X291" s="135"/>
      <c r="Y291" s="135"/>
      <c r="Z291" s="135"/>
      <c r="AA291" s="135"/>
      <c r="AB291" s="218"/>
      <c r="AC291" s="218"/>
      <c r="AD291" s="49"/>
      <c r="AE291" s="218"/>
      <c r="AF291" s="218"/>
      <c r="AG291" s="189"/>
    </row>
    <row r="292" spans="3:33" ht="12.75" customHeight="1">
      <c r="C292" s="478"/>
      <c r="D292" s="135"/>
      <c r="E292" s="135"/>
      <c r="F292" s="1601"/>
      <c r="G292" s="74"/>
      <c r="H292" s="1595"/>
      <c r="I292" s="1595"/>
      <c r="J292" s="1595"/>
      <c r="K292" s="1595"/>
      <c r="L292" s="1595"/>
      <c r="M292" s="72"/>
      <c r="N292" s="1595"/>
      <c r="O292" s="471"/>
      <c r="P292" s="135"/>
      <c r="S292" s="478"/>
      <c r="T292" s="135"/>
      <c r="U292" s="135"/>
      <c r="V292" s="135"/>
      <c r="W292" s="135"/>
      <c r="X292" s="135"/>
      <c r="Y292" s="135"/>
      <c r="Z292" s="135"/>
      <c r="AA292" s="135"/>
      <c r="AB292" s="218"/>
      <c r="AC292" s="218"/>
      <c r="AD292" s="49"/>
      <c r="AE292" s="218"/>
      <c r="AF292" s="218"/>
      <c r="AG292" s="189"/>
    </row>
    <row r="293" spans="3:33" ht="12.75" customHeight="1">
      <c r="C293" s="478"/>
      <c r="D293" s="135"/>
      <c r="E293" s="135"/>
      <c r="F293" s="1601"/>
      <c r="G293" s="74"/>
      <c r="H293" s="1595"/>
      <c r="I293" s="1595"/>
      <c r="J293" s="1595"/>
      <c r="K293" s="1595"/>
      <c r="L293" s="1595"/>
      <c r="M293" s="72"/>
      <c r="N293" s="1595"/>
      <c r="O293" s="471"/>
      <c r="P293" s="135"/>
      <c r="S293" s="478"/>
      <c r="T293" s="135"/>
      <c r="U293" s="135"/>
      <c r="V293" s="135"/>
      <c r="W293" s="135"/>
      <c r="X293" s="135"/>
      <c r="Y293" s="135"/>
      <c r="Z293" s="135"/>
      <c r="AA293" s="135"/>
      <c r="AB293" s="218"/>
      <c r="AC293" s="218"/>
      <c r="AD293" s="49"/>
      <c r="AE293" s="218"/>
      <c r="AF293" s="218"/>
      <c r="AG293" s="189"/>
    </row>
    <row r="294" spans="3:33" ht="12.75" customHeight="1">
      <c r="C294" s="478"/>
      <c r="D294" s="135"/>
      <c r="E294" s="135"/>
      <c r="F294" s="1601"/>
      <c r="G294" s="75"/>
      <c r="H294" s="1595"/>
      <c r="I294" s="1595"/>
      <c r="J294" s="1595"/>
      <c r="K294" s="1595"/>
      <c r="L294" s="1595"/>
      <c r="M294" s="75"/>
      <c r="N294" s="1595"/>
      <c r="O294" s="471"/>
      <c r="P294" s="135"/>
      <c r="S294" s="478"/>
      <c r="T294" s="135"/>
      <c r="U294" s="135"/>
      <c r="V294" s="135"/>
      <c r="W294" s="135"/>
      <c r="X294" s="135"/>
      <c r="Y294" s="135"/>
      <c r="Z294" s="135"/>
      <c r="AA294" s="135"/>
      <c r="AB294" s="218"/>
      <c r="AC294" s="218"/>
      <c r="AD294" s="49"/>
      <c r="AE294" s="218"/>
      <c r="AF294" s="218"/>
      <c r="AG294" s="189"/>
    </row>
    <row r="295" spans="3:33" ht="12.75" customHeight="1">
      <c r="C295" s="478"/>
      <c r="D295" s="135"/>
      <c r="E295" s="135"/>
      <c r="F295" s="1601"/>
      <c r="G295" s="71"/>
      <c r="H295" s="1595"/>
      <c r="I295" s="1595"/>
      <c r="J295" s="1595"/>
      <c r="K295" s="1595"/>
      <c r="L295" s="1595"/>
      <c r="M295" s="72"/>
      <c r="N295" s="1595"/>
      <c r="O295" s="471"/>
      <c r="P295" s="135"/>
      <c r="S295" s="478"/>
      <c r="T295" s="135"/>
      <c r="U295" s="135"/>
      <c r="V295" s="135"/>
      <c r="W295" s="135"/>
      <c r="X295" s="135"/>
      <c r="Y295" s="135"/>
      <c r="Z295" s="135"/>
      <c r="AA295" s="135"/>
      <c r="AB295" s="218"/>
      <c r="AC295" s="218"/>
      <c r="AD295" s="49"/>
      <c r="AE295" s="218"/>
      <c r="AF295" s="218"/>
      <c r="AG295" s="189"/>
    </row>
    <row r="296" spans="3:33" ht="12.75" customHeight="1">
      <c r="C296" s="478"/>
      <c r="D296" s="135"/>
      <c r="E296" s="135"/>
      <c r="F296" s="1601"/>
      <c r="G296" s="71"/>
      <c r="H296" s="1595"/>
      <c r="I296" s="1595"/>
      <c r="J296" s="1595"/>
      <c r="K296" s="1595"/>
      <c r="L296" s="1595"/>
      <c r="M296" s="72"/>
      <c r="N296" s="1595"/>
      <c r="O296" s="471"/>
      <c r="P296" s="135"/>
      <c r="S296" s="478"/>
      <c r="T296" s="135"/>
      <c r="U296" s="135"/>
      <c r="V296" s="135"/>
      <c r="W296" s="135"/>
      <c r="X296" s="135"/>
      <c r="Y296" s="135"/>
      <c r="Z296" s="135"/>
      <c r="AA296" s="135"/>
      <c r="AB296" s="218"/>
      <c r="AC296" s="218"/>
      <c r="AD296" s="49"/>
      <c r="AE296" s="218"/>
      <c r="AF296" s="218"/>
      <c r="AG296" s="189"/>
    </row>
    <row r="297" spans="3:33" ht="12.75" customHeight="1">
      <c r="C297" s="478"/>
      <c r="D297" s="135"/>
      <c r="E297" s="135"/>
      <c r="F297" s="1601"/>
      <c r="G297" s="71"/>
      <c r="H297" s="1595"/>
      <c r="I297" s="1595"/>
      <c r="J297" s="1595"/>
      <c r="K297" s="1595"/>
      <c r="L297" s="1595"/>
      <c r="M297" s="72"/>
      <c r="N297" s="1595"/>
      <c r="O297" s="471"/>
      <c r="P297" s="135"/>
      <c r="S297" s="478"/>
      <c r="T297" s="135"/>
      <c r="U297" s="135"/>
      <c r="V297" s="135"/>
      <c r="W297" s="135"/>
      <c r="X297" s="135"/>
      <c r="Y297" s="135"/>
      <c r="Z297" s="135"/>
      <c r="AA297" s="135"/>
      <c r="AB297" s="218"/>
      <c r="AC297" s="218"/>
      <c r="AD297" s="49"/>
      <c r="AE297" s="218"/>
      <c r="AF297" s="218"/>
      <c r="AG297" s="189"/>
    </row>
    <row r="298" spans="3:33" ht="12.75" customHeight="1">
      <c r="C298" s="478"/>
      <c r="D298" s="135"/>
      <c r="E298" s="135"/>
      <c r="F298" s="1601"/>
      <c r="G298" s="71"/>
      <c r="H298" s="1595"/>
      <c r="I298" s="1595"/>
      <c r="J298" s="1595"/>
      <c r="K298" s="1595"/>
      <c r="L298" s="1595"/>
      <c r="M298" s="72"/>
      <c r="N298" s="1595"/>
      <c r="O298" s="471"/>
      <c r="P298" s="135"/>
      <c r="S298" s="478"/>
      <c r="T298" s="135"/>
      <c r="U298" s="135"/>
      <c r="V298" s="135"/>
      <c r="W298" s="135"/>
      <c r="X298" s="135"/>
      <c r="Y298" s="135"/>
      <c r="Z298" s="135"/>
      <c r="AA298" s="135"/>
      <c r="AB298" s="218"/>
      <c r="AC298" s="218"/>
      <c r="AD298" s="49"/>
      <c r="AE298" s="218"/>
      <c r="AF298" s="218"/>
      <c r="AG298" s="189"/>
    </row>
    <row r="299" spans="3:33" ht="12.75" customHeight="1">
      <c r="C299" s="478"/>
      <c r="D299" s="135"/>
      <c r="E299" s="135"/>
      <c r="F299" s="1601"/>
      <c r="G299" s="71"/>
      <c r="H299" s="1595"/>
      <c r="I299" s="1595"/>
      <c r="J299" s="1595"/>
      <c r="K299" s="1595"/>
      <c r="L299" s="1595"/>
      <c r="M299" s="72"/>
      <c r="N299" s="1595"/>
      <c r="O299" s="471"/>
      <c r="P299" s="135"/>
      <c r="S299" s="478"/>
      <c r="T299" s="135"/>
      <c r="U299" s="135"/>
      <c r="V299" s="135"/>
      <c r="W299" s="135"/>
      <c r="X299" s="135"/>
      <c r="Y299" s="135"/>
      <c r="Z299" s="135"/>
      <c r="AA299" s="135"/>
      <c r="AB299" s="218"/>
      <c r="AC299" s="218"/>
      <c r="AD299" s="49"/>
      <c r="AE299" s="218"/>
      <c r="AF299" s="218"/>
      <c r="AG299" s="189"/>
    </row>
    <row r="300" spans="3:33" ht="12.75" customHeight="1">
      <c r="C300" s="478"/>
      <c r="D300" s="135"/>
      <c r="E300" s="135"/>
      <c r="F300" s="1601"/>
      <c r="G300" s="71"/>
      <c r="H300" s="1595"/>
      <c r="I300" s="1595"/>
      <c r="J300" s="1595"/>
      <c r="K300" s="1595"/>
      <c r="L300" s="1595"/>
      <c r="M300" s="72"/>
      <c r="N300" s="1595"/>
      <c r="O300" s="471"/>
      <c r="P300" s="135"/>
      <c r="S300" s="478"/>
      <c r="T300" s="135"/>
      <c r="U300" s="135"/>
      <c r="V300" s="135"/>
      <c r="W300" s="135"/>
      <c r="X300" s="135"/>
      <c r="Y300" s="135"/>
      <c r="Z300" s="135"/>
      <c r="AA300" s="135"/>
      <c r="AB300" s="218"/>
      <c r="AC300" s="218"/>
      <c r="AD300" s="49"/>
      <c r="AE300" s="218"/>
      <c r="AF300" s="218"/>
      <c r="AG300" s="189"/>
    </row>
    <row r="301" spans="3:33" ht="12.75" customHeight="1">
      <c r="C301" s="478"/>
      <c r="D301" s="135"/>
      <c r="E301" s="135"/>
      <c r="F301" s="135"/>
      <c r="G301" s="135"/>
      <c r="H301" s="1600"/>
      <c r="I301" s="1600"/>
      <c r="J301" s="1600"/>
      <c r="K301" s="1600"/>
      <c r="L301" s="1600"/>
      <c r="M301" s="76"/>
      <c r="N301" s="76"/>
      <c r="O301" s="471"/>
      <c r="P301" s="135"/>
      <c r="S301" s="478"/>
      <c r="T301" s="135"/>
      <c r="U301" s="135"/>
      <c r="V301" s="135"/>
      <c r="W301" s="135"/>
      <c r="X301" s="135"/>
      <c r="Y301" s="135"/>
      <c r="Z301" s="135"/>
      <c r="AA301" s="135"/>
      <c r="AB301" s="218"/>
      <c r="AC301" s="218"/>
      <c r="AD301" s="49"/>
      <c r="AE301" s="218"/>
      <c r="AF301" s="218"/>
      <c r="AG301" s="189"/>
    </row>
    <row r="302" spans="3:33">
      <c r="C302" s="478"/>
      <c r="D302" s="135"/>
      <c r="E302" s="135"/>
      <c r="F302" s="135"/>
      <c r="G302" s="135"/>
      <c r="H302" s="135"/>
      <c r="I302" s="135"/>
      <c r="J302" s="135"/>
      <c r="K302" s="135"/>
      <c r="L302" s="135"/>
      <c r="M302" s="135"/>
      <c r="N302" s="135"/>
      <c r="O302" s="471"/>
      <c r="P302" s="135"/>
      <c r="S302" s="478"/>
      <c r="T302" s="135"/>
      <c r="U302" s="135"/>
      <c r="V302" s="135"/>
      <c r="W302" s="135"/>
      <c r="X302" s="135"/>
      <c r="Y302" s="135"/>
      <c r="Z302" s="135"/>
      <c r="AA302" s="135"/>
      <c r="AB302" s="218"/>
      <c r="AC302" s="218"/>
      <c r="AD302" s="49"/>
      <c r="AE302" s="218"/>
      <c r="AF302" s="218"/>
      <c r="AG302" s="189"/>
    </row>
    <row r="303" spans="3:33">
      <c r="C303" s="478"/>
      <c r="D303" s="135"/>
      <c r="E303" s="135"/>
      <c r="F303" s="135"/>
      <c r="G303" s="135"/>
      <c r="H303" s="135"/>
      <c r="I303" s="135"/>
      <c r="J303" s="135"/>
      <c r="K303" s="135"/>
      <c r="L303" s="135"/>
      <c r="M303" s="135"/>
      <c r="N303" s="135"/>
      <c r="O303" s="471"/>
      <c r="P303" s="135"/>
      <c r="S303" s="478"/>
      <c r="T303" s="135"/>
      <c r="U303" s="135"/>
      <c r="V303" s="135"/>
      <c r="W303" s="135"/>
      <c r="X303" s="135"/>
      <c r="Y303" s="135"/>
      <c r="Z303" s="135"/>
      <c r="AA303" s="135"/>
      <c r="AB303" s="218"/>
      <c r="AC303" s="218"/>
      <c r="AD303" s="49"/>
      <c r="AE303" s="218"/>
      <c r="AF303" s="218"/>
      <c r="AG303" s="189"/>
    </row>
    <row r="304" spans="3:33">
      <c r="C304" s="478"/>
      <c r="D304" s="135"/>
      <c r="E304" s="135"/>
      <c r="F304" s="135"/>
      <c r="G304" s="135"/>
      <c r="H304" s="135"/>
      <c r="I304" s="135"/>
      <c r="J304" s="135"/>
      <c r="K304" s="135"/>
      <c r="L304" s="135"/>
      <c r="M304" s="135"/>
      <c r="N304" s="135"/>
      <c r="O304" s="471"/>
      <c r="P304" s="135"/>
      <c r="S304" s="478"/>
      <c r="T304" s="135"/>
      <c r="U304" s="135"/>
      <c r="V304" s="135"/>
      <c r="W304" s="135"/>
      <c r="X304" s="135"/>
      <c r="Y304" s="135"/>
      <c r="Z304" s="135"/>
      <c r="AA304" s="135"/>
      <c r="AB304" s="218"/>
      <c r="AC304" s="218"/>
      <c r="AD304" s="49"/>
      <c r="AE304" s="218"/>
      <c r="AF304" s="218"/>
      <c r="AG304" s="189"/>
    </row>
    <row r="305" spans="3:33">
      <c r="C305" s="478"/>
      <c r="D305" s="135"/>
      <c r="E305" s="135"/>
      <c r="F305" s="135"/>
      <c r="G305" s="135"/>
      <c r="H305" s="135"/>
      <c r="I305" s="135"/>
      <c r="J305" s="135"/>
      <c r="K305" s="135"/>
      <c r="L305" s="135"/>
      <c r="M305" s="135"/>
      <c r="N305" s="135"/>
      <c r="O305" s="471"/>
      <c r="P305" s="135"/>
      <c r="S305" s="478"/>
      <c r="T305" s="135"/>
      <c r="U305" s="135"/>
      <c r="V305" s="135"/>
      <c r="W305" s="135"/>
      <c r="X305" s="135"/>
      <c r="Y305" s="135"/>
      <c r="Z305" s="135"/>
      <c r="AA305" s="135"/>
      <c r="AB305" s="218"/>
      <c r="AC305" s="218"/>
      <c r="AD305" s="49"/>
      <c r="AE305" s="218"/>
      <c r="AF305" s="218"/>
      <c r="AG305" s="189"/>
    </row>
    <row r="306" spans="3:33">
      <c r="C306" s="478"/>
      <c r="D306" s="135"/>
      <c r="E306" s="135"/>
      <c r="F306" s="135"/>
      <c r="G306" s="135"/>
      <c r="H306" s="135"/>
      <c r="I306" s="135"/>
      <c r="J306" s="135"/>
      <c r="K306" s="135"/>
      <c r="L306" s="135"/>
      <c r="M306" s="135"/>
      <c r="N306" s="135"/>
      <c r="O306" s="471"/>
      <c r="P306" s="135"/>
      <c r="S306" s="478"/>
      <c r="T306" s="135"/>
      <c r="U306" s="135"/>
      <c r="V306" s="135"/>
      <c r="W306" s="135"/>
      <c r="X306" s="135"/>
      <c r="Y306" s="135"/>
      <c r="Z306" s="135"/>
      <c r="AA306" s="135"/>
      <c r="AB306" s="218"/>
      <c r="AC306" s="218"/>
      <c r="AD306" s="49"/>
      <c r="AE306" s="218"/>
      <c r="AF306" s="218"/>
      <c r="AG306" s="189"/>
    </row>
    <row r="307" spans="3:33">
      <c r="C307" s="478"/>
      <c r="D307" s="135"/>
      <c r="E307" s="135"/>
      <c r="F307" s="135"/>
      <c r="G307" s="135"/>
      <c r="H307" s="135"/>
      <c r="I307" s="135"/>
      <c r="J307" s="135"/>
      <c r="K307" s="135"/>
      <c r="L307" s="135"/>
      <c r="M307" s="135"/>
      <c r="N307" s="135"/>
      <c r="O307" s="471"/>
      <c r="P307" s="135"/>
      <c r="S307" s="478"/>
      <c r="T307" s="135"/>
      <c r="U307" s="135"/>
      <c r="V307" s="135"/>
      <c r="W307" s="135"/>
      <c r="X307" s="135"/>
      <c r="Y307" s="135"/>
      <c r="Z307" s="135"/>
      <c r="AA307" s="135"/>
      <c r="AB307" s="218"/>
      <c r="AC307" s="218"/>
      <c r="AD307" s="49"/>
      <c r="AE307" s="218"/>
      <c r="AF307" s="218"/>
      <c r="AG307" s="189"/>
    </row>
    <row r="308" spans="3:33">
      <c r="C308" s="478"/>
      <c r="D308" s="135"/>
      <c r="E308" s="135"/>
      <c r="F308" s="135"/>
      <c r="G308" s="135"/>
      <c r="H308" s="135"/>
      <c r="I308" s="135"/>
      <c r="J308" s="135"/>
      <c r="K308" s="135"/>
      <c r="L308" s="135"/>
      <c r="M308" s="135"/>
      <c r="N308" s="135"/>
      <c r="O308" s="471"/>
      <c r="P308" s="135"/>
      <c r="S308" s="478"/>
      <c r="T308" s="135"/>
      <c r="U308" s="135"/>
      <c r="V308" s="135"/>
      <c r="W308" s="135"/>
      <c r="X308" s="135"/>
      <c r="Y308" s="135"/>
      <c r="Z308" s="135"/>
      <c r="AA308" s="135"/>
      <c r="AB308" s="218"/>
      <c r="AC308" s="218"/>
      <c r="AD308" s="49"/>
      <c r="AE308" s="218"/>
      <c r="AF308" s="218"/>
      <c r="AG308" s="189"/>
    </row>
    <row r="309" spans="3:33">
      <c r="C309" s="478"/>
      <c r="D309" s="135"/>
      <c r="E309" s="135"/>
      <c r="F309" s="135"/>
      <c r="G309" s="135"/>
      <c r="H309" s="135"/>
      <c r="I309" s="135"/>
      <c r="J309" s="135"/>
      <c r="K309" s="135"/>
      <c r="L309" s="135"/>
      <c r="M309" s="135"/>
      <c r="N309" s="135"/>
      <c r="O309" s="471"/>
      <c r="P309" s="135"/>
      <c r="S309" s="478"/>
      <c r="T309" s="135"/>
      <c r="U309" s="135"/>
      <c r="V309" s="135"/>
      <c r="W309" s="135"/>
      <c r="X309" s="135"/>
      <c r="Y309" s="135"/>
      <c r="Z309" s="135"/>
      <c r="AA309" s="135"/>
      <c r="AB309" s="218"/>
      <c r="AC309" s="218"/>
      <c r="AD309" s="49"/>
      <c r="AE309" s="218"/>
      <c r="AF309" s="218"/>
      <c r="AG309" s="189"/>
    </row>
    <row r="310" spans="3:33">
      <c r="C310" s="478"/>
      <c r="D310" s="135"/>
      <c r="E310" s="135"/>
      <c r="F310" s="135"/>
      <c r="G310" s="135"/>
      <c r="H310" s="135"/>
      <c r="I310" s="135"/>
      <c r="J310" s="135"/>
      <c r="K310" s="135"/>
      <c r="L310" s="135"/>
      <c r="M310" s="135"/>
      <c r="N310" s="135"/>
      <c r="O310" s="471"/>
      <c r="P310" s="135"/>
      <c r="S310" s="478"/>
      <c r="T310" s="135"/>
      <c r="U310" s="135"/>
      <c r="V310" s="135"/>
      <c r="W310" s="135"/>
      <c r="X310" s="135"/>
      <c r="Y310" s="135"/>
      <c r="Z310" s="135"/>
      <c r="AA310" s="135"/>
      <c r="AB310" s="218"/>
      <c r="AC310" s="218"/>
      <c r="AD310" s="49"/>
      <c r="AE310" s="218"/>
      <c r="AF310" s="218"/>
      <c r="AG310" s="189"/>
    </row>
    <row r="311" spans="3:33">
      <c r="D311" s="47"/>
      <c r="E311" s="47"/>
      <c r="F311" s="47"/>
      <c r="G311" s="47"/>
      <c r="H311" s="47"/>
      <c r="I311" s="47"/>
      <c r="J311" s="47"/>
      <c r="K311" s="47"/>
      <c r="L311" s="47"/>
      <c r="M311" s="47"/>
      <c r="N311" s="47"/>
      <c r="O311" s="49"/>
      <c r="P311" s="47"/>
      <c r="T311" s="218"/>
      <c r="U311" s="218"/>
      <c r="V311" s="218"/>
      <c r="W311" s="218"/>
      <c r="X311" s="218"/>
      <c r="Y311" s="218"/>
      <c r="Z311" s="218"/>
      <c r="AA311" s="218"/>
      <c r="AB311" s="218"/>
      <c r="AC311" s="218"/>
      <c r="AD311" s="49"/>
      <c r="AE311" s="218"/>
      <c r="AF311" s="218"/>
      <c r="AG311" s="189"/>
    </row>
    <row r="312" spans="3:33">
      <c r="D312" s="47"/>
      <c r="E312" s="47"/>
      <c r="F312" s="47"/>
      <c r="G312" s="47"/>
      <c r="H312" s="47"/>
      <c r="I312" s="47"/>
      <c r="J312" s="47"/>
      <c r="K312" s="47"/>
      <c r="L312" s="47"/>
      <c r="M312" s="47"/>
      <c r="N312" s="47"/>
      <c r="O312" s="49"/>
      <c r="P312" s="47"/>
      <c r="T312" s="218"/>
      <c r="U312" s="218"/>
      <c r="V312" s="218"/>
      <c r="W312" s="218"/>
      <c r="X312" s="218"/>
      <c r="Y312" s="218"/>
      <c r="Z312" s="218"/>
      <c r="AA312" s="218"/>
      <c r="AB312" s="218"/>
      <c r="AC312" s="218"/>
      <c r="AD312" s="49"/>
      <c r="AE312" s="218"/>
      <c r="AF312" s="218"/>
      <c r="AG312" s="189"/>
    </row>
    <row r="313" spans="3:33">
      <c r="D313" s="47"/>
      <c r="E313" s="47"/>
      <c r="F313" s="47"/>
      <c r="G313" s="47"/>
      <c r="H313" s="47"/>
      <c r="I313" s="47"/>
      <c r="J313" s="47"/>
      <c r="K313" s="47"/>
      <c r="L313" s="47"/>
      <c r="M313" s="47"/>
      <c r="N313" s="47"/>
      <c r="O313" s="49"/>
      <c r="P313" s="47"/>
      <c r="T313" s="218"/>
      <c r="U313" s="218"/>
      <c r="V313" s="218"/>
      <c r="W313" s="218"/>
      <c r="X313" s="218"/>
      <c r="Y313" s="218"/>
      <c r="Z313" s="218"/>
      <c r="AA313" s="218"/>
      <c r="AB313" s="218"/>
      <c r="AC313" s="218"/>
      <c r="AD313" s="49"/>
      <c r="AE313" s="218"/>
      <c r="AF313" s="218"/>
      <c r="AG313" s="189"/>
    </row>
    <row r="314" spans="3:33">
      <c r="D314" s="47"/>
      <c r="E314" s="47"/>
      <c r="F314" s="47"/>
      <c r="G314" s="47"/>
      <c r="H314" s="47"/>
      <c r="I314" s="47"/>
      <c r="J314" s="47"/>
      <c r="K314" s="47"/>
      <c r="L314" s="47"/>
      <c r="M314" s="47"/>
      <c r="N314" s="47"/>
      <c r="O314" s="49"/>
      <c r="P314" s="47"/>
      <c r="T314" s="218"/>
      <c r="U314" s="218"/>
      <c r="V314" s="218"/>
      <c r="W314" s="218"/>
      <c r="X314" s="218"/>
      <c r="Y314" s="218"/>
      <c r="Z314" s="218"/>
      <c r="AA314" s="218"/>
      <c r="AB314" s="218"/>
      <c r="AC314" s="218"/>
      <c r="AD314" s="49"/>
      <c r="AE314" s="218"/>
      <c r="AF314" s="218"/>
      <c r="AG314" s="189"/>
    </row>
    <row r="315" spans="3:33">
      <c r="D315" s="47"/>
      <c r="E315" s="47"/>
      <c r="F315" s="47"/>
      <c r="G315" s="47"/>
      <c r="H315" s="47"/>
      <c r="I315" s="47"/>
      <c r="J315" s="47"/>
      <c r="K315" s="47"/>
      <c r="L315" s="47"/>
      <c r="M315" s="47"/>
      <c r="N315" s="47"/>
      <c r="O315" s="49"/>
      <c r="P315" s="47"/>
      <c r="T315" s="218"/>
      <c r="U315" s="218"/>
      <c r="V315" s="218"/>
      <c r="W315" s="218"/>
      <c r="X315" s="218"/>
      <c r="Y315" s="218"/>
      <c r="Z315" s="218"/>
      <c r="AA315" s="218"/>
      <c r="AB315" s="218"/>
      <c r="AC315" s="218"/>
      <c r="AD315" s="49"/>
      <c r="AE315" s="218"/>
      <c r="AF315" s="218"/>
      <c r="AG315" s="189"/>
    </row>
    <row r="316" spans="3:33">
      <c r="D316" s="47"/>
      <c r="E316" s="47"/>
      <c r="F316" s="47"/>
      <c r="G316" s="47"/>
      <c r="H316" s="47"/>
      <c r="I316" s="47"/>
      <c r="J316" s="47"/>
      <c r="K316" s="47"/>
      <c r="L316" s="47"/>
      <c r="M316" s="47"/>
      <c r="N316" s="47"/>
      <c r="O316" s="49"/>
      <c r="P316" s="47"/>
      <c r="T316" s="218"/>
      <c r="U316" s="218"/>
      <c r="V316" s="218"/>
      <c r="W316" s="218"/>
      <c r="X316" s="218"/>
      <c r="Y316" s="218"/>
      <c r="Z316" s="218"/>
      <c r="AA316" s="218"/>
      <c r="AB316" s="218"/>
      <c r="AC316" s="218"/>
      <c r="AD316" s="49"/>
      <c r="AE316" s="218"/>
      <c r="AF316" s="218"/>
      <c r="AG316" s="189"/>
    </row>
    <row r="317" spans="3:33">
      <c r="D317" s="47"/>
      <c r="E317" s="47"/>
      <c r="F317" s="47"/>
      <c r="G317" s="47"/>
      <c r="H317" s="47"/>
      <c r="I317" s="47"/>
      <c r="J317" s="47"/>
      <c r="K317" s="47"/>
      <c r="L317" s="47"/>
      <c r="M317" s="47"/>
      <c r="N317" s="47"/>
      <c r="O317" s="49"/>
      <c r="P317" s="47"/>
      <c r="T317" s="218"/>
      <c r="U317" s="218"/>
      <c r="V317" s="218"/>
      <c r="W317" s="218"/>
      <c r="X317" s="218"/>
      <c r="Y317" s="218"/>
      <c r="Z317" s="218"/>
      <c r="AA317" s="218"/>
      <c r="AB317" s="218"/>
      <c r="AC317" s="218"/>
      <c r="AD317" s="49"/>
      <c r="AE317" s="218"/>
      <c r="AF317" s="218"/>
      <c r="AG317" s="189"/>
    </row>
    <row r="318" spans="3:33">
      <c r="D318" s="47"/>
      <c r="E318" s="47"/>
      <c r="F318" s="47"/>
      <c r="G318" s="47"/>
      <c r="H318" s="47"/>
      <c r="I318" s="47"/>
      <c r="J318" s="47"/>
      <c r="K318" s="47"/>
      <c r="L318" s="47"/>
      <c r="M318" s="47"/>
      <c r="N318" s="47"/>
      <c r="O318" s="49"/>
      <c r="P318" s="47"/>
      <c r="T318" s="218"/>
      <c r="U318" s="218"/>
      <c r="V318" s="218"/>
      <c r="W318" s="218"/>
      <c r="X318" s="218"/>
      <c r="Y318" s="218"/>
      <c r="Z318" s="218"/>
      <c r="AA318" s="218"/>
      <c r="AB318" s="218"/>
      <c r="AC318" s="218"/>
      <c r="AD318" s="49"/>
      <c r="AE318" s="218"/>
      <c r="AF318" s="218"/>
      <c r="AG318" s="189"/>
    </row>
    <row r="319" spans="3:33">
      <c r="D319" s="47"/>
      <c r="E319" s="47"/>
      <c r="F319" s="47"/>
      <c r="G319" s="47"/>
      <c r="H319" s="47"/>
      <c r="I319" s="47"/>
      <c r="J319" s="47"/>
      <c r="K319" s="47"/>
      <c r="L319" s="47"/>
      <c r="M319" s="47"/>
      <c r="N319" s="47"/>
      <c r="O319" s="49"/>
      <c r="P319" s="47"/>
      <c r="T319" s="218"/>
      <c r="U319" s="218"/>
      <c r="V319" s="218"/>
      <c r="W319" s="218"/>
      <c r="X319" s="218"/>
      <c r="Y319" s="218"/>
      <c r="Z319" s="218"/>
      <c r="AA319" s="218"/>
      <c r="AB319" s="218"/>
      <c r="AC319" s="218"/>
      <c r="AD319" s="49"/>
      <c r="AE319" s="218"/>
      <c r="AF319" s="218"/>
      <c r="AG319" s="189"/>
    </row>
    <row r="320" spans="3:33">
      <c r="D320" s="47"/>
      <c r="E320" s="47"/>
      <c r="F320" s="47"/>
      <c r="G320" s="47"/>
      <c r="H320" s="47"/>
      <c r="I320" s="47"/>
      <c r="J320" s="47"/>
      <c r="K320" s="47"/>
      <c r="L320" s="47"/>
      <c r="M320" s="47"/>
      <c r="N320" s="47"/>
      <c r="O320" s="49"/>
      <c r="P320" s="47"/>
      <c r="T320" s="218"/>
      <c r="U320" s="218"/>
      <c r="V320" s="218"/>
      <c r="W320" s="218"/>
      <c r="X320" s="218"/>
      <c r="Y320" s="218"/>
      <c r="Z320" s="218"/>
      <c r="AA320" s="218"/>
      <c r="AB320" s="218"/>
      <c r="AC320" s="218"/>
      <c r="AD320" s="49"/>
      <c r="AE320" s="218"/>
      <c r="AF320" s="218"/>
      <c r="AG320" s="189"/>
    </row>
    <row r="321" spans="4:33">
      <c r="D321" s="47"/>
      <c r="E321" s="47"/>
      <c r="F321" s="47"/>
      <c r="G321" s="47"/>
      <c r="H321" s="47"/>
      <c r="I321" s="47"/>
      <c r="J321" s="47"/>
      <c r="K321" s="47"/>
      <c r="L321" s="47"/>
      <c r="M321" s="47"/>
      <c r="N321" s="47"/>
      <c r="O321" s="49"/>
      <c r="P321" s="47"/>
      <c r="T321" s="218"/>
      <c r="U321" s="218"/>
      <c r="V321" s="218"/>
      <c r="W321" s="218"/>
      <c r="X321" s="218"/>
      <c r="Y321" s="218"/>
      <c r="Z321" s="218"/>
      <c r="AA321" s="218"/>
      <c r="AB321" s="218"/>
      <c r="AC321" s="218"/>
      <c r="AD321" s="49"/>
      <c r="AE321" s="218"/>
      <c r="AF321" s="218"/>
      <c r="AG321" s="189"/>
    </row>
    <row r="322" spans="4:33">
      <c r="D322" s="47"/>
      <c r="E322" s="47"/>
      <c r="F322" s="47"/>
      <c r="G322" s="47"/>
      <c r="H322" s="47"/>
      <c r="I322" s="47"/>
      <c r="J322" s="47"/>
      <c r="K322" s="47"/>
      <c r="L322" s="47"/>
      <c r="M322" s="47"/>
      <c r="N322" s="47"/>
      <c r="O322" s="49"/>
      <c r="P322" s="47"/>
      <c r="T322" s="218"/>
      <c r="U322" s="218"/>
      <c r="V322" s="218"/>
      <c r="W322" s="218"/>
      <c r="X322" s="218"/>
      <c r="Y322" s="218"/>
      <c r="Z322" s="218"/>
      <c r="AA322" s="218"/>
      <c r="AB322" s="218"/>
      <c r="AC322" s="218"/>
      <c r="AD322" s="49"/>
      <c r="AE322" s="218"/>
      <c r="AF322" s="218"/>
      <c r="AG322" s="189"/>
    </row>
    <row r="323" spans="4:33">
      <c r="D323" s="47"/>
      <c r="E323" s="47"/>
      <c r="F323" s="47"/>
      <c r="G323" s="47"/>
      <c r="H323" s="47"/>
      <c r="I323" s="47"/>
      <c r="J323" s="47"/>
      <c r="K323" s="47"/>
      <c r="L323" s="47"/>
      <c r="M323" s="47"/>
      <c r="N323" s="47"/>
      <c r="O323" s="49"/>
      <c r="P323" s="47"/>
      <c r="T323" s="218"/>
      <c r="U323" s="218"/>
      <c r="V323" s="218"/>
      <c r="W323" s="218"/>
      <c r="X323" s="218"/>
      <c r="Y323" s="218"/>
      <c r="Z323" s="218"/>
      <c r="AA323" s="218"/>
      <c r="AB323" s="218"/>
      <c r="AC323" s="218"/>
      <c r="AD323" s="49"/>
      <c r="AE323" s="218"/>
      <c r="AF323" s="218"/>
      <c r="AG323" s="189"/>
    </row>
    <row r="324" spans="4:33">
      <c r="D324" s="47"/>
      <c r="E324" s="47"/>
      <c r="F324" s="47"/>
      <c r="G324" s="47"/>
      <c r="H324" s="47"/>
      <c r="I324" s="47"/>
      <c r="J324" s="47"/>
      <c r="K324" s="47"/>
      <c r="L324" s="47"/>
      <c r="M324" s="47"/>
      <c r="N324" s="47"/>
      <c r="O324" s="49"/>
      <c r="P324" s="47"/>
      <c r="T324" s="218"/>
      <c r="U324" s="218"/>
      <c r="V324" s="218"/>
      <c r="W324" s="218"/>
      <c r="X324" s="218"/>
      <c r="Y324" s="218"/>
      <c r="Z324" s="218"/>
      <c r="AA324" s="218"/>
      <c r="AB324" s="218"/>
      <c r="AC324" s="218"/>
      <c r="AD324" s="49"/>
      <c r="AE324" s="218"/>
      <c r="AF324" s="218"/>
      <c r="AG324" s="189"/>
    </row>
    <row r="325" spans="4:33">
      <c r="D325" s="47"/>
      <c r="E325" s="47"/>
      <c r="F325" s="47"/>
      <c r="G325" s="47"/>
      <c r="H325" s="47"/>
      <c r="I325" s="47"/>
      <c r="J325" s="47"/>
      <c r="K325" s="47"/>
      <c r="L325" s="47"/>
      <c r="M325" s="47"/>
      <c r="N325" s="47"/>
      <c r="O325" s="49"/>
      <c r="P325" s="47"/>
      <c r="T325" s="218"/>
      <c r="U325" s="218"/>
      <c r="V325" s="218"/>
      <c r="W325" s="218"/>
      <c r="X325" s="218"/>
      <c r="Y325" s="218"/>
      <c r="Z325" s="218"/>
      <c r="AA325" s="218"/>
      <c r="AB325" s="218"/>
      <c r="AC325" s="218"/>
      <c r="AD325" s="49"/>
      <c r="AE325" s="218"/>
      <c r="AF325" s="218"/>
      <c r="AG325" s="189"/>
    </row>
    <row r="326" spans="4:33">
      <c r="D326" s="47"/>
      <c r="E326" s="47"/>
      <c r="F326" s="47"/>
      <c r="G326" s="47"/>
      <c r="H326" s="47"/>
      <c r="I326" s="47"/>
      <c r="J326" s="47"/>
      <c r="K326" s="47"/>
      <c r="L326" s="47"/>
      <c r="M326" s="47"/>
      <c r="N326" s="47"/>
      <c r="O326" s="49"/>
      <c r="P326" s="47"/>
      <c r="T326" s="218"/>
      <c r="U326" s="218"/>
      <c r="V326" s="218"/>
      <c r="W326" s="218"/>
      <c r="X326" s="218"/>
      <c r="Y326" s="218"/>
      <c r="Z326" s="218"/>
      <c r="AA326" s="218"/>
      <c r="AB326" s="218"/>
      <c r="AC326" s="218"/>
      <c r="AD326" s="49"/>
      <c r="AE326" s="218"/>
      <c r="AF326" s="218"/>
      <c r="AG326" s="189"/>
    </row>
    <row r="327" spans="4:33">
      <c r="D327" s="47"/>
      <c r="E327" s="47"/>
      <c r="F327" s="47"/>
      <c r="G327" s="47"/>
      <c r="H327" s="47"/>
      <c r="I327" s="47"/>
      <c r="J327" s="47"/>
      <c r="K327" s="47"/>
      <c r="L327" s="47"/>
      <c r="M327" s="47"/>
      <c r="N327" s="47"/>
      <c r="O327" s="49"/>
      <c r="P327" s="47"/>
      <c r="T327" s="218"/>
      <c r="U327" s="218"/>
      <c r="V327" s="218"/>
      <c r="W327" s="218"/>
      <c r="X327" s="218"/>
      <c r="Y327" s="218"/>
      <c r="Z327" s="218"/>
      <c r="AA327" s="218"/>
      <c r="AB327" s="218"/>
      <c r="AC327" s="218"/>
      <c r="AD327" s="49"/>
      <c r="AE327" s="218"/>
      <c r="AF327" s="218"/>
      <c r="AG327" s="189"/>
    </row>
    <row r="328" spans="4:33">
      <c r="D328" s="47"/>
      <c r="E328" s="47"/>
      <c r="F328" s="47"/>
      <c r="G328" s="47"/>
      <c r="H328" s="47"/>
      <c r="I328" s="47"/>
      <c r="J328" s="47"/>
      <c r="K328" s="47"/>
      <c r="L328" s="47"/>
      <c r="M328" s="47"/>
      <c r="N328" s="47"/>
      <c r="O328" s="49"/>
      <c r="P328" s="47"/>
      <c r="T328" s="218"/>
      <c r="U328" s="218"/>
      <c r="V328" s="218"/>
      <c r="W328" s="218"/>
      <c r="X328" s="218"/>
      <c r="Y328" s="218"/>
      <c r="Z328" s="218"/>
      <c r="AA328" s="218"/>
      <c r="AB328" s="218"/>
      <c r="AC328" s="218"/>
      <c r="AD328" s="49"/>
      <c r="AE328" s="218"/>
      <c r="AF328" s="218"/>
      <c r="AG328" s="189"/>
    </row>
    <row r="329" spans="4:33">
      <c r="D329" s="47"/>
      <c r="E329" s="47"/>
      <c r="F329" s="47"/>
      <c r="G329" s="47"/>
      <c r="H329" s="47"/>
      <c r="I329" s="47"/>
      <c r="J329" s="47"/>
      <c r="K329" s="47"/>
      <c r="L329" s="47"/>
      <c r="M329" s="47"/>
      <c r="N329" s="47"/>
      <c r="O329" s="49"/>
      <c r="P329" s="47"/>
      <c r="T329" s="218"/>
      <c r="U329" s="218"/>
      <c r="V329" s="218"/>
      <c r="W329" s="218"/>
      <c r="X329" s="218"/>
      <c r="Y329" s="218"/>
      <c r="Z329" s="218"/>
      <c r="AA329" s="218"/>
      <c r="AB329" s="218"/>
      <c r="AC329" s="218"/>
      <c r="AD329" s="49"/>
      <c r="AE329" s="218"/>
      <c r="AF329" s="218"/>
      <c r="AG329" s="189"/>
    </row>
    <row r="330" spans="4:33">
      <c r="D330" s="47"/>
      <c r="E330" s="47"/>
      <c r="F330" s="47"/>
      <c r="G330" s="47"/>
      <c r="H330" s="47"/>
      <c r="I330" s="47"/>
      <c r="J330" s="47"/>
      <c r="K330" s="47"/>
      <c r="L330" s="47"/>
      <c r="M330" s="47"/>
      <c r="N330" s="47"/>
      <c r="O330" s="49"/>
      <c r="P330" s="47"/>
      <c r="T330" s="218"/>
      <c r="U330" s="218"/>
      <c r="V330" s="218"/>
      <c r="W330" s="218"/>
      <c r="X330" s="218"/>
      <c r="Y330" s="218"/>
      <c r="Z330" s="218"/>
      <c r="AA330" s="218"/>
      <c r="AB330" s="218"/>
      <c r="AC330" s="218"/>
      <c r="AD330" s="49"/>
      <c r="AE330" s="218"/>
      <c r="AF330" s="218"/>
      <c r="AG330" s="189"/>
    </row>
    <row r="331" spans="4:33">
      <c r="D331" s="47"/>
      <c r="E331" s="47"/>
      <c r="F331" s="47"/>
      <c r="G331" s="47"/>
      <c r="H331" s="47"/>
      <c r="I331" s="47"/>
      <c r="J331" s="47"/>
      <c r="K331" s="47"/>
      <c r="L331" s="47"/>
      <c r="M331" s="47"/>
      <c r="N331" s="47"/>
      <c r="O331" s="49"/>
      <c r="P331" s="47"/>
      <c r="T331" s="218"/>
      <c r="U331" s="218"/>
      <c r="V331" s="218"/>
      <c r="W331" s="218"/>
      <c r="X331" s="218"/>
      <c r="Y331" s="218"/>
      <c r="Z331" s="218"/>
      <c r="AA331" s="218"/>
      <c r="AB331" s="218"/>
      <c r="AC331" s="218"/>
      <c r="AD331" s="49"/>
      <c r="AE331" s="218"/>
      <c r="AF331" s="218"/>
      <c r="AG331" s="189"/>
    </row>
    <row r="332" spans="4:33">
      <c r="D332" s="47"/>
      <c r="E332" s="47"/>
      <c r="F332" s="47"/>
      <c r="G332" s="47"/>
      <c r="H332" s="47"/>
      <c r="I332" s="47"/>
      <c r="J332" s="47"/>
      <c r="K332" s="47"/>
      <c r="L332" s="47"/>
      <c r="M332" s="47"/>
      <c r="N332" s="47"/>
      <c r="O332" s="49"/>
      <c r="P332" s="47"/>
      <c r="T332" s="218"/>
      <c r="U332" s="218"/>
      <c r="V332" s="218"/>
      <c r="W332" s="218"/>
      <c r="X332" s="218"/>
      <c r="Y332" s="218"/>
      <c r="Z332" s="218"/>
      <c r="AA332" s="218"/>
      <c r="AB332" s="218"/>
      <c r="AC332" s="218"/>
      <c r="AD332" s="49"/>
      <c r="AE332" s="218"/>
      <c r="AF332" s="218"/>
      <c r="AG332" s="189"/>
    </row>
    <row r="333" spans="4:33">
      <c r="D333" s="47"/>
      <c r="E333" s="47"/>
      <c r="F333" s="47"/>
      <c r="G333" s="47"/>
      <c r="H333" s="47"/>
      <c r="I333" s="47"/>
      <c r="J333" s="47"/>
      <c r="K333" s="47"/>
      <c r="L333" s="47"/>
      <c r="M333" s="47"/>
      <c r="N333" s="47"/>
      <c r="O333" s="49"/>
      <c r="P333" s="47"/>
      <c r="T333" s="218"/>
      <c r="U333" s="218"/>
      <c r="V333" s="218"/>
      <c r="W333" s="218"/>
      <c r="X333" s="218"/>
      <c r="Y333" s="218"/>
      <c r="Z333" s="218"/>
      <c r="AA333" s="218"/>
      <c r="AB333" s="218"/>
      <c r="AC333" s="218"/>
      <c r="AD333" s="49"/>
      <c r="AE333" s="218"/>
      <c r="AF333" s="218"/>
      <c r="AG333" s="189"/>
    </row>
    <row r="334" spans="4:33">
      <c r="D334" s="47"/>
      <c r="E334" s="47"/>
      <c r="F334" s="47"/>
      <c r="G334" s="47"/>
      <c r="H334" s="47"/>
      <c r="I334" s="47"/>
      <c r="J334" s="47"/>
      <c r="K334" s="47"/>
      <c r="L334" s="47"/>
      <c r="M334" s="47"/>
      <c r="N334" s="47"/>
      <c r="O334" s="49"/>
      <c r="P334" s="47"/>
      <c r="T334" s="218"/>
      <c r="U334" s="218"/>
      <c r="V334" s="218"/>
      <c r="W334" s="218"/>
      <c r="X334" s="218"/>
      <c r="Y334" s="218"/>
      <c r="Z334" s="218"/>
      <c r="AA334" s="218"/>
      <c r="AB334" s="218"/>
      <c r="AC334" s="218"/>
      <c r="AD334" s="49"/>
      <c r="AE334" s="218"/>
      <c r="AF334" s="218"/>
      <c r="AG334" s="189"/>
    </row>
    <row r="335" spans="4:33">
      <c r="D335" s="47"/>
      <c r="E335" s="47"/>
      <c r="F335" s="47"/>
      <c r="G335" s="47"/>
      <c r="H335" s="47"/>
      <c r="I335" s="47"/>
      <c r="J335" s="47"/>
      <c r="K335" s="47"/>
      <c r="L335" s="47"/>
      <c r="M335" s="47"/>
      <c r="N335" s="47"/>
      <c r="O335" s="49"/>
      <c r="P335" s="47"/>
      <c r="T335" s="218"/>
      <c r="U335" s="218"/>
      <c r="V335" s="218"/>
      <c r="W335" s="218"/>
      <c r="X335" s="218"/>
      <c r="Y335" s="218"/>
      <c r="Z335" s="218"/>
      <c r="AA335" s="218"/>
      <c r="AB335" s="218"/>
      <c r="AC335" s="218"/>
      <c r="AD335" s="49"/>
      <c r="AE335" s="218"/>
      <c r="AF335" s="218"/>
      <c r="AG335" s="189"/>
    </row>
    <row r="336" spans="4:33">
      <c r="D336" s="47"/>
      <c r="E336" s="47"/>
      <c r="F336" s="47"/>
      <c r="G336" s="47"/>
      <c r="H336" s="47"/>
      <c r="I336" s="47"/>
      <c r="J336" s="47"/>
      <c r="K336" s="47"/>
      <c r="L336" s="47"/>
      <c r="M336" s="47"/>
      <c r="N336" s="47"/>
      <c r="O336" s="49"/>
      <c r="P336" s="47"/>
      <c r="T336" s="218"/>
      <c r="U336" s="218"/>
      <c r="V336" s="218"/>
      <c r="W336" s="218"/>
      <c r="X336" s="218"/>
      <c r="Y336" s="218"/>
      <c r="Z336" s="218"/>
      <c r="AA336" s="218"/>
      <c r="AB336" s="218"/>
      <c r="AC336" s="218"/>
      <c r="AD336" s="49"/>
      <c r="AE336" s="218"/>
      <c r="AF336" s="218"/>
      <c r="AG336" s="189"/>
    </row>
    <row r="337" spans="4:33">
      <c r="D337" s="47"/>
      <c r="E337" s="47"/>
      <c r="F337" s="47"/>
      <c r="G337" s="47"/>
      <c r="H337" s="47"/>
      <c r="I337" s="47"/>
      <c r="J337" s="47"/>
      <c r="K337" s="47"/>
      <c r="L337" s="47"/>
      <c r="M337" s="47"/>
      <c r="N337" s="47"/>
      <c r="O337" s="49"/>
      <c r="P337" s="47"/>
      <c r="T337" s="218"/>
      <c r="U337" s="218"/>
      <c r="V337" s="218"/>
      <c r="W337" s="218"/>
      <c r="X337" s="218"/>
      <c r="Y337" s="218"/>
      <c r="Z337" s="218"/>
      <c r="AA337" s="218"/>
      <c r="AB337" s="218"/>
      <c r="AC337" s="218"/>
      <c r="AD337" s="49"/>
      <c r="AE337" s="218"/>
      <c r="AF337" s="218"/>
      <c r="AG337" s="189"/>
    </row>
    <row r="338" spans="4:33">
      <c r="D338" s="47"/>
      <c r="E338" s="47"/>
      <c r="F338" s="47"/>
      <c r="G338" s="47"/>
      <c r="H338" s="47"/>
      <c r="I338" s="47"/>
      <c r="J338" s="47"/>
      <c r="K338" s="47"/>
      <c r="L338" s="47"/>
      <c r="M338" s="47"/>
      <c r="N338" s="47"/>
      <c r="O338" s="49"/>
      <c r="P338" s="47"/>
      <c r="T338" s="218"/>
      <c r="U338" s="218"/>
      <c r="V338" s="218"/>
      <c r="W338" s="218"/>
      <c r="X338" s="218"/>
      <c r="Y338" s="218"/>
      <c r="Z338" s="218"/>
      <c r="AA338" s="218"/>
      <c r="AB338" s="218"/>
      <c r="AC338" s="218"/>
      <c r="AD338" s="49"/>
      <c r="AE338" s="218"/>
      <c r="AF338" s="218"/>
      <c r="AG338" s="189"/>
    </row>
    <row r="339" spans="4:33">
      <c r="D339" s="47"/>
      <c r="E339" s="47"/>
      <c r="F339" s="47"/>
      <c r="G339" s="47"/>
      <c r="H339" s="47"/>
      <c r="I339" s="47"/>
      <c r="J339" s="47"/>
      <c r="K339" s="47"/>
      <c r="L339" s="47"/>
      <c r="M339" s="47"/>
      <c r="N339" s="47"/>
      <c r="O339" s="49"/>
      <c r="P339" s="47"/>
      <c r="T339" s="218"/>
      <c r="U339" s="218"/>
      <c r="V339" s="218"/>
      <c r="W339" s="218"/>
      <c r="X339" s="218"/>
      <c r="Y339" s="218"/>
      <c r="Z339" s="218"/>
      <c r="AA339" s="218"/>
      <c r="AB339" s="218"/>
      <c r="AC339" s="218"/>
      <c r="AG339" s="189"/>
    </row>
    <row r="340" spans="4:33">
      <c r="D340" s="47"/>
      <c r="E340" s="47"/>
      <c r="F340" s="47"/>
      <c r="G340" s="47"/>
      <c r="H340" s="47"/>
      <c r="I340" s="47"/>
      <c r="J340" s="47"/>
      <c r="K340" s="47"/>
      <c r="L340" s="47"/>
      <c r="M340" s="47"/>
      <c r="N340" s="47"/>
      <c r="O340" s="49"/>
      <c r="P340" s="47"/>
      <c r="T340" s="218"/>
      <c r="U340" s="218"/>
      <c r="V340" s="218"/>
      <c r="W340" s="218"/>
      <c r="X340" s="218"/>
      <c r="Y340" s="218"/>
      <c r="Z340" s="218"/>
      <c r="AA340" s="218"/>
      <c r="AB340" s="218"/>
      <c r="AC340" s="218"/>
      <c r="AG340" s="189"/>
    </row>
    <row r="341" spans="4:33">
      <c r="D341" s="47"/>
      <c r="E341" s="47"/>
      <c r="F341" s="47"/>
      <c r="G341" s="47"/>
      <c r="H341" s="47"/>
      <c r="I341" s="47"/>
      <c r="J341" s="47"/>
      <c r="K341" s="47"/>
      <c r="L341" s="47"/>
      <c r="M341" s="47"/>
      <c r="N341" s="47"/>
      <c r="O341" s="49"/>
      <c r="P341" s="47"/>
      <c r="T341" s="218"/>
      <c r="U341" s="218"/>
      <c r="V341" s="218"/>
      <c r="W341" s="218"/>
      <c r="X341" s="218"/>
      <c r="Y341" s="218"/>
      <c r="Z341" s="218"/>
      <c r="AA341" s="218"/>
      <c r="AB341" s="218"/>
      <c r="AC341" s="218"/>
      <c r="AG341" s="189"/>
    </row>
    <row r="342" spans="4:33">
      <c r="D342" s="47"/>
      <c r="E342" s="47"/>
      <c r="F342" s="47"/>
      <c r="G342" s="47"/>
      <c r="H342" s="47"/>
      <c r="I342" s="47"/>
      <c r="J342" s="47"/>
      <c r="K342" s="47"/>
      <c r="L342" s="47"/>
      <c r="M342" s="47"/>
      <c r="N342" s="47"/>
      <c r="O342" s="49"/>
      <c r="P342" s="47"/>
      <c r="T342" s="218"/>
      <c r="U342" s="218"/>
      <c r="V342" s="218"/>
      <c r="W342" s="218"/>
      <c r="X342" s="218"/>
      <c r="Y342" s="218"/>
      <c r="Z342" s="218"/>
      <c r="AA342" s="218"/>
      <c r="AB342" s="218"/>
      <c r="AC342" s="218"/>
      <c r="AG342" s="189"/>
    </row>
    <row r="343" spans="4:33">
      <c r="D343" s="47"/>
      <c r="E343" s="47"/>
      <c r="F343" s="47"/>
      <c r="G343" s="47"/>
      <c r="H343" s="47"/>
      <c r="I343" s="47"/>
      <c r="J343" s="47"/>
      <c r="K343" s="47"/>
      <c r="L343" s="47"/>
      <c r="M343" s="47"/>
      <c r="N343" s="47"/>
      <c r="O343" s="49"/>
      <c r="P343" s="47"/>
      <c r="T343" s="218"/>
      <c r="U343" s="218"/>
      <c r="V343" s="218"/>
      <c r="W343" s="218"/>
      <c r="X343" s="218"/>
      <c r="Y343" s="218"/>
      <c r="Z343" s="218"/>
      <c r="AA343" s="218"/>
      <c r="AB343" s="218"/>
      <c r="AC343" s="218"/>
      <c r="AG343" s="189"/>
    </row>
    <row r="344" spans="4:33">
      <c r="D344" s="47"/>
      <c r="E344" s="47"/>
      <c r="F344" s="47"/>
      <c r="G344" s="47"/>
      <c r="H344" s="47"/>
      <c r="I344" s="47"/>
      <c r="J344" s="47"/>
      <c r="K344" s="47"/>
      <c r="L344" s="47"/>
      <c r="M344" s="47"/>
      <c r="N344" s="47"/>
      <c r="O344" s="49"/>
      <c r="P344" s="47"/>
      <c r="T344" s="218"/>
      <c r="U344" s="218"/>
      <c r="V344" s="218"/>
      <c r="W344" s="218"/>
      <c r="X344" s="218"/>
      <c r="Y344" s="218"/>
      <c r="Z344" s="218"/>
      <c r="AA344" s="218"/>
      <c r="AB344" s="218"/>
      <c r="AC344" s="218"/>
      <c r="AG344" s="189"/>
    </row>
    <row r="345" spans="4:33">
      <c r="D345" s="47"/>
      <c r="E345" s="47"/>
      <c r="F345" s="47"/>
      <c r="G345" s="47"/>
      <c r="H345" s="47"/>
      <c r="I345" s="47"/>
      <c r="J345" s="47"/>
      <c r="K345" s="47"/>
      <c r="L345" s="47"/>
      <c r="M345" s="47"/>
      <c r="N345" s="47"/>
      <c r="O345" s="49"/>
      <c r="P345" s="47"/>
      <c r="T345" s="218"/>
      <c r="U345" s="218"/>
      <c r="V345" s="218"/>
      <c r="W345" s="218"/>
      <c r="X345" s="218"/>
      <c r="Y345" s="218"/>
      <c r="Z345" s="218"/>
      <c r="AA345" s="218"/>
      <c r="AB345" s="218"/>
      <c r="AC345" s="218"/>
      <c r="AG345" s="189"/>
    </row>
    <row r="346" spans="4:33">
      <c r="D346" s="47"/>
      <c r="E346" s="47"/>
      <c r="F346" s="47"/>
      <c r="G346" s="47"/>
      <c r="H346" s="47"/>
      <c r="I346" s="47"/>
      <c r="J346" s="47"/>
      <c r="K346" s="47"/>
      <c r="L346" s="47"/>
      <c r="M346" s="47"/>
      <c r="N346" s="47"/>
      <c r="O346" s="49"/>
      <c r="P346" s="47"/>
      <c r="T346" s="218"/>
      <c r="U346" s="218"/>
      <c r="V346" s="218"/>
      <c r="W346" s="218"/>
      <c r="X346" s="218"/>
      <c r="Y346" s="218"/>
      <c r="Z346" s="218"/>
      <c r="AA346" s="218"/>
      <c r="AB346" s="218"/>
      <c r="AC346" s="218"/>
      <c r="AG346" s="189"/>
    </row>
    <row r="347" spans="4:33">
      <c r="D347" s="47"/>
      <c r="E347" s="47"/>
      <c r="F347" s="47"/>
      <c r="G347" s="47"/>
      <c r="H347" s="47"/>
      <c r="I347" s="47"/>
      <c r="J347" s="47"/>
      <c r="K347" s="47"/>
      <c r="L347" s="47"/>
      <c r="M347" s="47"/>
      <c r="N347" s="47"/>
      <c r="O347" s="49"/>
      <c r="P347" s="47"/>
      <c r="T347" s="218"/>
      <c r="U347" s="218"/>
      <c r="V347" s="218"/>
      <c r="W347" s="218"/>
      <c r="X347" s="218"/>
      <c r="Y347" s="218"/>
      <c r="Z347" s="218"/>
      <c r="AA347" s="218"/>
      <c r="AB347" s="218"/>
      <c r="AC347" s="218"/>
      <c r="AG347" s="189"/>
    </row>
    <row r="348" spans="4:33">
      <c r="D348" s="47"/>
      <c r="E348" s="47"/>
      <c r="F348" s="47"/>
      <c r="G348" s="47"/>
      <c r="H348" s="47"/>
      <c r="I348" s="47"/>
      <c r="J348" s="47"/>
      <c r="K348" s="47"/>
      <c r="L348" s="47"/>
      <c r="M348" s="47"/>
      <c r="N348" s="47"/>
      <c r="O348" s="49"/>
      <c r="P348" s="47"/>
      <c r="T348" s="218"/>
      <c r="U348" s="218"/>
      <c r="V348" s="218"/>
      <c r="W348" s="218"/>
      <c r="X348" s="218"/>
      <c r="Y348" s="218"/>
      <c r="Z348" s="218"/>
      <c r="AA348" s="218"/>
      <c r="AB348" s="218"/>
      <c r="AC348" s="218"/>
      <c r="AG348" s="189"/>
    </row>
    <row r="349" spans="4:33">
      <c r="D349" s="47"/>
      <c r="E349" s="47"/>
      <c r="F349" s="47"/>
      <c r="G349" s="47"/>
      <c r="H349" s="47"/>
      <c r="I349" s="47"/>
      <c r="J349" s="47"/>
      <c r="K349" s="47"/>
      <c r="L349" s="47"/>
      <c r="M349" s="47"/>
      <c r="N349" s="47"/>
      <c r="O349" s="49"/>
      <c r="P349" s="47"/>
      <c r="T349" s="218"/>
      <c r="U349" s="218"/>
      <c r="V349" s="218"/>
      <c r="W349" s="218"/>
      <c r="X349" s="218"/>
      <c r="Y349" s="218"/>
      <c r="Z349" s="218"/>
      <c r="AA349" s="218"/>
      <c r="AB349" s="218"/>
      <c r="AC349" s="218"/>
      <c r="AG349" s="189"/>
    </row>
    <row r="350" spans="4:33">
      <c r="D350" s="47"/>
      <c r="E350" s="47"/>
      <c r="F350" s="47"/>
      <c r="G350" s="47"/>
      <c r="H350" s="47"/>
      <c r="I350" s="47"/>
      <c r="J350" s="47"/>
      <c r="K350" s="47"/>
      <c r="L350" s="47"/>
      <c r="M350" s="47"/>
      <c r="N350" s="47"/>
      <c r="O350" s="49"/>
      <c r="P350" s="47"/>
      <c r="T350" s="218"/>
      <c r="U350" s="218"/>
      <c r="V350" s="218"/>
      <c r="W350" s="218"/>
      <c r="X350" s="218"/>
      <c r="Y350" s="218"/>
      <c r="Z350" s="218"/>
      <c r="AA350" s="218"/>
      <c r="AB350" s="218"/>
      <c r="AC350" s="218"/>
      <c r="AG350" s="189"/>
    </row>
    <row r="351" spans="4:33">
      <c r="D351" s="47"/>
      <c r="E351" s="47"/>
      <c r="F351" s="47"/>
      <c r="G351" s="47"/>
      <c r="H351" s="47"/>
      <c r="I351" s="47"/>
      <c r="J351" s="47"/>
      <c r="K351" s="47"/>
      <c r="L351" s="47"/>
      <c r="M351" s="47"/>
      <c r="N351" s="47"/>
      <c r="O351" s="49"/>
      <c r="P351" s="47"/>
      <c r="T351" s="218"/>
      <c r="U351" s="218"/>
      <c r="V351" s="218"/>
      <c r="W351" s="218"/>
      <c r="X351" s="218"/>
      <c r="Y351" s="218"/>
      <c r="Z351" s="218"/>
      <c r="AA351" s="218"/>
      <c r="AB351" s="218"/>
      <c r="AC351" s="218"/>
      <c r="AG351" s="189"/>
    </row>
    <row r="352" spans="4:33">
      <c r="D352" s="47"/>
      <c r="E352" s="47"/>
      <c r="F352" s="47"/>
      <c r="G352" s="47"/>
      <c r="H352" s="47"/>
      <c r="I352" s="47"/>
      <c r="J352" s="47"/>
      <c r="K352" s="47"/>
      <c r="L352" s="47"/>
      <c r="M352" s="47"/>
      <c r="N352" s="47"/>
      <c r="O352" s="49"/>
      <c r="P352" s="47"/>
      <c r="T352" s="218"/>
      <c r="U352" s="218"/>
      <c r="V352" s="218"/>
      <c r="W352" s="218"/>
      <c r="X352" s="218"/>
      <c r="Y352" s="218"/>
      <c r="Z352" s="218"/>
      <c r="AA352" s="218"/>
      <c r="AB352" s="218"/>
      <c r="AC352" s="218"/>
      <c r="AG352" s="189"/>
    </row>
    <row r="353" spans="4:33">
      <c r="D353" s="47"/>
      <c r="E353" s="47"/>
      <c r="F353" s="47"/>
      <c r="G353" s="47"/>
      <c r="H353" s="47"/>
      <c r="I353" s="47"/>
      <c r="J353" s="47"/>
      <c r="K353" s="47"/>
      <c r="L353" s="47"/>
      <c r="M353" s="47"/>
      <c r="N353" s="47"/>
      <c r="O353" s="49"/>
      <c r="P353" s="47"/>
      <c r="T353" s="218"/>
      <c r="U353" s="218"/>
      <c r="V353" s="218"/>
      <c r="W353" s="218"/>
      <c r="X353" s="218"/>
      <c r="Y353" s="218"/>
      <c r="Z353" s="218"/>
      <c r="AA353" s="218"/>
      <c r="AB353" s="218"/>
      <c r="AC353" s="218"/>
      <c r="AG353" s="189"/>
    </row>
    <row r="354" spans="4:33">
      <c r="D354" s="47"/>
      <c r="E354" s="47"/>
      <c r="F354" s="47"/>
      <c r="G354" s="47"/>
      <c r="H354" s="47"/>
      <c r="I354" s="47"/>
      <c r="J354" s="47"/>
      <c r="K354" s="47"/>
      <c r="L354" s="47"/>
      <c r="M354" s="47"/>
      <c r="N354" s="47"/>
      <c r="O354" s="49"/>
      <c r="P354" s="47"/>
      <c r="T354" s="218"/>
      <c r="U354" s="218"/>
      <c r="V354" s="218"/>
      <c r="W354" s="218"/>
      <c r="X354" s="218"/>
      <c r="Y354" s="218"/>
      <c r="Z354" s="218"/>
      <c r="AA354" s="218"/>
      <c r="AB354" s="218"/>
      <c r="AC354" s="218"/>
      <c r="AG354" s="189"/>
    </row>
    <row r="355" spans="4:33">
      <c r="D355" s="47"/>
      <c r="E355" s="47"/>
      <c r="F355" s="47"/>
      <c r="G355" s="47"/>
      <c r="H355" s="47"/>
      <c r="I355" s="47"/>
      <c r="J355" s="47"/>
      <c r="K355" s="47"/>
      <c r="L355" s="47"/>
      <c r="M355" s="47"/>
      <c r="N355" s="47"/>
      <c r="O355" s="49"/>
      <c r="P355" s="47"/>
      <c r="T355" s="218"/>
      <c r="U355" s="218"/>
      <c r="V355" s="218"/>
      <c r="W355" s="218"/>
      <c r="X355" s="218"/>
      <c r="Y355" s="218"/>
      <c r="Z355" s="218"/>
      <c r="AA355" s="218"/>
      <c r="AB355" s="218"/>
      <c r="AC355" s="218"/>
      <c r="AG355" s="189"/>
    </row>
    <row r="356" spans="4:33">
      <c r="D356" s="47"/>
      <c r="E356" s="47"/>
      <c r="F356" s="47"/>
      <c r="G356" s="47"/>
      <c r="H356" s="47"/>
      <c r="I356" s="47"/>
      <c r="J356" s="47"/>
      <c r="K356" s="47"/>
      <c r="L356" s="47"/>
      <c r="M356" s="47"/>
      <c r="N356" s="47"/>
      <c r="O356" s="49"/>
      <c r="P356" s="47"/>
      <c r="T356" s="218"/>
      <c r="U356" s="218"/>
      <c r="V356" s="218"/>
      <c r="W356" s="218"/>
      <c r="X356" s="218"/>
      <c r="Y356" s="218"/>
      <c r="Z356" s="218"/>
      <c r="AA356" s="218"/>
      <c r="AB356" s="218"/>
      <c r="AC356" s="218"/>
      <c r="AG356" s="189"/>
    </row>
    <row r="357" spans="4:33">
      <c r="D357" s="47"/>
      <c r="E357" s="47"/>
      <c r="F357" s="47"/>
      <c r="G357" s="47"/>
      <c r="H357" s="47"/>
      <c r="I357" s="47"/>
      <c r="J357" s="47"/>
      <c r="K357" s="47"/>
      <c r="L357" s="47"/>
      <c r="M357" s="47"/>
      <c r="N357" s="47"/>
      <c r="O357" s="49"/>
      <c r="P357" s="47"/>
      <c r="T357" s="218"/>
      <c r="U357" s="218"/>
      <c r="V357" s="218"/>
      <c r="W357" s="218"/>
      <c r="X357" s="218"/>
      <c r="Y357" s="218"/>
      <c r="Z357" s="218"/>
      <c r="AA357" s="218"/>
      <c r="AB357" s="218"/>
      <c r="AC357" s="218"/>
      <c r="AG357" s="189"/>
    </row>
    <row r="358" spans="4:33">
      <c r="D358" s="47"/>
      <c r="E358" s="47"/>
      <c r="F358" s="47"/>
      <c r="G358" s="47"/>
      <c r="H358" s="47"/>
      <c r="I358" s="47"/>
      <c r="J358" s="47"/>
      <c r="K358" s="47"/>
      <c r="L358" s="47"/>
      <c r="M358" s="47"/>
      <c r="N358" s="47"/>
      <c r="O358" s="49"/>
      <c r="P358" s="47"/>
      <c r="T358" s="218"/>
      <c r="U358" s="218"/>
      <c r="V358" s="218"/>
      <c r="W358" s="218"/>
      <c r="X358" s="218"/>
      <c r="Y358" s="218"/>
      <c r="Z358" s="218"/>
      <c r="AA358" s="218"/>
      <c r="AB358" s="218"/>
      <c r="AC358" s="218"/>
      <c r="AG358" s="189"/>
    </row>
    <row r="359" spans="4:33">
      <c r="D359" s="47"/>
      <c r="E359" s="47"/>
      <c r="F359" s="47"/>
      <c r="G359" s="47"/>
      <c r="H359" s="47"/>
      <c r="I359" s="47"/>
      <c r="J359" s="47"/>
      <c r="K359" s="47"/>
      <c r="L359" s="47"/>
      <c r="M359" s="47"/>
      <c r="N359" s="47"/>
      <c r="O359" s="49"/>
      <c r="P359" s="47"/>
      <c r="T359" s="218"/>
      <c r="U359" s="218"/>
      <c r="V359" s="218"/>
      <c r="W359" s="218"/>
      <c r="X359" s="218"/>
      <c r="Y359" s="218"/>
      <c r="Z359" s="218"/>
      <c r="AA359" s="218"/>
      <c r="AB359" s="218"/>
      <c r="AC359" s="218"/>
      <c r="AG359" s="189"/>
    </row>
    <row r="360" spans="4:33">
      <c r="D360" s="47"/>
      <c r="E360" s="47"/>
      <c r="F360" s="47"/>
      <c r="G360" s="47"/>
      <c r="H360" s="47"/>
      <c r="I360" s="47"/>
      <c r="J360" s="47"/>
      <c r="K360" s="47"/>
      <c r="L360" s="47"/>
      <c r="M360" s="47"/>
      <c r="N360" s="47"/>
      <c r="O360" s="49"/>
      <c r="P360" s="47"/>
      <c r="T360" s="218"/>
      <c r="U360" s="218"/>
      <c r="V360" s="218"/>
      <c r="W360" s="218"/>
      <c r="X360" s="218"/>
      <c r="Y360" s="218"/>
      <c r="Z360" s="218"/>
      <c r="AA360" s="218"/>
      <c r="AB360" s="218"/>
      <c r="AC360" s="218"/>
      <c r="AG360" s="189"/>
    </row>
    <row r="361" spans="4:33">
      <c r="D361" s="47"/>
      <c r="E361" s="47"/>
      <c r="F361" s="47"/>
      <c r="G361" s="47"/>
      <c r="H361" s="47"/>
      <c r="I361" s="47"/>
      <c r="J361" s="47"/>
      <c r="K361" s="47"/>
      <c r="L361" s="47"/>
      <c r="M361" s="47"/>
      <c r="N361" s="47"/>
      <c r="O361" s="49"/>
      <c r="P361" s="47"/>
      <c r="T361" s="218"/>
      <c r="U361" s="218"/>
      <c r="V361" s="218"/>
      <c r="W361" s="218"/>
      <c r="X361" s="218"/>
      <c r="Y361" s="218"/>
      <c r="Z361" s="218"/>
      <c r="AA361" s="218"/>
      <c r="AB361" s="218"/>
      <c r="AC361" s="218"/>
      <c r="AG361" s="189"/>
    </row>
    <row r="362" spans="4:33">
      <c r="D362" s="47"/>
      <c r="E362" s="47"/>
      <c r="F362" s="47"/>
      <c r="G362" s="47"/>
      <c r="H362" s="47"/>
      <c r="I362" s="47"/>
      <c r="J362" s="47"/>
      <c r="K362" s="47"/>
      <c r="L362" s="47"/>
      <c r="M362" s="47"/>
      <c r="N362" s="47"/>
      <c r="O362" s="49"/>
      <c r="P362" s="47"/>
      <c r="T362" s="218"/>
      <c r="U362" s="218"/>
      <c r="V362" s="218"/>
      <c r="W362" s="218"/>
      <c r="X362" s="218"/>
      <c r="Y362" s="218"/>
      <c r="Z362" s="218"/>
      <c r="AA362" s="218"/>
      <c r="AB362" s="218"/>
      <c r="AC362" s="218"/>
      <c r="AG362" s="189"/>
    </row>
    <row r="363" spans="4:33">
      <c r="D363" s="47"/>
      <c r="E363" s="47"/>
      <c r="F363" s="47"/>
      <c r="G363" s="47"/>
      <c r="H363" s="47"/>
      <c r="I363" s="47"/>
      <c r="J363" s="47"/>
      <c r="K363" s="47"/>
      <c r="L363" s="47"/>
      <c r="M363" s="47"/>
      <c r="N363" s="47"/>
      <c r="O363" s="49"/>
      <c r="P363" s="47"/>
      <c r="T363" s="218"/>
      <c r="U363" s="218"/>
      <c r="V363" s="218"/>
      <c r="W363" s="218"/>
      <c r="X363" s="218"/>
      <c r="Y363" s="218"/>
      <c r="Z363" s="218"/>
      <c r="AA363" s="218"/>
      <c r="AB363" s="218"/>
      <c r="AC363" s="218"/>
      <c r="AG363" s="189"/>
    </row>
    <row r="364" spans="4:33">
      <c r="D364" s="47"/>
      <c r="E364" s="47"/>
      <c r="F364" s="47"/>
      <c r="G364" s="47"/>
      <c r="H364" s="47"/>
      <c r="I364" s="47"/>
      <c r="J364" s="47"/>
      <c r="K364" s="47"/>
      <c r="L364" s="47"/>
      <c r="M364" s="47"/>
      <c r="N364" s="47"/>
      <c r="O364" s="49"/>
      <c r="P364" s="47"/>
      <c r="T364" s="218"/>
      <c r="U364" s="218"/>
      <c r="V364" s="218"/>
      <c r="W364" s="218"/>
      <c r="X364" s="218"/>
      <c r="Y364" s="218"/>
      <c r="Z364" s="218"/>
      <c r="AA364" s="218"/>
      <c r="AB364" s="218"/>
      <c r="AC364" s="218"/>
      <c r="AG364" s="189"/>
    </row>
    <row r="365" spans="4:33">
      <c r="D365" s="47"/>
      <c r="E365" s="47"/>
      <c r="F365" s="47"/>
      <c r="G365" s="47"/>
      <c r="H365" s="47"/>
      <c r="I365" s="47"/>
      <c r="J365" s="47"/>
      <c r="K365" s="47"/>
      <c r="L365" s="47"/>
      <c r="M365" s="47"/>
      <c r="N365" s="47"/>
      <c r="O365" s="49"/>
      <c r="P365" s="47"/>
      <c r="T365" s="218"/>
      <c r="U365" s="218"/>
      <c r="V365" s="218"/>
      <c r="W365" s="218"/>
      <c r="X365" s="218"/>
      <c r="Y365" s="218"/>
      <c r="Z365" s="218"/>
      <c r="AA365" s="218"/>
      <c r="AB365" s="218"/>
      <c r="AC365" s="218"/>
      <c r="AG365" s="189"/>
    </row>
    <row r="366" spans="4:33">
      <c r="D366" s="47"/>
      <c r="E366" s="47"/>
      <c r="F366" s="47"/>
      <c r="G366" s="47"/>
      <c r="H366" s="47"/>
      <c r="I366" s="47"/>
      <c r="J366" s="47"/>
      <c r="K366" s="47"/>
      <c r="L366" s="47"/>
      <c r="M366" s="47"/>
      <c r="N366" s="47"/>
      <c r="O366" s="49"/>
      <c r="P366" s="47"/>
      <c r="T366" s="218"/>
      <c r="U366" s="218"/>
      <c r="V366" s="218"/>
      <c r="W366" s="218"/>
      <c r="X366" s="218"/>
      <c r="Y366" s="218"/>
      <c r="Z366" s="218"/>
      <c r="AA366" s="218"/>
      <c r="AB366" s="218"/>
      <c r="AC366" s="218"/>
      <c r="AG366" s="189"/>
    </row>
    <row r="367" spans="4:33">
      <c r="D367" s="47"/>
      <c r="E367" s="47"/>
      <c r="F367" s="47"/>
      <c r="G367" s="47"/>
      <c r="H367" s="47"/>
      <c r="I367" s="47"/>
      <c r="J367" s="47"/>
      <c r="K367" s="47"/>
      <c r="L367" s="47"/>
      <c r="M367" s="47"/>
      <c r="N367" s="47"/>
      <c r="O367" s="49"/>
      <c r="P367" s="47"/>
      <c r="T367" s="218"/>
      <c r="U367" s="218"/>
      <c r="V367" s="218"/>
      <c r="W367" s="218"/>
      <c r="X367" s="218"/>
      <c r="Y367" s="218"/>
      <c r="Z367" s="218"/>
      <c r="AA367" s="218"/>
      <c r="AB367" s="218"/>
      <c r="AC367" s="218"/>
      <c r="AG367" s="189"/>
    </row>
    <row r="368" spans="4:33">
      <c r="D368" s="47"/>
      <c r="E368" s="47"/>
      <c r="F368" s="47"/>
      <c r="G368" s="47"/>
      <c r="H368" s="47"/>
      <c r="I368" s="47"/>
      <c r="J368" s="47"/>
      <c r="K368" s="47"/>
      <c r="L368" s="47"/>
      <c r="M368" s="47"/>
      <c r="N368" s="47"/>
      <c r="O368" s="49"/>
      <c r="P368" s="47"/>
      <c r="T368" s="218"/>
      <c r="U368" s="218"/>
      <c r="V368" s="218"/>
      <c r="W368" s="218"/>
      <c r="X368" s="218"/>
      <c r="Y368" s="218"/>
      <c r="Z368" s="218"/>
      <c r="AA368" s="218"/>
      <c r="AB368" s="218"/>
      <c r="AC368" s="218"/>
      <c r="AG368" s="189"/>
    </row>
    <row r="369" spans="4:33">
      <c r="D369" s="47"/>
      <c r="E369" s="47"/>
      <c r="F369" s="47"/>
      <c r="G369" s="47"/>
      <c r="H369" s="47"/>
      <c r="I369" s="47"/>
      <c r="J369" s="47"/>
      <c r="K369" s="47"/>
      <c r="L369" s="47"/>
      <c r="M369" s="47"/>
      <c r="N369" s="47"/>
      <c r="O369" s="49"/>
      <c r="P369" s="47"/>
      <c r="T369" s="218"/>
      <c r="U369" s="218"/>
      <c r="V369" s="218"/>
      <c r="W369" s="218"/>
      <c r="X369" s="218"/>
      <c r="Y369" s="218"/>
      <c r="Z369" s="218"/>
      <c r="AA369" s="218"/>
      <c r="AB369" s="218"/>
      <c r="AC369" s="218"/>
      <c r="AG369" s="189"/>
    </row>
    <row r="370" spans="4:33">
      <c r="D370" s="47"/>
      <c r="E370" s="47"/>
      <c r="F370" s="47"/>
      <c r="G370" s="47"/>
      <c r="H370" s="47"/>
      <c r="I370" s="47"/>
      <c r="J370" s="47"/>
      <c r="K370" s="47"/>
      <c r="L370" s="47"/>
      <c r="M370" s="47"/>
      <c r="N370" s="47"/>
      <c r="O370" s="49"/>
      <c r="P370" s="47"/>
      <c r="T370" s="218"/>
      <c r="U370" s="218"/>
      <c r="V370" s="218"/>
      <c r="W370" s="218"/>
      <c r="X370" s="218"/>
      <c r="Y370" s="218"/>
      <c r="Z370" s="218"/>
      <c r="AA370" s="218"/>
      <c r="AB370" s="218"/>
      <c r="AC370" s="218"/>
      <c r="AG370" s="189"/>
    </row>
    <row r="371" spans="4:33">
      <c r="D371" s="47"/>
      <c r="E371" s="47"/>
      <c r="F371" s="47"/>
      <c r="G371" s="47"/>
      <c r="H371" s="47"/>
      <c r="I371" s="47"/>
      <c r="J371" s="47"/>
      <c r="K371" s="47"/>
      <c r="L371" s="47"/>
      <c r="M371" s="47"/>
      <c r="N371" s="47"/>
      <c r="O371" s="49"/>
      <c r="P371" s="47"/>
      <c r="T371" s="218"/>
      <c r="U371" s="218"/>
      <c r="V371" s="218"/>
      <c r="W371" s="218"/>
      <c r="X371" s="218"/>
      <c r="Y371" s="218"/>
      <c r="Z371" s="218"/>
      <c r="AA371" s="218"/>
      <c r="AB371" s="218"/>
      <c r="AC371" s="218"/>
      <c r="AG371" s="189"/>
    </row>
    <row r="372" spans="4:33">
      <c r="D372" s="47"/>
      <c r="E372" s="47"/>
      <c r="F372" s="47"/>
      <c r="G372" s="47"/>
      <c r="H372" s="47"/>
      <c r="I372" s="47"/>
      <c r="J372" s="47"/>
      <c r="K372" s="47"/>
      <c r="L372" s="47"/>
      <c r="M372" s="47"/>
      <c r="N372" s="47"/>
      <c r="O372" s="49"/>
      <c r="P372" s="47"/>
      <c r="T372" s="218"/>
      <c r="U372" s="218"/>
      <c r="V372" s="218"/>
      <c r="W372" s="218"/>
      <c r="X372" s="218"/>
      <c r="Y372" s="218"/>
      <c r="Z372" s="218"/>
      <c r="AA372" s="218"/>
      <c r="AB372" s="218"/>
      <c r="AC372" s="218"/>
      <c r="AG372" s="189"/>
    </row>
    <row r="373" spans="4:33">
      <c r="D373" s="47"/>
      <c r="E373" s="47"/>
      <c r="F373" s="47"/>
      <c r="G373" s="47"/>
      <c r="H373" s="47"/>
      <c r="I373" s="47"/>
      <c r="J373" s="47"/>
      <c r="K373" s="47"/>
      <c r="L373" s="47"/>
      <c r="M373" s="47"/>
      <c r="N373" s="47"/>
      <c r="O373" s="49"/>
      <c r="P373" s="47"/>
      <c r="T373" s="218"/>
      <c r="U373" s="218"/>
      <c r="V373" s="218"/>
      <c r="W373" s="218"/>
      <c r="X373" s="218"/>
      <c r="Y373" s="218"/>
      <c r="Z373" s="218"/>
      <c r="AA373" s="218"/>
      <c r="AB373" s="218"/>
      <c r="AC373" s="218"/>
      <c r="AG373" s="189"/>
    </row>
    <row r="374" spans="4:33">
      <c r="D374" s="47"/>
      <c r="E374" s="47"/>
      <c r="F374" s="47"/>
      <c r="G374" s="47"/>
      <c r="H374" s="47"/>
      <c r="I374" s="47"/>
      <c r="J374" s="47"/>
      <c r="K374" s="47"/>
      <c r="L374" s="47"/>
      <c r="M374" s="47"/>
      <c r="N374" s="47"/>
      <c r="O374" s="49"/>
      <c r="P374" s="47"/>
      <c r="T374" s="218"/>
      <c r="U374" s="218"/>
      <c r="V374" s="218"/>
      <c r="W374" s="218"/>
      <c r="X374" s="218"/>
      <c r="Y374" s="218"/>
      <c r="Z374" s="218"/>
      <c r="AA374" s="218"/>
      <c r="AB374" s="218"/>
      <c r="AC374" s="218"/>
      <c r="AG374" s="189"/>
    </row>
    <row r="375" spans="4:33">
      <c r="D375" s="47"/>
      <c r="E375" s="47"/>
      <c r="F375" s="47"/>
      <c r="G375" s="47"/>
      <c r="H375" s="47"/>
      <c r="I375" s="47"/>
      <c r="J375" s="47"/>
      <c r="K375" s="47"/>
      <c r="L375" s="47"/>
      <c r="M375" s="47"/>
      <c r="N375" s="47"/>
      <c r="O375" s="49"/>
      <c r="P375" s="47"/>
      <c r="T375" s="218"/>
      <c r="U375" s="218"/>
      <c r="V375" s="218"/>
      <c r="W375" s="218"/>
      <c r="X375" s="218"/>
      <c r="Y375" s="218"/>
      <c r="Z375" s="218"/>
      <c r="AA375" s="218"/>
      <c r="AB375" s="218"/>
      <c r="AC375" s="218"/>
      <c r="AG375" s="189"/>
    </row>
    <row r="376" spans="4:33">
      <c r="D376" s="47"/>
      <c r="E376" s="47"/>
      <c r="F376" s="47"/>
      <c r="G376" s="47"/>
      <c r="H376" s="47"/>
      <c r="I376" s="47"/>
      <c r="J376" s="47"/>
      <c r="K376" s="47"/>
      <c r="L376" s="47"/>
      <c r="M376" s="47"/>
      <c r="N376" s="47"/>
      <c r="O376" s="49"/>
      <c r="P376" s="47"/>
      <c r="T376" s="218"/>
      <c r="U376" s="218"/>
      <c r="V376" s="218"/>
      <c r="W376" s="218"/>
      <c r="X376" s="218"/>
      <c r="Y376" s="218"/>
      <c r="Z376" s="218"/>
      <c r="AA376" s="218"/>
      <c r="AB376" s="218"/>
      <c r="AC376" s="218"/>
      <c r="AG376" s="189"/>
    </row>
    <row r="377" spans="4:33">
      <c r="D377" s="47"/>
      <c r="E377" s="47"/>
      <c r="F377" s="47"/>
      <c r="G377" s="47"/>
      <c r="H377" s="47"/>
      <c r="I377" s="47"/>
      <c r="J377" s="47"/>
      <c r="K377" s="47"/>
      <c r="L377" s="47"/>
      <c r="M377" s="47"/>
      <c r="N377" s="47"/>
      <c r="O377" s="49"/>
      <c r="P377" s="47"/>
      <c r="T377" s="218"/>
      <c r="U377" s="218"/>
      <c r="V377" s="218"/>
      <c r="W377" s="218"/>
      <c r="X377" s="218"/>
      <c r="Y377" s="218"/>
      <c r="Z377" s="218"/>
      <c r="AA377" s="218"/>
      <c r="AB377" s="218"/>
      <c r="AC377" s="218"/>
      <c r="AG377" s="189"/>
    </row>
    <row r="378" spans="4:33">
      <c r="D378" s="47"/>
      <c r="E378" s="47"/>
      <c r="F378" s="47"/>
      <c r="G378" s="47"/>
      <c r="H378" s="47"/>
      <c r="I378" s="47"/>
      <c r="J378" s="47"/>
      <c r="K378" s="47"/>
      <c r="L378" s="47"/>
      <c r="M378" s="47"/>
      <c r="N378" s="47"/>
      <c r="O378" s="49"/>
      <c r="P378" s="47"/>
      <c r="T378" s="218"/>
      <c r="U378" s="218"/>
      <c r="V378" s="218"/>
      <c r="W378" s="218"/>
      <c r="X378" s="218"/>
      <c r="Y378" s="218"/>
      <c r="Z378" s="218"/>
      <c r="AA378" s="218"/>
      <c r="AB378" s="218"/>
      <c r="AC378" s="218"/>
      <c r="AG378" s="189"/>
    </row>
    <row r="379" spans="4:33">
      <c r="D379" s="47"/>
      <c r="E379" s="47"/>
      <c r="F379" s="47"/>
      <c r="G379" s="47"/>
      <c r="H379" s="47"/>
      <c r="I379" s="47"/>
      <c r="J379" s="47"/>
      <c r="K379" s="47"/>
      <c r="L379" s="47"/>
      <c r="M379" s="47"/>
      <c r="N379" s="47"/>
      <c r="O379" s="49"/>
      <c r="P379" s="47"/>
      <c r="T379" s="218"/>
      <c r="U379" s="218"/>
      <c r="V379" s="218"/>
      <c r="W379" s="218"/>
      <c r="X379" s="218"/>
      <c r="Y379" s="218"/>
      <c r="Z379" s="218"/>
      <c r="AA379" s="218"/>
      <c r="AB379" s="218"/>
      <c r="AC379" s="218"/>
      <c r="AG379" s="189"/>
    </row>
    <row r="380" spans="4:33">
      <c r="D380" s="47"/>
      <c r="E380" s="47"/>
      <c r="F380" s="47"/>
      <c r="G380" s="47"/>
      <c r="H380" s="47"/>
      <c r="I380" s="47"/>
      <c r="J380" s="47"/>
      <c r="K380" s="47"/>
      <c r="L380" s="47"/>
      <c r="M380" s="47"/>
      <c r="N380" s="47"/>
      <c r="O380" s="49"/>
      <c r="P380" s="47"/>
      <c r="T380" s="218"/>
      <c r="U380" s="218"/>
      <c r="V380" s="218"/>
      <c r="W380" s="218"/>
      <c r="X380" s="218"/>
      <c r="Y380" s="218"/>
      <c r="Z380" s="218"/>
      <c r="AA380" s="218"/>
      <c r="AB380" s="218"/>
      <c r="AC380" s="218"/>
      <c r="AG380" s="189"/>
    </row>
    <row r="381" spans="4:33">
      <c r="D381" s="47"/>
      <c r="E381" s="47"/>
      <c r="F381" s="47"/>
      <c r="G381" s="47"/>
      <c r="H381" s="47"/>
      <c r="I381" s="47"/>
      <c r="J381" s="47"/>
      <c r="K381" s="47"/>
      <c r="L381" s="47"/>
      <c r="M381" s="47"/>
      <c r="N381" s="47"/>
      <c r="O381" s="49"/>
      <c r="P381" s="47"/>
      <c r="T381" s="218"/>
      <c r="U381" s="218"/>
      <c r="V381" s="218"/>
      <c r="W381" s="218"/>
      <c r="X381" s="218"/>
      <c r="Y381" s="218"/>
      <c r="Z381" s="218"/>
      <c r="AA381" s="218"/>
      <c r="AB381" s="218"/>
      <c r="AC381" s="218"/>
      <c r="AG381" s="189"/>
    </row>
    <row r="382" spans="4:33">
      <c r="D382" s="47"/>
      <c r="E382" s="47"/>
      <c r="F382" s="47"/>
      <c r="G382" s="47"/>
      <c r="H382" s="47"/>
      <c r="I382" s="47"/>
      <c r="J382" s="47"/>
      <c r="K382" s="47"/>
      <c r="L382" s="47"/>
      <c r="M382" s="47"/>
      <c r="N382" s="47"/>
      <c r="O382" s="49"/>
      <c r="P382" s="47"/>
      <c r="T382" s="218"/>
      <c r="U382" s="218"/>
      <c r="V382" s="218"/>
      <c r="W382" s="218"/>
      <c r="X382" s="218"/>
      <c r="Y382" s="218"/>
      <c r="Z382" s="218"/>
      <c r="AA382" s="218"/>
      <c r="AB382" s="218"/>
      <c r="AC382" s="218"/>
      <c r="AG382" s="189"/>
    </row>
    <row r="383" spans="4:33">
      <c r="D383" s="47"/>
      <c r="E383" s="47"/>
      <c r="F383" s="47"/>
      <c r="G383" s="47"/>
      <c r="H383" s="47"/>
      <c r="I383" s="47"/>
      <c r="J383" s="47"/>
      <c r="K383" s="47"/>
      <c r="L383" s="47"/>
      <c r="M383" s="47"/>
      <c r="N383" s="47"/>
      <c r="O383" s="49"/>
      <c r="P383" s="47"/>
      <c r="T383" s="218"/>
      <c r="U383" s="218"/>
      <c r="V383" s="218"/>
      <c r="W383" s="218"/>
      <c r="X383" s="218"/>
      <c r="Y383" s="218"/>
      <c r="Z383" s="218"/>
      <c r="AA383" s="218"/>
      <c r="AB383" s="218"/>
      <c r="AC383" s="218"/>
      <c r="AG383" s="189"/>
    </row>
    <row r="384" spans="4:33">
      <c r="D384" s="47"/>
      <c r="E384" s="47"/>
      <c r="F384" s="47"/>
      <c r="G384" s="47"/>
      <c r="H384" s="47"/>
      <c r="I384" s="47"/>
      <c r="J384" s="47"/>
      <c r="K384" s="47"/>
      <c r="L384" s="47"/>
      <c r="M384" s="47"/>
      <c r="N384" s="47"/>
      <c r="O384" s="49"/>
      <c r="P384" s="47"/>
      <c r="T384" s="218"/>
      <c r="U384" s="218"/>
      <c r="V384" s="218"/>
      <c r="W384" s="218"/>
      <c r="X384" s="218"/>
      <c r="Y384" s="218"/>
      <c r="Z384" s="218"/>
      <c r="AA384" s="218"/>
      <c r="AB384" s="218"/>
      <c r="AC384" s="218"/>
      <c r="AG384" s="189"/>
    </row>
    <row r="385" spans="4:33">
      <c r="D385" s="47"/>
      <c r="E385" s="47"/>
      <c r="F385" s="47"/>
      <c r="G385" s="47"/>
      <c r="H385" s="47"/>
      <c r="I385" s="47"/>
      <c r="J385" s="47"/>
      <c r="K385" s="47"/>
      <c r="L385" s="47"/>
      <c r="M385" s="47"/>
      <c r="N385" s="47"/>
      <c r="O385" s="49"/>
      <c r="P385" s="47"/>
      <c r="T385" s="218"/>
      <c r="U385" s="218"/>
      <c r="V385" s="218"/>
      <c r="W385" s="218"/>
      <c r="X385" s="218"/>
      <c r="Y385" s="218"/>
      <c r="Z385" s="218"/>
      <c r="AA385" s="218"/>
      <c r="AB385" s="218"/>
      <c r="AC385" s="218"/>
      <c r="AG385" s="189"/>
    </row>
    <row r="386" spans="4:33">
      <c r="D386" s="47"/>
      <c r="E386" s="47"/>
      <c r="F386" s="47"/>
      <c r="G386" s="47"/>
      <c r="H386" s="47"/>
      <c r="I386" s="47"/>
      <c r="J386" s="47"/>
      <c r="K386" s="47"/>
      <c r="L386" s="47"/>
      <c r="M386" s="47"/>
      <c r="N386" s="47"/>
      <c r="O386" s="49"/>
      <c r="P386" s="47"/>
      <c r="T386" s="218"/>
      <c r="U386" s="218"/>
      <c r="V386" s="218"/>
      <c r="W386" s="218"/>
      <c r="X386" s="218"/>
      <c r="Y386" s="218"/>
      <c r="Z386" s="218"/>
      <c r="AA386" s="218"/>
      <c r="AB386" s="218"/>
      <c r="AC386" s="218"/>
      <c r="AG386" s="189"/>
    </row>
    <row r="387" spans="4:33">
      <c r="D387" s="47"/>
      <c r="E387" s="47"/>
      <c r="F387" s="47"/>
      <c r="G387" s="47"/>
      <c r="H387" s="47"/>
      <c r="I387" s="47"/>
      <c r="J387" s="47"/>
      <c r="K387" s="47"/>
      <c r="L387" s="47"/>
      <c r="M387" s="47"/>
      <c r="N387" s="47"/>
      <c r="O387" s="49"/>
      <c r="P387" s="47"/>
      <c r="T387" s="218"/>
      <c r="U387" s="218"/>
      <c r="V387" s="218"/>
      <c r="W387" s="218"/>
      <c r="X387" s="218"/>
      <c r="Y387" s="218"/>
      <c r="Z387" s="218"/>
      <c r="AA387" s="218"/>
      <c r="AB387" s="218"/>
      <c r="AC387" s="218"/>
      <c r="AG387" s="189"/>
    </row>
    <row r="388" spans="4:33">
      <c r="D388" s="47"/>
      <c r="E388" s="47"/>
      <c r="F388" s="47"/>
      <c r="G388" s="47"/>
      <c r="H388" s="47"/>
      <c r="I388" s="47"/>
      <c r="J388" s="47"/>
      <c r="K388" s="47"/>
      <c r="L388" s="47"/>
      <c r="M388" s="47"/>
      <c r="N388" s="47"/>
      <c r="O388" s="49"/>
      <c r="P388" s="47"/>
      <c r="T388" s="218"/>
      <c r="U388" s="218"/>
      <c r="V388" s="218"/>
      <c r="W388" s="218"/>
      <c r="X388" s="218"/>
      <c r="Y388" s="218"/>
      <c r="Z388" s="218"/>
      <c r="AA388" s="218"/>
      <c r="AB388" s="218"/>
      <c r="AC388" s="218"/>
      <c r="AG388" s="189"/>
    </row>
    <row r="389" spans="4:33">
      <c r="D389" s="47"/>
      <c r="E389" s="47"/>
      <c r="F389" s="47"/>
      <c r="G389" s="47"/>
      <c r="H389" s="47"/>
      <c r="I389" s="47"/>
      <c r="J389" s="47"/>
      <c r="K389" s="47"/>
      <c r="L389" s="47"/>
      <c r="M389" s="47"/>
      <c r="N389" s="47"/>
      <c r="O389" s="49"/>
      <c r="P389" s="47"/>
      <c r="T389" s="218"/>
      <c r="U389" s="218"/>
      <c r="V389" s="218"/>
      <c r="W389" s="218"/>
      <c r="X389" s="218"/>
      <c r="Y389" s="218"/>
      <c r="Z389" s="218"/>
      <c r="AA389" s="218"/>
      <c r="AB389" s="218"/>
      <c r="AC389" s="218"/>
      <c r="AG389" s="189"/>
    </row>
    <row r="390" spans="4:33">
      <c r="D390" s="47"/>
      <c r="E390" s="47"/>
      <c r="F390" s="47"/>
      <c r="G390" s="47"/>
      <c r="H390" s="47"/>
      <c r="I390" s="47"/>
      <c r="J390" s="47"/>
      <c r="K390" s="47"/>
      <c r="L390" s="47"/>
      <c r="M390" s="47"/>
      <c r="N390" s="47"/>
      <c r="O390" s="49"/>
      <c r="P390" s="47"/>
      <c r="T390" s="218"/>
      <c r="U390" s="218"/>
      <c r="V390" s="218"/>
      <c r="W390" s="218"/>
      <c r="X390" s="218"/>
      <c r="Y390" s="218"/>
      <c r="Z390" s="218"/>
      <c r="AA390" s="218"/>
      <c r="AB390" s="218"/>
      <c r="AC390" s="218"/>
      <c r="AG390" s="189"/>
    </row>
    <row r="391" spans="4:33">
      <c r="D391" s="47"/>
      <c r="E391" s="47"/>
      <c r="F391" s="47"/>
      <c r="G391" s="47"/>
      <c r="H391" s="47"/>
      <c r="I391" s="47"/>
      <c r="J391" s="47"/>
      <c r="K391" s="47"/>
      <c r="L391" s="47"/>
      <c r="M391" s="47"/>
      <c r="N391" s="47"/>
      <c r="O391" s="49"/>
      <c r="P391" s="47"/>
      <c r="T391" s="218"/>
      <c r="U391" s="218"/>
      <c r="V391" s="218"/>
      <c r="W391" s="218"/>
      <c r="X391" s="218"/>
      <c r="Y391" s="218"/>
      <c r="Z391" s="218"/>
      <c r="AA391" s="218"/>
      <c r="AB391" s="218"/>
      <c r="AC391" s="218"/>
      <c r="AG391" s="189"/>
    </row>
    <row r="392" spans="4:33">
      <c r="D392" s="47"/>
      <c r="E392" s="47"/>
      <c r="F392" s="47"/>
      <c r="G392" s="47"/>
      <c r="H392" s="47"/>
      <c r="I392" s="47"/>
      <c r="J392" s="47"/>
      <c r="K392" s="47"/>
      <c r="L392" s="47"/>
      <c r="M392" s="47"/>
      <c r="N392" s="47"/>
      <c r="O392" s="49"/>
      <c r="P392" s="47"/>
      <c r="T392" s="218"/>
      <c r="U392" s="218"/>
      <c r="V392" s="218"/>
      <c r="W392" s="218"/>
      <c r="X392" s="218"/>
      <c r="Y392" s="218"/>
      <c r="Z392" s="218"/>
      <c r="AA392" s="218"/>
      <c r="AB392" s="218"/>
      <c r="AC392" s="218"/>
      <c r="AG392" s="189"/>
    </row>
    <row r="393" spans="4:33">
      <c r="D393" s="47"/>
      <c r="E393" s="47"/>
      <c r="F393" s="47"/>
      <c r="G393" s="47"/>
      <c r="H393" s="47"/>
      <c r="I393" s="47"/>
      <c r="J393" s="47"/>
      <c r="K393" s="47"/>
      <c r="L393" s="47"/>
      <c r="M393" s="47"/>
      <c r="N393" s="47"/>
      <c r="O393" s="49"/>
      <c r="P393" s="47"/>
      <c r="AG393" s="189"/>
    </row>
    <row r="394" spans="4:33">
      <c r="D394" s="47"/>
      <c r="E394" s="47"/>
      <c r="F394" s="47"/>
      <c r="G394" s="47"/>
      <c r="H394" s="47"/>
      <c r="I394" s="47"/>
      <c r="J394" s="47"/>
      <c r="K394" s="47"/>
      <c r="L394" s="47"/>
      <c r="M394" s="47"/>
      <c r="N394" s="47"/>
      <c r="O394" s="49"/>
      <c r="P394" s="47"/>
      <c r="AG394" s="189"/>
    </row>
    <row r="395" spans="4:33">
      <c r="D395" s="47"/>
      <c r="E395" s="47"/>
      <c r="F395" s="47"/>
      <c r="G395" s="47"/>
      <c r="H395" s="47"/>
      <c r="I395" s="47"/>
      <c r="J395" s="47"/>
      <c r="K395" s="47"/>
      <c r="L395" s="47"/>
      <c r="M395" s="47"/>
      <c r="N395" s="47"/>
      <c r="O395" s="49"/>
      <c r="P395" s="47"/>
      <c r="AG395" s="189"/>
    </row>
    <row r="396" spans="4:33">
      <c r="D396" s="47"/>
      <c r="E396" s="47"/>
      <c r="F396" s="47"/>
      <c r="G396" s="47"/>
      <c r="H396" s="47"/>
      <c r="I396" s="47"/>
      <c r="J396" s="47"/>
      <c r="K396" s="47"/>
      <c r="L396" s="47"/>
      <c r="M396" s="47"/>
      <c r="N396" s="47"/>
      <c r="O396" s="49"/>
      <c r="P396" s="47"/>
      <c r="AG396" s="189"/>
    </row>
    <row r="397" spans="4:33">
      <c r="D397" s="47"/>
      <c r="E397" s="47"/>
      <c r="F397" s="47"/>
      <c r="G397" s="47"/>
      <c r="H397" s="47"/>
      <c r="I397" s="47"/>
      <c r="J397" s="47"/>
      <c r="K397" s="47"/>
      <c r="L397" s="47"/>
      <c r="M397" s="47"/>
      <c r="N397" s="47"/>
      <c r="O397" s="49"/>
      <c r="P397" s="47"/>
      <c r="AG397" s="189"/>
    </row>
    <row r="398" spans="4:33">
      <c r="D398" s="47"/>
      <c r="E398" s="47"/>
      <c r="F398" s="47"/>
      <c r="G398" s="47"/>
      <c r="H398" s="47"/>
      <c r="I398" s="47"/>
      <c r="J398" s="47"/>
      <c r="K398" s="47"/>
      <c r="L398" s="47"/>
      <c r="M398" s="47"/>
      <c r="N398" s="47"/>
      <c r="O398" s="49"/>
      <c r="P398" s="47"/>
      <c r="AG398" s="189"/>
    </row>
    <row r="399" spans="4:33">
      <c r="D399" s="47"/>
      <c r="E399" s="47"/>
      <c r="F399" s="47"/>
      <c r="G399" s="47"/>
      <c r="H399" s="47"/>
      <c r="I399" s="47"/>
      <c r="J399" s="47"/>
      <c r="K399" s="47"/>
      <c r="L399" s="47"/>
      <c r="M399" s="47"/>
      <c r="N399" s="47"/>
      <c r="O399" s="49"/>
      <c r="P399" s="47"/>
      <c r="AG399" s="189"/>
    </row>
    <row r="400" spans="4:33">
      <c r="D400" s="47"/>
      <c r="E400" s="47"/>
      <c r="F400" s="47"/>
      <c r="G400" s="47"/>
      <c r="H400" s="47"/>
      <c r="I400" s="47"/>
      <c r="J400" s="47"/>
      <c r="K400" s="47"/>
      <c r="L400" s="47"/>
      <c r="M400" s="47"/>
      <c r="N400" s="47"/>
      <c r="O400" s="49"/>
      <c r="P400" s="47"/>
      <c r="AG400" s="189"/>
    </row>
    <row r="401" spans="4:33">
      <c r="D401" s="47"/>
      <c r="E401" s="47"/>
      <c r="F401" s="47"/>
      <c r="G401" s="47"/>
      <c r="H401" s="47"/>
      <c r="I401" s="47"/>
      <c r="J401" s="47"/>
      <c r="K401" s="47"/>
      <c r="L401" s="47"/>
      <c r="M401" s="47"/>
      <c r="N401" s="47"/>
      <c r="O401" s="49"/>
      <c r="P401" s="47"/>
      <c r="AG401" s="189"/>
    </row>
    <row r="402" spans="4:33">
      <c r="D402" s="47"/>
      <c r="E402" s="47"/>
      <c r="F402" s="47"/>
      <c r="G402" s="47"/>
      <c r="H402" s="47"/>
      <c r="I402" s="47"/>
      <c r="J402" s="47"/>
      <c r="K402" s="47"/>
      <c r="L402" s="47"/>
      <c r="M402" s="47"/>
      <c r="N402" s="47"/>
      <c r="O402" s="49"/>
      <c r="P402" s="47"/>
      <c r="AG402" s="189"/>
    </row>
    <row r="403" spans="4:33">
      <c r="D403" s="47"/>
      <c r="E403" s="47"/>
      <c r="F403" s="47"/>
      <c r="G403" s="47"/>
      <c r="H403" s="47"/>
      <c r="I403" s="47"/>
      <c r="J403" s="47"/>
      <c r="K403" s="47"/>
      <c r="L403" s="47"/>
      <c r="M403" s="47"/>
      <c r="N403" s="47"/>
      <c r="O403" s="49"/>
      <c r="P403" s="47"/>
      <c r="AG403" s="189"/>
    </row>
    <row r="404" spans="4:33">
      <c r="D404" s="47"/>
      <c r="E404" s="47"/>
      <c r="F404" s="47"/>
      <c r="G404" s="47"/>
      <c r="H404" s="47"/>
      <c r="I404" s="47"/>
      <c r="J404" s="47"/>
      <c r="K404" s="47"/>
      <c r="L404" s="47"/>
      <c r="M404" s="47"/>
      <c r="N404" s="47"/>
      <c r="O404" s="49"/>
      <c r="P404" s="47"/>
      <c r="AG404" s="189"/>
    </row>
    <row r="405" spans="4:33">
      <c r="D405" s="47"/>
      <c r="E405" s="47"/>
      <c r="F405" s="47"/>
      <c r="G405" s="47"/>
      <c r="H405" s="47"/>
      <c r="I405" s="47"/>
      <c r="J405" s="47"/>
      <c r="K405" s="47"/>
      <c r="L405" s="47"/>
      <c r="M405" s="47"/>
      <c r="N405" s="47"/>
      <c r="O405" s="49"/>
      <c r="P405" s="47"/>
      <c r="AG405" s="189"/>
    </row>
    <row r="406" spans="4:33">
      <c r="D406" s="47"/>
      <c r="E406" s="47"/>
      <c r="F406" s="47"/>
      <c r="G406" s="47"/>
      <c r="H406" s="47"/>
      <c r="I406" s="47"/>
      <c r="J406" s="47"/>
      <c r="K406" s="47"/>
      <c r="L406" s="47"/>
      <c r="M406" s="47"/>
      <c r="N406" s="47"/>
      <c r="O406" s="49"/>
      <c r="P406" s="47"/>
      <c r="AG406" s="189"/>
    </row>
    <row r="407" spans="4:33">
      <c r="D407" s="47"/>
      <c r="E407" s="47"/>
      <c r="F407" s="47"/>
      <c r="G407" s="47"/>
      <c r="H407" s="47"/>
      <c r="I407" s="47"/>
      <c r="J407" s="47"/>
      <c r="K407" s="47"/>
      <c r="L407" s="47"/>
      <c r="M407" s="47"/>
      <c r="N407" s="47"/>
      <c r="O407" s="49"/>
      <c r="P407" s="47"/>
      <c r="AG407" s="189"/>
    </row>
    <row r="408" spans="4:33">
      <c r="D408" s="47"/>
      <c r="E408" s="47"/>
      <c r="F408" s="47"/>
      <c r="G408" s="47"/>
      <c r="H408" s="47"/>
      <c r="I408" s="47"/>
      <c r="J408" s="47"/>
      <c r="K408" s="47"/>
      <c r="L408" s="47"/>
      <c r="M408" s="47"/>
      <c r="N408" s="47"/>
      <c r="O408" s="49"/>
      <c r="P408" s="47"/>
      <c r="AG408" s="189"/>
    </row>
    <row r="409" spans="4:33">
      <c r="D409" s="47"/>
      <c r="E409" s="47"/>
      <c r="F409" s="47"/>
      <c r="G409" s="47"/>
      <c r="H409" s="47"/>
      <c r="I409" s="47"/>
      <c r="J409" s="47"/>
      <c r="K409" s="47"/>
      <c r="L409" s="47"/>
      <c r="M409" s="47"/>
      <c r="N409" s="47"/>
      <c r="O409" s="49"/>
      <c r="P409" s="47"/>
      <c r="AG409" s="189"/>
    </row>
    <row r="410" spans="4:33">
      <c r="D410" s="47"/>
      <c r="E410" s="47"/>
      <c r="F410" s="47"/>
      <c r="G410" s="47"/>
      <c r="H410" s="47"/>
      <c r="I410" s="47"/>
      <c r="J410" s="47"/>
      <c r="K410" s="47"/>
      <c r="L410" s="47"/>
      <c r="M410" s="47"/>
      <c r="N410" s="47"/>
      <c r="O410" s="49"/>
      <c r="P410" s="47"/>
      <c r="AG410" s="189"/>
    </row>
    <row r="411" spans="4:33">
      <c r="D411" s="47"/>
      <c r="E411" s="47"/>
      <c r="F411" s="47"/>
      <c r="G411" s="47"/>
      <c r="H411" s="47"/>
      <c r="I411" s="47"/>
      <c r="J411" s="47"/>
      <c r="K411" s="47"/>
      <c r="L411" s="47"/>
      <c r="M411" s="47"/>
      <c r="N411" s="47"/>
      <c r="O411" s="49"/>
      <c r="P411" s="47"/>
      <c r="AG411" s="189"/>
    </row>
    <row r="412" spans="4:33">
      <c r="D412" s="47"/>
      <c r="E412" s="47"/>
      <c r="F412" s="47"/>
      <c r="G412" s="47"/>
      <c r="H412" s="47"/>
      <c r="I412" s="47"/>
      <c r="J412" s="47"/>
      <c r="K412" s="47"/>
      <c r="L412" s="47"/>
      <c r="M412" s="47"/>
      <c r="N412" s="47"/>
      <c r="O412" s="49"/>
      <c r="P412" s="47"/>
      <c r="AG412" s="189"/>
    </row>
    <row r="413" spans="4:33">
      <c r="D413" s="47"/>
      <c r="E413" s="47"/>
      <c r="F413" s="47"/>
      <c r="G413" s="47"/>
      <c r="H413" s="47"/>
      <c r="I413" s="47"/>
      <c r="J413" s="47"/>
      <c r="K413" s="47"/>
      <c r="L413" s="47"/>
      <c r="M413" s="47"/>
      <c r="N413" s="47"/>
      <c r="O413" s="49"/>
      <c r="P413" s="47"/>
      <c r="AG413" s="189"/>
    </row>
    <row r="414" spans="4:33">
      <c r="D414" s="47"/>
      <c r="E414" s="47"/>
      <c r="F414" s="47"/>
      <c r="G414" s="47"/>
      <c r="H414" s="47"/>
      <c r="I414" s="47"/>
      <c r="J414" s="47"/>
      <c r="K414" s="47"/>
      <c r="L414" s="47"/>
      <c r="M414" s="47"/>
      <c r="N414" s="47"/>
      <c r="O414" s="49"/>
      <c r="P414" s="47"/>
      <c r="AG414" s="189"/>
    </row>
    <row r="415" spans="4:33">
      <c r="D415" s="47"/>
      <c r="E415" s="47"/>
      <c r="F415" s="47"/>
      <c r="G415" s="47"/>
      <c r="H415" s="47"/>
      <c r="I415" s="47"/>
      <c r="J415" s="47"/>
      <c r="K415" s="47"/>
      <c r="L415" s="47"/>
      <c r="M415" s="47"/>
      <c r="N415" s="47"/>
      <c r="O415" s="49"/>
      <c r="P415" s="47"/>
      <c r="AG415" s="189"/>
    </row>
    <row r="416" spans="4:33">
      <c r="D416" s="47"/>
      <c r="E416" s="47"/>
      <c r="F416" s="47"/>
      <c r="G416" s="47"/>
      <c r="H416" s="47"/>
      <c r="I416" s="47"/>
      <c r="J416" s="47"/>
      <c r="K416" s="47"/>
      <c r="L416" s="47"/>
      <c r="M416" s="47"/>
      <c r="N416" s="47"/>
      <c r="O416" s="49"/>
      <c r="P416" s="47"/>
      <c r="AG416" s="189"/>
    </row>
    <row r="417" spans="4:33">
      <c r="D417" s="47"/>
      <c r="E417" s="47"/>
      <c r="F417" s="47"/>
      <c r="G417" s="47"/>
      <c r="H417" s="47"/>
      <c r="I417" s="47"/>
      <c r="J417" s="47"/>
      <c r="K417" s="47"/>
      <c r="L417" s="47"/>
      <c r="M417" s="47"/>
      <c r="N417" s="47"/>
      <c r="O417" s="49"/>
      <c r="P417" s="47"/>
      <c r="AG417" s="189"/>
    </row>
    <row r="418" spans="4:33">
      <c r="D418" s="47"/>
      <c r="E418" s="47"/>
      <c r="F418" s="47"/>
      <c r="G418" s="47"/>
      <c r="H418" s="47"/>
      <c r="I418" s="47"/>
      <c r="J418" s="47"/>
      <c r="K418" s="47"/>
      <c r="L418" s="47"/>
      <c r="M418" s="47"/>
      <c r="N418" s="47"/>
      <c r="O418" s="49"/>
      <c r="P418" s="47"/>
      <c r="AG418" s="189"/>
    </row>
    <row r="419" spans="4:33">
      <c r="D419" s="47"/>
      <c r="E419" s="47"/>
      <c r="F419" s="47"/>
      <c r="G419" s="47"/>
      <c r="H419" s="47"/>
      <c r="I419" s="47"/>
      <c r="J419" s="47"/>
      <c r="K419" s="47"/>
      <c r="L419" s="47"/>
      <c r="M419" s="47"/>
      <c r="N419" s="47"/>
      <c r="O419" s="49"/>
      <c r="P419" s="47"/>
      <c r="AG419" s="189"/>
    </row>
    <row r="420" spans="4:33">
      <c r="D420" s="47"/>
      <c r="E420" s="47"/>
      <c r="F420" s="47"/>
      <c r="G420" s="47"/>
      <c r="H420" s="47"/>
      <c r="I420" s="47"/>
      <c r="J420" s="47"/>
      <c r="K420" s="47"/>
      <c r="L420" s="47"/>
      <c r="M420" s="47"/>
      <c r="N420" s="47"/>
      <c r="O420" s="49"/>
      <c r="P420" s="47"/>
      <c r="AG420" s="189"/>
    </row>
    <row r="421" spans="4:33">
      <c r="D421" s="47"/>
      <c r="E421" s="47"/>
      <c r="F421" s="47"/>
      <c r="G421" s="47"/>
      <c r="H421" s="47"/>
      <c r="I421" s="47"/>
      <c r="J421" s="47"/>
      <c r="K421" s="47"/>
      <c r="L421" s="47"/>
      <c r="M421" s="47"/>
      <c r="N421" s="47"/>
      <c r="O421" s="49"/>
      <c r="P421" s="47"/>
      <c r="AG421" s="189"/>
    </row>
    <row r="422" spans="4:33">
      <c r="D422" s="47"/>
      <c r="E422" s="47"/>
      <c r="F422" s="47"/>
      <c r="G422" s="47"/>
      <c r="H422" s="47"/>
      <c r="I422" s="47"/>
      <c r="J422" s="47"/>
      <c r="K422" s="47"/>
      <c r="L422" s="47"/>
      <c r="M422" s="47"/>
      <c r="N422" s="47"/>
      <c r="O422" s="49"/>
      <c r="P422" s="47"/>
      <c r="AG422" s="189"/>
    </row>
    <row r="423" spans="4:33">
      <c r="D423" s="47"/>
      <c r="E423" s="47"/>
      <c r="F423" s="47"/>
      <c r="G423" s="47"/>
      <c r="H423" s="47"/>
      <c r="I423" s="47"/>
      <c r="J423" s="47"/>
      <c r="K423" s="47"/>
      <c r="L423" s="47"/>
      <c r="M423" s="47"/>
      <c r="N423" s="47"/>
      <c r="O423" s="49"/>
      <c r="P423" s="47"/>
      <c r="AG423" s="189"/>
    </row>
    <row r="424" spans="4:33">
      <c r="D424" s="47"/>
      <c r="E424" s="47"/>
      <c r="F424" s="47"/>
      <c r="G424" s="47"/>
      <c r="H424" s="47"/>
      <c r="I424" s="47"/>
      <c r="J424" s="47"/>
      <c r="K424" s="47"/>
      <c r="L424" s="47"/>
      <c r="M424" s="47"/>
      <c r="N424" s="47"/>
      <c r="O424" s="49"/>
      <c r="P424" s="47"/>
      <c r="AG424" s="189"/>
    </row>
    <row r="425" spans="4:33">
      <c r="D425" s="47"/>
      <c r="E425" s="47"/>
      <c r="F425" s="47"/>
      <c r="G425" s="47"/>
      <c r="H425" s="47"/>
      <c r="I425" s="47"/>
      <c r="J425" s="47"/>
      <c r="K425" s="47"/>
      <c r="L425" s="47"/>
      <c r="M425" s="47"/>
      <c r="N425" s="47"/>
      <c r="O425" s="49"/>
      <c r="P425" s="47"/>
      <c r="AG425" s="189"/>
    </row>
    <row r="426" spans="4:33">
      <c r="D426" s="47"/>
      <c r="E426" s="47"/>
      <c r="F426" s="47"/>
      <c r="G426" s="47"/>
      <c r="H426" s="47"/>
      <c r="I426" s="47"/>
      <c r="J426" s="47"/>
      <c r="K426" s="47"/>
      <c r="L426" s="47"/>
      <c r="M426" s="47"/>
      <c r="N426" s="47"/>
      <c r="O426" s="49"/>
      <c r="P426" s="47"/>
      <c r="AG426" s="189"/>
    </row>
    <row r="427" spans="4:33">
      <c r="D427" s="47"/>
      <c r="E427" s="47"/>
      <c r="F427" s="47"/>
      <c r="G427" s="47"/>
      <c r="H427" s="47"/>
      <c r="I427" s="47"/>
      <c r="J427" s="47"/>
      <c r="K427" s="47"/>
      <c r="L427" s="47"/>
      <c r="M427" s="47"/>
      <c r="N427" s="47"/>
      <c r="O427" s="49"/>
      <c r="P427" s="47"/>
      <c r="AG427" s="189"/>
    </row>
    <row r="428" spans="4:33">
      <c r="D428" s="47"/>
      <c r="E428" s="47"/>
      <c r="F428" s="47"/>
      <c r="G428" s="47"/>
      <c r="H428" s="47"/>
      <c r="I428" s="47"/>
      <c r="J428" s="47"/>
      <c r="K428" s="47"/>
      <c r="L428" s="47"/>
      <c r="M428" s="47"/>
      <c r="N428" s="47"/>
      <c r="O428" s="49"/>
      <c r="P428" s="47"/>
      <c r="AG428" s="189"/>
    </row>
    <row r="429" spans="4:33">
      <c r="D429" s="47"/>
      <c r="E429" s="47"/>
      <c r="F429" s="47"/>
      <c r="G429" s="47"/>
      <c r="H429" s="47"/>
      <c r="I429" s="47"/>
      <c r="J429" s="47"/>
      <c r="K429" s="47"/>
      <c r="L429" s="47"/>
      <c r="M429" s="47"/>
      <c r="N429" s="47"/>
      <c r="O429" s="49"/>
      <c r="P429" s="47"/>
      <c r="AG429" s="189"/>
    </row>
    <row r="430" spans="4:33">
      <c r="D430" s="47"/>
      <c r="E430" s="47"/>
      <c r="F430" s="47"/>
      <c r="G430" s="47"/>
      <c r="H430" s="47"/>
      <c r="I430" s="47"/>
      <c r="J430" s="47"/>
      <c r="K430" s="47"/>
      <c r="L430" s="47"/>
      <c r="M430" s="47"/>
      <c r="N430" s="47"/>
      <c r="O430" s="49"/>
      <c r="P430" s="47"/>
      <c r="AG430" s="189"/>
    </row>
    <row r="431" spans="4:33">
      <c r="D431" s="47"/>
      <c r="E431" s="47"/>
      <c r="F431" s="47"/>
      <c r="G431" s="47"/>
      <c r="H431" s="47"/>
      <c r="I431" s="47"/>
      <c r="J431" s="47"/>
      <c r="K431" s="47"/>
      <c r="L431" s="47"/>
      <c r="M431" s="47"/>
      <c r="N431" s="47"/>
      <c r="O431" s="49"/>
      <c r="P431" s="47"/>
      <c r="AG431" s="189"/>
    </row>
    <row r="432" spans="4:33">
      <c r="D432" s="47"/>
      <c r="E432" s="47"/>
      <c r="F432" s="47"/>
      <c r="G432" s="47"/>
      <c r="H432" s="47"/>
      <c r="I432" s="47"/>
      <c r="J432" s="47"/>
      <c r="K432" s="47"/>
      <c r="L432" s="47"/>
      <c r="M432" s="47"/>
      <c r="N432" s="47"/>
      <c r="O432" s="49"/>
      <c r="P432" s="47"/>
      <c r="AG432" s="189"/>
    </row>
    <row r="433" spans="4:33">
      <c r="D433" s="47"/>
      <c r="E433" s="47"/>
      <c r="F433" s="47"/>
      <c r="G433" s="47"/>
      <c r="H433" s="47"/>
      <c r="I433" s="47"/>
      <c r="J433" s="47"/>
      <c r="K433" s="47"/>
      <c r="L433" s="47"/>
      <c r="M433" s="47"/>
      <c r="N433" s="47"/>
      <c r="O433" s="49"/>
      <c r="P433" s="47"/>
      <c r="AG433" s="189"/>
    </row>
    <row r="434" spans="4:33">
      <c r="D434" s="47"/>
      <c r="E434" s="47"/>
      <c r="F434" s="47"/>
      <c r="G434" s="47"/>
      <c r="H434" s="47"/>
      <c r="I434" s="47"/>
      <c r="J434" s="47"/>
      <c r="K434" s="47"/>
      <c r="L434" s="47"/>
      <c r="M434" s="47"/>
      <c r="N434" s="47"/>
      <c r="O434" s="49"/>
      <c r="P434" s="47"/>
      <c r="AG434" s="189"/>
    </row>
    <row r="435" spans="4:33">
      <c r="D435" s="47"/>
      <c r="E435" s="47"/>
      <c r="F435" s="47"/>
      <c r="G435" s="47"/>
      <c r="H435" s="47"/>
      <c r="I435" s="47"/>
      <c r="J435" s="47"/>
      <c r="K435" s="47"/>
      <c r="L435" s="47"/>
      <c r="M435" s="47"/>
      <c r="N435" s="47"/>
      <c r="O435" s="49"/>
      <c r="P435" s="47"/>
      <c r="AG435" s="189"/>
    </row>
    <row r="436" spans="4:33">
      <c r="D436" s="47"/>
      <c r="E436" s="47"/>
      <c r="F436" s="47"/>
      <c r="G436" s="47"/>
      <c r="H436" s="47"/>
      <c r="I436" s="47"/>
      <c r="J436" s="47"/>
      <c r="K436" s="47"/>
      <c r="L436" s="47"/>
      <c r="M436" s="47"/>
      <c r="N436" s="47"/>
      <c r="O436" s="49"/>
      <c r="P436" s="47"/>
      <c r="AG436" s="189"/>
    </row>
    <row r="437" spans="4:33">
      <c r="D437" s="47"/>
      <c r="E437" s="47"/>
      <c r="F437" s="47"/>
      <c r="G437" s="47"/>
      <c r="H437" s="47"/>
      <c r="I437" s="47"/>
      <c r="J437" s="47"/>
      <c r="K437" s="47"/>
      <c r="L437" s="47"/>
      <c r="M437" s="47"/>
      <c r="N437" s="47"/>
      <c r="O437" s="49"/>
      <c r="P437" s="47"/>
      <c r="AG437" s="189"/>
    </row>
    <row r="438" spans="4:33">
      <c r="D438" s="47"/>
      <c r="E438" s="47"/>
      <c r="F438" s="47"/>
      <c r="G438" s="47"/>
      <c r="H438" s="47"/>
      <c r="I438" s="47"/>
      <c r="J438" s="47"/>
      <c r="K438" s="47"/>
      <c r="L438" s="47"/>
      <c r="M438" s="47"/>
      <c r="N438" s="47"/>
      <c r="O438" s="49"/>
      <c r="P438" s="47"/>
      <c r="AG438" s="189"/>
    </row>
    <row r="439" spans="4:33">
      <c r="D439" s="47"/>
      <c r="E439" s="47"/>
      <c r="F439" s="47"/>
      <c r="G439" s="47"/>
      <c r="H439" s="47"/>
      <c r="I439" s="47"/>
      <c r="J439" s="47"/>
      <c r="K439" s="47"/>
      <c r="L439" s="47"/>
      <c r="M439" s="47"/>
      <c r="N439" s="47"/>
      <c r="O439" s="49"/>
      <c r="P439" s="47"/>
      <c r="AG439" s="189"/>
    </row>
    <row r="440" spans="4:33">
      <c r="D440" s="47"/>
      <c r="E440" s="47"/>
      <c r="F440" s="47"/>
      <c r="G440" s="47"/>
      <c r="H440" s="47"/>
      <c r="I440" s="47"/>
      <c r="J440" s="47"/>
      <c r="K440" s="47"/>
      <c r="L440" s="47"/>
      <c r="M440" s="47"/>
      <c r="N440" s="47"/>
      <c r="O440" s="49"/>
      <c r="P440" s="47"/>
      <c r="AG440" s="189"/>
    </row>
    <row r="441" spans="4:33">
      <c r="D441" s="47"/>
      <c r="E441" s="47"/>
      <c r="F441" s="47"/>
      <c r="G441" s="47"/>
      <c r="H441" s="47"/>
      <c r="I441" s="47"/>
      <c r="J441" s="47"/>
      <c r="K441" s="47"/>
      <c r="L441" s="47"/>
      <c r="M441" s="47"/>
      <c r="N441" s="47"/>
      <c r="O441" s="49"/>
      <c r="P441" s="47"/>
      <c r="AG441" s="189"/>
    </row>
    <row r="442" spans="4:33">
      <c r="D442" s="47"/>
      <c r="E442" s="47"/>
      <c r="F442" s="47"/>
      <c r="G442" s="47"/>
      <c r="H442" s="47"/>
      <c r="I442" s="47"/>
      <c r="J442" s="47"/>
      <c r="K442" s="47"/>
      <c r="L442" s="47"/>
      <c r="M442" s="47"/>
      <c r="N442" s="47"/>
      <c r="O442" s="49"/>
      <c r="P442" s="47"/>
      <c r="AG442" s="189"/>
    </row>
    <row r="443" spans="4:33">
      <c r="D443" s="47"/>
      <c r="E443" s="47"/>
      <c r="F443" s="47"/>
      <c r="G443" s="47"/>
      <c r="H443" s="47"/>
      <c r="I443" s="47"/>
      <c r="J443" s="47"/>
      <c r="K443" s="47"/>
      <c r="L443" s="47"/>
      <c r="M443" s="47"/>
      <c r="N443" s="47"/>
      <c r="O443" s="49"/>
      <c r="P443" s="47"/>
      <c r="AG443" s="189"/>
    </row>
    <row r="444" spans="4:33">
      <c r="D444" s="47"/>
      <c r="E444" s="47"/>
      <c r="F444" s="47"/>
      <c r="G444" s="47"/>
      <c r="H444" s="47"/>
      <c r="I444" s="47"/>
      <c r="J444" s="47"/>
      <c r="K444" s="47"/>
      <c r="L444" s="47"/>
      <c r="M444" s="47"/>
      <c r="N444" s="47"/>
      <c r="O444" s="49"/>
      <c r="P444" s="47"/>
      <c r="AG444" s="189"/>
    </row>
    <row r="445" spans="4:33">
      <c r="D445" s="47"/>
      <c r="E445" s="47"/>
      <c r="F445" s="47"/>
      <c r="G445" s="47"/>
      <c r="H445" s="47"/>
      <c r="I445" s="47"/>
      <c r="J445" s="47"/>
      <c r="K445" s="47"/>
      <c r="L445" s="47"/>
      <c r="M445" s="47"/>
      <c r="N445" s="47"/>
      <c r="O445" s="49"/>
      <c r="P445" s="47"/>
      <c r="AG445" s="189"/>
    </row>
    <row r="446" spans="4:33">
      <c r="D446" s="47"/>
      <c r="E446" s="47"/>
      <c r="F446" s="47"/>
      <c r="G446" s="47"/>
      <c r="H446" s="47"/>
      <c r="I446" s="47"/>
      <c r="J446" s="47"/>
      <c r="K446" s="47"/>
      <c r="L446" s="47"/>
      <c r="M446" s="47"/>
      <c r="N446" s="47"/>
      <c r="O446" s="49"/>
      <c r="P446" s="47"/>
      <c r="AG446" s="189"/>
    </row>
    <row r="447" spans="4:33">
      <c r="D447" s="47"/>
      <c r="E447" s="47"/>
      <c r="F447" s="47"/>
      <c r="G447" s="47"/>
      <c r="H447" s="47"/>
      <c r="I447" s="47"/>
      <c r="J447" s="47"/>
      <c r="K447" s="47"/>
      <c r="L447" s="47"/>
      <c r="M447" s="47"/>
      <c r="N447" s="47"/>
      <c r="O447" s="49"/>
      <c r="P447" s="47"/>
      <c r="AG447" s="189"/>
    </row>
    <row r="448" spans="4:33">
      <c r="D448" s="47"/>
      <c r="E448" s="47"/>
      <c r="F448" s="47"/>
      <c r="G448" s="47"/>
      <c r="H448" s="47"/>
      <c r="I448" s="47"/>
      <c r="J448" s="47"/>
      <c r="K448" s="47"/>
      <c r="L448" s="47"/>
      <c r="M448" s="47"/>
      <c r="N448" s="47"/>
      <c r="O448" s="49"/>
      <c r="P448" s="47"/>
      <c r="AG448" s="189"/>
    </row>
    <row r="449" spans="4:33">
      <c r="D449" s="47"/>
      <c r="E449" s="47"/>
      <c r="F449" s="47"/>
      <c r="G449" s="47"/>
      <c r="H449" s="47"/>
      <c r="I449" s="47"/>
      <c r="J449" s="47"/>
      <c r="K449" s="47"/>
      <c r="L449" s="47"/>
      <c r="M449" s="47"/>
      <c r="N449" s="47"/>
      <c r="O449" s="49"/>
      <c r="P449" s="47"/>
      <c r="AG449" s="189"/>
    </row>
    <row r="450" spans="4:33">
      <c r="D450" s="47"/>
      <c r="E450" s="47"/>
      <c r="F450" s="47"/>
      <c r="G450" s="47"/>
      <c r="H450" s="47"/>
      <c r="I450" s="47"/>
      <c r="J450" s="47"/>
      <c r="K450" s="47"/>
      <c r="L450" s="47"/>
      <c r="M450" s="47"/>
      <c r="N450" s="47"/>
      <c r="O450" s="49"/>
      <c r="P450" s="47"/>
      <c r="AG450" s="189"/>
    </row>
    <row r="451" spans="4:33">
      <c r="D451" s="47"/>
      <c r="E451" s="47"/>
      <c r="F451" s="47"/>
      <c r="G451" s="47"/>
      <c r="H451" s="47"/>
      <c r="I451" s="47"/>
      <c r="J451" s="47"/>
      <c r="K451" s="47"/>
      <c r="L451" s="47"/>
      <c r="M451" s="47"/>
      <c r="N451" s="47"/>
      <c r="O451" s="49"/>
      <c r="P451" s="47"/>
      <c r="AG451" s="189"/>
    </row>
    <row r="452" spans="4:33">
      <c r="D452" s="47"/>
      <c r="E452" s="47"/>
      <c r="F452" s="47"/>
      <c r="G452" s="47"/>
      <c r="H452" s="47"/>
      <c r="I452" s="47"/>
      <c r="J452" s="47"/>
      <c r="K452" s="47"/>
      <c r="L452" s="47"/>
      <c r="M452" s="47"/>
      <c r="N452" s="47"/>
      <c r="O452" s="49"/>
      <c r="P452" s="47"/>
      <c r="AG452" s="189"/>
    </row>
    <row r="453" spans="4:33">
      <c r="D453" s="47"/>
      <c r="E453" s="47"/>
      <c r="F453" s="47"/>
      <c r="G453" s="47"/>
      <c r="H453" s="47"/>
      <c r="I453" s="47"/>
      <c r="J453" s="47"/>
      <c r="K453" s="47"/>
      <c r="L453" s="47"/>
      <c r="M453" s="47"/>
      <c r="N453" s="47"/>
      <c r="O453" s="49"/>
      <c r="P453" s="47"/>
      <c r="AG453" s="189"/>
    </row>
    <row r="454" spans="4:33">
      <c r="D454" s="47"/>
      <c r="E454" s="47"/>
      <c r="F454" s="47"/>
      <c r="G454" s="47"/>
      <c r="H454" s="47"/>
      <c r="I454" s="47"/>
      <c r="J454" s="47"/>
      <c r="K454" s="47"/>
      <c r="L454" s="47"/>
      <c r="M454" s="47"/>
      <c r="N454" s="47"/>
      <c r="O454" s="49"/>
      <c r="P454" s="47"/>
      <c r="AG454" s="189"/>
    </row>
    <row r="455" spans="4:33">
      <c r="D455" s="47"/>
      <c r="E455" s="47"/>
      <c r="F455" s="47"/>
      <c r="G455" s="47"/>
      <c r="H455" s="47"/>
      <c r="I455" s="47"/>
      <c r="J455" s="47"/>
      <c r="K455" s="47"/>
      <c r="L455" s="47"/>
      <c r="M455" s="47"/>
      <c r="N455" s="47"/>
      <c r="O455" s="49"/>
      <c r="P455" s="47"/>
      <c r="AG455" s="189"/>
    </row>
    <row r="456" spans="4:33">
      <c r="D456" s="47"/>
      <c r="E456" s="47"/>
      <c r="F456" s="47"/>
      <c r="G456" s="47"/>
      <c r="H456" s="47"/>
      <c r="I456" s="47"/>
      <c r="J456" s="47"/>
      <c r="K456" s="47"/>
      <c r="L456" s="47"/>
      <c r="M456" s="47"/>
      <c r="N456" s="47"/>
      <c r="O456" s="49"/>
      <c r="P456" s="47"/>
      <c r="AG456" s="189"/>
    </row>
    <row r="457" spans="4:33">
      <c r="D457" s="47"/>
      <c r="E457" s="47"/>
      <c r="F457" s="47"/>
      <c r="G457" s="47"/>
      <c r="H457" s="47"/>
      <c r="I457" s="47"/>
      <c r="J457" s="47"/>
      <c r="K457" s="47"/>
      <c r="L457" s="47"/>
      <c r="M457" s="47"/>
      <c r="N457" s="47"/>
      <c r="O457" s="49"/>
      <c r="P457" s="47"/>
      <c r="AG457" s="189"/>
    </row>
    <row r="458" spans="4:33">
      <c r="D458" s="47"/>
      <c r="E458" s="47"/>
      <c r="F458" s="47"/>
      <c r="G458" s="47"/>
      <c r="H458" s="47"/>
      <c r="I458" s="47"/>
      <c r="J458" s="47"/>
      <c r="K458" s="47"/>
      <c r="L458" s="47"/>
      <c r="M458" s="47"/>
      <c r="N458" s="47"/>
      <c r="O458" s="49"/>
      <c r="P458" s="47"/>
      <c r="AG458" s="189"/>
    </row>
    <row r="459" spans="4:33">
      <c r="D459" s="47"/>
      <c r="E459" s="47"/>
      <c r="F459" s="47"/>
      <c r="G459" s="47"/>
      <c r="H459" s="47"/>
      <c r="I459" s="47"/>
      <c r="J459" s="47"/>
      <c r="K459" s="47"/>
      <c r="L459" s="47"/>
      <c r="M459" s="47"/>
      <c r="N459" s="47"/>
      <c r="O459" s="49"/>
      <c r="P459" s="47"/>
      <c r="AG459" s="189"/>
    </row>
    <row r="460" spans="4:33">
      <c r="D460" s="47"/>
      <c r="E460" s="47"/>
      <c r="F460" s="47"/>
      <c r="G460" s="47"/>
      <c r="H460" s="47"/>
      <c r="I460" s="47"/>
      <c r="J460" s="47"/>
      <c r="K460" s="47"/>
      <c r="L460" s="47"/>
      <c r="M460" s="47"/>
      <c r="N460" s="47"/>
      <c r="O460" s="49"/>
      <c r="P460" s="47"/>
      <c r="AG460" s="189"/>
    </row>
    <row r="461" spans="4:33">
      <c r="D461" s="47"/>
      <c r="E461" s="47"/>
      <c r="F461" s="47"/>
      <c r="G461" s="47"/>
      <c r="H461" s="47"/>
      <c r="I461" s="47"/>
      <c r="J461" s="47"/>
      <c r="K461" s="47"/>
      <c r="L461" s="47"/>
      <c r="M461" s="47"/>
      <c r="N461" s="47"/>
      <c r="O461" s="49"/>
      <c r="P461" s="47"/>
      <c r="AG461" s="189"/>
    </row>
    <row r="462" spans="4:33">
      <c r="D462" s="47"/>
      <c r="E462" s="47"/>
      <c r="F462" s="47"/>
      <c r="G462" s="47"/>
      <c r="H462" s="47"/>
      <c r="I462" s="47"/>
      <c r="J462" s="47"/>
      <c r="K462" s="47"/>
      <c r="L462" s="47"/>
      <c r="M462" s="47"/>
      <c r="N462" s="47"/>
      <c r="O462" s="49"/>
      <c r="P462" s="47"/>
      <c r="AG462" s="189"/>
    </row>
    <row r="463" spans="4:33">
      <c r="D463" s="47"/>
      <c r="E463" s="47"/>
      <c r="F463" s="47"/>
      <c r="G463" s="47"/>
      <c r="H463" s="47"/>
      <c r="I463" s="47"/>
      <c r="J463" s="47"/>
      <c r="K463" s="47"/>
      <c r="L463" s="47"/>
      <c r="M463" s="47"/>
      <c r="N463" s="47"/>
      <c r="O463" s="49"/>
      <c r="P463" s="47"/>
      <c r="AG463" s="189"/>
    </row>
    <row r="464" spans="4:33">
      <c r="D464" s="47"/>
      <c r="E464" s="47"/>
      <c r="F464" s="47"/>
      <c r="G464" s="47"/>
      <c r="H464" s="47"/>
      <c r="I464" s="47"/>
      <c r="J464" s="47"/>
      <c r="K464" s="47"/>
      <c r="L464" s="47"/>
      <c r="M464" s="47"/>
      <c r="N464" s="47"/>
      <c r="O464" s="49"/>
      <c r="P464" s="47"/>
      <c r="AG464" s="189"/>
    </row>
    <row r="465" spans="4:33">
      <c r="D465" s="47"/>
      <c r="E465" s="47"/>
      <c r="F465" s="47"/>
      <c r="G465" s="47"/>
      <c r="H465" s="47"/>
      <c r="I465" s="47"/>
      <c r="J465" s="47"/>
      <c r="K465" s="47"/>
      <c r="L465" s="47"/>
      <c r="M465" s="47"/>
      <c r="N465" s="47"/>
      <c r="O465" s="49"/>
      <c r="P465" s="47"/>
      <c r="AG465" s="189"/>
    </row>
    <row r="466" spans="4:33">
      <c r="D466" s="47"/>
      <c r="E466" s="47"/>
      <c r="F466" s="47"/>
      <c r="G466" s="47"/>
      <c r="H466" s="47"/>
      <c r="I466" s="47"/>
      <c r="J466" s="47"/>
      <c r="K466" s="47"/>
      <c r="L466" s="47"/>
      <c r="M466" s="47"/>
      <c r="N466" s="47"/>
      <c r="O466" s="49"/>
      <c r="P466" s="47"/>
      <c r="AG466" s="189"/>
    </row>
    <row r="467" spans="4:33">
      <c r="D467" s="47"/>
      <c r="E467" s="47"/>
      <c r="F467" s="47"/>
      <c r="G467" s="47"/>
      <c r="H467" s="47"/>
      <c r="I467" s="47"/>
      <c r="J467" s="47"/>
      <c r="K467" s="47"/>
      <c r="L467" s="47"/>
      <c r="M467" s="47"/>
      <c r="N467" s="47"/>
      <c r="O467" s="49"/>
      <c r="P467" s="47"/>
      <c r="AG467" s="189"/>
    </row>
    <row r="468" spans="4:33">
      <c r="D468" s="47"/>
      <c r="E468" s="47"/>
      <c r="F468" s="47"/>
      <c r="G468" s="47"/>
      <c r="H468" s="47"/>
      <c r="I468" s="47"/>
      <c r="J468" s="47"/>
      <c r="K468" s="47"/>
      <c r="L468" s="47"/>
      <c r="M468" s="47"/>
      <c r="N468" s="47"/>
      <c r="O468" s="49"/>
      <c r="P468" s="47"/>
      <c r="AG468" s="189"/>
    </row>
    <row r="469" spans="4:33">
      <c r="D469" s="47"/>
      <c r="E469" s="47"/>
      <c r="F469" s="47"/>
      <c r="G469" s="47"/>
      <c r="H469" s="47"/>
      <c r="I469" s="47"/>
      <c r="J469" s="47"/>
      <c r="K469" s="47"/>
      <c r="L469" s="47"/>
      <c r="M469" s="47"/>
      <c r="N469" s="47"/>
      <c r="O469" s="49"/>
      <c r="P469" s="47"/>
      <c r="AG469" s="189"/>
    </row>
    <row r="470" spans="4:33">
      <c r="D470" s="47"/>
      <c r="E470" s="47"/>
      <c r="F470" s="47"/>
      <c r="G470" s="47"/>
      <c r="H470" s="47"/>
      <c r="I470" s="47"/>
      <c r="J470" s="47"/>
      <c r="K470" s="47"/>
      <c r="L470" s="47"/>
      <c r="M470" s="47"/>
      <c r="N470" s="47"/>
      <c r="O470" s="49"/>
      <c r="P470" s="47"/>
      <c r="AG470" s="189"/>
    </row>
    <row r="471" spans="4:33">
      <c r="D471" s="47"/>
      <c r="E471" s="47"/>
      <c r="F471" s="47"/>
      <c r="G471" s="47"/>
      <c r="H471" s="47"/>
      <c r="I471" s="47"/>
      <c r="J471" s="47"/>
      <c r="K471" s="47"/>
      <c r="L471" s="47"/>
      <c r="M471" s="47"/>
      <c r="N471" s="47"/>
      <c r="O471" s="49"/>
      <c r="P471" s="47"/>
      <c r="AG471" s="189"/>
    </row>
    <row r="472" spans="4:33">
      <c r="D472" s="47"/>
      <c r="E472" s="47"/>
      <c r="F472" s="47"/>
      <c r="G472" s="47"/>
      <c r="H472" s="47"/>
      <c r="I472" s="47"/>
      <c r="J472" s="47"/>
      <c r="K472" s="47"/>
      <c r="L472" s="47"/>
      <c r="M472" s="47"/>
      <c r="N472" s="47"/>
      <c r="O472" s="49"/>
      <c r="P472" s="47"/>
      <c r="AG472" s="189"/>
    </row>
    <row r="473" spans="4:33">
      <c r="D473" s="47"/>
      <c r="E473" s="47"/>
      <c r="F473" s="47"/>
      <c r="G473" s="47"/>
      <c r="H473" s="47"/>
      <c r="I473" s="47"/>
      <c r="J473" s="47"/>
      <c r="K473" s="47"/>
      <c r="L473" s="47"/>
      <c r="M473" s="47"/>
      <c r="N473" s="47"/>
      <c r="O473" s="49"/>
      <c r="P473" s="47"/>
      <c r="AG473" s="189"/>
    </row>
    <row r="474" spans="4:33">
      <c r="D474" s="47"/>
      <c r="E474" s="47"/>
      <c r="F474" s="47"/>
      <c r="G474" s="47"/>
      <c r="H474" s="47"/>
      <c r="I474" s="47"/>
      <c r="J474" s="47"/>
      <c r="K474" s="47"/>
      <c r="L474" s="47"/>
      <c r="M474" s="47"/>
      <c r="N474" s="47"/>
      <c r="O474" s="49"/>
      <c r="P474" s="47"/>
      <c r="AG474" s="189"/>
    </row>
    <row r="475" spans="4:33">
      <c r="D475" s="47"/>
      <c r="E475" s="47"/>
      <c r="F475" s="47"/>
      <c r="G475" s="47"/>
      <c r="H475" s="47"/>
      <c r="I475" s="47"/>
      <c r="J475" s="47"/>
      <c r="K475" s="47"/>
      <c r="L475" s="47"/>
      <c r="M475" s="47"/>
      <c r="N475" s="47"/>
      <c r="O475" s="49"/>
      <c r="P475" s="47"/>
      <c r="AG475" s="189"/>
    </row>
    <row r="476" spans="4:33">
      <c r="D476" s="47"/>
      <c r="E476" s="47"/>
      <c r="F476" s="47"/>
      <c r="G476" s="47"/>
      <c r="H476" s="47"/>
      <c r="I476" s="47"/>
      <c r="J476" s="47"/>
      <c r="K476" s="47"/>
      <c r="L476" s="47"/>
      <c r="M476" s="47"/>
      <c r="N476" s="47"/>
      <c r="O476" s="49"/>
      <c r="P476" s="47"/>
      <c r="AG476" s="189"/>
    </row>
    <row r="477" spans="4:33">
      <c r="D477" s="47"/>
      <c r="E477" s="47"/>
      <c r="F477" s="47"/>
      <c r="G477" s="47"/>
      <c r="H477" s="47"/>
      <c r="I477" s="47"/>
      <c r="J477" s="47"/>
      <c r="K477" s="47"/>
      <c r="L477" s="47"/>
      <c r="M477" s="47"/>
      <c r="N477" s="47"/>
      <c r="O477" s="49"/>
      <c r="P477" s="47"/>
      <c r="AG477" s="189"/>
    </row>
    <row r="478" spans="4:33">
      <c r="D478" s="47"/>
      <c r="E478" s="47"/>
      <c r="F478" s="47"/>
      <c r="G478" s="47"/>
      <c r="H478" s="47"/>
      <c r="I478" s="47"/>
      <c r="J478" s="47"/>
      <c r="K478" s="47"/>
      <c r="L478" s="47"/>
      <c r="M478" s="47"/>
      <c r="N478" s="47"/>
      <c r="O478" s="49"/>
      <c r="P478" s="47"/>
      <c r="AG478" s="189"/>
    </row>
    <row r="479" spans="4:33">
      <c r="D479" s="47"/>
      <c r="E479" s="47"/>
      <c r="F479" s="47"/>
      <c r="G479" s="47"/>
      <c r="H479" s="47"/>
      <c r="I479" s="47"/>
      <c r="J479" s="47"/>
      <c r="K479" s="47"/>
      <c r="L479" s="47"/>
      <c r="M479" s="47"/>
      <c r="N479" s="47"/>
      <c r="O479" s="49"/>
      <c r="P479" s="47"/>
      <c r="AG479" s="189"/>
    </row>
    <row r="480" spans="4:33">
      <c r="D480" s="47"/>
      <c r="E480" s="47"/>
      <c r="F480" s="47"/>
      <c r="G480" s="47"/>
      <c r="H480" s="47"/>
      <c r="I480" s="47"/>
      <c r="J480" s="47"/>
      <c r="K480" s="47"/>
      <c r="L480" s="47"/>
      <c r="M480" s="47"/>
      <c r="N480" s="47"/>
      <c r="O480" s="49"/>
      <c r="P480" s="47"/>
      <c r="AG480" s="189"/>
    </row>
    <row r="481" spans="4:33">
      <c r="D481" s="47"/>
      <c r="E481" s="47"/>
      <c r="F481" s="47"/>
      <c r="G481" s="47"/>
      <c r="H481" s="47"/>
      <c r="I481" s="47"/>
      <c r="J481" s="47"/>
      <c r="K481" s="47"/>
      <c r="L481" s="47"/>
      <c r="M481" s="47"/>
      <c r="N481" s="47"/>
      <c r="O481" s="49"/>
      <c r="P481" s="47"/>
      <c r="AG481" s="189"/>
    </row>
    <row r="482" spans="4:33">
      <c r="D482" s="47"/>
      <c r="E482" s="47"/>
      <c r="F482" s="47"/>
      <c r="G482" s="47"/>
      <c r="H482" s="47"/>
      <c r="I482" s="47"/>
      <c r="J482" s="47"/>
      <c r="K482" s="47"/>
      <c r="L482" s="47"/>
      <c r="M482" s="47"/>
      <c r="N482" s="47"/>
      <c r="O482" s="49"/>
      <c r="P482" s="47"/>
      <c r="AG482" s="189"/>
    </row>
    <row r="483" spans="4:33">
      <c r="D483" s="47"/>
      <c r="E483" s="47"/>
      <c r="F483" s="47"/>
      <c r="G483" s="47"/>
      <c r="H483" s="47"/>
      <c r="I483" s="47"/>
      <c r="J483" s="47"/>
      <c r="K483" s="47"/>
      <c r="L483" s="47"/>
      <c r="M483" s="47"/>
      <c r="N483" s="47"/>
      <c r="O483" s="49"/>
      <c r="P483" s="47"/>
      <c r="AG483" s="189"/>
    </row>
    <row r="484" spans="4:33">
      <c r="D484" s="47"/>
      <c r="E484" s="47"/>
      <c r="F484" s="47"/>
      <c r="G484" s="47"/>
      <c r="H484" s="47"/>
      <c r="I484" s="47"/>
      <c r="J484" s="47"/>
      <c r="K484" s="47"/>
      <c r="L484" s="47"/>
      <c r="M484" s="47"/>
      <c r="N484" s="47"/>
      <c r="O484" s="49"/>
      <c r="P484" s="47"/>
      <c r="AG484" s="189"/>
    </row>
    <row r="485" spans="4:33">
      <c r="D485" s="47"/>
      <c r="E485" s="47"/>
      <c r="F485" s="47"/>
      <c r="G485" s="47"/>
      <c r="H485" s="47"/>
      <c r="I485" s="47"/>
      <c r="J485" s="47"/>
      <c r="K485" s="47"/>
      <c r="L485" s="47"/>
      <c r="M485" s="47"/>
      <c r="N485" s="47"/>
      <c r="O485" s="49"/>
      <c r="P485" s="47"/>
      <c r="AG485" s="189"/>
    </row>
    <row r="486" spans="4:33">
      <c r="D486" s="47"/>
      <c r="E486" s="47"/>
      <c r="F486" s="47"/>
      <c r="G486" s="47"/>
      <c r="H486" s="47"/>
      <c r="I486" s="47"/>
      <c r="J486" s="47"/>
      <c r="K486" s="47"/>
      <c r="L486" s="47"/>
      <c r="M486" s="47"/>
      <c r="N486" s="47"/>
      <c r="O486" s="49"/>
      <c r="P486" s="47"/>
      <c r="AG486" s="189"/>
    </row>
    <row r="487" spans="4:33">
      <c r="D487" s="47"/>
      <c r="E487" s="47"/>
      <c r="F487" s="47"/>
      <c r="G487" s="47"/>
      <c r="H487" s="47"/>
      <c r="I487" s="47"/>
      <c r="J487" s="47"/>
      <c r="K487" s="47"/>
      <c r="L487" s="47"/>
      <c r="M487" s="47"/>
      <c r="N487" s="47"/>
      <c r="O487" s="49"/>
      <c r="P487" s="47"/>
      <c r="AG487" s="189"/>
    </row>
    <row r="488" spans="4:33">
      <c r="D488" s="47"/>
      <c r="E488" s="47"/>
      <c r="F488" s="47"/>
      <c r="G488" s="47"/>
      <c r="H488" s="47"/>
      <c r="I488" s="47"/>
      <c r="J488" s="47"/>
      <c r="K488" s="47"/>
      <c r="L488" s="47"/>
      <c r="M488" s="47"/>
      <c r="N488" s="47"/>
      <c r="O488" s="49"/>
      <c r="P488" s="47"/>
      <c r="AG488" s="189"/>
    </row>
    <row r="489" spans="4:33">
      <c r="D489" s="47"/>
      <c r="E489" s="47"/>
      <c r="F489" s="47"/>
      <c r="G489" s="47"/>
      <c r="H489" s="47"/>
      <c r="I489" s="47"/>
      <c r="J489" s="47"/>
      <c r="K489" s="47"/>
      <c r="L489" s="47"/>
      <c r="M489" s="47"/>
      <c r="N489" s="47"/>
      <c r="O489" s="49"/>
      <c r="P489" s="47"/>
      <c r="AG489" s="189"/>
    </row>
    <row r="490" spans="4:33">
      <c r="D490" s="47"/>
      <c r="E490" s="47"/>
      <c r="F490" s="47"/>
      <c r="G490" s="47"/>
      <c r="H490" s="47"/>
      <c r="I490" s="47"/>
      <c r="J490" s="47"/>
      <c r="K490" s="47"/>
      <c r="L490" s="47"/>
      <c r="M490" s="47"/>
      <c r="N490" s="47"/>
      <c r="O490" s="49"/>
      <c r="P490" s="47"/>
      <c r="AG490" s="189"/>
    </row>
    <row r="491" spans="4:33">
      <c r="D491" s="47"/>
      <c r="E491" s="47"/>
      <c r="F491" s="47"/>
      <c r="G491" s="47"/>
      <c r="H491" s="47"/>
      <c r="I491" s="47"/>
      <c r="J491" s="47"/>
      <c r="K491" s="47"/>
      <c r="L491" s="47"/>
      <c r="M491" s="47"/>
      <c r="N491" s="47"/>
      <c r="O491" s="49"/>
      <c r="P491" s="47"/>
      <c r="AG491" s="189"/>
    </row>
    <row r="492" spans="4:33">
      <c r="D492" s="47"/>
      <c r="E492" s="47"/>
      <c r="F492" s="47"/>
      <c r="G492" s="47"/>
      <c r="H492" s="47"/>
      <c r="I492" s="47"/>
      <c r="J492" s="47"/>
      <c r="K492" s="47"/>
      <c r="L492" s="47"/>
      <c r="M492" s="47"/>
      <c r="N492" s="47"/>
      <c r="O492" s="49"/>
      <c r="P492" s="47"/>
      <c r="AG492" s="189"/>
    </row>
    <row r="493" spans="4:33">
      <c r="D493" s="47"/>
      <c r="E493" s="47"/>
      <c r="F493" s="47"/>
      <c r="G493" s="47"/>
      <c r="H493" s="47"/>
      <c r="I493" s="47"/>
      <c r="J493" s="47"/>
      <c r="K493" s="47"/>
      <c r="L493" s="47"/>
      <c r="M493" s="47"/>
      <c r="N493" s="47"/>
      <c r="O493" s="49"/>
      <c r="P493" s="47"/>
      <c r="AG493" s="189"/>
    </row>
    <row r="494" spans="4:33">
      <c r="D494" s="47"/>
      <c r="E494" s="47"/>
      <c r="F494" s="47"/>
      <c r="G494" s="47"/>
      <c r="H494" s="47"/>
      <c r="I494" s="47"/>
      <c r="J494" s="47"/>
      <c r="K494" s="47"/>
      <c r="L494" s="47"/>
      <c r="M494" s="47"/>
      <c r="N494" s="47"/>
      <c r="O494" s="49"/>
      <c r="P494" s="47"/>
      <c r="AG494" s="189"/>
    </row>
    <row r="495" spans="4:33">
      <c r="D495" s="47"/>
      <c r="E495" s="47"/>
      <c r="F495" s="47"/>
      <c r="G495" s="47"/>
      <c r="H495" s="47"/>
      <c r="I495" s="47"/>
      <c r="J495" s="47"/>
      <c r="K495" s="47"/>
      <c r="L495" s="47"/>
      <c r="M495" s="47"/>
      <c r="N495" s="47"/>
      <c r="O495" s="49"/>
      <c r="P495" s="47"/>
      <c r="AG495" s="189"/>
    </row>
    <row r="496" spans="4:33">
      <c r="D496" s="47"/>
      <c r="E496" s="47"/>
      <c r="F496" s="47"/>
      <c r="G496" s="47"/>
      <c r="H496" s="47"/>
      <c r="I496" s="47"/>
      <c r="J496" s="47"/>
      <c r="K496" s="47"/>
      <c r="L496" s="47"/>
      <c r="M496" s="47"/>
      <c r="N496" s="47"/>
      <c r="O496" s="49"/>
      <c r="P496" s="47"/>
      <c r="AG496" s="189"/>
    </row>
    <row r="497" spans="4:33">
      <c r="D497" s="47"/>
      <c r="E497" s="47"/>
      <c r="F497" s="47"/>
      <c r="G497" s="47"/>
      <c r="H497" s="47"/>
      <c r="I497" s="47"/>
      <c r="J497" s="47"/>
      <c r="K497" s="47"/>
      <c r="L497" s="47"/>
      <c r="M497" s="47"/>
      <c r="N497" s="47"/>
      <c r="O497" s="49"/>
      <c r="P497" s="47"/>
      <c r="AG497" s="189"/>
    </row>
    <row r="498" spans="4:33">
      <c r="D498" s="47"/>
      <c r="E498" s="47"/>
      <c r="F498" s="47"/>
      <c r="G498" s="47"/>
      <c r="H498" s="47"/>
      <c r="I498" s="47"/>
      <c r="J498" s="47"/>
      <c r="K498" s="47"/>
      <c r="L498" s="47"/>
      <c r="M498" s="47"/>
      <c r="N498" s="47"/>
      <c r="O498" s="49"/>
      <c r="P498" s="47"/>
      <c r="AG498" s="189"/>
    </row>
    <row r="499" spans="4:33">
      <c r="D499" s="47"/>
      <c r="E499" s="47"/>
      <c r="F499" s="47"/>
      <c r="G499" s="47"/>
      <c r="H499" s="47"/>
      <c r="I499" s="47"/>
      <c r="J499" s="47"/>
      <c r="K499" s="47"/>
      <c r="L499" s="47"/>
      <c r="M499" s="47"/>
      <c r="N499" s="47"/>
      <c r="O499" s="49"/>
      <c r="P499" s="47"/>
      <c r="AG499" s="189"/>
    </row>
    <row r="500" spans="4:33">
      <c r="D500" s="47"/>
      <c r="E500" s="47"/>
      <c r="F500" s="47"/>
      <c r="G500" s="47"/>
      <c r="H500" s="47"/>
      <c r="I500" s="47"/>
      <c r="J500" s="47"/>
      <c r="K500" s="47"/>
      <c r="L500" s="47"/>
      <c r="M500" s="47"/>
      <c r="N500" s="47"/>
      <c r="O500" s="49"/>
      <c r="P500" s="47"/>
      <c r="AG500" s="189"/>
    </row>
    <row r="501" spans="4:33">
      <c r="D501" s="47"/>
      <c r="E501" s="47"/>
      <c r="F501" s="47"/>
      <c r="G501" s="47"/>
      <c r="H501" s="47"/>
      <c r="I501" s="47"/>
      <c r="J501" s="47"/>
      <c r="K501" s="47"/>
      <c r="L501" s="47"/>
      <c r="M501" s="47"/>
      <c r="N501" s="47"/>
      <c r="O501" s="49"/>
      <c r="P501" s="47"/>
      <c r="AG501" s="189"/>
    </row>
    <row r="502" spans="4:33">
      <c r="D502" s="47"/>
      <c r="E502" s="47"/>
      <c r="F502" s="47"/>
      <c r="G502" s="47"/>
      <c r="H502" s="47"/>
      <c r="I502" s="47"/>
      <c r="J502" s="47"/>
      <c r="K502" s="47"/>
      <c r="L502" s="47"/>
      <c r="M502" s="47"/>
      <c r="N502" s="47"/>
      <c r="O502" s="49"/>
      <c r="P502" s="47"/>
      <c r="AG502" s="189"/>
    </row>
    <row r="503" spans="4:33">
      <c r="D503" s="47"/>
      <c r="E503" s="47"/>
      <c r="F503" s="47"/>
      <c r="G503" s="47"/>
      <c r="H503" s="47"/>
      <c r="I503" s="47"/>
      <c r="J503" s="47"/>
      <c r="K503" s="47"/>
      <c r="L503" s="47"/>
      <c r="M503" s="47"/>
      <c r="N503" s="47"/>
      <c r="O503" s="49"/>
      <c r="P503" s="47"/>
      <c r="AG503" s="189"/>
    </row>
    <row r="504" spans="4:33">
      <c r="D504" s="47"/>
      <c r="E504" s="47"/>
      <c r="F504" s="47"/>
      <c r="G504" s="47"/>
      <c r="H504" s="47"/>
      <c r="I504" s="47"/>
      <c r="J504" s="47"/>
      <c r="K504" s="47"/>
      <c r="L504" s="47"/>
      <c r="M504" s="47"/>
      <c r="N504" s="47"/>
      <c r="O504" s="49"/>
      <c r="P504" s="47"/>
      <c r="AG504" s="189"/>
    </row>
    <row r="505" spans="4:33">
      <c r="D505" s="47"/>
      <c r="E505" s="47"/>
      <c r="F505" s="47"/>
      <c r="G505" s="47"/>
      <c r="H505" s="47"/>
      <c r="I505" s="47"/>
      <c r="J505" s="47"/>
      <c r="K505" s="47"/>
      <c r="L505" s="47"/>
      <c r="M505" s="47"/>
      <c r="N505" s="47"/>
      <c r="O505" s="49"/>
      <c r="P505" s="47"/>
      <c r="AG505" s="189"/>
    </row>
    <row r="506" spans="4:33">
      <c r="D506" s="47"/>
      <c r="E506" s="47"/>
      <c r="F506" s="47"/>
      <c r="G506" s="47"/>
      <c r="H506" s="47"/>
      <c r="I506" s="47"/>
      <c r="J506" s="47"/>
      <c r="K506" s="47"/>
      <c r="L506" s="47"/>
      <c r="M506" s="47"/>
      <c r="N506" s="47"/>
      <c r="O506" s="49"/>
      <c r="P506" s="47"/>
      <c r="AG506" s="189"/>
    </row>
    <row r="507" spans="4:33">
      <c r="D507" s="47"/>
      <c r="E507" s="47"/>
      <c r="F507" s="47"/>
      <c r="G507" s="47"/>
      <c r="H507" s="47"/>
      <c r="I507" s="47"/>
      <c r="J507" s="47"/>
      <c r="K507" s="47"/>
      <c r="L507" s="47"/>
      <c r="M507" s="47"/>
      <c r="N507" s="47"/>
      <c r="O507" s="49"/>
      <c r="P507" s="47"/>
      <c r="AG507" s="189"/>
    </row>
    <row r="508" spans="4:33">
      <c r="D508" s="47"/>
      <c r="E508" s="47"/>
      <c r="F508" s="47"/>
      <c r="G508" s="47"/>
      <c r="H508" s="47"/>
      <c r="I508" s="47"/>
      <c r="J508" s="47"/>
      <c r="K508" s="47"/>
      <c r="L508" s="47"/>
      <c r="M508" s="47"/>
      <c r="N508" s="47"/>
      <c r="O508" s="49"/>
      <c r="P508" s="47"/>
      <c r="AG508" s="189"/>
    </row>
    <row r="509" spans="4:33">
      <c r="D509" s="47"/>
      <c r="E509" s="47"/>
      <c r="F509" s="47"/>
      <c r="G509" s="47"/>
      <c r="H509" s="47"/>
      <c r="I509" s="47"/>
      <c r="J509" s="47"/>
      <c r="K509" s="47"/>
      <c r="L509" s="47"/>
      <c r="M509" s="47"/>
      <c r="N509" s="47"/>
      <c r="O509" s="49"/>
      <c r="P509" s="47"/>
      <c r="AG509" s="189"/>
    </row>
    <row r="510" spans="4:33">
      <c r="D510" s="47"/>
      <c r="E510" s="47"/>
      <c r="F510" s="47"/>
      <c r="G510" s="47"/>
      <c r="H510" s="47"/>
      <c r="I510" s="47"/>
      <c r="J510" s="47"/>
      <c r="K510" s="47"/>
      <c r="L510" s="47"/>
      <c r="M510" s="47"/>
      <c r="N510" s="47"/>
      <c r="O510" s="49"/>
      <c r="P510" s="47"/>
      <c r="AG510" s="189"/>
    </row>
    <row r="511" spans="4:33">
      <c r="D511" s="47"/>
      <c r="E511" s="47"/>
      <c r="F511" s="47"/>
      <c r="G511" s="47"/>
      <c r="H511" s="47"/>
      <c r="I511" s="47"/>
      <c r="J511" s="47"/>
      <c r="K511" s="47"/>
      <c r="L511" s="47"/>
      <c r="M511" s="47"/>
      <c r="N511" s="47"/>
      <c r="O511" s="49"/>
      <c r="P511" s="47"/>
      <c r="AG511" s="189"/>
    </row>
    <row r="512" spans="4:33">
      <c r="D512" s="47"/>
      <c r="E512" s="47"/>
      <c r="F512" s="47"/>
      <c r="G512" s="47"/>
      <c r="H512" s="47"/>
      <c r="I512" s="47"/>
      <c r="J512" s="47"/>
      <c r="K512" s="47"/>
      <c r="L512" s="47"/>
      <c r="M512" s="47"/>
      <c r="N512" s="47"/>
      <c r="O512" s="49"/>
      <c r="P512" s="47"/>
      <c r="AG512" s="189"/>
    </row>
    <row r="513" spans="4:33">
      <c r="D513" s="47"/>
      <c r="E513" s="47"/>
      <c r="F513" s="47"/>
      <c r="G513" s="47"/>
      <c r="H513" s="47"/>
      <c r="I513" s="47"/>
      <c r="J513" s="47"/>
      <c r="K513" s="47"/>
      <c r="L513" s="47"/>
      <c r="M513" s="47"/>
      <c r="N513" s="47"/>
      <c r="O513" s="49"/>
      <c r="P513" s="47"/>
      <c r="AG513" s="189"/>
    </row>
    <row r="514" spans="4:33">
      <c r="D514" s="47"/>
      <c r="E514" s="47"/>
      <c r="F514" s="47"/>
      <c r="G514" s="47"/>
      <c r="H514" s="47"/>
      <c r="I514" s="47"/>
      <c r="J514" s="47"/>
      <c r="K514" s="47"/>
      <c r="L514" s="47"/>
      <c r="M514" s="47"/>
      <c r="N514" s="47"/>
      <c r="O514" s="49"/>
      <c r="P514" s="47"/>
      <c r="AG514" s="189"/>
    </row>
    <row r="515" spans="4:33">
      <c r="D515" s="47"/>
      <c r="E515" s="47"/>
      <c r="F515" s="47"/>
      <c r="G515" s="47"/>
      <c r="H515" s="47"/>
      <c r="I515" s="47"/>
      <c r="J515" s="47"/>
      <c r="K515" s="47"/>
      <c r="L515" s="47"/>
      <c r="M515" s="47"/>
      <c r="N515" s="47"/>
      <c r="O515" s="49"/>
      <c r="P515" s="47"/>
      <c r="AG515" s="189"/>
    </row>
    <row r="516" spans="4:33">
      <c r="D516" s="47"/>
      <c r="E516" s="47"/>
      <c r="F516" s="47"/>
      <c r="G516" s="47"/>
      <c r="H516" s="47"/>
      <c r="I516" s="47"/>
      <c r="J516" s="47"/>
      <c r="K516" s="47"/>
      <c r="L516" s="47"/>
      <c r="M516" s="47"/>
      <c r="N516" s="47"/>
      <c r="O516" s="49"/>
      <c r="P516" s="47"/>
      <c r="AG516" s="189"/>
    </row>
    <row r="517" spans="4:33">
      <c r="D517" s="47"/>
      <c r="E517" s="47"/>
      <c r="F517" s="47"/>
      <c r="G517" s="47"/>
      <c r="H517" s="47"/>
      <c r="I517" s="47"/>
      <c r="J517" s="47"/>
      <c r="K517" s="47"/>
      <c r="L517" s="47"/>
      <c r="M517" s="47"/>
      <c r="N517" s="47"/>
      <c r="O517" s="49"/>
      <c r="P517" s="47"/>
      <c r="AG517" s="189"/>
    </row>
    <row r="518" spans="4:33">
      <c r="D518" s="47"/>
      <c r="E518" s="47"/>
      <c r="F518" s="47"/>
      <c r="G518" s="47"/>
      <c r="H518" s="47"/>
      <c r="I518" s="47"/>
      <c r="J518" s="47"/>
      <c r="K518" s="47"/>
      <c r="L518" s="47"/>
      <c r="M518" s="47"/>
      <c r="N518" s="47"/>
      <c r="O518" s="49"/>
      <c r="P518" s="47"/>
      <c r="AG518" s="189"/>
    </row>
    <row r="519" spans="4:33">
      <c r="D519" s="47"/>
      <c r="E519" s="47"/>
      <c r="F519" s="47"/>
      <c r="G519" s="47"/>
      <c r="H519" s="47"/>
      <c r="I519" s="47"/>
      <c r="J519" s="47"/>
      <c r="K519" s="47"/>
      <c r="L519" s="47"/>
      <c r="M519" s="47"/>
      <c r="N519" s="47"/>
      <c r="O519" s="49"/>
      <c r="P519" s="47"/>
      <c r="AG519" s="189"/>
    </row>
    <row r="520" spans="4:33">
      <c r="D520" s="47"/>
      <c r="E520" s="47"/>
      <c r="F520" s="47"/>
      <c r="G520" s="47"/>
      <c r="H520" s="47"/>
      <c r="I520" s="47"/>
      <c r="J520" s="47"/>
      <c r="K520" s="47"/>
      <c r="L520" s="47"/>
      <c r="M520" s="47"/>
      <c r="N520" s="47"/>
      <c r="O520" s="49"/>
      <c r="P520" s="47"/>
      <c r="AG520" s="189"/>
    </row>
    <row r="521" spans="4:33">
      <c r="D521" s="47"/>
      <c r="E521" s="47"/>
      <c r="F521" s="47"/>
      <c r="G521" s="47"/>
      <c r="H521" s="47"/>
      <c r="I521" s="47"/>
      <c r="J521" s="47"/>
      <c r="K521" s="47"/>
      <c r="L521" s="47"/>
      <c r="M521" s="47"/>
      <c r="N521" s="47"/>
      <c r="O521" s="49"/>
      <c r="P521" s="47"/>
      <c r="AG521" s="189"/>
    </row>
    <row r="522" spans="4:33">
      <c r="D522" s="47"/>
      <c r="E522" s="47"/>
      <c r="F522" s="47"/>
      <c r="G522" s="47"/>
      <c r="H522" s="47"/>
      <c r="I522" s="47"/>
      <c r="J522" s="47"/>
      <c r="K522" s="47"/>
      <c r="L522" s="47"/>
      <c r="M522" s="47"/>
      <c r="N522" s="47"/>
      <c r="O522" s="49"/>
      <c r="P522" s="47"/>
      <c r="AG522" s="189"/>
    </row>
    <row r="523" spans="4:33">
      <c r="D523" s="47"/>
      <c r="E523" s="47"/>
      <c r="F523" s="47"/>
      <c r="G523" s="47"/>
      <c r="H523" s="47"/>
      <c r="I523" s="47"/>
      <c r="J523" s="47"/>
      <c r="K523" s="47"/>
      <c r="L523" s="47"/>
      <c r="M523" s="47"/>
      <c r="N523" s="47"/>
      <c r="O523" s="49"/>
      <c r="P523" s="47"/>
      <c r="AG523" s="189"/>
    </row>
    <row r="524" spans="4:33">
      <c r="D524" s="47"/>
      <c r="E524" s="47"/>
      <c r="F524" s="47"/>
      <c r="G524" s="47"/>
      <c r="H524" s="47"/>
      <c r="I524" s="47"/>
      <c r="J524" s="47"/>
      <c r="K524" s="47"/>
      <c r="L524" s="47"/>
      <c r="M524" s="47"/>
      <c r="N524" s="47"/>
      <c r="O524" s="49"/>
      <c r="P524" s="47"/>
      <c r="AG524" s="189"/>
    </row>
    <row r="525" spans="4:33">
      <c r="D525" s="47"/>
      <c r="E525" s="47"/>
      <c r="F525" s="47"/>
      <c r="G525" s="47"/>
      <c r="H525" s="47"/>
      <c r="I525" s="47"/>
      <c r="J525" s="47"/>
      <c r="K525" s="47"/>
      <c r="L525" s="47"/>
      <c r="M525" s="47"/>
      <c r="N525" s="47"/>
      <c r="O525" s="49"/>
      <c r="P525" s="47"/>
      <c r="AG525" s="189"/>
    </row>
    <row r="526" spans="4:33">
      <c r="D526" s="47"/>
      <c r="E526" s="47"/>
      <c r="F526" s="47"/>
      <c r="G526" s="47"/>
      <c r="H526" s="47"/>
      <c r="I526" s="47"/>
      <c r="J526" s="47"/>
      <c r="K526" s="47"/>
      <c r="L526" s="47"/>
      <c r="M526" s="47"/>
      <c r="N526" s="47"/>
      <c r="O526" s="49"/>
      <c r="P526" s="47"/>
      <c r="AG526" s="189"/>
    </row>
    <row r="527" spans="4:33">
      <c r="D527" s="47"/>
      <c r="E527" s="47"/>
      <c r="F527" s="47"/>
      <c r="G527" s="47"/>
      <c r="H527" s="47"/>
      <c r="I527" s="47"/>
      <c r="J527" s="47"/>
      <c r="K527" s="47"/>
      <c r="L527" s="47"/>
      <c r="M527" s="47"/>
      <c r="N527" s="47"/>
      <c r="O527" s="49"/>
      <c r="P527" s="47"/>
      <c r="AG527" s="189"/>
    </row>
    <row r="528" spans="4:33">
      <c r="D528" s="47"/>
      <c r="E528" s="47"/>
      <c r="F528" s="47"/>
      <c r="G528" s="47"/>
      <c r="H528" s="47"/>
      <c r="I528" s="47"/>
      <c r="J528" s="47"/>
      <c r="K528" s="47"/>
      <c r="L528" s="47"/>
      <c r="M528" s="47"/>
      <c r="N528" s="47"/>
      <c r="O528" s="49"/>
      <c r="P528" s="47"/>
      <c r="AG528" s="189"/>
    </row>
    <row r="529" spans="4:33">
      <c r="D529" s="47"/>
      <c r="E529" s="47"/>
      <c r="F529" s="47"/>
      <c r="G529" s="47"/>
      <c r="H529" s="47"/>
      <c r="I529" s="47"/>
      <c r="J529" s="47"/>
      <c r="K529" s="47"/>
      <c r="L529" s="47"/>
      <c r="M529" s="47"/>
      <c r="N529" s="47"/>
      <c r="O529" s="49"/>
      <c r="P529" s="47"/>
      <c r="AG529" s="189"/>
    </row>
    <row r="530" spans="4:33">
      <c r="D530" s="47"/>
      <c r="E530" s="47"/>
      <c r="F530" s="47"/>
      <c r="G530" s="47"/>
      <c r="H530" s="47"/>
      <c r="I530" s="47"/>
      <c r="J530" s="47"/>
      <c r="K530" s="47"/>
      <c r="L530" s="47"/>
      <c r="M530" s="47"/>
      <c r="N530" s="47"/>
      <c r="O530" s="49"/>
      <c r="P530" s="47"/>
      <c r="AG530" s="189"/>
    </row>
    <row r="531" spans="4:33">
      <c r="D531" s="47"/>
      <c r="E531" s="47"/>
      <c r="F531" s="47"/>
      <c r="G531" s="47"/>
      <c r="H531" s="47"/>
      <c r="I531" s="47"/>
      <c r="J531" s="47"/>
      <c r="K531" s="47"/>
      <c r="L531" s="47"/>
      <c r="M531" s="47"/>
      <c r="N531" s="47"/>
      <c r="O531" s="49"/>
      <c r="P531" s="47"/>
      <c r="AG531" s="189"/>
    </row>
    <row r="532" spans="4:33">
      <c r="D532" s="47"/>
      <c r="E532" s="47"/>
      <c r="F532" s="47"/>
      <c r="G532" s="47"/>
      <c r="H532" s="47"/>
      <c r="I532" s="47"/>
      <c r="J532" s="47"/>
      <c r="K532" s="47"/>
      <c r="L532" s="47"/>
      <c r="M532" s="47"/>
      <c r="N532" s="47"/>
      <c r="O532" s="49"/>
      <c r="P532" s="47"/>
      <c r="AG532" s="189"/>
    </row>
    <row r="533" spans="4:33">
      <c r="D533" s="47"/>
      <c r="E533" s="47"/>
      <c r="F533" s="47"/>
      <c r="G533" s="47"/>
      <c r="H533" s="47"/>
      <c r="I533" s="47"/>
      <c r="J533" s="47"/>
      <c r="K533" s="47"/>
      <c r="L533" s="47"/>
      <c r="M533" s="47"/>
      <c r="N533" s="47"/>
      <c r="O533" s="49"/>
      <c r="P533" s="47"/>
      <c r="AG533" s="189"/>
    </row>
    <row r="534" spans="4:33">
      <c r="D534" s="47"/>
      <c r="E534" s="47"/>
      <c r="F534" s="47"/>
      <c r="G534" s="47"/>
      <c r="H534" s="47"/>
      <c r="I534" s="47"/>
      <c r="J534" s="47"/>
      <c r="K534" s="47"/>
      <c r="L534" s="47"/>
      <c r="M534" s="47"/>
      <c r="N534" s="47"/>
      <c r="O534" s="49"/>
      <c r="P534" s="47"/>
      <c r="AG534" s="189"/>
    </row>
    <row r="535" spans="4:33">
      <c r="D535" s="47"/>
      <c r="E535" s="47"/>
      <c r="F535" s="47"/>
      <c r="G535" s="47"/>
      <c r="H535" s="47"/>
      <c r="I535" s="47"/>
      <c r="J535" s="47"/>
      <c r="K535" s="47"/>
      <c r="L535" s="47"/>
      <c r="M535" s="47"/>
      <c r="N535" s="47"/>
      <c r="O535" s="49"/>
      <c r="P535" s="47"/>
      <c r="AG535" s="189"/>
    </row>
    <row r="536" spans="4:33">
      <c r="D536" s="47"/>
      <c r="E536" s="47"/>
      <c r="F536" s="47"/>
      <c r="G536" s="47"/>
      <c r="H536" s="47"/>
      <c r="I536" s="47"/>
      <c r="J536" s="47"/>
      <c r="K536" s="47"/>
      <c r="L536" s="47"/>
      <c r="M536" s="47"/>
      <c r="N536" s="47"/>
      <c r="O536" s="49"/>
      <c r="P536" s="47"/>
      <c r="AG536" s="189"/>
    </row>
    <row r="537" spans="4:33">
      <c r="D537" s="47"/>
      <c r="E537" s="47"/>
      <c r="F537" s="47"/>
      <c r="G537" s="47"/>
      <c r="H537" s="47"/>
      <c r="I537" s="47"/>
      <c r="J537" s="47"/>
      <c r="K537" s="47"/>
      <c r="L537" s="47"/>
      <c r="M537" s="47"/>
      <c r="N537" s="47"/>
      <c r="O537" s="49"/>
      <c r="P537" s="47"/>
      <c r="AG537" s="189"/>
    </row>
    <row r="538" spans="4:33">
      <c r="D538" s="47"/>
      <c r="E538" s="47"/>
      <c r="F538" s="47"/>
      <c r="G538" s="47"/>
      <c r="H538" s="47"/>
      <c r="I538" s="47"/>
      <c r="J538" s="47"/>
      <c r="K538" s="47"/>
      <c r="L538" s="47"/>
      <c r="M538" s="47"/>
      <c r="N538" s="47"/>
      <c r="O538" s="49"/>
      <c r="P538" s="47"/>
      <c r="AG538" s="189"/>
    </row>
    <row r="539" spans="4:33">
      <c r="D539" s="47"/>
      <c r="E539" s="47"/>
      <c r="F539" s="47"/>
      <c r="G539" s="47"/>
      <c r="H539" s="47"/>
      <c r="I539" s="47"/>
      <c r="J539" s="47"/>
      <c r="K539" s="47"/>
      <c r="L539" s="47"/>
      <c r="M539" s="47"/>
      <c r="N539" s="47"/>
      <c r="O539" s="49"/>
      <c r="P539" s="47"/>
      <c r="AG539" s="189"/>
    </row>
    <row r="540" spans="4:33">
      <c r="D540" s="47"/>
      <c r="E540" s="47"/>
      <c r="F540" s="47"/>
      <c r="G540" s="47"/>
      <c r="H540" s="47"/>
      <c r="I540" s="47"/>
      <c r="J540" s="47"/>
      <c r="K540" s="47"/>
      <c r="L540" s="47"/>
      <c r="M540" s="47"/>
      <c r="N540" s="47"/>
      <c r="O540" s="49"/>
      <c r="P540" s="47"/>
      <c r="AG540" s="189"/>
    </row>
    <row r="541" spans="4:33">
      <c r="D541" s="47"/>
      <c r="E541" s="47"/>
      <c r="F541" s="47"/>
      <c r="G541" s="47"/>
      <c r="H541" s="47"/>
      <c r="I541" s="47"/>
      <c r="J541" s="47"/>
      <c r="K541" s="47"/>
      <c r="L541" s="47"/>
      <c r="M541" s="47"/>
      <c r="N541" s="47"/>
      <c r="O541" s="49"/>
      <c r="P541" s="47"/>
      <c r="AG541" s="189"/>
    </row>
    <row r="542" spans="4:33">
      <c r="D542" s="47"/>
      <c r="E542" s="47"/>
      <c r="F542" s="47"/>
      <c r="G542" s="47"/>
      <c r="H542" s="47"/>
      <c r="I542" s="47"/>
      <c r="J542" s="47"/>
      <c r="K542" s="47"/>
      <c r="L542" s="47"/>
      <c r="M542" s="47"/>
      <c r="N542" s="47"/>
      <c r="O542" s="49"/>
      <c r="P542" s="47"/>
      <c r="AG542" s="189"/>
    </row>
    <row r="543" spans="4:33">
      <c r="D543" s="47"/>
      <c r="E543" s="47"/>
      <c r="F543" s="47"/>
      <c r="G543" s="47"/>
      <c r="H543" s="47"/>
      <c r="I543" s="47"/>
      <c r="J543" s="47"/>
      <c r="K543" s="47"/>
      <c r="L543" s="47"/>
      <c r="M543" s="47"/>
      <c r="N543" s="47"/>
      <c r="O543" s="49"/>
      <c r="P543" s="47"/>
      <c r="AG543" s="189"/>
    </row>
    <row r="544" spans="4:33">
      <c r="D544" s="47"/>
      <c r="E544" s="47"/>
      <c r="F544" s="47"/>
      <c r="G544" s="47"/>
      <c r="H544" s="47"/>
      <c r="I544" s="47"/>
      <c r="J544" s="47"/>
      <c r="K544" s="47"/>
      <c r="L544" s="47"/>
      <c r="M544" s="47"/>
      <c r="N544" s="47"/>
      <c r="O544" s="49"/>
      <c r="P544" s="47"/>
      <c r="AG544" s="189"/>
    </row>
    <row r="545" spans="4:33">
      <c r="D545" s="47"/>
      <c r="E545" s="47"/>
      <c r="F545" s="47"/>
      <c r="G545" s="47"/>
      <c r="H545" s="47"/>
      <c r="I545" s="47"/>
      <c r="J545" s="47"/>
      <c r="K545" s="47"/>
      <c r="L545" s="47"/>
      <c r="M545" s="47"/>
      <c r="N545" s="47"/>
      <c r="O545" s="49"/>
      <c r="P545" s="47"/>
      <c r="AG545" s="189"/>
    </row>
    <row r="546" spans="4:33">
      <c r="D546" s="47"/>
      <c r="E546" s="47"/>
      <c r="F546" s="47"/>
      <c r="G546" s="47"/>
      <c r="H546" s="47"/>
      <c r="I546" s="47"/>
      <c r="J546" s="47"/>
      <c r="K546" s="47"/>
      <c r="L546" s="47"/>
      <c r="M546" s="47"/>
      <c r="N546" s="47"/>
      <c r="O546" s="49"/>
      <c r="P546" s="47"/>
      <c r="AG546" s="189"/>
    </row>
    <row r="547" spans="4:33">
      <c r="D547" s="47"/>
      <c r="E547" s="47"/>
      <c r="F547" s="47"/>
      <c r="G547" s="47"/>
      <c r="H547" s="47"/>
      <c r="I547" s="47"/>
      <c r="J547" s="47"/>
      <c r="K547" s="47"/>
      <c r="L547" s="47"/>
      <c r="M547" s="47"/>
      <c r="N547" s="47"/>
      <c r="O547" s="49"/>
      <c r="P547" s="47"/>
      <c r="AG547" s="189"/>
    </row>
    <row r="548" spans="4:33">
      <c r="D548" s="47"/>
      <c r="E548" s="47"/>
      <c r="F548" s="47"/>
      <c r="G548" s="47"/>
      <c r="H548" s="47"/>
      <c r="I548" s="47"/>
      <c r="J548" s="47"/>
      <c r="K548" s="47"/>
      <c r="L548" s="47"/>
      <c r="M548" s="47"/>
      <c r="N548" s="47"/>
      <c r="O548" s="49"/>
      <c r="P548" s="47"/>
      <c r="AG548" s="189"/>
    </row>
    <row r="549" spans="4:33">
      <c r="D549" s="47"/>
      <c r="E549" s="47"/>
      <c r="F549" s="47"/>
      <c r="G549" s="47"/>
      <c r="H549" s="47"/>
      <c r="I549" s="47"/>
      <c r="J549" s="47"/>
      <c r="K549" s="47"/>
      <c r="L549" s="47"/>
      <c r="M549" s="47"/>
      <c r="N549" s="47"/>
      <c r="O549" s="49"/>
      <c r="P549" s="47"/>
      <c r="AG549" s="189"/>
    </row>
    <row r="550" spans="4:33">
      <c r="D550" s="47"/>
      <c r="E550" s="47"/>
      <c r="F550" s="47"/>
      <c r="G550" s="47"/>
      <c r="H550" s="47"/>
      <c r="I550" s="47"/>
      <c r="J550" s="47"/>
      <c r="K550" s="47"/>
      <c r="L550" s="47"/>
      <c r="M550" s="47"/>
      <c r="N550" s="47"/>
      <c r="O550" s="49"/>
      <c r="P550" s="47"/>
      <c r="AG550" s="189"/>
    </row>
    <row r="551" spans="4:33">
      <c r="D551" s="47"/>
      <c r="E551" s="47"/>
      <c r="F551" s="47"/>
      <c r="G551" s="47"/>
      <c r="H551" s="47"/>
      <c r="I551" s="47"/>
      <c r="J551" s="47"/>
      <c r="K551" s="47"/>
      <c r="L551" s="47"/>
      <c r="M551" s="47"/>
      <c r="N551" s="47"/>
      <c r="O551" s="49"/>
      <c r="P551" s="47"/>
      <c r="AG551" s="189"/>
    </row>
    <row r="552" spans="4:33">
      <c r="D552" s="47"/>
      <c r="E552" s="47"/>
      <c r="F552" s="47"/>
      <c r="G552" s="47"/>
      <c r="H552" s="47"/>
      <c r="I552" s="47"/>
      <c r="J552" s="47"/>
      <c r="K552" s="47"/>
      <c r="L552" s="47"/>
      <c r="M552" s="47"/>
      <c r="N552" s="47"/>
      <c r="O552" s="49"/>
      <c r="P552" s="47"/>
      <c r="AG552" s="189"/>
    </row>
    <row r="553" spans="4:33">
      <c r="D553" s="47"/>
      <c r="E553" s="47"/>
      <c r="F553" s="47"/>
      <c r="G553" s="47"/>
      <c r="H553" s="47"/>
      <c r="I553" s="47"/>
      <c r="J553" s="47"/>
      <c r="K553" s="47"/>
      <c r="L553" s="47"/>
      <c r="M553" s="47"/>
      <c r="N553" s="47"/>
      <c r="O553" s="49"/>
      <c r="P553" s="47"/>
      <c r="AG553" s="189"/>
    </row>
    <row r="554" spans="4:33">
      <c r="D554" s="47"/>
      <c r="E554" s="47"/>
      <c r="F554" s="47"/>
      <c r="G554" s="47"/>
      <c r="H554" s="47"/>
      <c r="I554" s="47"/>
      <c r="J554" s="47"/>
      <c r="K554" s="47"/>
      <c r="L554" s="47"/>
      <c r="M554" s="47"/>
      <c r="N554" s="47"/>
      <c r="O554" s="49"/>
      <c r="P554" s="47"/>
      <c r="AG554" s="189"/>
    </row>
    <row r="555" spans="4:33">
      <c r="D555" s="47"/>
      <c r="E555" s="47"/>
      <c r="F555" s="47"/>
      <c r="G555" s="47"/>
      <c r="H555" s="47"/>
      <c r="I555" s="47"/>
      <c r="J555" s="47"/>
      <c r="K555" s="47"/>
      <c r="L555" s="47"/>
      <c r="M555" s="47"/>
      <c r="N555" s="47"/>
      <c r="O555" s="49"/>
      <c r="P555" s="47"/>
      <c r="AG555" s="189"/>
    </row>
    <row r="556" spans="4:33">
      <c r="D556" s="47"/>
      <c r="E556" s="47"/>
      <c r="F556" s="47"/>
      <c r="G556" s="47"/>
      <c r="H556" s="47"/>
      <c r="I556" s="47"/>
      <c r="J556" s="47"/>
      <c r="K556" s="47"/>
      <c r="L556" s="47"/>
      <c r="M556" s="47"/>
      <c r="N556" s="47"/>
      <c r="O556" s="49"/>
      <c r="P556" s="47"/>
      <c r="AG556" s="189"/>
    </row>
    <row r="557" spans="4:33">
      <c r="D557" s="47"/>
      <c r="E557" s="47"/>
      <c r="F557" s="47"/>
      <c r="G557" s="47"/>
      <c r="H557" s="47"/>
      <c r="I557" s="47"/>
      <c r="J557" s="47"/>
      <c r="K557" s="47"/>
      <c r="L557" s="47"/>
      <c r="M557" s="47"/>
      <c r="N557" s="47"/>
      <c r="O557" s="49"/>
      <c r="P557" s="47"/>
      <c r="AG557" s="189"/>
    </row>
    <row r="558" spans="4:33">
      <c r="D558" s="47"/>
      <c r="E558" s="47"/>
      <c r="F558" s="47"/>
      <c r="G558" s="47"/>
      <c r="H558" s="47"/>
      <c r="I558" s="47"/>
      <c r="J558" s="47"/>
      <c r="K558" s="47"/>
      <c r="L558" s="47"/>
      <c r="M558" s="47"/>
      <c r="N558" s="47"/>
      <c r="O558" s="49"/>
      <c r="P558" s="47"/>
      <c r="AG558" s="189"/>
    </row>
    <row r="559" spans="4:33">
      <c r="D559" s="47"/>
      <c r="E559" s="47"/>
      <c r="F559" s="47"/>
      <c r="G559" s="47"/>
      <c r="H559" s="47"/>
      <c r="I559" s="47"/>
      <c r="J559" s="47"/>
      <c r="K559" s="47"/>
      <c r="L559" s="47"/>
      <c r="M559" s="47"/>
      <c r="N559" s="47"/>
      <c r="O559" s="49"/>
      <c r="P559" s="47"/>
      <c r="AG559" s="189"/>
    </row>
    <row r="560" spans="4:33">
      <c r="D560" s="47"/>
      <c r="E560" s="47"/>
      <c r="F560" s="47"/>
      <c r="G560" s="47"/>
      <c r="H560" s="47"/>
      <c r="I560" s="47"/>
      <c r="J560" s="47"/>
      <c r="K560" s="47"/>
      <c r="L560" s="47"/>
      <c r="M560" s="47"/>
      <c r="N560" s="47"/>
      <c r="O560" s="49"/>
      <c r="P560" s="47"/>
      <c r="AG560" s="189"/>
    </row>
    <row r="561" spans="4:33">
      <c r="D561" s="47"/>
      <c r="E561" s="47"/>
      <c r="F561" s="47"/>
      <c r="G561" s="47"/>
      <c r="H561" s="47"/>
      <c r="I561" s="47"/>
      <c r="J561" s="47"/>
      <c r="K561" s="47"/>
      <c r="L561" s="47"/>
      <c r="M561" s="47"/>
      <c r="N561" s="47"/>
      <c r="O561" s="49"/>
      <c r="P561" s="47"/>
      <c r="AG561" s="189"/>
    </row>
    <row r="562" spans="4:33">
      <c r="D562" s="47"/>
      <c r="E562" s="47"/>
      <c r="F562" s="47"/>
      <c r="G562" s="47"/>
      <c r="H562" s="47"/>
      <c r="I562" s="47"/>
      <c r="J562" s="47"/>
      <c r="K562" s="47"/>
      <c r="L562" s="47"/>
      <c r="M562" s="47"/>
      <c r="N562" s="47"/>
      <c r="O562" s="49"/>
      <c r="P562" s="47"/>
      <c r="AG562" s="189"/>
    </row>
    <row r="563" spans="4:33">
      <c r="D563" s="47"/>
      <c r="E563" s="47"/>
      <c r="F563" s="47"/>
      <c r="G563" s="47"/>
      <c r="H563" s="47"/>
      <c r="I563" s="47"/>
      <c r="J563" s="47"/>
      <c r="K563" s="47"/>
      <c r="L563" s="47"/>
      <c r="M563" s="47"/>
      <c r="N563" s="47"/>
      <c r="O563" s="49"/>
      <c r="P563" s="47"/>
      <c r="AG563" s="189"/>
    </row>
    <row r="564" spans="4:33">
      <c r="D564" s="47"/>
      <c r="E564" s="47"/>
      <c r="F564" s="47"/>
      <c r="G564" s="47"/>
      <c r="H564" s="47"/>
      <c r="I564" s="47"/>
      <c r="J564" s="47"/>
      <c r="K564" s="47"/>
      <c r="L564" s="47"/>
      <c r="M564" s="47"/>
      <c r="N564" s="47"/>
      <c r="O564" s="49"/>
      <c r="P564" s="47"/>
      <c r="AG564" s="189"/>
    </row>
    <row r="565" spans="4:33">
      <c r="D565" s="47"/>
      <c r="E565" s="47"/>
      <c r="F565" s="47"/>
      <c r="G565" s="47"/>
      <c r="H565" s="47"/>
      <c r="I565" s="47"/>
      <c r="J565" s="47"/>
      <c r="K565" s="47"/>
      <c r="L565" s="47"/>
      <c r="M565" s="47"/>
      <c r="N565" s="47"/>
      <c r="O565" s="49"/>
      <c r="P565" s="47"/>
      <c r="AG565" s="189"/>
    </row>
    <row r="566" spans="4:33">
      <c r="D566" s="47"/>
      <c r="E566" s="47"/>
      <c r="F566" s="47"/>
      <c r="G566" s="47"/>
      <c r="H566" s="47"/>
      <c r="I566" s="47"/>
      <c r="J566" s="47"/>
      <c r="K566" s="47"/>
      <c r="L566" s="47"/>
      <c r="M566" s="47"/>
      <c r="N566" s="47"/>
      <c r="O566" s="49"/>
      <c r="P566" s="47"/>
      <c r="AG566" s="189"/>
    </row>
    <row r="567" spans="4:33">
      <c r="D567" s="47"/>
      <c r="E567" s="47"/>
      <c r="F567" s="47"/>
      <c r="G567" s="47"/>
      <c r="H567" s="47"/>
      <c r="I567" s="47"/>
      <c r="J567" s="47"/>
      <c r="K567" s="47"/>
      <c r="L567" s="47"/>
      <c r="M567" s="47"/>
      <c r="N567" s="47"/>
      <c r="O567" s="49"/>
      <c r="P567" s="47"/>
      <c r="AG567" s="189"/>
    </row>
    <row r="568" spans="4:33">
      <c r="D568" s="47"/>
      <c r="E568" s="47"/>
      <c r="F568" s="47"/>
      <c r="G568" s="47"/>
      <c r="H568" s="47"/>
      <c r="I568" s="47"/>
      <c r="J568" s="47"/>
      <c r="K568" s="47"/>
      <c r="L568" s="47"/>
      <c r="M568" s="47"/>
      <c r="N568" s="47"/>
      <c r="O568" s="49"/>
      <c r="P568" s="47"/>
      <c r="AG568" s="189"/>
    </row>
    <row r="569" spans="4:33">
      <c r="D569" s="47"/>
      <c r="E569" s="47"/>
      <c r="F569" s="47"/>
      <c r="G569" s="47"/>
      <c r="H569" s="47"/>
      <c r="I569" s="47"/>
      <c r="J569" s="47"/>
      <c r="K569" s="47"/>
      <c r="L569" s="47"/>
      <c r="M569" s="47"/>
      <c r="N569" s="47"/>
      <c r="O569" s="49"/>
      <c r="P569" s="47"/>
      <c r="AG569" s="189"/>
    </row>
    <row r="570" spans="4:33">
      <c r="D570" s="47"/>
      <c r="E570" s="47"/>
      <c r="F570" s="47"/>
      <c r="G570" s="47"/>
      <c r="H570" s="47"/>
      <c r="I570" s="47"/>
      <c r="J570" s="47"/>
      <c r="K570" s="47"/>
      <c r="L570" s="47"/>
      <c r="M570" s="47"/>
      <c r="N570" s="47"/>
      <c r="O570" s="49"/>
      <c r="P570" s="47"/>
      <c r="AG570" s="189"/>
    </row>
    <row r="571" spans="4:33">
      <c r="D571" s="47"/>
      <c r="E571" s="47"/>
      <c r="F571" s="47"/>
      <c r="G571" s="47"/>
      <c r="H571" s="47"/>
      <c r="I571" s="47"/>
      <c r="J571" s="47"/>
      <c r="K571" s="47"/>
      <c r="L571" s="47"/>
      <c r="M571" s="47"/>
      <c r="N571" s="47"/>
      <c r="O571" s="49"/>
      <c r="P571" s="47"/>
      <c r="AG571" s="189"/>
    </row>
    <row r="572" spans="4:33">
      <c r="D572" s="47"/>
      <c r="E572" s="47"/>
      <c r="F572" s="47"/>
      <c r="G572" s="47"/>
      <c r="H572" s="47"/>
      <c r="I572" s="47"/>
      <c r="J572" s="47"/>
      <c r="K572" s="47"/>
      <c r="L572" s="47"/>
      <c r="M572" s="47"/>
      <c r="N572" s="47"/>
      <c r="O572" s="49"/>
      <c r="P572" s="47"/>
      <c r="AG572" s="189"/>
    </row>
    <row r="573" spans="4:33">
      <c r="D573" s="47"/>
      <c r="E573" s="47"/>
      <c r="F573" s="47"/>
      <c r="G573" s="47"/>
      <c r="H573" s="47"/>
      <c r="I573" s="47"/>
      <c r="J573" s="47"/>
      <c r="K573" s="47"/>
      <c r="L573" s="47"/>
      <c r="M573" s="47"/>
      <c r="N573" s="47"/>
      <c r="O573" s="49"/>
      <c r="P573" s="47"/>
      <c r="AG573" s="189"/>
    </row>
    <row r="574" spans="4:33">
      <c r="D574" s="47"/>
      <c r="E574" s="47"/>
      <c r="F574" s="47"/>
      <c r="G574" s="47"/>
      <c r="H574" s="47"/>
      <c r="I574" s="47"/>
      <c r="J574" s="47"/>
      <c r="K574" s="47"/>
      <c r="L574" s="47"/>
      <c r="M574" s="47"/>
      <c r="N574" s="47"/>
      <c r="O574" s="49"/>
      <c r="P574" s="47"/>
      <c r="AG574" s="189"/>
    </row>
    <row r="575" spans="4:33">
      <c r="D575" s="47"/>
      <c r="E575" s="47"/>
      <c r="F575" s="47"/>
      <c r="G575" s="47"/>
      <c r="H575" s="47"/>
      <c r="I575" s="47"/>
      <c r="J575" s="47"/>
      <c r="K575" s="47"/>
      <c r="L575" s="47"/>
      <c r="M575" s="47"/>
      <c r="N575" s="47"/>
      <c r="O575" s="49"/>
      <c r="P575" s="47"/>
      <c r="AG575" s="189"/>
    </row>
    <row r="576" spans="4:33">
      <c r="D576" s="47"/>
      <c r="E576" s="47"/>
      <c r="F576" s="47"/>
      <c r="G576" s="47"/>
      <c r="H576" s="47"/>
      <c r="I576" s="47"/>
      <c r="J576" s="47"/>
      <c r="K576" s="47"/>
      <c r="L576" s="47"/>
      <c r="M576" s="47"/>
      <c r="N576" s="47"/>
      <c r="O576" s="49"/>
      <c r="P576" s="47"/>
      <c r="AG576" s="189"/>
    </row>
    <row r="577" spans="4:33">
      <c r="D577" s="47"/>
      <c r="E577" s="47"/>
      <c r="F577" s="47"/>
      <c r="G577" s="47"/>
      <c r="H577" s="47"/>
      <c r="I577" s="47"/>
      <c r="J577" s="47"/>
      <c r="K577" s="47"/>
      <c r="L577" s="47"/>
      <c r="M577" s="47"/>
      <c r="N577" s="47"/>
      <c r="O577" s="49"/>
      <c r="P577" s="47"/>
      <c r="AG577" s="189"/>
    </row>
    <row r="578" spans="4:33">
      <c r="D578" s="47"/>
      <c r="E578" s="47"/>
      <c r="F578" s="47"/>
      <c r="G578" s="47"/>
      <c r="H578" s="47"/>
      <c r="I578" s="47"/>
      <c r="J578" s="47"/>
      <c r="K578" s="47"/>
      <c r="L578" s="47"/>
      <c r="M578" s="47"/>
      <c r="N578" s="47"/>
      <c r="O578" s="49"/>
      <c r="P578" s="47"/>
      <c r="AG578" s="189"/>
    </row>
    <row r="579" spans="4:33">
      <c r="D579" s="47"/>
      <c r="E579" s="47"/>
      <c r="F579" s="47"/>
      <c r="G579" s="47"/>
      <c r="H579" s="47"/>
      <c r="I579" s="47"/>
      <c r="J579" s="47"/>
      <c r="K579" s="47"/>
      <c r="L579" s="47"/>
      <c r="M579" s="47"/>
      <c r="N579" s="47"/>
      <c r="O579" s="49"/>
      <c r="P579" s="47"/>
      <c r="AG579" s="189"/>
    </row>
    <row r="580" spans="4:33">
      <c r="D580" s="47"/>
      <c r="E580" s="47"/>
      <c r="F580" s="47"/>
      <c r="G580" s="47"/>
      <c r="H580" s="47"/>
      <c r="I580" s="47"/>
      <c r="J580" s="47"/>
      <c r="K580" s="47"/>
      <c r="L580" s="47"/>
      <c r="M580" s="47"/>
      <c r="N580" s="47"/>
      <c r="O580" s="49"/>
      <c r="P580" s="47"/>
      <c r="AG580" s="189"/>
    </row>
    <row r="581" spans="4:33">
      <c r="D581" s="47"/>
      <c r="E581" s="47"/>
      <c r="F581" s="47"/>
      <c r="G581" s="47"/>
      <c r="H581" s="47"/>
      <c r="I581" s="47"/>
      <c r="J581" s="47"/>
      <c r="K581" s="47"/>
      <c r="L581" s="47"/>
      <c r="M581" s="47"/>
      <c r="N581" s="47"/>
      <c r="O581" s="49"/>
      <c r="P581" s="47"/>
      <c r="AG581" s="189"/>
    </row>
    <row r="582" spans="4:33">
      <c r="D582" s="47"/>
      <c r="E582" s="47"/>
      <c r="F582" s="47"/>
      <c r="G582" s="47"/>
      <c r="H582" s="47"/>
      <c r="I582" s="47"/>
      <c r="J582" s="47"/>
      <c r="K582" s="47"/>
      <c r="L582" s="47"/>
      <c r="M582" s="47"/>
      <c r="N582" s="47"/>
      <c r="O582" s="49"/>
      <c r="P582" s="47"/>
      <c r="AG582" s="189"/>
    </row>
    <row r="583" spans="4:33">
      <c r="D583" s="47"/>
      <c r="E583" s="47"/>
      <c r="F583" s="47"/>
      <c r="G583" s="47"/>
      <c r="H583" s="47"/>
      <c r="I583" s="47"/>
      <c r="J583" s="47"/>
      <c r="K583" s="47"/>
      <c r="L583" s="47"/>
      <c r="M583" s="47"/>
      <c r="N583" s="47"/>
      <c r="O583" s="49"/>
      <c r="P583" s="47"/>
      <c r="AG583" s="189"/>
    </row>
    <row r="584" spans="4:33">
      <c r="D584" s="47"/>
      <c r="E584" s="47"/>
      <c r="F584" s="47"/>
      <c r="G584" s="47"/>
      <c r="H584" s="47"/>
      <c r="I584" s="47"/>
      <c r="J584" s="47"/>
      <c r="K584" s="47"/>
      <c r="L584" s="47"/>
      <c r="M584" s="47"/>
      <c r="N584" s="47"/>
      <c r="O584" s="49"/>
      <c r="P584" s="47"/>
      <c r="AG584" s="189"/>
    </row>
    <row r="585" spans="4:33">
      <c r="D585" s="47"/>
      <c r="E585" s="47"/>
      <c r="F585" s="47"/>
      <c r="G585" s="47"/>
      <c r="H585" s="47"/>
      <c r="I585" s="47"/>
      <c r="J585" s="47"/>
      <c r="K585" s="47"/>
      <c r="L585" s="47"/>
      <c r="M585" s="47"/>
      <c r="N585" s="47"/>
      <c r="O585" s="49"/>
      <c r="P585" s="47"/>
      <c r="AG585" s="189"/>
    </row>
    <row r="586" spans="4:33">
      <c r="D586" s="47"/>
      <c r="E586" s="47"/>
      <c r="F586" s="47"/>
      <c r="G586" s="47"/>
      <c r="H586" s="47"/>
      <c r="I586" s="47"/>
      <c r="J586" s="47"/>
      <c r="K586" s="47"/>
      <c r="L586" s="47"/>
      <c r="M586" s="47"/>
      <c r="N586" s="47"/>
      <c r="O586" s="49"/>
      <c r="P586" s="47"/>
      <c r="AG586" s="189"/>
    </row>
    <row r="587" spans="4:33">
      <c r="D587" s="47"/>
      <c r="E587" s="47"/>
      <c r="F587" s="47"/>
      <c r="G587" s="47"/>
      <c r="H587" s="47"/>
      <c r="I587" s="47"/>
      <c r="J587" s="47"/>
      <c r="K587" s="47"/>
      <c r="L587" s="47"/>
      <c r="M587" s="47"/>
      <c r="N587" s="47"/>
      <c r="O587" s="49"/>
      <c r="P587" s="47"/>
      <c r="AG587" s="189"/>
    </row>
    <row r="588" spans="4:33">
      <c r="D588" s="47"/>
      <c r="E588" s="47"/>
      <c r="F588" s="47"/>
      <c r="G588" s="47"/>
      <c r="H588" s="47"/>
      <c r="I588" s="47"/>
      <c r="J588" s="47"/>
      <c r="K588" s="47"/>
      <c r="L588" s="47"/>
      <c r="M588" s="47"/>
      <c r="N588" s="47"/>
      <c r="O588" s="49"/>
      <c r="P588" s="47"/>
      <c r="AG588" s="189"/>
    </row>
    <row r="589" spans="4:33">
      <c r="D589" s="47"/>
      <c r="E589" s="47"/>
      <c r="F589" s="47"/>
      <c r="G589" s="47"/>
      <c r="H589" s="47"/>
      <c r="I589" s="47"/>
      <c r="J589" s="47"/>
      <c r="K589" s="47"/>
      <c r="L589" s="47"/>
      <c r="M589" s="47"/>
      <c r="N589" s="47"/>
      <c r="O589" s="49"/>
      <c r="P589" s="47"/>
      <c r="AG589" s="189"/>
    </row>
    <row r="590" spans="4:33">
      <c r="D590" s="47"/>
      <c r="E590" s="47"/>
      <c r="F590" s="47"/>
      <c r="G590" s="47"/>
      <c r="H590" s="47"/>
      <c r="I590" s="47"/>
      <c r="J590" s="47"/>
      <c r="K590" s="47"/>
      <c r="L590" s="47"/>
      <c r="M590" s="47"/>
      <c r="N590" s="47"/>
      <c r="O590" s="49"/>
      <c r="P590" s="47"/>
      <c r="AG590" s="189"/>
    </row>
    <row r="591" spans="4:33">
      <c r="D591" s="47"/>
      <c r="E591" s="47"/>
      <c r="F591" s="47"/>
      <c r="G591" s="47"/>
      <c r="H591" s="47"/>
      <c r="I591" s="47"/>
      <c r="J591" s="47"/>
      <c r="K591" s="47"/>
      <c r="L591" s="47"/>
      <c r="M591" s="47"/>
      <c r="N591" s="47"/>
      <c r="O591" s="49"/>
      <c r="P591" s="47"/>
      <c r="AG591" s="189"/>
    </row>
    <row r="592" spans="4:33">
      <c r="D592" s="47"/>
      <c r="E592" s="47"/>
      <c r="F592" s="47"/>
      <c r="G592" s="47"/>
      <c r="H592" s="47"/>
      <c r="I592" s="47"/>
      <c r="J592" s="47"/>
      <c r="K592" s="47"/>
      <c r="L592" s="47"/>
      <c r="M592" s="47"/>
      <c r="N592" s="47"/>
      <c r="O592" s="49"/>
      <c r="P592" s="47"/>
      <c r="AG592" s="189"/>
    </row>
    <row r="593" spans="4:33">
      <c r="D593" s="47"/>
      <c r="E593" s="47"/>
      <c r="F593" s="47"/>
      <c r="G593" s="47"/>
      <c r="H593" s="47"/>
      <c r="I593" s="47"/>
      <c r="J593" s="47"/>
      <c r="K593" s="47"/>
      <c r="L593" s="47"/>
      <c r="M593" s="47"/>
      <c r="N593" s="47"/>
      <c r="O593" s="49"/>
      <c r="P593" s="47"/>
      <c r="AG593" s="189"/>
    </row>
    <row r="594" spans="4:33">
      <c r="D594" s="47"/>
      <c r="E594" s="47"/>
      <c r="F594" s="47"/>
      <c r="G594" s="47"/>
      <c r="H594" s="47"/>
      <c r="I594" s="47"/>
      <c r="J594" s="47"/>
      <c r="K594" s="47"/>
      <c r="L594" s="47"/>
      <c r="M594" s="47"/>
      <c r="N594" s="47"/>
      <c r="O594" s="49"/>
      <c r="P594" s="47"/>
      <c r="AG594" s="189"/>
    </row>
    <row r="595" spans="4:33">
      <c r="D595" s="47"/>
      <c r="E595" s="47"/>
      <c r="F595" s="47"/>
      <c r="G595" s="47"/>
      <c r="H595" s="47"/>
      <c r="I595" s="47"/>
      <c r="J595" s="47"/>
      <c r="K595" s="47"/>
      <c r="L595" s="47"/>
      <c r="M595" s="47"/>
      <c r="N595" s="47"/>
      <c r="O595" s="49"/>
      <c r="P595" s="47"/>
      <c r="AG595" s="189"/>
    </row>
    <row r="596" spans="4:33">
      <c r="D596" s="47"/>
      <c r="E596" s="47"/>
      <c r="F596" s="47"/>
      <c r="G596" s="47"/>
      <c r="H596" s="47"/>
      <c r="I596" s="47"/>
      <c r="J596" s="47"/>
      <c r="K596" s="47"/>
      <c r="L596" s="47"/>
      <c r="M596" s="47"/>
      <c r="N596" s="47"/>
      <c r="O596" s="49"/>
      <c r="P596" s="47"/>
      <c r="AG596" s="189"/>
    </row>
    <row r="597" spans="4:33">
      <c r="D597" s="47"/>
      <c r="E597" s="47"/>
      <c r="F597" s="47"/>
      <c r="G597" s="47"/>
      <c r="H597" s="47"/>
      <c r="I597" s="47"/>
      <c r="J597" s="47"/>
      <c r="K597" s="47"/>
      <c r="L597" s="47"/>
      <c r="M597" s="47"/>
      <c r="N597" s="47"/>
      <c r="O597" s="49"/>
      <c r="P597" s="47"/>
      <c r="AG597" s="189"/>
    </row>
    <row r="598" spans="4:33">
      <c r="D598" s="47"/>
      <c r="E598" s="47"/>
      <c r="F598" s="47"/>
      <c r="G598" s="47"/>
      <c r="H598" s="47"/>
      <c r="I598" s="47"/>
      <c r="J598" s="47"/>
      <c r="K598" s="47"/>
      <c r="L598" s="47"/>
      <c r="M598" s="47"/>
      <c r="N598" s="47"/>
      <c r="O598" s="49"/>
      <c r="P598" s="47"/>
      <c r="AG598" s="189"/>
    </row>
    <row r="599" spans="4:33">
      <c r="D599" s="47"/>
      <c r="E599" s="47"/>
      <c r="F599" s="47"/>
      <c r="G599" s="47"/>
      <c r="H599" s="47"/>
      <c r="I599" s="47"/>
      <c r="J599" s="47"/>
      <c r="K599" s="47"/>
      <c r="L599" s="47"/>
      <c r="M599" s="47"/>
      <c r="N599" s="47"/>
      <c r="O599" s="49"/>
      <c r="P599" s="47"/>
      <c r="AG599" s="189"/>
    </row>
    <row r="600" spans="4:33">
      <c r="D600" s="47"/>
      <c r="E600" s="47"/>
      <c r="F600" s="47"/>
      <c r="G600" s="47"/>
      <c r="H600" s="47"/>
      <c r="I600" s="47"/>
      <c r="J600" s="47"/>
      <c r="K600" s="47"/>
      <c r="L600" s="47"/>
      <c r="M600" s="47"/>
      <c r="N600" s="47"/>
      <c r="O600" s="49"/>
      <c r="P600" s="47"/>
      <c r="AG600" s="189"/>
    </row>
    <row r="601" spans="4:33">
      <c r="D601" s="47"/>
      <c r="E601" s="47"/>
      <c r="F601" s="47"/>
      <c r="G601" s="47"/>
      <c r="H601" s="47"/>
      <c r="I601" s="47"/>
      <c r="J601" s="47"/>
      <c r="K601" s="47"/>
      <c r="L601" s="47"/>
      <c r="M601" s="47"/>
      <c r="N601" s="47"/>
      <c r="O601" s="49"/>
      <c r="P601" s="47"/>
      <c r="AG601" s="189"/>
    </row>
    <row r="602" spans="4:33">
      <c r="D602" s="47"/>
      <c r="E602" s="47"/>
      <c r="F602" s="47"/>
      <c r="G602" s="47"/>
      <c r="H602" s="47"/>
      <c r="I602" s="47"/>
      <c r="J602" s="47"/>
      <c r="K602" s="47"/>
      <c r="L602" s="47"/>
      <c r="M602" s="47"/>
      <c r="N602" s="47"/>
      <c r="O602" s="49"/>
      <c r="P602" s="47"/>
      <c r="AG602" s="189"/>
    </row>
    <row r="603" spans="4:33">
      <c r="D603" s="47"/>
      <c r="E603" s="47"/>
      <c r="F603" s="47"/>
      <c r="G603" s="47"/>
      <c r="H603" s="47"/>
      <c r="I603" s="47"/>
      <c r="J603" s="47"/>
      <c r="K603" s="47"/>
      <c r="L603" s="47"/>
      <c r="M603" s="47"/>
      <c r="N603" s="47"/>
      <c r="O603" s="49"/>
      <c r="P603" s="47"/>
      <c r="AG603" s="189"/>
    </row>
    <row r="604" spans="4:33">
      <c r="D604" s="47"/>
      <c r="E604" s="47"/>
      <c r="F604" s="47"/>
      <c r="G604" s="47"/>
      <c r="H604" s="47"/>
      <c r="I604" s="47"/>
      <c r="J604" s="47"/>
      <c r="K604" s="47"/>
      <c r="L604" s="47"/>
      <c r="M604" s="47"/>
      <c r="N604" s="47"/>
      <c r="O604" s="49"/>
      <c r="P604" s="47"/>
      <c r="AG604" s="189"/>
    </row>
    <row r="605" spans="4:33">
      <c r="D605" s="47"/>
      <c r="E605" s="47"/>
      <c r="F605" s="47"/>
      <c r="G605" s="47"/>
      <c r="H605" s="47"/>
      <c r="I605" s="47"/>
      <c r="J605" s="47"/>
      <c r="K605" s="47"/>
      <c r="L605" s="47"/>
      <c r="M605" s="47"/>
      <c r="N605" s="47"/>
      <c r="O605" s="49"/>
      <c r="P605" s="47"/>
      <c r="AG605" s="189"/>
    </row>
    <row r="606" spans="4:33">
      <c r="D606" s="47"/>
      <c r="E606" s="47"/>
      <c r="F606" s="47"/>
      <c r="G606" s="47"/>
      <c r="H606" s="47"/>
      <c r="I606" s="47"/>
      <c r="J606" s="47"/>
      <c r="K606" s="47"/>
      <c r="L606" s="47"/>
      <c r="M606" s="47"/>
      <c r="N606" s="47"/>
      <c r="O606" s="49"/>
      <c r="P606" s="47"/>
      <c r="AG606" s="189"/>
    </row>
    <row r="607" spans="4:33">
      <c r="D607" s="47"/>
      <c r="E607" s="47"/>
      <c r="F607" s="47"/>
      <c r="G607" s="47"/>
      <c r="H607" s="47"/>
      <c r="I607" s="47"/>
      <c r="J607" s="47"/>
      <c r="K607" s="47"/>
      <c r="L607" s="47"/>
      <c r="M607" s="47"/>
      <c r="N607" s="47"/>
      <c r="O607" s="49"/>
      <c r="P607" s="47"/>
      <c r="AG607" s="189"/>
    </row>
    <row r="608" spans="4:33">
      <c r="D608" s="47"/>
      <c r="E608" s="47"/>
      <c r="F608" s="47"/>
      <c r="G608" s="47"/>
      <c r="H608" s="47"/>
      <c r="I608" s="47"/>
      <c r="J608" s="47"/>
      <c r="K608" s="47"/>
      <c r="L608" s="47"/>
      <c r="M608" s="47"/>
      <c r="N608" s="47"/>
      <c r="O608" s="49"/>
      <c r="P608" s="47"/>
      <c r="AG608" s="189"/>
    </row>
    <row r="609" spans="4:33">
      <c r="D609" s="47"/>
      <c r="E609" s="47"/>
      <c r="F609" s="47"/>
      <c r="G609" s="47"/>
      <c r="H609" s="47"/>
      <c r="I609" s="47"/>
      <c r="J609" s="47"/>
      <c r="K609" s="47"/>
      <c r="L609" s="47"/>
      <c r="M609" s="47"/>
      <c r="N609" s="47"/>
      <c r="O609" s="49"/>
      <c r="P609" s="47"/>
      <c r="AG609" s="189"/>
    </row>
    <row r="610" spans="4:33">
      <c r="D610" s="47"/>
      <c r="E610" s="47"/>
      <c r="F610" s="47"/>
      <c r="G610" s="47"/>
      <c r="H610" s="47"/>
      <c r="I610" s="47"/>
      <c r="J610" s="47"/>
      <c r="K610" s="47"/>
      <c r="L610" s="47"/>
      <c r="M610" s="47"/>
      <c r="N610" s="47"/>
      <c r="O610" s="49"/>
      <c r="P610" s="47"/>
      <c r="AG610" s="189"/>
    </row>
    <row r="611" spans="4:33">
      <c r="D611" s="47"/>
      <c r="E611" s="47"/>
      <c r="F611" s="47"/>
      <c r="G611" s="47"/>
      <c r="H611" s="47"/>
      <c r="I611" s="47"/>
      <c r="J611" s="47"/>
      <c r="K611" s="47"/>
      <c r="L611" s="47"/>
      <c r="M611" s="47"/>
      <c r="N611" s="47"/>
      <c r="O611" s="49"/>
      <c r="P611" s="47"/>
      <c r="AG611" s="189"/>
    </row>
    <row r="612" spans="4:33">
      <c r="D612" s="47"/>
      <c r="E612" s="47"/>
      <c r="F612" s="47"/>
      <c r="G612" s="47"/>
      <c r="H612" s="47"/>
      <c r="I612" s="47"/>
      <c r="J612" s="47"/>
      <c r="K612" s="47"/>
      <c r="L612" s="47"/>
      <c r="M612" s="47"/>
      <c r="N612" s="47"/>
      <c r="O612" s="49"/>
      <c r="P612" s="47"/>
      <c r="AG612" s="189"/>
    </row>
    <row r="613" spans="4:33">
      <c r="D613" s="47"/>
      <c r="E613" s="47"/>
      <c r="F613" s="47"/>
      <c r="G613" s="47"/>
      <c r="H613" s="47"/>
      <c r="I613" s="47"/>
      <c r="J613" s="47"/>
      <c r="K613" s="47"/>
      <c r="L613" s="47"/>
      <c r="M613" s="47"/>
      <c r="N613" s="47"/>
      <c r="O613" s="49"/>
      <c r="P613" s="47"/>
      <c r="AG613" s="189"/>
    </row>
    <row r="614" spans="4:33">
      <c r="D614" s="47"/>
      <c r="E614" s="47"/>
      <c r="F614" s="47"/>
      <c r="G614" s="47"/>
      <c r="H614" s="47"/>
      <c r="I614" s="47"/>
      <c r="J614" s="47"/>
      <c r="K614" s="47"/>
      <c r="L614" s="47"/>
      <c r="M614" s="47"/>
      <c r="N614" s="47"/>
      <c r="O614" s="49"/>
      <c r="P614" s="47"/>
      <c r="AG614" s="189"/>
    </row>
    <row r="615" spans="4:33">
      <c r="D615" s="47"/>
      <c r="E615" s="47"/>
      <c r="F615" s="47"/>
      <c r="G615" s="47"/>
      <c r="H615" s="47"/>
      <c r="I615" s="47"/>
      <c r="J615" s="47"/>
      <c r="K615" s="47"/>
      <c r="L615" s="47"/>
      <c r="M615" s="47"/>
      <c r="N615" s="47"/>
      <c r="O615" s="49"/>
      <c r="P615" s="47"/>
      <c r="AG615" s="189"/>
    </row>
    <row r="616" spans="4:33">
      <c r="D616" s="47"/>
      <c r="E616" s="47"/>
      <c r="F616" s="47"/>
      <c r="G616" s="47"/>
      <c r="H616" s="47"/>
      <c r="I616" s="47"/>
      <c r="J616" s="47"/>
      <c r="K616" s="47"/>
      <c r="L616" s="47"/>
      <c r="M616" s="47"/>
      <c r="N616" s="47"/>
      <c r="O616" s="49"/>
      <c r="P616" s="47"/>
      <c r="AG616" s="189"/>
    </row>
    <row r="617" spans="4:33">
      <c r="D617" s="47"/>
      <c r="E617" s="47"/>
      <c r="F617" s="47"/>
      <c r="G617" s="47"/>
      <c r="H617" s="47"/>
      <c r="I617" s="47"/>
      <c r="J617" s="47"/>
      <c r="K617" s="47"/>
      <c r="L617" s="47"/>
      <c r="M617" s="47"/>
      <c r="N617" s="47"/>
      <c r="O617" s="49"/>
      <c r="P617" s="47"/>
      <c r="AG617" s="189"/>
    </row>
    <row r="618" spans="4:33">
      <c r="D618" s="47"/>
      <c r="E618" s="47"/>
      <c r="F618" s="47"/>
      <c r="G618" s="47"/>
      <c r="H618" s="47"/>
      <c r="I618" s="47"/>
      <c r="J618" s="47"/>
      <c r="K618" s="47"/>
      <c r="L618" s="47"/>
      <c r="M618" s="47"/>
      <c r="N618" s="47"/>
      <c r="O618" s="49"/>
      <c r="P618" s="47"/>
      <c r="AG618" s="189"/>
    </row>
    <row r="619" spans="4:33">
      <c r="D619" s="47"/>
      <c r="E619" s="47"/>
      <c r="F619" s="47"/>
      <c r="G619" s="47"/>
      <c r="H619" s="47"/>
      <c r="I619" s="47"/>
      <c r="J619" s="47"/>
      <c r="K619" s="47"/>
      <c r="L619" s="47"/>
      <c r="M619" s="47"/>
      <c r="N619" s="47"/>
      <c r="O619" s="49"/>
      <c r="P619" s="47"/>
      <c r="AG619" s="189"/>
    </row>
    <row r="620" spans="4:33">
      <c r="D620" s="47"/>
      <c r="E620" s="47"/>
      <c r="F620" s="47"/>
      <c r="G620" s="47"/>
      <c r="H620" s="47"/>
      <c r="I620" s="47"/>
      <c r="J620" s="47"/>
      <c r="K620" s="47"/>
      <c r="L620" s="47"/>
      <c r="M620" s="47"/>
      <c r="N620" s="47"/>
      <c r="O620" s="49"/>
      <c r="P620" s="47"/>
      <c r="AG620" s="189"/>
    </row>
    <row r="621" spans="4:33">
      <c r="D621" s="47"/>
      <c r="E621" s="47"/>
      <c r="F621" s="47"/>
      <c r="G621" s="47"/>
      <c r="H621" s="47"/>
      <c r="I621" s="47"/>
      <c r="J621" s="47"/>
      <c r="K621" s="47"/>
      <c r="L621" s="47"/>
      <c r="M621" s="47"/>
      <c r="N621" s="47"/>
      <c r="O621" s="49"/>
      <c r="P621" s="47"/>
      <c r="AG621" s="189"/>
    </row>
    <row r="622" spans="4:33">
      <c r="D622" s="47"/>
      <c r="E622" s="47"/>
      <c r="F622" s="47"/>
      <c r="G622" s="47"/>
      <c r="H622" s="47"/>
      <c r="I622" s="47"/>
      <c r="J622" s="47"/>
      <c r="K622" s="47"/>
      <c r="L622" s="47"/>
      <c r="M622" s="47"/>
      <c r="N622" s="47"/>
      <c r="O622" s="49"/>
      <c r="P622" s="47"/>
      <c r="AG622" s="189"/>
    </row>
    <row r="623" spans="4:33">
      <c r="D623" s="47"/>
      <c r="E623" s="47"/>
      <c r="F623" s="47"/>
      <c r="G623" s="47"/>
      <c r="H623" s="47"/>
      <c r="I623" s="47"/>
      <c r="J623" s="47"/>
      <c r="K623" s="47"/>
      <c r="L623" s="47"/>
      <c r="M623" s="47"/>
      <c r="N623" s="47"/>
      <c r="O623" s="49"/>
      <c r="P623" s="47"/>
      <c r="AG623" s="189"/>
    </row>
    <row r="624" spans="4:33">
      <c r="D624" s="47"/>
      <c r="E624" s="47"/>
      <c r="F624" s="47"/>
      <c r="G624" s="47"/>
      <c r="H624" s="47"/>
      <c r="I624" s="47"/>
      <c r="J624" s="47"/>
      <c r="K624" s="47"/>
      <c r="L624" s="47"/>
      <c r="M624" s="47"/>
      <c r="N624" s="47"/>
      <c r="O624" s="49"/>
      <c r="P624" s="47"/>
      <c r="AG624" s="189"/>
    </row>
    <row r="625" spans="4:33">
      <c r="D625" s="47"/>
      <c r="E625" s="47"/>
      <c r="F625" s="47"/>
      <c r="G625" s="47"/>
      <c r="H625" s="47"/>
      <c r="I625" s="47"/>
      <c r="J625" s="47"/>
      <c r="K625" s="47"/>
      <c r="L625" s="47"/>
      <c r="M625" s="47"/>
      <c r="N625" s="47"/>
      <c r="O625" s="49"/>
      <c r="P625" s="47"/>
      <c r="AG625" s="189"/>
    </row>
    <row r="626" spans="4:33">
      <c r="D626" s="47"/>
      <c r="E626" s="47"/>
      <c r="F626" s="47"/>
      <c r="G626" s="47"/>
      <c r="H626" s="47"/>
      <c r="I626" s="47"/>
      <c r="J626" s="47"/>
      <c r="K626" s="47"/>
      <c r="L626" s="47"/>
      <c r="M626" s="47"/>
      <c r="N626" s="47"/>
      <c r="O626" s="49"/>
      <c r="P626" s="47"/>
      <c r="AG626" s="189"/>
    </row>
    <row r="627" spans="4:33">
      <c r="D627" s="47"/>
      <c r="E627" s="47"/>
      <c r="F627" s="47"/>
      <c r="G627" s="47"/>
      <c r="H627" s="47"/>
      <c r="I627" s="47"/>
      <c r="J627" s="47"/>
      <c r="K627" s="47"/>
      <c r="L627" s="47"/>
      <c r="M627" s="47"/>
      <c r="N627" s="47"/>
      <c r="O627" s="49"/>
      <c r="P627" s="47"/>
      <c r="AG627" s="189"/>
    </row>
    <row r="628" spans="4:33">
      <c r="D628" s="47"/>
      <c r="E628" s="47"/>
      <c r="F628" s="47"/>
      <c r="G628" s="47"/>
      <c r="H628" s="47"/>
      <c r="I628" s="47"/>
      <c r="J628" s="47"/>
      <c r="K628" s="47"/>
      <c r="L628" s="47"/>
      <c r="M628" s="47"/>
      <c r="N628" s="47"/>
      <c r="O628" s="49"/>
      <c r="P628" s="47"/>
      <c r="AG628" s="189"/>
    </row>
    <row r="629" spans="4:33">
      <c r="D629" s="47"/>
      <c r="E629" s="47"/>
      <c r="F629" s="47"/>
      <c r="G629" s="47"/>
      <c r="H629" s="47"/>
      <c r="I629" s="47"/>
      <c r="J629" s="47"/>
      <c r="K629" s="47"/>
      <c r="L629" s="47"/>
      <c r="M629" s="47"/>
      <c r="N629" s="47"/>
      <c r="O629" s="49"/>
      <c r="P629" s="47"/>
      <c r="AG629" s="189"/>
    </row>
    <row r="630" spans="4:33">
      <c r="D630" s="47"/>
      <c r="E630" s="47"/>
      <c r="F630" s="47"/>
      <c r="G630" s="47"/>
      <c r="H630" s="47"/>
      <c r="I630" s="47"/>
      <c r="J630" s="47"/>
      <c r="K630" s="47"/>
      <c r="L630" s="47"/>
      <c r="M630" s="47"/>
      <c r="N630" s="47"/>
      <c r="O630" s="49"/>
      <c r="P630" s="47"/>
      <c r="AG630" s="189"/>
    </row>
    <row r="631" spans="4:33">
      <c r="D631" s="47"/>
      <c r="E631" s="47"/>
      <c r="F631" s="47"/>
      <c r="G631" s="47"/>
      <c r="H631" s="47"/>
      <c r="I631" s="47"/>
      <c r="J631" s="47"/>
      <c r="K631" s="47"/>
      <c r="L631" s="47"/>
      <c r="M631" s="47"/>
      <c r="N631" s="47"/>
      <c r="O631" s="49"/>
      <c r="P631" s="47"/>
      <c r="AG631" s="189"/>
    </row>
    <row r="632" spans="4:33">
      <c r="D632" s="47"/>
      <c r="E632" s="47"/>
      <c r="F632" s="47"/>
      <c r="G632" s="47"/>
      <c r="H632" s="47"/>
      <c r="I632" s="47"/>
      <c r="J632" s="47"/>
      <c r="K632" s="47"/>
      <c r="L632" s="47"/>
      <c r="M632" s="47"/>
      <c r="N632" s="47"/>
      <c r="O632" s="49"/>
      <c r="P632" s="47"/>
      <c r="AG632" s="189"/>
    </row>
    <row r="633" spans="4:33">
      <c r="D633" s="47"/>
      <c r="E633" s="47"/>
      <c r="F633" s="47"/>
      <c r="G633" s="47"/>
      <c r="H633" s="47"/>
      <c r="I633" s="47"/>
      <c r="J633" s="47"/>
      <c r="K633" s="47"/>
      <c r="L633" s="47"/>
      <c r="M633" s="47"/>
      <c r="N633" s="47"/>
      <c r="O633" s="49"/>
      <c r="P633" s="47"/>
      <c r="AG633" s="189"/>
    </row>
    <row r="634" spans="4:33">
      <c r="D634" s="47"/>
      <c r="E634" s="47"/>
      <c r="F634" s="47"/>
      <c r="G634" s="47"/>
      <c r="H634" s="47"/>
      <c r="I634" s="47"/>
      <c r="J634" s="47"/>
      <c r="K634" s="47"/>
      <c r="L634" s="47"/>
      <c r="M634" s="47"/>
      <c r="N634" s="47"/>
      <c r="O634" s="49"/>
      <c r="P634" s="47"/>
      <c r="AG634" s="189"/>
    </row>
    <row r="635" spans="4:33">
      <c r="D635" s="47"/>
      <c r="E635" s="47"/>
      <c r="F635" s="47"/>
      <c r="G635" s="47"/>
      <c r="H635" s="47"/>
      <c r="I635" s="47"/>
      <c r="J635" s="47"/>
      <c r="K635" s="47"/>
      <c r="L635" s="47"/>
      <c r="M635" s="47"/>
      <c r="N635" s="47"/>
      <c r="O635" s="49"/>
      <c r="P635" s="47"/>
      <c r="AG635" s="189"/>
    </row>
    <row r="636" spans="4:33">
      <c r="D636" s="47"/>
      <c r="E636" s="47"/>
      <c r="F636" s="47"/>
      <c r="G636" s="47"/>
      <c r="H636" s="47"/>
      <c r="I636" s="47"/>
      <c r="J636" s="47"/>
      <c r="K636" s="47"/>
      <c r="L636" s="47"/>
      <c r="M636" s="47"/>
      <c r="N636" s="47"/>
      <c r="O636" s="49"/>
      <c r="P636" s="47"/>
      <c r="AG636" s="189"/>
    </row>
    <row r="637" spans="4:33">
      <c r="D637" s="47"/>
      <c r="E637" s="47"/>
      <c r="F637" s="47"/>
      <c r="G637" s="47"/>
      <c r="H637" s="47"/>
      <c r="I637" s="47"/>
      <c r="J637" s="47"/>
      <c r="K637" s="47"/>
      <c r="L637" s="47"/>
      <c r="M637" s="47"/>
      <c r="N637" s="47"/>
      <c r="O637" s="49"/>
      <c r="P637" s="47"/>
      <c r="AG637" s="189"/>
    </row>
    <row r="638" spans="4:33">
      <c r="D638" s="47"/>
      <c r="E638" s="47"/>
      <c r="F638" s="47"/>
      <c r="G638" s="47"/>
      <c r="H638" s="47"/>
      <c r="I638" s="47"/>
      <c r="J638" s="47"/>
      <c r="K638" s="47"/>
      <c r="L638" s="47"/>
      <c r="M638" s="47"/>
      <c r="N638" s="47"/>
      <c r="O638" s="49"/>
      <c r="P638" s="47"/>
      <c r="AG638" s="189"/>
    </row>
    <row r="639" spans="4:33">
      <c r="D639" s="47"/>
      <c r="E639" s="47"/>
      <c r="F639" s="47"/>
      <c r="G639" s="47"/>
      <c r="H639" s="47"/>
      <c r="I639" s="47"/>
      <c r="J639" s="47"/>
      <c r="K639" s="47"/>
      <c r="L639" s="47"/>
      <c r="M639" s="47"/>
      <c r="N639" s="47"/>
      <c r="O639" s="49"/>
      <c r="P639" s="47"/>
      <c r="AG639" s="189"/>
    </row>
    <row r="640" spans="4:33">
      <c r="D640" s="47"/>
      <c r="E640" s="47"/>
      <c r="F640" s="47"/>
      <c r="G640" s="47"/>
      <c r="H640" s="47"/>
      <c r="I640" s="47"/>
      <c r="J640" s="47"/>
      <c r="K640" s="47"/>
      <c r="L640" s="47"/>
      <c r="M640" s="47"/>
      <c r="N640" s="47"/>
      <c r="O640" s="49"/>
      <c r="P640" s="47"/>
      <c r="AG640" s="189"/>
    </row>
    <row r="641" spans="4:33">
      <c r="D641" s="47"/>
      <c r="E641" s="47"/>
      <c r="F641" s="47"/>
      <c r="G641" s="47"/>
      <c r="H641" s="47"/>
      <c r="I641" s="47"/>
      <c r="J641" s="47"/>
      <c r="K641" s="47"/>
      <c r="L641" s="47"/>
      <c r="M641" s="47"/>
      <c r="N641" s="47"/>
      <c r="O641" s="49"/>
      <c r="P641" s="47"/>
      <c r="AG641" s="189"/>
    </row>
    <row r="642" spans="4:33">
      <c r="D642" s="47"/>
      <c r="E642" s="47"/>
      <c r="F642" s="47"/>
      <c r="G642" s="47"/>
      <c r="H642" s="47"/>
      <c r="I642" s="47"/>
      <c r="J642" s="47"/>
      <c r="K642" s="47"/>
      <c r="L642" s="47"/>
      <c r="M642" s="47"/>
      <c r="N642" s="47"/>
      <c r="O642" s="49"/>
      <c r="P642" s="47"/>
      <c r="AG642" s="189"/>
    </row>
    <row r="643" spans="4:33">
      <c r="D643" s="47"/>
      <c r="E643" s="47"/>
      <c r="F643" s="47"/>
      <c r="G643" s="47"/>
      <c r="H643" s="47"/>
      <c r="I643" s="47"/>
      <c r="J643" s="47"/>
      <c r="K643" s="47"/>
      <c r="L643" s="47"/>
      <c r="M643" s="47"/>
      <c r="N643" s="47"/>
      <c r="O643" s="49"/>
      <c r="P643" s="47"/>
      <c r="AG643" s="189"/>
    </row>
    <row r="644" spans="4:33">
      <c r="D644" s="47"/>
      <c r="E644" s="47"/>
      <c r="F644" s="47"/>
      <c r="G644" s="47"/>
      <c r="H644" s="47"/>
      <c r="I644" s="47"/>
      <c r="J644" s="47"/>
      <c r="K644" s="47"/>
      <c r="L644" s="47"/>
      <c r="M644" s="47"/>
      <c r="N644" s="47"/>
      <c r="O644" s="49"/>
      <c r="P644" s="47"/>
      <c r="AG644" s="189"/>
    </row>
    <row r="645" spans="4:33">
      <c r="D645" s="47"/>
      <c r="E645" s="47"/>
      <c r="F645" s="47"/>
      <c r="G645" s="47"/>
      <c r="H645" s="47"/>
      <c r="I645" s="47"/>
      <c r="J645" s="47"/>
      <c r="K645" s="47"/>
      <c r="L645" s="47"/>
      <c r="M645" s="47"/>
      <c r="N645" s="47"/>
      <c r="O645" s="49"/>
      <c r="P645" s="47"/>
      <c r="AG645" s="189"/>
    </row>
    <row r="646" spans="4:33">
      <c r="D646" s="47"/>
      <c r="E646" s="47"/>
      <c r="F646" s="47"/>
      <c r="G646" s="47"/>
      <c r="H646" s="47"/>
      <c r="I646" s="47"/>
      <c r="J646" s="47"/>
      <c r="K646" s="47"/>
      <c r="L646" s="47"/>
      <c r="M646" s="47"/>
      <c r="N646" s="47"/>
      <c r="O646" s="49"/>
      <c r="P646" s="47"/>
      <c r="AG646" s="189"/>
    </row>
    <row r="647" spans="4:33">
      <c r="D647" s="47"/>
      <c r="E647" s="47"/>
      <c r="F647" s="47"/>
      <c r="G647" s="47"/>
      <c r="H647" s="47"/>
      <c r="I647" s="47"/>
      <c r="J647" s="47"/>
      <c r="K647" s="47"/>
      <c r="L647" s="47"/>
      <c r="M647" s="47"/>
      <c r="N647" s="47"/>
      <c r="O647" s="49"/>
      <c r="P647" s="47"/>
      <c r="AG647" s="189"/>
    </row>
    <row r="648" spans="4:33">
      <c r="D648" s="47"/>
      <c r="E648" s="47"/>
      <c r="F648" s="47"/>
      <c r="G648" s="47"/>
      <c r="H648" s="47"/>
      <c r="I648" s="47"/>
      <c r="J648" s="47"/>
      <c r="K648" s="47"/>
      <c r="L648" s="47"/>
      <c r="M648" s="47"/>
      <c r="N648" s="47"/>
      <c r="O648" s="49"/>
      <c r="P648" s="47"/>
      <c r="AG648" s="189"/>
    </row>
    <row r="649" spans="4:33">
      <c r="D649" s="47"/>
      <c r="E649" s="47"/>
      <c r="F649" s="47"/>
      <c r="G649" s="47"/>
      <c r="H649" s="47"/>
      <c r="I649" s="47"/>
      <c r="J649" s="47"/>
      <c r="K649" s="47"/>
      <c r="L649" s="47"/>
      <c r="M649" s="47"/>
      <c r="N649" s="47"/>
      <c r="O649" s="49"/>
      <c r="P649" s="47"/>
      <c r="AG649" s="189"/>
    </row>
    <row r="650" spans="4:33">
      <c r="D650" s="47"/>
      <c r="E650" s="47"/>
      <c r="F650" s="47"/>
      <c r="G650" s="47"/>
      <c r="H650" s="47"/>
      <c r="I650" s="47"/>
      <c r="J650" s="47"/>
      <c r="K650" s="47"/>
      <c r="L650" s="47"/>
      <c r="M650" s="47"/>
      <c r="N650" s="47"/>
      <c r="O650" s="49"/>
      <c r="P650" s="47"/>
      <c r="AG650" s="189"/>
    </row>
    <row r="651" spans="4:33">
      <c r="D651" s="47"/>
      <c r="E651" s="47"/>
      <c r="F651" s="47"/>
      <c r="G651" s="47"/>
      <c r="H651" s="47"/>
      <c r="I651" s="47"/>
      <c r="J651" s="47"/>
      <c r="K651" s="47"/>
      <c r="L651" s="47"/>
      <c r="M651" s="47"/>
      <c r="N651" s="47"/>
      <c r="O651" s="49"/>
      <c r="P651" s="47"/>
      <c r="AG651" s="189"/>
    </row>
    <row r="652" spans="4:33">
      <c r="D652" s="47"/>
      <c r="E652" s="47"/>
      <c r="F652" s="47"/>
      <c r="G652" s="47"/>
      <c r="H652" s="47"/>
      <c r="I652" s="47"/>
      <c r="J652" s="47"/>
      <c r="K652" s="47"/>
      <c r="L652" s="47"/>
      <c r="M652" s="47"/>
      <c r="N652" s="47"/>
      <c r="O652" s="49"/>
      <c r="P652" s="47"/>
      <c r="AG652" s="189"/>
    </row>
    <row r="653" spans="4:33">
      <c r="D653" s="47"/>
      <c r="E653" s="47"/>
      <c r="F653" s="47"/>
      <c r="G653" s="47"/>
      <c r="H653" s="47"/>
      <c r="I653" s="47"/>
      <c r="J653" s="47"/>
      <c r="K653" s="47"/>
      <c r="L653" s="47"/>
      <c r="M653" s="47"/>
      <c r="N653" s="47"/>
      <c r="O653" s="49"/>
      <c r="P653" s="47"/>
      <c r="AG653" s="189"/>
    </row>
    <row r="654" spans="4:33">
      <c r="D654" s="47"/>
      <c r="E654" s="47"/>
      <c r="F654" s="47"/>
      <c r="G654" s="47"/>
      <c r="H654" s="47"/>
      <c r="I654" s="47"/>
      <c r="J654" s="47"/>
      <c r="K654" s="47"/>
      <c r="L654" s="47"/>
      <c r="M654" s="47"/>
      <c r="N654" s="47"/>
      <c r="O654" s="49"/>
      <c r="P654" s="47"/>
      <c r="AG654" s="189"/>
    </row>
    <row r="655" spans="4:33">
      <c r="D655" s="47"/>
      <c r="E655" s="47"/>
      <c r="F655" s="47"/>
      <c r="G655" s="47"/>
      <c r="H655" s="47"/>
      <c r="I655" s="47"/>
      <c r="J655" s="47"/>
      <c r="K655" s="47"/>
      <c r="L655" s="47"/>
      <c r="M655" s="47"/>
      <c r="N655" s="47"/>
      <c r="O655" s="49"/>
      <c r="P655" s="47"/>
      <c r="AG655" s="189"/>
    </row>
    <row r="656" spans="4:33">
      <c r="D656" s="47"/>
      <c r="E656" s="47"/>
      <c r="F656" s="47"/>
      <c r="G656" s="47"/>
      <c r="H656" s="47"/>
      <c r="I656" s="47"/>
      <c r="J656" s="47"/>
      <c r="K656" s="47"/>
      <c r="L656" s="47"/>
      <c r="M656" s="47"/>
      <c r="N656" s="47"/>
      <c r="O656" s="49"/>
      <c r="P656" s="47"/>
      <c r="AG656" s="189"/>
    </row>
    <row r="657" spans="4:33">
      <c r="D657" s="47"/>
      <c r="E657" s="47"/>
      <c r="F657" s="47"/>
      <c r="G657" s="47"/>
      <c r="H657" s="47"/>
      <c r="I657" s="47"/>
      <c r="J657" s="47"/>
      <c r="K657" s="47"/>
      <c r="L657" s="47"/>
      <c r="M657" s="47"/>
      <c r="N657" s="47"/>
      <c r="O657" s="49"/>
      <c r="P657" s="47"/>
      <c r="AG657" s="189"/>
    </row>
    <row r="658" spans="4:33">
      <c r="D658" s="47"/>
      <c r="E658" s="47"/>
      <c r="F658" s="47"/>
      <c r="G658" s="47"/>
      <c r="H658" s="47"/>
      <c r="I658" s="47"/>
      <c r="J658" s="47"/>
      <c r="K658" s="47"/>
      <c r="L658" s="47"/>
      <c r="M658" s="47"/>
      <c r="N658" s="47"/>
      <c r="O658" s="49"/>
      <c r="P658" s="47"/>
      <c r="AG658" s="189"/>
    </row>
    <row r="659" spans="4:33">
      <c r="D659" s="47"/>
      <c r="E659" s="47"/>
      <c r="F659" s="47"/>
      <c r="G659" s="47"/>
      <c r="H659" s="47"/>
      <c r="I659" s="47"/>
      <c r="J659" s="47"/>
      <c r="K659" s="47"/>
      <c r="L659" s="47"/>
      <c r="M659" s="47"/>
      <c r="N659" s="47"/>
      <c r="O659" s="49"/>
      <c r="P659" s="47"/>
      <c r="AG659" s="189"/>
    </row>
    <row r="660" spans="4:33">
      <c r="D660" s="47"/>
      <c r="E660" s="47"/>
      <c r="F660" s="47"/>
      <c r="G660" s="47"/>
      <c r="H660" s="47"/>
      <c r="I660" s="47"/>
      <c r="J660" s="47"/>
      <c r="K660" s="47"/>
      <c r="L660" s="47"/>
      <c r="M660" s="47"/>
      <c r="N660" s="47"/>
      <c r="O660" s="49"/>
      <c r="P660" s="47"/>
      <c r="AG660" s="189"/>
    </row>
    <row r="661" spans="4:33">
      <c r="D661" s="47"/>
      <c r="E661" s="47"/>
      <c r="F661" s="47"/>
      <c r="G661" s="47"/>
      <c r="H661" s="47"/>
      <c r="I661" s="47"/>
      <c r="J661" s="47"/>
      <c r="K661" s="47"/>
      <c r="L661" s="47"/>
      <c r="M661" s="47"/>
      <c r="N661" s="47"/>
      <c r="O661" s="49"/>
      <c r="P661" s="47"/>
      <c r="AG661" s="189"/>
    </row>
    <row r="662" spans="4:33">
      <c r="D662" s="47"/>
      <c r="E662" s="47"/>
      <c r="F662" s="47"/>
      <c r="G662" s="47"/>
      <c r="H662" s="47"/>
      <c r="I662" s="47"/>
      <c r="J662" s="47"/>
      <c r="K662" s="47"/>
      <c r="L662" s="47"/>
      <c r="M662" s="47"/>
      <c r="N662" s="47"/>
      <c r="O662" s="49"/>
      <c r="P662" s="47"/>
      <c r="AG662" s="189"/>
    </row>
    <row r="663" spans="4:33">
      <c r="D663" s="47"/>
      <c r="E663" s="47"/>
      <c r="F663" s="47"/>
      <c r="G663" s="47"/>
      <c r="H663" s="47"/>
      <c r="I663" s="47"/>
      <c r="J663" s="47"/>
      <c r="K663" s="47"/>
      <c r="L663" s="47"/>
      <c r="M663" s="47"/>
      <c r="N663" s="47"/>
      <c r="O663" s="49"/>
      <c r="P663" s="47"/>
      <c r="AG663" s="189"/>
    </row>
    <row r="664" spans="4:33">
      <c r="D664" s="47"/>
      <c r="E664" s="47"/>
      <c r="F664" s="47"/>
      <c r="G664" s="47"/>
      <c r="H664" s="47"/>
      <c r="I664" s="47"/>
      <c r="J664" s="47"/>
      <c r="K664" s="47"/>
      <c r="L664" s="47"/>
      <c r="M664" s="47"/>
      <c r="N664" s="47"/>
      <c r="O664" s="49"/>
      <c r="P664" s="47"/>
      <c r="AG664" s="189"/>
    </row>
    <row r="665" spans="4:33">
      <c r="D665" s="47"/>
      <c r="E665" s="47"/>
      <c r="F665" s="47"/>
      <c r="G665" s="47"/>
      <c r="H665" s="47"/>
      <c r="I665" s="47"/>
      <c r="J665" s="47"/>
      <c r="K665" s="47"/>
      <c r="L665" s="47"/>
      <c r="M665" s="47"/>
      <c r="N665" s="47"/>
      <c r="O665" s="49"/>
      <c r="P665" s="47"/>
      <c r="AG665" s="189"/>
    </row>
    <row r="666" spans="4:33">
      <c r="D666" s="47"/>
      <c r="E666" s="47"/>
      <c r="F666" s="47"/>
      <c r="G666" s="47"/>
      <c r="H666" s="47"/>
      <c r="I666" s="47"/>
      <c r="J666" s="47"/>
      <c r="K666" s="47"/>
      <c r="L666" s="47"/>
      <c r="M666" s="47"/>
      <c r="N666" s="47"/>
      <c r="O666" s="49"/>
      <c r="P666" s="47"/>
      <c r="AG666" s="189"/>
    </row>
    <row r="667" spans="4:33">
      <c r="D667" s="47"/>
      <c r="E667" s="47"/>
      <c r="F667" s="47"/>
      <c r="G667" s="47"/>
      <c r="H667" s="47"/>
      <c r="I667" s="47"/>
      <c r="J667" s="47"/>
      <c r="K667" s="47"/>
      <c r="L667" s="47"/>
      <c r="M667" s="47"/>
      <c r="N667" s="47"/>
      <c r="O667" s="49"/>
      <c r="P667" s="47"/>
      <c r="AG667" s="189"/>
    </row>
    <row r="668" spans="4:33">
      <c r="D668" s="47"/>
      <c r="E668" s="47"/>
      <c r="F668" s="47"/>
      <c r="G668" s="47"/>
      <c r="H668" s="47"/>
      <c r="I668" s="47"/>
      <c r="J668" s="47"/>
      <c r="K668" s="47"/>
      <c r="L668" s="47"/>
      <c r="M668" s="47"/>
      <c r="N668" s="47"/>
      <c r="O668" s="49"/>
      <c r="P668" s="47"/>
      <c r="AG668" s="189"/>
    </row>
    <row r="669" spans="4:33">
      <c r="D669" s="47"/>
      <c r="E669" s="47"/>
      <c r="F669" s="47"/>
      <c r="G669" s="47"/>
      <c r="H669" s="47"/>
      <c r="I669" s="47"/>
      <c r="J669" s="47"/>
      <c r="K669" s="47"/>
      <c r="L669" s="47"/>
      <c r="M669" s="47"/>
      <c r="N669" s="47"/>
      <c r="O669" s="49"/>
      <c r="P669" s="47"/>
      <c r="AG669" s="189"/>
    </row>
    <row r="670" spans="4:33">
      <c r="D670" s="47"/>
      <c r="E670" s="47"/>
      <c r="F670" s="47"/>
      <c r="G670" s="47"/>
      <c r="H670" s="47"/>
      <c r="I670" s="47"/>
      <c r="J670" s="47"/>
      <c r="K670" s="47"/>
      <c r="L670" s="47"/>
      <c r="M670" s="47"/>
      <c r="N670" s="47"/>
      <c r="O670" s="49"/>
      <c r="P670" s="47"/>
      <c r="AG670" s="189"/>
    </row>
    <row r="671" spans="4:33">
      <c r="D671" s="47"/>
      <c r="E671" s="47"/>
      <c r="F671" s="47"/>
      <c r="G671" s="47"/>
      <c r="H671" s="47"/>
      <c r="I671" s="47"/>
      <c r="J671" s="47"/>
      <c r="K671" s="47"/>
      <c r="L671" s="47"/>
      <c r="M671" s="47"/>
      <c r="N671" s="47"/>
      <c r="O671" s="49"/>
      <c r="P671" s="47"/>
      <c r="AG671" s="189"/>
    </row>
    <row r="672" spans="4:33">
      <c r="D672" s="47"/>
      <c r="E672" s="47"/>
      <c r="F672" s="47"/>
      <c r="G672" s="47"/>
      <c r="H672" s="47"/>
      <c r="I672" s="47"/>
      <c r="J672" s="47"/>
      <c r="K672" s="47"/>
      <c r="L672" s="47"/>
      <c r="M672" s="47"/>
      <c r="N672" s="47"/>
      <c r="O672" s="49"/>
      <c r="P672" s="47"/>
      <c r="AG672" s="189"/>
    </row>
    <row r="673" spans="4:33">
      <c r="D673" s="47"/>
      <c r="E673" s="47"/>
      <c r="F673" s="47"/>
      <c r="G673" s="47"/>
      <c r="H673" s="47"/>
      <c r="I673" s="47"/>
      <c r="J673" s="47"/>
      <c r="K673" s="47"/>
      <c r="L673" s="47"/>
      <c r="M673" s="47"/>
      <c r="N673" s="47"/>
      <c r="O673" s="49"/>
      <c r="P673" s="47"/>
      <c r="AG673" s="189"/>
    </row>
    <row r="674" spans="4:33">
      <c r="D674" s="47"/>
      <c r="E674" s="47"/>
      <c r="F674" s="47"/>
      <c r="G674" s="47"/>
      <c r="H674" s="47"/>
      <c r="I674" s="47"/>
      <c r="J674" s="47"/>
      <c r="K674" s="47"/>
      <c r="L674" s="47"/>
      <c r="M674" s="47"/>
      <c r="N674" s="47"/>
      <c r="O674" s="49"/>
      <c r="P674" s="47"/>
      <c r="AG674" s="189"/>
    </row>
    <row r="675" spans="4:33">
      <c r="D675" s="47"/>
      <c r="E675" s="47"/>
      <c r="F675" s="47"/>
      <c r="G675" s="47"/>
      <c r="H675" s="47"/>
      <c r="I675" s="47"/>
      <c r="J675" s="47"/>
      <c r="K675" s="47"/>
      <c r="L675" s="47"/>
      <c r="M675" s="47"/>
      <c r="N675" s="47"/>
      <c r="O675" s="49"/>
      <c r="P675" s="47"/>
      <c r="AG675" s="189"/>
    </row>
    <row r="676" spans="4:33">
      <c r="D676" s="47"/>
      <c r="E676" s="47"/>
      <c r="F676" s="47"/>
      <c r="G676" s="47"/>
      <c r="H676" s="47"/>
      <c r="I676" s="47"/>
      <c r="J676" s="47"/>
      <c r="K676" s="47"/>
      <c r="L676" s="47"/>
      <c r="M676" s="47"/>
      <c r="N676" s="47"/>
      <c r="O676" s="49"/>
      <c r="P676" s="47"/>
      <c r="AG676" s="189"/>
    </row>
    <row r="677" spans="4:33">
      <c r="D677" s="47"/>
      <c r="E677" s="47"/>
      <c r="F677" s="47"/>
      <c r="G677" s="47"/>
      <c r="H677" s="47"/>
      <c r="I677" s="47"/>
      <c r="J677" s="47"/>
      <c r="K677" s="47"/>
      <c r="L677" s="47"/>
      <c r="M677" s="47"/>
      <c r="N677" s="47"/>
      <c r="O677" s="49"/>
      <c r="P677" s="47"/>
      <c r="AG677" s="189"/>
    </row>
    <row r="678" spans="4:33">
      <c r="D678" s="47"/>
      <c r="E678" s="47"/>
      <c r="F678" s="47"/>
      <c r="G678" s="47"/>
      <c r="H678" s="47"/>
      <c r="I678" s="47"/>
      <c r="J678" s="47"/>
      <c r="K678" s="47"/>
      <c r="L678" s="47"/>
      <c r="M678" s="47"/>
      <c r="N678" s="47"/>
      <c r="O678" s="49"/>
      <c r="P678" s="47"/>
      <c r="AG678" s="189"/>
    </row>
    <row r="679" spans="4:33">
      <c r="D679" s="47"/>
      <c r="E679" s="47"/>
      <c r="F679" s="47"/>
      <c r="G679" s="47"/>
      <c r="H679" s="47"/>
      <c r="I679" s="47"/>
      <c r="J679" s="47"/>
      <c r="K679" s="47"/>
      <c r="L679" s="47"/>
      <c r="M679" s="47"/>
      <c r="N679" s="47"/>
      <c r="O679" s="49"/>
      <c r="P679" s="47"/>
      <c r="AG679" s="189"/>
    </row>
    <row r="680" spans="4:33">
      <c r="D680" s="47"/>
      <c r="E680" s="47"/>
      <c r="F680" s="47"/>
      <c r="G680" s="47"/>
      <c r="H680" s="47"/>
      <c r="I680" s="47"/>
      <c r="J680" s="47"/>
      <c r="K680" s="47"/>
      <c r="L680" s="47"/>
      <c r="M680" s="47"/>
      <c r="N680" s="47"/>
      <c r="O680" s="49"/>
      <c r="P680" s="47"/>
      <c r="AG680" s="189"/>
    </row>
    <row r="681" spans="4:33">
      <c r="D681" s="47"/>
      <c r="E681" s="47"/>
      <c r="F681" s="47"/>
      <c r="G681" s="47"/>
      <c r="H681" s="47"/>
      <c r="I681" s="47"/>
      <c r="J681" s="47"/>
      <c r="K681" s="47"/>
      <c r="L681" s="47"/>
      <c r="M681" s="47"/>
      <c r="N681" s="47"/>
      <c r="O681" s="49"/>
      <c r="P681" s="47"/>
      <c r="AG681" s="189"/>
    </row>
    <row r="682" spans="4:33">
      <c r="D682" s="47"/>
      <c r="E682" s="47"/>
      <c r="F682" s="47"/>
      <c r="G682" s="47"/>
      <c r="H682" s="47"/>
      <c r="I682" s="47"/>
      <c r="J682" s="47"/>
      <c r="K682" s="47"/>
      <c r="L682" s="47"/>
      <c r="M682" s="47"/>
      <c r="N682" s="47"/>
      <c r="O682" s="49"/>
      <c r="P682" s="47"/>
      <c r="AG682" s="189"/>
    </row>
    <row r="683" spans="4:33">
      <c r="D683" s="47"/>
      <c r="E683" s="47"/>
      <c r="F683" s="47"/>
      <c r="G683" s="47"/>
      <c r="H683" s="47"/>
      <c r="I683" s="47"/>
      <c r="J683" s="47"/>
      <c r="K683" s="47"/>
      <c r="L683" s="47"/>
      <c r="M683" s="47"/>
      <c r="N683" s="47"/>
      <c r="O683" s="49"/>
      <c r="P683" s="47"/>
      <c r="AG683" s="189"/>
    </row>
    <row r="684" spans="4:33">
      <c r="D684" s="47"/>
      <c r="E684" s="47"/>
      <c r="F684" s="47"/>
      <c r="G684" s="47"/>
      <c r="H684" s="47"/>
      <c r="I684" s="47"/>
      <c r="J684" s="47"/>
      <c r="K684" s="47"/>
      <c r="L684" s="47"/>
      <c r="M684" s="47"/>
      <c r="N684" s="47"/>
      <c r="O684" s="49"/>
      <c r="P684" s="47"/>
      <c r="AG684" s="189"/>
    </row>
    <row r="685" spans="4:33">
      <c r="D685" s="47"/>
      <c r="E685" s="47"/>
      <c r="F685" s="47"/>
      <c r="G685" s="47"/>
      <c r="H685" s="47"/>
      <c r="I685" s="47"/>
      <c r="J685" s="47"/>
      <c r="K685" s="47"/>
      <c r="L685" s="47"/>
      <c r="M685" s="47"/>
      <c r="N685" s="47"/>
      <c r="O685" s="49"/>
      <c r="P685" s="47"/>
      <c r="AG685" s="189"/>
    </row>
    <row r="686" spans="4:33">
      <c r="D686" s="47"/>
      <c r="E686" s="47"/>
      <c r="F686" s="47"/>
      <c r="G686" s="47"/>
      <c r="H686" s="47"/>
      <c r="I686" s="47"/>
      <c r="J686" s="47"/>
      <c r="K686" s="47"/>
      <c r="L686" s="47"/>
      <c r="M686" s="47"/>
      <c r="N686" s="47"/>
      <c r="O686" s="49"/>
      <c r="P686" s="47"/>
      <c r="AG686" s="189"/>
    </row>
    <row r="687" spans="4:33">
      <c r="D687" s="47"/>
      <c r="E687" s="47"/>
      <c r="F687" s="47"/>
      <c r="G687" s="47"/>
      <c r="H687" s="47"/>
      <c r="I687" s="47"/>
      <c r="J687" s="47"/>
      <c r="K687" s="47"/>
      <c r="L687" s="47"/>
      <c r="M687" s="47"/>
      <c r="N687" s="47"/>
      <c r="O687" s="49"/>
      <c r="P687" s="47"/>
      <c r="AG687" s="189"/>
    </row>
    <row r="688" spans="4:33">
      <c r="D688" s="47"/>
      <c r="E688" s="47"/>
      <c r="F688" s="47"/>
      <c r="G688" s="47"/>
      <c r="H688" s="47"/>
      <c r="I688" s="47"/>
      <c r="J688" s="47"/>
      <c r="K688" s="47"/>
      <c r="L688" s="47"/>
      <c r="M688" s="47"/>
      <c r="N688" s="47"/>
      <c r="O688" s="49"/>
      <c r="P688" s="47"/>
      <c r="AG688" s="189"/>
    </row>
    <row r="689" spans="4:33">
      <c r="D689" s="47"/>
      <c r="E689" s="47"/>
      <c r="F689" s="47"/>
      <c r="G689" s="47"/>
      <c r="H689" s="47"/>
      <c r="I689" s="47"/>
      <c r="J689" s="47"/>
      <c r="K689" s="47"/>
      <c r="L689" s="47"/>
      <c r="M689" s="47"/>
      <c r="N689" s="47"/>
      <c r="O689" s="49"/>
      <c r="P689" s="47"/>
      <c r="AG689" s="189"/>
    </row>
    <row r="690" spans="4:33">
      <c r="D690" s="47"/>
      <c r="E690" s="47"/>
      <c r="F690" s="47"/>
      <c r="G690" s="47"/>
      <c r="H690" s="47"/>
      <c r="I690" s="47"/>
      <c r="J690" s="47"/>
      <c r="K690" s="47"/>
      <c r="L690" s="47"/>
      <c r="M690" s="47"/>
      <c r="N690" s="47"/>
      <c r="O690" s="49"/>
      <c r="P690" s="47"/>
      <c r="AG690" s="189"/>
    </row>
    <row r="691" spans="4:33">
      <c r="D691" s="47"/>
      <c r="E691" s="47"/>
      <c r="F691" s="47"/>
      <c r="G691" s="47"/>
      <c r="H691" s="47"/>
      <c r="I691" s="47"/>
      <c r="J691" s="47"/>
      <c r="K691" s="47"/>
      <c r="L691" s="47"/>
      <c r="M691" s="47"/>
      <c r="N691" s="47"/>
      <c r="O691" s="49"/>
      <c r="P691" s="47"/>
      <c r="AG691" s="189"/>
    </row>
    <row r="692" spans="4:33">
      <c r="D692" s="47"/>
      <c r="E692" s="47"/>
      <c r="F692" s="47"/>
      <c r="G692" s="47"/>
      <c r="H692" s="47"/>
      <c r="I692" s="47"/>
      <c r="J692" s="47"/>
      <c r="K692" s="47"/>
      <c r="L692" s="47"/>
      <c r="M692" s="47"/>
      <c r="N692" s="47"/>
      <c r="O692" s="49"/>
      <c r="P692" s="47"/>
      <c r="AG692" s="189"/>
    </row>
    <row r="693" spans="4:33">
      <c r="D693" s="47"/>
      <c r="E693" s="47"/>
      <c r="F693" s="47"/>
      <c r="G693" s="47"/>
      <c r="H693" s="47"/>
      <c r="I693" s="47"/>
      <c r="J693" s="47"/>
      <c r="K693" s="47"/>
      <c r="L693" s="47"/>
      <c r="M693" s="47"/>
      <c r="N693" s="47"/>
      <c r="O693" s="49"/>
      <c r="P693" s="47"/>
      <c r="AG693" s="189"/>
    </row>
    <row r="694" spans="4:33">
      <c r="D694" s="47"/>
      <c r="E694" s="47"/>
      <c r="F694" s="47"/>
      <c r="G694" s="47"/>
      <c r="H694" s="47"/>
      <c r="I694" s="47"/>
      <c r="J694" s="47"/>
      <c r="K694" s="47"/>
      <c r="L694" s="47"/>
      <c r="M694" s="47"/>
      <c r="N694" s="47"/>
      <c r="O694" s="49"/>
      <c r="P694" s="47"/>
      <c r="AG694" s="189"/>
    </row>
    <row r="695" spans="4:33">
      <c r="D695" s="47"/>
      <c r="E695" s="47"/>
      <c r="F695" s="47"/>
      <c r="G695" s="47"/>
      <c r="H695" s="47"/>
      <c r="I695" s="47"/>
      <c r="J695" s="47"/>
      <c r="K695" s="47"/>
      <c r="L695" s="47"/>
      <c r="M695" s="47"/>
      <c r="N695" s="47"/>
      <c r="O695" s="49"/>
      <c r="P695" s="47"/>
      <c r="AG695" s="189"/>
    </row>
    <row r="696" spans="4:33">
      <c r="D696" s="47"/>
      <c r="E696" s="47"/>
      <c r="F696" s="47"/>
      <c r="G696" s="47"/>
      <c r="H696" s="47"/>
      <c r="I696" s="47"/>
      <c r="J696" s="47"/>
      <c r="K696" s="47"/>
      <c r="L696" s="47"/>
      <c r="M696" s="47"/>
      <c r="N696" s="47"/>
      <c r="O696" s="49"/>
      <c r="P696" s="47"/>
      <c r="AG696" s="189"/>
    </row>
    <row r="697" spans="4:33">
      <c r="D697" s="47"/>
      <c r="E697" s="47"/>
      <c r="F697" s="47"/>
      <c r="G697" s="47"/>
      <c r="H697" s="47"/>
      <c r="I697" s="47"/>
      <c r="J697" s="47"/>
      <c r="K697" s="47"/>
      <c r="L697" s="47"/>
      <c r="M697" s="47"/>
      <c r="N697" s="47"/>
      <c r="O697" s="49"/>
      <c r="P697" s="47"/>
      <c r="AG697" s="189"/>
    </row>
    <row r="698" spans="4:33">
      <c r="D698" s="47"/>
      <c r="E698" s="47"/>
      <c r="F698" s="47"/>
      <c r="G698" s="47"/>
      <c r="H698" s="47"/>
      <c r="I698" s="47"/>
      <c r="J698" s="47"/>
      <c r="K698" s="47"/>
      <c r="L698" s="47"/>
      <c r="M698" s="47"/>
      <c r="N698" s="47"/>
      <c r="O698" s="49"/>
      <c r="P698" s="47"/>
      <c r="AG698" s="189"/>
    </row>
    <row r="699" spans="4:33">
      <c r="D699" s="47"/>
      <c r="E699" s="47"/>
      <c r="F699" s="47"/>
      <c r="G699" s="47"/>
      <c r="H699" s="47"/>
      <c r="I699" s="47"/>
      <c r="J699" s="47"/>
      <c r="K699" s="47"/>
      <c r="L699" s="47"/>
      <c r="M699" s="47"/>
      <c r="N699" s="47"/>
      <c r="O699" s="49"/>
      <c r="P699" s="47"/>
      <c r="AG699" s="189"/>
    </row>
    <row r="700" spans="4:33">
      <c r="D700" s="47"/>
      <c r="E700" s="47"/>
      <c r="F700" s="47"/>
      <c r="G700" s="47"/>
      <c r="H700" s="47"/>
      <c r="I700" s="47"/>
      <c r="J700" s="47"/>
      <c r="K700" s="47"/>
      <c r="L700" s="47"/>
      <c r="M700" s="47"/>
      <c r="N700" s="47"/>
      <c r="O700" s="49"/>
      <c r="P700" s="47"/>
      <c r="AG700" s="189"/>
    </row>
    <row r="701" spans="4:33">
      <c r="D701" s="47"/>
      <c r="E701" s="47"/>
      <c r="F701" s="47"/>
      <c r="G701" s="47"/>
      <c r="H701" s="47"/>
      <c r="I701" s="47"/>
      <c r="J701" s="47"/>
      <c r="K701" s="47"/>
      <c r="L701" s="47"/>
      <c r="M701" s="47"/>
      <c r="N701" s="47"/>
      <c r="O701" s="49"/>
      <c r="P701" s="47"/>
      <c r="AG701" s="189"/>
    </row>
    <row r="702" spans="4:33">
      <c r="D702" s="47"/>
      <c r="E702" s="47"/>
      <c r="F702" s="47"/>
      <c r="G702" s="47"/>
      <c r="H702" s="47"/>
      <c r="I702" s="47"/>
      <c r="J702" s="47"/>
      <c r="K702" s="47"/>
      <c r="L702" s="47"/>
      <c r="M702" s="47"/>
      <c r="N702" s="47"/>
      <c r="O702" s="49"/>
      <c r="P702" s="47"/>
      <c r="AG702" s="189"/>
    </row>
    <row r="703" spans="4:33">
      <c r="D703" s="47"/>
      <c r="E703" s="47"/>
      <c r="F703" s="47"/>
      <c r="G703" s="47"/>
      <c r="H703" s="47"/>
      <c r="I703" s="47"/>
      <c r="J703" s="47"/>
      <c r="K703" s="47"/>
      <c r="L703" s="47"/>
      <c r="M703" s="47"/>
      <c r="N703" s="47"/>
      <c r="O703" s="49"/>
      <c r="P703" s="47"/>
      <c r="AG703" s="189"/>
    </row>
    <row r="704" spans="4:33">
      <c r="D704" s="47"/>
      <c r="E704" s="47"/>
      <c r="F704" s="47"/>
      <c r="G704" s="47"/>
      <c r="H704" s="47"/>
      <c r="I704" s="47"/>
      <c r="J704" s="47"/>
      <c r="K704" s="47"/>
      <c r="L704" s="47"/>
      <c r="M704" s="47"/>
      <c r="N704" s="47"/>
      <c r="O704" s="49"/>
      <c r="P704" s="47"/>
      <c r="AG704" s="189"/>
    </row>
    <row r="705" spans="4:33">
      <c r="D705" s="47"/>
      <c r="E705" s="47"/>
      <c r="F705" s="47"/>
      <c r="G705" s="47"/>
      <c r="H705" s="47"/>
      <c r="I705" s="47"/>
      <c r="J705" s="47"/>
      <c r="K705" s="47"/>
      <c r="L705" s="47"/>
      <c r="M705" s="47"/>
      <c r="N705" s="47"/>
      <c r="O705" s="49"/>
      <c r="P705" s="47"/>
      <c r="AG705" s="189"/>
    </row>
    <row r="706" spans="4:33">
      <c r="D706" s="47"/>
      <c r="E706" s="47"/>
      <c r="F706" s="47"/>
      <c r="G706" s="47"/>
      <c r="H706" s="47"/>
      <c r="I706" s="47"/>
      <c r="J706" s="47"/>
      <c r="K706" s="47"/>
      <c r="L706" s="47"/>
      <c r="M706" s="47"/>
      <c r="N706" s="47"/>
      <c r="O706" s="49"/>
      <c r="P706" s="47"/>
      <c r="AG706" s="189"/>
    </row>
    <row r="707" spans="4:33">
      <c r="D707" s="47"/>
      <c r="E707" s="47"/>
      <c r="F707" s="47"/>
      <c r="G707" s="47"/>
      <c r="H707" s="47"/>
      <c r="I707" s="47"/>
      <c r="J707" s="47"/>
      <c r="K707" s="47"/>
      <c r="L707" s="47"/>
      <c r="M707" s="47"/>
      <c r="N707" s="47"/>
      <c r="O707" s="49"/>
      <c r="P707" s="47"/>
      <c r="AG707" s="189"/>
    </row>
    <row r="708" spans="4:33">
      <c r="D708" s="47"/>
      <c r="E708" s="47"/>
      <c r="F708" s="47"/>
      <c r="G708" s="47"/>
      <c r="H708" s="47"/>
      <c r="I708" s="47"/>
      <c r="J708" s="47"/>
      <c r="K708" s="47"/>
      <c r="L708" s="47"/>
      <c r="M708" s="47"/>
      <c r="N708" s="47"/>
      <c r="O708" s="49"/>
      <c r="P708" s="47"/>
      <c r="AG708" s="189"/>
    </row>
    <row r="709" spans="4:33">
      <c r="D709" s="47"/>
      <c r="E709" s="47"/>
      <c r="F709" s="47"/>
      <c r="G709" s="47"/>
      <c r="H709" s="47"/>
      <c r="I709" s="47"/>
      <c r="J709" s="47"/>
      <c r="K709" s="47"/>
      <c r="L709" s="47"/>
      <c r="M709" s="47"/>
      <c r="N709" s="47"/>
      <c r="O709" s="49"/>
      <c r="P709" s="47"/>
      <c r="AG709" s="189"/>
    </row>
    <row r="710" spans="4:33">
      <c r="D710" s="47"/>
      <c r="E710" s="47"/>
      <c r="F710" s="47"/>
      <c r="G710" s="47"/>
      <c r="H710" s="47"/>
      <c r="I710" s="47"/>
      <c r="J710" s="47"/>
      <c r="K710" s="47"/>
      <c r="L710" s="47"/>
      <c r="M710" s="47"/>
      <c r="N710" s="47"/>
      <c r="O710" s="49"/>
      <c r="P710" s="47"/>
      <c r="AG710" s="189"/>
    </row>
    <row r="711" spans="4:33">
      <c r="D711" s="47"/>
      <c r="E711" s="47"/>
      <c r="F711" s="47"/>
      <c r="G711" s="47"/>
      <c r="H711" s="47"/>
      <c r="I711" s="47"/>
      <c r="J711" s="47"/>
      <c r="K711" s="47"/>
      <c r="L711" s="47"/>
      <c r="M711" s="47"/>
      <c r="N711" s="47"/>
      <c r="O711" s="49"/>
      <c r="P711" s="47"/>
      <c r="AG711" s="189"/>
    </row>
    <row r="712" spans="4:33">
      <c r="D712" s="47"/>
      <c r="E712" s="47"/>
      <c r="F712" s="47"/>
      <c r="G712" s="47"/>
      <c r="H712" s="47"/>
      <c r="I712" s="47"/>
      <c r="J712" s="47"/>
      <c r="K712" s="47"/>
      <c r="L712" s="47"/>
      <c r="M712" s="47"/>
      <c r="N712" s="47"/>
      <c r="O712" s="49"/>
      <c r="P712" s="47"/>
      <c r="AG712" s="189"/>
    </row>
    <row r="713" spans="4:33">
      <c r="D713" s="47"/>
      <c r="E713" s="47"/>
      <c r="F713" s="47"/>
      <c r="G713" s="47"/>
      <c r="H713" s="47"/>
      <c r="I713" s="47"/>
      <c r="J713" s="47"/>
      <c r="K713" s="47"/>
      <c r="L713" s="47"/>
      <c r="M713" s="47"/>
      <c r="N713" s="47"/>
      <c r="O713" s="49"/>
      <c r="P713" s="47"/>
      <c r="AG713" s="189"/>
    </row>
    <row r="714" spans="4:33">
      <c r="D714" s="47"/>
      <c r="E714" s="47"/>
      <c r="F714" s="47"/>
      <c r="G714" s="47"/>
      <c r="H714" s="47"/>
      <c r="I714" s="47"/>
      <c r="J714" s="47"/>
      <c r="K714" s="47"/>
      <c r="L714" s="47"/>
      <c r="M714" s="47"/>
      <c r="N714" s="47"/>
      <c r="O714" s="49"/>
      <c r="P714" s="47"/>
      <c r="AG714" s="189"/>
    </row>
    <row r="715" spans="4:33">
      <c r="D715" s="47"/>
      <c r="E715" s="47"/>
      <c r="F715" s="47"/>
      <c r="G715" s="47"/>
      <c r="H715" s="47"/>
      <c r="I715" s="47"/>
      <c r="J715" s="47"/>
      <c r="K715" s="47"/>
      <c r="L715" s="47"/>
      <c r="M715" s="47"/>
      <c r="N715" s="47"/>
      <c r="O715" s="49"/>
      <c r="P715" s="47"/>
      <c r="AG715" s="189"/>
    </row>
    <row r="716" spans="4:33">
      <c r="D716" s="47"/>
      <c r="E716" s="47"/>
      <c r="F716" s="47"/>
      <c r="G716" s="47"/>
      <c r="H716" s="47"/>
      <c r="I716" s="47"/>
      <c r="J716" s="47"/>
      <c r="K716" s="47"/>
      <c r="L716" s="47"/>
      <c r="M716" s="47"/>
      <c r="N716" s="47"/>
      <c r="O716" s="49"/>
      <c r="P716" s="47"/>
      <c r="AG716" s="189"/>
    </row>
    <row r="717" spans="4:33">
      <c r="D717" s="47"/>
      <c r="E717" s="47"/>
      <c r="F717" s="47"/>
      <c r="G717" s="47"/>
      <c r="H717" s="47"/>
      <c r="I717" s="47"/>
      <c r="J717" s="47"/>
      <c r="K717" s="47"/>
      <c r="L717" s="47"/>
      <c r="M717" s="47"/>
      <c r="N717" s="47"/>
      <c r="O717" s="49"/>
      <c r="P717" s="47"/>
      <c r="AG717" s="189"/>
    </row>
    <row r="718" spans="4:33">
      <c r="D718" s="47"/>
      <c r="E718" s="47"/>
      <c r="F718" s="47"/>
      <c r="G718" s="47"/>
      <c r="H718" s="47"/>
      <c r="I718" s="47"/>
      <c r="J718" s="47"/>
      <c r="K718" s="47"/>
      <c r="L718" s="47"/>
      <c r="M718" s="47"/>
      <c r="N718" s="47"/>
      <c r="O718" s="49"/>
      <c r="P718" s="47"/>
      <c r="AG718" s="189"/>
    </row>
    <row r="719" spans="4:33">
      <c r="D719" s="47"/>
      <c r="E719" s="47"/>
      <c r="F719" s="47"/>
      <c r="G719" s="47"/>
      <c r="H719" s="47"/>
      <c r="I719" s="47"/>
      <c r="J719" s="47"/>
      <c r="K719" s="47"/>
      <c r="L719" s="47"/>
      <c r="M719" s="47"/>
      <c r="N719" s="47"/>
      <c r="O719" s="49"/>
      <c r="P719" s="47"/>
      <c r="AG719" s="189"/>
    </row>
    <row r="720" spans="4:33">
      <c r="D720" s="47"/>
      <c r="E720" s="47"/>
      <c r="F720" s="47"/>
      <c r="G720" s="47"/>
      <c r="H720" s="47"/>
      <c r="I720" s="47"/>
      <c r="J720" s="47"/>
      <c r="K720" s="47"/>
      <c r="L720" s="47"/>
      <c r="M720" s="47"/>
      <c r="N720" s="47"/>
      <c r="O720" s="49"/>
      <c r="P720" s="47"/>
      <c r="AG720" s="189"/>
    </row>
    <row r="721" spans="4:33">
      <c r="D721" s="47"/>
      <c r="E721" s="47"/>
      <c r="F721" s="47"/>
      <c r="G721" s="47"/>
      <c r="H721" s="47"/>
      <c r="I721" s="47"/>
      <c r="J721" s="47"/>
      <c r="K721" s="47"/>
      <c r="L721" s="47"/>
      <c r="M721" s="47"/>
      <c r="N721" s="47"/>
      <c r="O721" s="49"/>
      <c r="P721" s="47"/>
      <c r="AG721" s="189"/>
    </row>
    <row r="722" spans="4:33">
      <c r="D722" s="47"/>
      <c r="E722" s="47"/>
      <c r="F722" s="47"/>
      <c r="G722" s="47"/>
      <c r="H722" s="47"/>
      <c r="I722" s="47"/>
      <c r="J722" s="47"/>
      <c r="K722" s="47"/>
      <c r="L722" s="47"/>
      <c r="M722" s="47"/>
      <c r="N722" s="47"/>
      <c r="O722" s="49"/>
      <c r="P722" s="47"/>
      <c r="AG722" s="189"/>
    </row>
    <row r="723" spans="4:33">
      <c r="D723" s="47"/>
      <c r="E723" s="47"/>
      <c r="F723" s="47"/>
      <c r="G723" s="47"/>
      <c r="H723" s="47"/>
      <c r="I723" s="47"/>
      <c r="J723" s="47"/>
      <c r="K723" s="47"/>
      <c r="L723" s="47"/>
      <c r="M723" s="47"/>
      <c r="N723" s="47"/>
      <c r="O723" s="49"/>
      <c r="P723" s="47"/>
      <c r="AG723" s="189"/>
    </row>
    <row r="724" spans="4:33">
      <c r="D724" s="47"/>
      <c r="E724" s="47"/>
      <c r="F724" s="47"/>
      <c r="G724" s="47"/>
      <c r="H724" s="47"/>
      <c r="I724" s="47"/>
      <c r="J724" s="47"/>
      <c r="K724" s="47"/>
      <c r="L724" s="47"/>
      <c r="M724" s="47"/>
      <c r="N724" s="47"/>
      <c r="O724" s="49"/>
      <c r="P724" s="47"/>
      <c r="AG724" s="189"/>
    </row>
    <row r="725" spans="4:33">
      <c r="D725" s="47"/>
      <c r="E725" s="47"/>
      <c r="F725" s="47"/>
      <c r="G725" s="47"/>
      <c r="H725" s="47"/>
      <c r="I725" s="47"/>
      <c r="J725" s="47"/>
      <c r="K725" s="47"/>
      <c r="L725" s="47"/>
      <c r="M725" s="47"/>
      <c r="N725" s="47"/>
      <c r="O725" s="49"/>
      <c r="P725" s="47"/>
      <c r="AG725" s="189"/>
    </row>
    <row r="726" spans="4:33">
      <c r="D726" s="47"/>
      <c r="E726" s="47"/>
      <c r="F726" s="47"/>
      <c r="G726" s="47"/>
      <c r="H726" s="47"/>
      <c r="I726" s="47"/>
      <c r="J726" s="47"/>
      <c r="K726" s="47"/>
      <c r="L726" s="47"/>
      <c r="M726" s="47"/>
      <c r="N726" s="47"/>
      <c r="O726" s="49"/>
      <c r="P726" s="47"/>
      <c r="AG726" s="189"/>
    </row>
    <row r="727" spans="4:33">
      <c r="D727" s="47"/>
      <c r="E727" s="47"/>
      <c r="F727" s="47"/>
      <c r="G727" s="47"/>
      <c r="H727" s="47"/>
      <c r="I727" s="47"/>
      <c r="J727" s="47"/>
      <c r="K727" s="47"/>
      <c r="L727" s="47"/>
      <c r="M727" s="47"/>
      <c r="N727" s="47"/>
      <c r="O727" s="49"/>
      <c r="P727" s="47"/>
      <c r="AG727" s="189"/>
    </row>
    <row r="728" spans="4:33">
      <c r="D728" s="47"/>
      <c r="E728" s="47"/>
      <c r="F728" s="47"/>
      <c r="G728" s="47"/>
      <c r="H728" s="47"/>
      <c r="I728" s="47"/>
      <c r="J728" s="47"/>
      <c r="K728" s="47"/>
      <c r="L728" s="47"/>
      <c r="M728" s="47"/>
      <c r="N728" s="47"/>
      <c r="O728" s="49"/>
      <c r="P728" s="47"/>
      <c r="AG728" s="189"/>
    </row>
    <row r="729" spans="4:33">
      <c r="D729" s="47"/>
      <c r="E729" s="47"/>
      <c r="F729" s="47"/>
      <c r="G729" s="47"/>
      <c r="H729" s="47"/>
      <c r="I729" s="47"/>
      <c r="J729" s="47"/>
      <c r="K729" s="47"/>
      <c r="L729" s="47"/>
      <c r="M729" s="47"/>
      <c r="N729" s="47"/>
      <c r="O729" s="49"/>
      <c r="P729" s="47"/>
      <c r="AG729" s="189"/>
    </row>
    <row r="730" spans="4:33">
      <c r="D730" s="47"/>
      <c r="E730" s="47"/>
      <c r="F730" s="47"/>
      <c r="G730" s="47"/>
      <c r="H730" s="47"/>
      <c r="I730" s="47"/>
      <c r="J730" s="47"/>
      <c r="K730" s="47"/>
      <c r="L730" s="47"/>
      <c r="M730" s="47"/>
      <c r="N730" s="47"/>
      <c r="O730" s="49"/>
      <c r="P730" s="47"/>
      <c r="AG730" s="189"/>
    </row>
    <row r="731" spans="4:33">
      <c r="D731" s="47"/>
      <c r="E731" s="47"/>
      <c r="F731" s="47"/>
      <c r="G731" s="47"/>
      <c r="H731" s="47"/>
      <c r="I731" s="47"/>
      <c r="J731" s="47"/>
      <c r="K731" s="47"/>
      <c r="L731" s="47"/>
      <c r="M731" s="47"/>
      <c r="N731" s="47"/>
      <c r="O731" s="49"/>
      <c r="P731" s="47"/>
      <c r="AG731" s="189"/>
    </row>
    <row r="732" spans="4:33">
      <c r="D732" s="47"/>
      <c r="E732" s="47"/>
      <c r="F732" s="47"/>
      <c r="G732" s="47"/>
      <c r="H732" s="47"/>
      <c r="I732" s="47"/>
      <c r="J732" s="47"/>
      <c r="K732" s="47"/>
      <c r="L732" s="47"/>
      <c r="M732" s="47"/>
      <c r="N732" s="47"/>
      <c r="O732" s="49"/>
      <c r="P732" s="47"/>
      <c r="AG732" s="189"/>
    </row>
    <row r="733" spans="4:33">
      <c r="D733" s="47"/>
      <c r="E733" s="47"/>
      <c r="F733" s="47"/>
      <c r="G733" s="47"/>
      <c r="H733" s="47"/>
      <c r="I733" s="47"/>
      <c r="J733" s="47"/>
      <c r="K733" s="47"/>
      <c r="L733" s="47"/>
      <c r="M733" s="47"/>
      <c r="N733" s="47"/>
      <c r="O733" s="49"/>
      <c r="P733" s="47"/>
      <c r="AG733" s="189"/>
    </row>
    <row r="734" spans="4:33">
      <c r="D734" s="47"/>
      <c r="E734" s="47"/>
      <c r="F734" s="47"/>
      <c r="G734" s="47"/>
      <c r="H734" s="47"/>
      <c r="I734" s="47"/>
      <c r="J734" s="47"/>
      <c r="K734" s="47"/>
      <c r="L734" s="47"/>
      <c r="M734" s="47"/>
      <c r="N734" s="47"/>
      <c r="O734" s="49"/>
      <c r="P734" s="47"/>
      <c r="AG734" s="189"/>
    </row>
    <row r="735" spans="4:33">
      <c r="D735" s="47"/>
      <c r="E735" s="47"/>
      <c r="F735" s="47"/>
      <c r="G735" s="47"/>
      <c r="H735" s="47"/>
      <c r="I735" s="47"/>
      <c r="J735" s="47"/>
      <c r="K735" s="47"/>
      <c r="L735" s="47"/>
      <c r="M735" s="47"/>
      <c r="N735" s="47"/>
      <c r="O735" s="49"/>
      <c r="P735" s="47"/>
      <c r="AG735" s="189"/>
    </row>
    <row r="736" spans="4:33">
      <c r="D736" s="47"/>
      <c r="E736" s="47"/>
      <c r="F736" s="47"/>
      <c r="G736" s="47"/>
      <c r="H736" s="47"/>
      <c r="I736" s="47"/>
      <c r="J736" s="47"/>
      <c r="K736" s="47"/>
      <c r="L736" s="47"/>
      <c r="M736" s="47"/>
      <c r="N736" s="47"/>
      <c r="O736" s="49"/>
      <c r="P736" s="47"/>
      <c r="AG736" s="189"/>
    </row>
    <row r="737" spans="4:33">
      <c r="D737" s="47"/>
      <c r="E737" s="47"/>
      <c r="F737" s="47"/>
      <c r="G737" s="47"/>
      <c r="H737" s="47"/>
      <c r="I737" s="47"/>
      <c r="J737" s="47"/>
      <c r="K737" s="47"/>
      <c r="L737" s="47"/>
      <c r="M737" s="47"/>
      <c r="N737" s="47"/>
      <c r="O737" s="49"/>
      <c r="P737" s="47"/>
      <c r="AG737" s="189"/>
    </row>
    <row r="738" spans="4:33">
      <c r="D738" s="47"/>
      <c r="E738" s="47"/>
      <c r="F738" s="47"/>
      <c r="G738" s="47"/>
      <c r="H738" s="47"/>
      <c r="I738" s="47"/>
      <c r="J738" s="47"/>
      <c r="K738" s="47"/>
      <c r="L738" s="47"/>
      <c r="M738" s="47"/>
      <c r="N738" s="47"/>
      <c r="O738" s="49"/>
      <c r="P738" s="47"/>
      <c r="AG738" s="189"/>
    </row>
    <row r="739" spans="4:33">
      <c r="D739" s="47"/>
      <c r="E739" s="47"/>
      <c r="F739" s="47"/>
      <c r="G739" s="47"/>
      <c r="H739" s="47"/>
      <c r="I739" s="47"/>
      <c r="J739" s="47"/>
      <c r="K739" s="47"/>
      <c r="L739" s="47"/>
      <c r="M739" s="47"/>
      <c r="N739" s="47"/>
      <c r="O739" s="49"/>
      <c r="P739" s="47"/>
      <c r="AG739" s="189"/>
    </row>
    <row r="740" spans="4:33">
      <c r="D740" s="47"/>
      <c r="E740" s="47"/>
      <c r="F740" s="47"/>
      <c r="G740" s="47"/>
      <c r="H740" s="47"/>
      <c r="I740" s="47"/>
      <c r="J740" s="47"/>
      <c r="K740" s="47"/>
      <c r="L740" s="47"/>
      <c r="M740" s="47"/>
      <c r="N740" s="47"/>
      <c r="O740" s="49"/>
      <c r="P740" s="47"/>
      <c r="AG740" s="189"/>
    </row>
    <row r="741" spans="4:33">
      <c r="D741" s="47"/>
      <c r="E741" s="47"/>
      <c r="F741" s="47"/>
      <c r="G741" s="47"/>
      <c r="H741" s="47"/>
      <c r="I741" s="47"/>
      <c r="J741" s="47"/>
      <c r="K741" s="47"/>
      <c r="L741" s="47"/>
      <c r="M741" s="47"/>
      <c r="N741" s="47"/>
      <c r="O741" s="49"/>
      <c r="P741" s="47"/>
      <c r="AG741" s="189"/>
    </row>
    <row r="742" spans="4:33">
      <c r="D742" s="47"/>
      <c r="E742" s="47"/>
      <c r="F742" s="47"/>
      <c r="G742" s="47"/>
      <c r="H742" s="47"/>
      <c r="I742" s="47"/>
      <c r="J742" s="47"/>
      <c r="K742" s="47"/>
      <c r="L742" s="47"/>
      <c r="M742" s="47"/>
      <c r="N742" s="47"/>
      <c r="O742" s="49"/>
      <c r="P742" s="47"/>
      <c r="AG742" s="189"/>
    </row>
    <row r="743" spans="4:33">
      <c r="D743" s="47"/>
      <c r="E743" s="47"/>
      <c r="F743" s="47"/>
      <c r="G743" s="47"/>
      <c r="H743" s="47"/>
      <c r="I743" s="47"/>
      <c r="J743" s="47"/>
      <c r="K743" s="47"/>
      <c r="L743" s="47"/>
      <c r="M743" s="47"/>
      <c r="N743" s="47"/>
      <c r="O743" s="49"/>
      <c r="P743" s="47"/>
      <c r="AG743" s="189"/>
    </row>
    <row r="744" spans="4:33">
      <c r="D744" s="47"/>
      <c r="E744" s="47"/>
      <c r="F744" s="47"/>
      <c r="G744" s="47"/>
      <c r="H744" s="47"/>
      <c r="I744" s="47"/>
      <c r="J744" s="47"/>
      <c r="K744" s="47"/>
      <c r="L744" s="47"/>
      <c r="M744" s="47"/>
      <c r="N744" s="47"/>
      <c r="O744" s="49"/>
      <c r="P744" s="47"/>
      <c r="AG744" s="189"/>
    </row>
    <row r="745" spans="4:33">
      <c r="D745" s="47"/>
      <c r="E745" s="47"/>
      <c r="F745" s="47"/>
      <c r="G745" s="47"/>
      <c r="H745" s="47"/>
      <c r="I745" s="47"/>
      <c r="J745" s="47"/>
      <c r="K745" s="47"/>
      <c r="L745" s="47"/>
      <c r="M745" s="47"/>
      <c r="N745" s="47"/>
      <c r="O745" s="49"/>
      <c r="P745" s="47"/>
      <c r="AG745" s="189"/>
    </row>
    <row r="746" spans="4:33">
      <c r="D746" s="47"/>
      <c r="E746" s="47"/>
      <c r="F746" s="47"/>
      <c r="G746" s="47"/>
      <c r="H746" s="47"/>
      <c r="I746" s="47"/>
      <c r="J746" s="47"/>
      <c r="K746" s="47"/>
      <c r="L746" s="47"/>
      <c r="M746" s="47"/>
      <c r="N746" s="47"/>
      <c r="O746" s="49"/>
      <c r="P746" s="47"/>
      <c r="AG746" s="189"/>
    </row>
    <row r="747" spans="4:33">
      <c r="D747" s="47"/>
      <c r="E747" s="47"/>
      <c r="F747" s="47"/>
      <c r="G747" s="47"/>
      <c r="H747" s="47"/>
      <c r="I747" s="47"/>
      <c r="J747" s="47"/>
      <c r="K747" s="47"/>
      <c r="L747" s="47"/>
      <c r="M747" s="47"/>
      <c r="N747" s="47"/>
      <c r="O747" s="49"/>
      <c r="P747" s="47"/>
      <c r="AG747" s="189"/>
    </row>
    <row r="748" spans="4:33">
      <c r="D748" s="47"/>
      <c r="E748" s="47"/>
      <c r="F748" s="47"/>
      <c r="G748" s="47"/>
      <c r="H748" s="47"/>
      <c r="I748" s="47"/>
      <c r="J748" s="47"/>
      <c r="K748" s="47"/>
      <c r="L748" s="47"/>
      <c r="M748" s="47"/>
      <c r="N748" s="47"/>
      <c r="O748" s="49"/>
      <c r="P748" s="47"/>
      <c r="AG748" s="189"/>
    </row>
    <row r="749" spans="4:33">
      <c r="D749" s="47"/>
      <c r="E749" s="47"/>
      <c r="F749" s="47"/>
      <c r="G749" s="47"/>
      <c r="H749" s="47"/>
      <c r="I749" s="47"/>
      <c r="J749" s="47"/>
      <c r="K749" s="47"/>
      <c r="L749" s="47"/>
      <c r="M749" s="47"/>
      <c r="N749" s="47"/>
      <c r="O749" s="49"/>
      <c r="P749" s="47"/>
      <c r="AG749" s="189"/>
    </row>
    <row r="750" spans="4:33">
      <c r="D750" s="47"/>
      <c r="E750" s="47"/>
      <c r="F750" s="47"/>
      <c r="G750" s="47"/>
      <c r="H750" s="47"/>
      <c r="I750" s="47"/>
      <c r="J750" s="47"/>
      <c r="K750" s="47"/>
      <c r="L750" s="47"/>
      <c r="M750" s="47"/>
      <c r="N750" s="47"/>
      <c r="O750" s="49"/>
      <c r="P750" s="47"/>
      <c r="AG750" s="189"/>
    </row>
    <row r="751" spans="4:33">
      <c r="D751" s="47"/>
      <c r="E751" s="47"/>
      <c r="F751" s="47"/>
      <c r="G751" s="47"/>
      <c r="H751" s="47"/>
      <c r="I751" s="47"/>
      <c r="J751" s="47"/>
      <c r="K751" s="47"/>
      <c r="L751" s="47"/>
      <c r="M751" s="47"/>
      <c r="N751" s="47"/>
      <c r="O751" s="49"/>
      <c r="P751" s="47"/>
      <c r="AG751" s="189"/>
    </row>
    <row r="752" spans="4:33">
      <c r="D752" s="47"/>
      <c r="E752" s="47"/>
      <c r="F752" s="47"/>
      <c r="G752" s="47"/>
      <c r="H752" s="47"/>
      <c r="I752" s="47"/>
      <c r="J752" s="47"/>
      <c r="K752" s="47"/>
      <c r="L752" s="47"/>
      <c r="M752" s="47"/>
      <c r="N752" s="47"/>
      <c r="O752" s="49"/>
      <c r="P752" s="47"/>
      <c r="AG752" s="189"/>
    </row>
    <row r="753" spans="4:33">
      <c r="D753" s="47"/>
      <c r="E753" s="47"/>
      <c r="F753" s="47"/>
      <c r="G753" s="47"/>
      <c r="H753" s="47"/>
      <c r="I753" s="47"/>
      <c r="J753" s="47"/>
      <c r="K753" s="47"/>
      <c r="L753" s="47"/>
      <c r="M753" s="47"/>
      <c r="N753" s="47"/>
      <c r="O753" s="49"/>
      <c r="P753" s="47"/>
      <c r="AG753" s="189"/>
    </row>
    <row r="754" spans="4:33">
      <c r="D754" s="47"/>
      <c r="E754" s="47"/>
      <c r="F754" s="47"/>
      <c r="G754" s="47"/>
      <c r="H754" s="47"/>
      <c r="I754" s="47"/>
      <c r="J754" s="47"/>
      <c r="K754" s="47"/>
      <c r="L754" s="47"/>
      <c r="M754" s="47"/>
      <c r="N754" s="47"/>
      <c r="O754" s="49"/>
      <c r="P754" s="47"/>
      <c r="AG754" s="189"/>
    </row>
    <row r="755" spans="4:33">
      <c r="D755" s="47"/>
      <c r="E755" s="47"/>
      <c r="F755" s="47"/>
      <c r="G755" s="47"/>
      <c r="H755" s="47"/>
      <c r="I755" s="47"/>
      <c r="J755" s="47"/>
      <c r="K755" s="47"/>
      <c r="L755" s="47"/>
      <c r="M755" s="47"/>
      <c r="N755" s="47"/>
      <c r="O755" s="49"/>
      <c r="P755" s="47"/>
      <c r="AG755" s="189"/>
    </row>
    <row r="756" spans="4:33">
      <c r="D756" s="47"/>
      <c r="E756" s="47"/>
      <c r="F756" s="47"/>
      <c r="G756" s="47"/>
      <c r="H756" s="47"/>
      <c r="I756" s="47"/>
      <c r="J756" s="47"/>
      <c r="K756" s="47"/>
      <c r="L756" s="47"/>
      <c r="M756" s="47"/>
      <c r="N756" s="47"/>
      <c r="O756" s="49"/>
      <c r="P756" s="47"/>
      <c r="AG756" s="189"/>
    </row>
    <row r="757" spans="4:33">
      <c r="D757" s="47"/>
      <c r="E757" s="47"/>
      <c r="F757" s="47"/>
      <c r="G757" s="47"/>
      <c r="H757" s="47"/>
      <c r="I757" s="47"/>
      <c r="J757" s="47"/>
      <c r="K757" s="47"/>
      <c r="L757" s="47"/>
      <c r="M757" s="47"/>
      <c r="N757" s="47"/>
      <c r="O757" s="49"/>
      <c r="P757" s="47"/>
      <c r="AG757" s="189"/>
    </row>
    <row r="758" spans="4:33">
      <c r="D758" s="47"/>
      <c r="E758" s="47"/>
      <c r="F758" s="47"/>
      <c r="G758" s="47"/>
      <c r="H758" s="47"/>
      <c r="I758" s="47"/>
      <c r="J758" s="47"/>
      <c r="K758" s="47"/>
      <c r="L758" s="47"/>
      <c r="M758" s="47"/>
      <c r="N758" s="47"/>
      <c r="O758" s="49"/>
      <c r="P758" s="47"/>
      <c r="AG758" s="189"/>
    </row>
    <row r="759" spans="4:33">
      <c r="D759" s="47"/>
      <c r="E759" s="47"/>
      <c r="F759" s="47"/>
      <c r="G759" s="47"/>
      <c r="H759" s="47"/>
      <c r="I759" s="47"/>
      <c r="J759" s="47"/>
      <c r="K759" s="47"/>
      <c r="L759" s="47"/>
      <c r="M759" s="47"/>
      <c r="N759" s="47"/>
      <c r="O759" s="49"/>
      <c r="P759" s="47"/>
      <c r="AG759" s="189"/>
    </row>
    <row r="760" spans="4:33">
      <c r="D760" s="47"/>
      <c r="E760" s="47"/>
      <c r="F760" s="47"/>
      <c r="G760" s="47"/>
      <c r="H760" s="47"/>
      <c r="I760" s="47"/>
      <c r="J760" s="47"/>
      <c r="K760" s="47"/>
      <c r="L760" s="47"/>
      <c r="M760" s="47"/>
      <c r="N760" s="47"/>
      <c r="O760" s="49"/>
      <c r="P760" s="47"/>
      <c r="AG760" s="189"/>
    </row>
    <row r="761" spans="4:33">
      <c r="D761" s="47"/>
      <c r="E761" s="47"/>
      <c r="F761" s="47"/>
      <c r="G761" s="47"/>
      <c r="H761" s="47"/>
      <c r="I761" s="47"/>
      <c r="J761" s="47"/>
      <c r="K761" s="47"/>
      <c r="L761" s="47"/>
      <c r="M761" s="47"/>
      <c r="N761" s="47"/>
      <c r="O761" s="49"/>
      <c r="P761" s="47"/>
      <c r="AG761" s="189"/>
    </row>
    <row r="762" spans="4:33">
      <c r="D762" s="47"/>
      <c r="E762" s="47"/>
      <c r="F762" s="47"/>
      <c r="G762" s="47"/>
      <c r="H762" s="47"/>
      <c r="I762" s="47"/>
      <c r="J762" s="47"/>
      <c r="K762" s="47"/>
      <c r="L762" s="47"/>
      <c r="M762" s="47"/>
      <c r="N762" s="47"/>
      <c r="O762" s="49"/>
      <c r="P762" s="47"/>
      <c r="AG762" s="189"/>
    </row>
    <row r="763" spans="4:33">
      <c r="D763" s="47"/>
      <c r="E763" s="47"/>
      <c r="F763" s="47"/>
      <c r="G763" s="47"/>
      <c r="H763" s="47"/>
      <c r="I763" s="47"/>
      <c r="J763" s="47"/>
      <c r="K763" s="47"/>
      <c r="L763" s="47"/>
      <c r="M763" s="47"/>
      <c r="N763" s="47"/>
      <c r="O763" s="49"/>
      <c r="P763" s="47"/>
      <c r="AG763" s="189"/>
    </row>
    <row r="764" spans="4:33">
      <c r="D764" s="47"/>
      <c r="E764" s="47"/>
      <c r="F764" s="47"/>
      <c r="G764" s="47"/>
      <c r="H764" s="47"/>
      <c r="I764" s="47"/>
      <c r="J764" s="47"/>
      <c r="K764" s="47"/>
      <c r="L764" s="47"/>
      <c r="M764" s="47"/>
      <c r="N764" s="47"/>
      <c r="O764" s="49"/>
      <c r="P764" s="47"/>
      <c r="AG764" s="189"/>
    </row>
    <row r="765" spans="4:33">
      <c r="D765" s="47"/>
      <c r="E765" s="47"/>
      <c r="F765" s="47"/>
      <c r="G765" s="47"/>
      <c r="H765" s="47"/>
      <c r="I765" s="47"/>
      <c r="J765" s="47"/>
      <c r="K765" s="47"/>
      <c r="L765" s="47"/>
      <c r="M765" s="47"/>
      <c r="N765" s="47"/>
      <c r="O765" s="49"/>
      <c r="P765" s="47"/>
      <c r="AG765" s="189"/>
    </row>
    <row r="766" spans="4:33"/>
    <row r="767" spans="4:33"/>
    <row r="768" spans="4:33"/>
    <row r="769"/>
    <row r="770"/>
    <row r="771"/>
    <row r="772"/>
    <row r="773"/>
    <row r="774"/>
    <row r="775"/>
  </sheetData>
  <mergeCells count="383">
    <mergeCell ref="U5:W5"/>
    <mergeCell ref="U27:W28"/>
    <mergeCell ref="X27:AA28"/>
    <mergeCell ref="AB27:AD28"/>
    <mergeCell ref="X25:Y26"/>
    <mergeCell ref="Z25:AA26"/>
    <mergeCell ref="AC25:AC26"/>
    <mergeCell ref="AC184:AC191"/>
    <mergeCell ref="X192:Y199"/>
    <mergeCell ref="Z192:AA199"/>
    <mergeCell ref="AC192:AC199"/>
    <mergeCell ref="V7:V8"/>
    <mergeCell ref="X7:AA8"/>
    <mergeCell ref="AB7:AD8"/>
    <mergeCell ref="X45:Y46"/>
    <mergeCell ref="Z45:AA46"/>
    <mergeCell ref="U51:W51"/>
    <mergeCell ref="X200:Y200"/>
    <mergeCell ref="Z200:AA200"/>
    <mergeCell ref="V54:V55"/>
    <mergeCell ref="X54:AA55"/>
    <mergeCell ref="AB54:AD55"/>
    <mergeCell ref="V74:V75"/>
    <mergeCell ref="X74:AA75"/>
    <mergeCell ref="AB74:AD75"/>
    <mergeCell ref="AC164:AC171"/>
    <mergeCell ref="X172:Y179"/>
    <mergeCell ref="Z172:AA179"/>
    <mergeCell ref="X92:Y92"/>
    <mergeCell ref="Z92:AA92"/>
    <mergeCell ref="S146:S147"/>
    <mergeCell ref="T146:X147"/>
    <mergeCell ref="S149:S150"/>
    <mergeCell ref="T149:X150"/>
    <mergeCell ref="S158:Y158"/>
    <mergeCell ref="Z158:Z160"/>
    <mergeCell ref="S160:X160"/>
    <mergeCell ref="X163:AA163"/>
    <mergeCell ref="V164:V179"/>
    <mergeCell ref="X164:Y171"/>
    <mergeCell ref="Z164:AA171"/>
    <mergeCell ref="S176:U177"/>
    <mergeCell ref="T178:T185"/>
    <mergeCell ref="X180:Y180"/>
    <mergeCell ref="Z180:AA180"/>
    <mergeCell ref="X183:AA183"/>
    <mergeCell ref="V184:V199"/>
    <mergeCell ref="X184:Y191"/>
    <mergeCell ref="Z184:AA191"/>
    <mergeCell ref="S131:S132"/>
    <mergeCell ref="T131:X132"/>
    <mergeCell ref="S134:S135"/>
    <mergeCell ref="T134:X135"/>
    <mergeCell ref="S137:S138"/>
    <mergeCell ref="T137:X138"/>
    <mergeCell ref="S140:S141"/>
    <mergeCell ref="T140:X141"/>
    <mergeCell ref="S143:S144"/>
    <mergeCell ref="T143:X144"/>
    <mergeCell ref="S113:S114"/>
    <mergeCell ref="T113:X114"/>
    <mergeCell ref="S116:S117"/>
    <mergeCell ref="T116:X117"/>
    <mergeCell ref="S119:S120"/>
    <mergeCell ref="T119:X120"/>
    <mergeCell ref="S125:S126"/>
    <mergeCell ref="T125:X126"/>
    <mergeCell ref="S128:S129"/>
    <mergeCell ref="T128:X129"/>
    <mergeCell ref="S100:S101"/>
    <mergeCell ref="T100:X101"/>
    <mergeCell ref="S110:S111"/>
    <mergeCell ref="T110:X111"/>
    <mergeCell ref="V56:V71"/>
    <mergeCell ref="X56:Y63"/>
    <mergeCell ref="Z56:AA63"/>
    <mergeCell ref="AC56:AC63"/>
    <mergeCell ref="X64:Y71"/>
    <mergeCell ref="Z64:AA71"/>
    <mergeCell ref="S68:U69"/>
    <mergeCell ref="T70:T77"/>
    <mergeCell ref="X72:Y72"/>
    <mergeCell ref="Z72:AA72"/>
    <mergeCell ref="V76:V91"/>
    <mergeCell ref="X76:Y83"/>
    <mergeCell ref="Z76:AA83"/>
    <mergeCell ref="AC76:AC83"/>
    <mergeCell ref="X84:Y91"/>
    <mergeCell ref="Z84:AA91"/>
    <mergeCell ref="AC84:AC91"/>
    <mergeCell ref="R36:R37"/>
    <mergeCell ref="R39:R40"/>
    <mergeCell ref="R42:R43"/>
    <mergeCell ref="X51:AA51"/>
    <mergeCell ref="R12:R13"/>
    <mergeCell ref="R18:R19"/>
    <mergeCell ref="R21:R22"/>
    <mergeCell ref="R24:R25"/>
    <mergeCell ref="R27:R28"/>
    <mergeCell ref="R30:R31"/>
    <mergeCell ref="R33:R34"/>
    <mergeCell ref="T23:T30"/>
    <mergeCell ref="S21:U21"/>
    <mergeCell ref="B2:O2"/>
    <mergeCell ref="AH2:AU2"/>
    <mergeCell ref="B3:O3"/>
    <mergeCell ref="AH3:AU3"/>
    <mergeCell ref="B4:O4"/>
    <mergeCell ref="AH4:AU4"/>
    <mergeCell ref="R2:AE2"/>
    <mergeCell ref="R3:AE3"/>
    <mergeCell ref="R4:AE4"/>
    <mergeCell ref="L24:O24"/>
    <mergeCell ref="D26:H27"/>
    <mergeCell ref="L26:O26"/>
    <mergeCell ref="L27:O27"/>
    <mergeCell ref="D29:H30"/>
    <mergeCell ref="L29:O29"/>
    <mergeCell ref="L30:O30"/>
    <mergeCell ref="C23:C24"/>
    <mergeCell ref="C26:C27"/>
    <mergeCell ref="H301:J301"/>
    <mergeCell ref="K301:L301"/>
    <mergeCell ref="H285:J292"/>
    <mergeCell ref="K285:L292"/>
    <mergeCell ref="M284:O284"/>
    <mergeCell ref="M263:O264"/>
    <mergeCell ref="H264:L264"/>
    <mergeCell ref="N273:N280"/>
    <mergeCell ref="M131:O131"/>
    <mergeCell ref="H148:J148"/>
    <mergeCell ref="K148:L148"/>
    <mergeCell ref="C149:I149"/>
    <mergeCell ref="K149:K151"/>
    <mergeCell ref="C165:C166"/>
    <mergeCell ref="D165:H166"/>
    <mergeCell ref="L165:O165"/>
    <mergeCell ref="L166:O166"/>
    <mergeCell ref="C151:H151"/>
    <mergeCell ref="D279:D286"/>
    <mergeCell ref="H281:J281"/>
    <mergeCell ref="K281:L281"/>
    <mergeCell ref="H284:L284"/>
    <mergeCell ref="F265:F280"/>
    <mergeCell ref="K273:L280"/>
    <mergeCell ref="C277:E278"/>
    <mergeCell ref="C250:C251"/>
    <mergeCell ref="D250:H251"/>
    <mergeCell ref="L250:O250"/>
    <mergeCell ref="L251:O251"/>
    <mergeCell ref="C259:I259"/>
    <mergeCell ref="K259:K261"/>
    <mergeCell ref="C261:H261"/>
    <mergeCell ref="F285:F300"/>
    <mergeCell ref="N285:N292"/>
    <mergeCell ref="H293:J300"/>
    <mergeCell ref="K293:L300"/>
    <mergeCell ref="N293:N300"/>
    <mergeCell ref="H265:J272"/>
    <mergeCell ref="K265:L272"/>
    <mergeCell ref="N265:N272"/>
    <mergeCell ref="H273:J280"/>
    <mergeCell ref="C244:C245"/>
    <mergeCell ref="D244:H245"/>
    <mergeCell ref="L244:O244"/>
    <mergeCell ref="L245:O245"/>
    <mergeCell ref="C247:C248"/>
    <mergeCell ref="D247:H248"/>
    <mergeCell ref="L247:O247"/>
    <mergeCell ref="L248:O248"/>
    <mergeCell ref="C238:C239"/>
    <mergeCell ref="D238:H239"/>
    <mergeCell ref="L238:O238"/>
    <mergeCell ref="L239:O239"/>
    <mergeCell ref="C241:C242"/>
    <mergeCell ref="D241:H242"/>
    <mergeCell ref="L241:O241"/>
    <mergeCell ref="L242:O242"/>
    <mergeCell ref="C232:C233"/>
    <mergeCell ref="D232:H233"/>
    <mergeCell ref="L232:O232"/>
    <mergeCell ref="L233:O233"/>
    <mergeCell ref="C235:C236"/>
    <mergeCell ref="D235:H236"/>
    <mergeCell ref="L235:O235"/>
    <mergeCell ref="L236:O236"/>
    <mergeCell ref="C226:C227"/>
    <mergeCell ref="D226:H227"/>
    <mergeCell ref="L226:O226"/>
    <mergeCell ref="L227:O227"/>
    <mergeCell ref="C229:C230"/>
    <mergeCell ref="D229:H230"/>
    <mergeCell ref="L229:O229"/>
    <mergeCell ref="L230:O230"/>
    <mergeCell ref="C217:C218"/>
    <mergeCell ref="D217:H218"/>
    <mergeCell ref="L217:O217"/>
    <mergeCell ref="L218:O218"/>
    <mergeCell ref="C220:C221"/>
    <mergeCell ref="D220:H221"/>
    <mergeCell ref="L220:O220"/>
    <mergeCell ref="L221:O221"/>
    <mergeCell ref="C211:C212"/>
    <mergeCell ref="D211:H212"/>
    <mergeCell ref="L211:O211"/>
    <mergeCell ref="L212:O212"/>
    <mergeCell ref="C214:C215"/>
    <mergeCell ref="D214:H215"/>
    <mergeCell ref="L214:O214"/>
    <mergeCell ref="L215:O215"/>
    <mergeCell ref="C201:C202"/>
    <mergeCell ref="D201:H202"/>
    <mergeCell ref="L201:O201"/>
    <mergeCell ref="L202:O202"/>
    <mergeCell ref="C205:I205"/>
    <mergeCell ref="K205:K207"/>
    <mergeCell ref="C207:H207"/>
    <mergeCell ref="C195:C196"/>
    <mergeCell ref="D195:H196"/>
    <mergeCell ref="L195:O195"/>
    <mergeCell ref="L196:O196"/>
    <mergeCell ref="C198:C199"/>
    <mergeCell ref="D198:H199"/>
    <mergeCell ref="L198:O198"/>
    <mergeCell ref="L199:O199"/>
    <mergeCell ref="C186:C187"/>
    <mergeCell ref="D186:H187"/>
    <mergeCell ref="L186:O186"/>
    <mergeCell ref="L187:O187"/>
    <mergeCell ref="C189:C190"/>
    <mergeCell ref="D189:H190"/>
    <mergeCell ref="L189:O189"/>
    <mergeCell ref="L190:O190"/>
    <mergeCell ref="C180:C181"/>
    <mergeCell ref="D180:H181"/>
    <mergeCell ref="L180:O180"/>
    <mergeCell ref="L181:O181"/>
    <mergeCell ref="C183:C184"/>
    <mergeCell ref="D183:H184"/>
    <mergeCell ref="L183:O183"/>
    <mergeCell ref="L184:O184"/>
    <mergeCell ref="C177:C178"/>
    <mergeCell ref="D177:H178"/>
    <mergeCell ref="L177:O177"/>
    <mergeCell ref="L178:O178"/>
    <mergeCell ref="C168:C169"/>
    <mergeCell ref="D168:H169"/>
    <mergeCell ref="L168:O168"/>
    <mergeCell ref="L169:O169"/>
    <mergeCell ref="C171:C172"/>
    <mergeCell ref="D171:H172"/>
    <mergeCell ref="L171:O171"/>
    <mergeCell ref="L172:O172"/>
    <mergeCell ref="C174:C175"/>
    <mergeCell ref="D174:H175"/>
    <mergeCell ref="L174:O174"/>
    <mergeCell ref="L175:O175"/>
    <mergeCell ref="J155:O155"/>
    <mergeCell ref="F132:F147"/>
    <mergeCell ref="D126:D133"/>
    <mergeCell ref="H131:L131"/>
    <mergeCell ref="F112:F127"/>
    <mergeCell ref="C124:E125"/>
    <mergeCell ref="H140:J147"/>
    <mergeCell ref="K140:L147"/>
    <mergeCell ref="N140:N147"/>
    <mergeCell ref="H120:J127"/>
    <mergeCell ref="K120:L127"/>
    <mergeCell ref="H132:J139"/>
    <mergeCell ref="K132:L139"/>
    <mergeCell ref="N132:N139"/>
    <mergeCell ref="H128:J128"/>
    <mergeCell ref="K128:L128"/>
    <mergeCell ref="D88:H89"/>
    <mergeCell ref="L88:O88"/>
    <mergeCell ref="L89:O89"/>
    <mergeCell ref="D82:H83"/>
    <mergeCell ref="L82:O82"/>
    <mergeCell ref="L83:O83"/>
    <mergeCell ref="D85:H86"/>
    <mergeCell ref="L85:O85"/>
    <mergeCell ref="L86:O86"/>
    <mergeCell ref="D91:H92"/>
    <mergeCell ref="L91:O91"/>
    <mergeCell ref="L92:O92"/>
    <mergeCell ref="H112:J119"/>
    <mergeCell ref="K112:L119"/>
    <mergeCell ref="C106:I106"/>
    <mergeCell ref="K106:K108"/>
    <mergeCell ref="C108:H108"/>
    <mergeCell ref="D94:H95"/>
    <mergeCell ref="C91:C92"/>
    <mergeCell ref="C94:C95"/>
    <mergeCell ref="C97:C98"/>
    <mergeCell ref="N112:N119"/>
    <mergeCell ref="L98:O98"/>
    <mergeCell ref="M110:O111"/>
    <mergeCell ref="H111:L111"/>
    <mergeCell ref="L94:O94"/>
    <mergeCell ref="L95:O95"/>
    <mergeCell ref="D97:H98"/>
    <mergeCell ref="L97:O97"/>
    <mergeCell ref="D79:H80"/>
    <mergeCell ref="L79:O79"/>
    <mergeCell ref="L80:O80"/>
    <mergeCell ref="D67:H68"/>
    <mergeCell ref="L67:O67"/>
    <mergeCell ref="D64:H65"/>
    <mergeCell ref="L64:O64"/>
    <mergeCell ref="L65:O65"/>
    <mergeCell ref="L68:O68"/>
    <mergeCell ref="D73:H74"/>
    <mergeCell ref="L73:O73"/>
    <mergeCell ref="L74:O74"/>
    <mergeCell ref="L58:O58"/>
    <mergeCell ref="L59:O59"/>
    <mergeCell ref="D61:H62"/>
    <mergeCell ref="L61:O61"/>
    <mergeCell ref="L62:O62"/>
    <mergeCell ref="C61:C62"/>
    <mergeCell ref="C64:C65"/>
    <mergeCell ref="D76:H77"/>
    <mergeCell ref="L76:O76"/>
    <mergeCell ref="L77:O77"/>
    <mergeCell ref="L53:O53"/>
    <mergeCell ref="L54:O54"/>
    <mergeCell ref="D41:H42"/>
    <mergeCell ref="L41:O41"/>
    <mergeCell ref="L42:O42"/>
    <mergeCell ref="D47:H48"/>
    <mergeCell ref="L47:O47"/>
    <mergeCell ref="L48:O48"/>
    <mergeCell ref="L33:O33"/>
    <mergeCell ref="D35:H36"/>
    <mergeCell ref="L35:O35"/>
    <mergeCell ref="D50:H51"/>
    <mergeCell ref="L50:O50"/>
    <mergeCell ref="L51:O51"/>
    <mergeCell ref="L38:O38"/>
    <mergeCell ref="L39:O39"/>
    <mergeCell ref="D32:H33"/>
    <mergeCell ref="C50:C51"/>
    <mergeCell ref="C53:C54"/>
    <mergeCell ref="C58:C59"/>
    <mergeCell ref="C11:H11"/>
    <mergeCell ref="C41:C42"/>
    <mergeCell ref="C47:C48"/>
    <mergeCell ref="D17:H18"/>
    <mergeCell ref="D38:H39"/>
    <mergeCell ref="C17:C18"/>
    <mergeCell ref="C20:C21"/>
    <mergeCell ref="C29:C30"/>
    <mergeCell ref="C32:C33"/>
    <mergeCell ref="C35:C36"/>
    <mergeCell ref="C38:C39"/>
    <mergeCell ref="D23:H24"/>
    <mergeCell ref="D20:H21"/>
    <mergeCell ref="D53:H54"/>
    <mergeCell ref="D58:H59"/>
    <mergeCell ref="J157:O157"/>
    <mergeCell ref="J159:O159"/>
    <mergeCell ref="C155:H155"/>
    <mergeCell ref="C157:H157"/>
    <mergeCell ref="C159:H159"/>
    <mergeCell ref="J7:O7"/>
    <mergeCell ref="J9:O9"/>
    <mergeCell ref="J11:O11"/>
    <mergeCell ref="C9:H9"/>
    <mergeCell ref="C7:H7"/>
    <mergeCell ref="C85:C86"/>
    <mergeCell ref="C88:C89"/>
    <mergeCell ref="C67:C68"/>
    <mergeCell ref="C73:C74"/>
    <mergeCell ref="C76:C77"/>
    <mergeCell ref="C79:C80"/>
    <mergeCell ref="C82:C83"/>
    <mergeCell ref="L17:O17"/>
    <mergeCell ref="L18:O18"/>
    <mergeCell ref="L20:O20"/>
    <mergeCell ref="L21:O21"/>
    <mergeCell ref="L36:O36"/>
    <mergeCell ref="L23:O23"/>
    <mergeCell ref="L32:O32"/>
  </mergeCells>
  <dataValidations disablePrompts="1" count="1">
    <dataValidation type="list" allowBlank="1" showInputMessage="1" showErrorMessage="1" sqref="J97 J168 J171 J174 J177 J180 J183 J186 J189 J195 J198 J201 J211 J214 J217 J220 J226 J229 J232 J235 J238 J241 J244 J247 J250 J165 J20 J23 J26 J29 J32 J35 J38 J41 J47 J50 J53 J58 J61 J64 J67 J73 J76 J79 J82 J85 J88 J91 J94 J17" xr:uid="{00000000-0002-0000-1000-000000000000}">
      <formula1>$J$100:$J$103</formula1>
    </dataValidation>
  </dataValidations>
  <printOptions horizontalCentered="1" verticalCentered="1"/>
  <pageMargins left="0.41" right="0.34" top="0.37" bottom="0.3" header="0.3" footer="0.3"/>
  <pageSetup paperSize="9" scale="61" fitToWidth="2" orientation="portrait" r:id="rId1"/>
  <headerFooter>
    <oddFooter>&amp;CCopyright © 1987-2011 Kepner-Tregoe, Inc. All Rights Reserved. Reproduction and use subject to License.</oddFooter>
  </headerFooter>
  <colBreaks count="1" manualBreakCount="1">
    <brk id="16" max="104"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AI767"/>
  <sheetViews>
    <sheetView showGridLines="0" showZeros="0" view="pageBreakPreview" zoomScale="90" zoomScaleNormal="70" zoomScaleSheetLayoutView="90" workbookViewId="0">
      <selection sqref="A1:A3"/>
    </sheetView>
  </sheetViews>
  <sheetFormatPr defaultColWidth="9.140625" defaultRowHeight="0" customHeight="1" zeroHeight="1"/>
  <cols>
    <col min="1" max="2" width="1.7109375" style="169" customWidth="1"/>
    <col min="3" max="3" width="5.85546875" style="445" customWidth="1"/>
    <col min="4" max="4" width="5.85546875" style="140" customWidth="1"/>
    <col min="5" max="5" width="7.7109375" style="140" customWidth="1"/>
    <col min="6" max="6" width="9.140625" style="140" customWidth="1"/>
    <col min="7" max="7" width="10.42578125" style="140" customWidth="1"/>
    <col min="8" max="8" width="32.42578125" style="140" customWidth="1"/>
    <col min="9" max="9" width="1" style="140" customWidth="1"/>
    <col min="10" max="10" width="1.7109375" style="140" customWidth="1"/>
    <col min="11" max="11" width="27.28515625" style="140" customWidth="1"/>
    <col min="12" max="12" width="4.85546875" style="140" customWidth="1"/>
    <col min="13" max="13" width="33.42578125" style="140" customWidth="1"/>
    <col min="14" max="14" width="5.42578125" style="65" customWidth="1"/>
    <col min="15" max="16" width="1.7109375" style="140" customWidth="1"/>
    <col min="17" max="18" width="1.7109375" style="169" customWidth="1"/>
    <col min="19" max="19" width="5.85546875" style="445" customWidth="1"/>
    <col min="20" max="20" width="5.85546875" style="191" customWidth="1"/>
    <col min="21" max="21" width="7.7109375" style="191" customWidth="1"/>
    <col min="22" max="22" width="27.28515625" style="191" customWidth="1"/>
    <col min="23" max="23" width="10.42578125" style="191" customWidth="1"/>
    <col min="24" max="24" width="27.28515625" style="191" customWidth="1"/>
    <col min="25" max="25" width="1" style="191" customWidth="1"/>
    <col min="26" max="26" width="1.7109375" style="191" customWidth="1"/>
    <col min="27" max="27" width="27.28515625" style="191" customWidth="1"/>
    <col min="28" max="28" width="4.85546875" style="191" customWidth="1"/>
    <col min="29" max="29" width="23.42578125" style="191" customWidth="1"/>
    <col min="30" max="30" width="5.42578125" style="65" customWidth="1"/>
    <col min="31" max="32" width="1.7109375" style="191" customWidth="1"/>
    <col min="33" max="33" width="1.7109375" style="140" customWidth="1"/>
    <col min="34" max="273" width="9.140625" style="140" customWidth="1"/>
    <col min="274" max="16384" width="9.140625" style="140"/>
  </cols>
  <sheetData>
    <row r="1" spans="1:32" s="184" customFormat="1" ht="7.5" customHeight="1">
      <c r="A1" s="185"/>
      <c r="B1" s="185"/>
      <c r="C1" s="439"/>
      <c r="D1" s="438"/>
      <c r="E1" s="438"/>
      <c r="F1" s="438"/>
      <c r="G1" s="438"/>
      <c r="H1" s="438"/>
      <c r="I1" s="438"/>
      <c r="J1" s="438"/>
      <c r="K1" s="438"/>
      <c r="L1" s="438"/>
      <c r="M1" s="438"/>
      <c r="N1" s="438"/>
      <c r="O1" s="438"/>
      <c r="P1" s="438"/>
      <c r="Q1" s="185"/>
      <c r="R1" s="185"/>
      <c r="S1" s="439"/>
      <c r="T1" s="438"/>
      <c r="U1" s="438"/>
      <c r="V1" s="438"/>
      <c r="W1" s="438"/>
      <c r="X1" s="438"/>
      <c r="Y1" s="438"/>
      <c r="Z1" s="438"/>
      <c r="AA1" s="438"/>
      <c r="AB1" s="438"/>
      <c r="AC1" s="438"/>
      <c r="AD1" s="438"/>
      <c r="AE1" s="438"/>
      <c r="AF1" s="438"/>
    </row>
    <row r="2" spans="1:32" ht="41.25" customHeight="1">
      <c r="A2" s="185"/>
      <c r="B2" s="1612" t="str">
        <f ca="1">OFFSET(Lexicon!B533,0,$C$1)</f>
        <v>Performance System</v>
      </c>
      <c r="C2" s="1613"/>
      <c r="D2" s="1613"/>
      <c r="E2" s="1613"/>
      <c r="F2" s="1613"/>
      <c r="G2" s="1613"/>
      <c r="H2" s="1613"/>
      <c r="I2" s="1613"/>
      <c r="J2" s="1613"/>
      <c r="K2" s="1613"/>
      <c r="L2" s="1613"/>
      <c r="M2" s="1613"/>
      <c r="N2" s="1613"/>
      <c r="O2" s="1614"/>
      <c r="P2" s="438"/>
      <c r="Q2" s="185"/>
      <c r="R2" s="1612" t="str">
        <f ca="1">OFFSET(Lexicon!B533,0,$C$1)</f>
        <v>Performance System</v>
      </c>
      <c r="S2" s="1613"/>
      <c r="T2" s="1613"/>
      <c r="U2" s="1613"/>
      <c r="V2" s="1613"/>
      <c r="W2" s="1613"/>
      <c r="X2" s="1613"/>
      <c r="Y2" s="1613"/>
      <c r="Z2" s="1613"/>
      <c r="AA2" s="1613"/>
      <c r="AB2" s="1613"/>
      <c r="AC2" s="1613"/>
      <c r="AD2" s="1613"/>
      <c r="AE2" s="1614"/>
      <c r="AF2" s="438"/>
    </row>
    <row r="3" spans="1:32" ht="6.75" customHeight="1">
      <c r="A3" s="185"/>
      <c r="B3" s="1616"/>
      <c r="C3" s="1616"/>
      <c r="D3" s="1616"/>
      <c r="E3" s="1616"/>
      <c r="F3" s="1616"/>
      <c r="G3" s="1616"/>
      <c r="H3" s="1616"/>
      <c r="I3" s="1616"/>
      <c r="J3" s="1616"/>
      <c r="K3" s="1616"/>
      <c r="L3" s="1616"/>
      <c r="M3" s="1616"/>
      <c r="N3" s="1616"/>
      <c r="O3" s="1616"/>
      <c r="P3" s="184"/>
      <c r="Q3" s="185"/>
      <c r="R3" s="1620"/>
      <c r="S3" s="1620"/>
      <c r="T3" s="1620"/>
      <c r="U3" s="1620"/>
      <c r="V3" s="1620"/>
      <c r="W3" s="1620"/>
      <c r="X3" s="1620"/>
      <c r="Y3" s="1620"/>
      <c r="Z3" s="1620"/>
      <c r="AA3" s="1620"/>
      <c r="AB3" s="1620"/>
      <c r="AC3" s="1620"/>
      <c r="AD3" s="1620"/>
      <c r="AE3" s="1620"/>
      <c r="AF3" s="184"/>
    </row>
    <row r="4" spans="1:32" s="191" customFormat="1" ht="19.5" customHeight="1">
      <c r="A4" s="185"/>
      <c r="B4" s="1618" t="str">
        <f ca="1">OFFSET(Lexicon!B534,0,$C$1)</f>
        <v>DESIGN Checklist</v>
      </c>
      <c r="C4" s="1618"/>
      <c r="D4" s="1618"/>
      <c r="E4" s="1618"/>
      <c r="F4" s="1618"/>
      <c r="G4" s="1618"/>
      <c r="H4" s="1618"/>
      <c r="I4" s="1618"/>
      <c r="J4" s="1618"/>
      <c r="K4" s="1618"/>
      <c r="L4" s="1618"/>
      <c r="M4" s="1618"/>
      <c r="N4" s="1618"/>
      <c r="O4" s="1618"/>
      <c r="P4" s="184"/>
      <c r="Q4" s="185"/>
      <c r="R4" s="1618" t="str">
        <f ca="1">OFFSET(Lexicon!B573,0,$C$1)</f>
        <v xml:space="preserve"> Balance of Consequences</v>
      </c>
      <c r="S4" s="1618"/>
      <c r="T4" s="1618"/>
      <c r="U4" s="1618"/>
      <c r="V4" s="1618"/>
      <c r="W4" s="1618"/>
      <c r="X4" s="1618"/>
      <c r="Y4" s="1618"/>
      <c r="Z4" s="1618"/>
      <c r="AA4" s="1618"/>
      <c r="AB4" s="1618"/>
      <c r="AC4" s="1618"/>
      <c r="AD4" s="1618"/>
      <c r="AE4" s="1618"/>
      <c r="AF4" s="184"/>
    </row>
    <row r="5" spans="1:32" ht="23.25" customHeight="1" thickBot="1">
      <c r="A5" s="185"/>
      <c r="B5" s="9"/>
      <c r="C5" s="440" t="str">
        <f ca="1">OFFSET(Lexicon!B535,0,$C$1)</f>
        <v>Identification Questions</v>
      </c>
      <c r="D5" s="54"/>
      <c r="E5" s="54"/>
      <c r="F5" s="54"/>
      <c r="G5" s="54"/>
      <c r="H5" s="54"/>
      <c r="I5" s="54"/>
      <c r="J5" s="137"/>
      <c r="K5" s="137"/>
      <c r="L5" s="137"/>
      <c r="M5" s="137"/>
      <c r="N5" s="55"/>
      <c r="O5" s="205"/>
      <c r="P5" s="184"/>
      <c r="Q5" s="185"/>
      <c r="R5" s="463"/>
      <c r="S5" s="447"/>
      <c r="T5" s="218"/>
      <c r="U5" s="218"/>
      <c r="V5" s="218"/>
      <c r="W5" s="218"/>
      <c r="X5" s="218"/>
      <c r="Y5" s="218"/>
      <c r="Z5" s="218"/>
      <c r="AA5" s="218"/>
      <c r="AC5" s="218"/>
      <c r="AD5" s="218"/>
      <c r="AE5" s="103"/>
      <c r="AF5" s="184"/>
    </row>
    <row r="6" spans="1:32" s="191" customFormat="1" ht="23.25" customHeight="1">
      <c r="A6" s="185"/>
      <c r="B6" s="9"/>
      <c r="C6" s="486" t="str">
        <f ca="1">OFFSET(Lexicon!B536,0,$C$1)</f>
        <v>What is the result to be achieved?</v>
      </c>
      <c r="D6" s="205"/>
      <c r="E6" s="205"/>
      <c r="F6" s="205"/>
      <c r="G6" s="544"/>
      <c r="H6" s="544"/>
      <c r="I6" s="135"/>
      <c r="J6" s="135"/>
      <c r="K6" s="135"/>
      <c r="L6" s="135"/>
      <c r="M6" s="135"/>
      <c r="N6" s="471"/>
      <c r="O6" s="205"/>
      <c r="P6" s="184"/>
      <c r="Q6" s="185"/>
      <c r="R6" s="463"/>
      <c r="S6" s="447"/>
      <c r="T6" s="218"/>
      <c r="U6" s="218"/>
      <c r="V6" s="514" t="str">
        <f ca="1">OFFSET(Lexicon!B517,0,$C$1)</f>
        <v>Starting point: Identify the Response</v>
      </c>
      <c r="W6" s="218"/>
      <c r="X6" s="218"/>
      <c r="Y6" s="218"/>
      <c r="Z6" s="218"/>
      <c r="AA6" s="218"/>
      <c r="AC6" s="218"/>
      <c r="AD6" s="218"/>
      <c r="AE6" s="103"/>
      <c r="AF6" s="184"/>
    </row>
    <row r="7" spans="1:32" s="191" customFormat="1" ht="23.25" customHeight="1">
      <c r="A7" s="185"/>
      <c r="B7" s="9"/>
      <c r="C7" s="486" t="str">
        <f ca="1">OFFSET(Lexicon!B537,0,$C$1)</f>
        <v>What behavior(s) is needed to achieve the result?</v>
      </c>
      <c r="D7" s="205"/>
      <c r="E7" s="205"/>
      <c r="F7" s="205"/>
      <c r="G7" s="205"/>
      <c r="H7" s="541"/>
      <c r="I7" s="482"/>
      <c r="J7" s="482"/>
      <c r="K7" s="482"/>
      <c r="L7" s="482"/>
      <c r="M7" s="482"/>
      <c r="N7" s="482"/>
      <c r="O7" s="205"/>
      <c r="P7" s="184"/>
      <c r="Q7" s="185"/>
      <c r="R7" s="463"/>
      <c r="S7" s="447"/>
      <c r="T7" s="218"/>
      <c r="U7" s="218"/>
      <c r="V7" s="218"/>
      <c r="W7" s="218"/>
      <c r="X7" s="218"/>
      <c r="Y7" s="218"/>
      <c r="Z7" s="218"/>
      <c r="AA7" s="218"/>
      <c r="AC7" s="218"/>
      <c r="AD7" s="218"/>
      <c r="AE7" s="103"/>
      <c r="AF7" s="184"/>
    </row>
    <row r="8" spans="1:32" ht="21.75" customHeight="1">
      <c r="A8" s="185"/>
      <c r="B8" s="9"/>
      <c r="C8" s="486" t="str">
        <f ca="1">OFFSET(Lexicon!B538,0,$C$1)</f>
        <v>For which behavior is the Performance System being designed?</v>
      </c>
      <c r="D8" s="113"/>
      <c r="E8" s="113"/>
      <c r="F8" s="113"/>
      <c r="G8" s="542"/>
      <c r="H8" s="543"/>
      <c r="I8" s="541"/>
      <c r="J8" s="541"/>
      <c r="K8" s="541"/>
      <c r="L8" s="541"/>
      <c r="M8" s="541"/>
      <c r="N8" s="541"/>
      <c r="O8" s="14"/>
      <c r="P8" s="184"/>
      <c r="Q8" s="185"/>
      <c r="R8" s="446"/>
      <c r="S8" s="447"/>
      <c r="T8" s="218"/>
      <c r="U8" s="218"/>
      <c r="V8" s="430" t="str">
        <f ca="1">OFFSET(Lexicon!B516,0,$C$1)</f>
        <v>Desired Response</v>
      </c>
      <c r="W8" s="430"/>
      <c r="X8" s="1650" t="str">
        <f ca="1">OFFSET(Lexicon!B519,0,$C$1)</f>
        <v>Consequences to Performer</v>
      </c>
      <c r="Y8" s="1650"/>
      <c r="Z8" s="1650"/>
      <c r="AA8" s="1650"/>
      <c r="AB8" s="218"/>
      <c r="AC8" s="430" t="str">
        <f ca="1">OFFSET(Lexicon!B522,0,$C$1)</f>
        <v>Consequences to Organisation</v>
      </c>
      <c r="AD8" s="218"/>
      <c r="AE8" s="57"/>
      <c r="AF8" s="184"/>
    </row>
    <row r="9" spans="1:32" ht="21.75" customHeight="1">
      <c r="A9" s="185"/>
      <c r="B9" s="9"/>
      <c r="C9" s="486" t="str">
        <f ca="1">OFFSET(Lexicon!B539,0,$C$1)</f>
        <v>What is the desired Response?</v>
      </c>
      <c r="D9" s="49"/>
      <c r="E9" s="49"/>
      <c r="F9" s="49"/>
      <c r="G9" s="540"/>
      <c r="H9" s="541"/>
      <c r="I9" s="482"/>
      <c r="J9" s="482"/>
      <c r="K9" s="482"/>
      <c r="L9" s="482"/>
      <c r="M9" s="482"/>
      <c r="N9" s="482"/>
      <c r="O9" s="14"/>
      <c r="P9" s="184"/>
      <c r="Q9" s="185"/>
      <c r="R9" s="467"/>
      <c r="S9" s="447"/>
      <c r="T9" s="218"/>
      <c r="U9" s="218"/>
      <c r="V9" s="1627">
        <f>G9</f>
        <v>0</v>
      </c>
      <c r="W9" s="71"/>
      <c r="X9" s="507"/>
      <c r="Y9" s="508"/>
      <c r="Z9" s="1635"/>
      <c r="AA9" s="1636"/>
      <c r="AB9" s="72"/>
      <c r="AC9" s="1641"/>
      <c r="AD9" s="49"/>
      <c r="AE9" s="57"/>
      <c r="AF9" s="184"/>
    </row>
    <row r="10" spans="1:32" ht="21.75" customHeight="1">
      <c r="A10" s="185"/>
      <c r="B10" s="9"/>
      <c r="C10" s="486" t="str">
        <f ca="1">OFFSET(Lexicon!B540,0,$C$1)</f>
        <v>Who is the Performer (individual or group)?</v>
      </c>
      <c r="D10" s="49"/>
      <c r="E10" s="49"/>
      <c r="F10" s="49"/>
      <c r="G10" s="49"/>
      <c r="H10" s="482"/>
      <c r="I10" s="482"/>
      <c r="J10" s="482"/>
      <c r="K10" s="482"/>
      <c r="L10" s="482"/>
      <c r="M10" s="482"/>
      <c r="N10" s="482"/>
      <c r="O10" s="14"/>
      <c r="P10" s="184"/>
      <c r="Q10" s="185"/>
      <c r="R10" s="468"/>
      <c r="S10" s="447"/>
      <c r="T10" s="218"/>
      <c r="U10" s="218"/>
      <c r="V10" s="1628"/>
      <c r="W10" s="71"/>
      <c r="X10" s="509"/>
      <c r="Y10" s="510"/>
      <c r="Z10" s="1637"/>
      <c r="AA10" s="1638"/>
      <c r="AB10" s="72"/>
      <c r="AC10" s="1642"/>
      <c r="AD10" s="49"/>
      <c r="AE10" s="57"/>
      <c r="AF10" s="184"/>
    </row>
    <row r="11" spans="1:32" s="218" customFormat="1" ht="23.25" customHeight="1" thickBot="1">
      <c r="A11" s="183"/>
      <c r="B11" s="189"/>
      <c r="C11" s="458" t="str">
        <f ca="1">OFFSET(Lexicon!B541,0,$C$1)</f>
        <v>Design Questions</v>
      </c>
      <c r="D11" s="459"/>
      <c r="E11" s="459"/>
      <c r="F11" s="459"/>
      <c r="G11" s="459"/>
      <c r="H11" s="459"/>
      <c r="I11" s="460"/>
      <c r="J11" s="460"/>
      <c r="K11" s="461" t="str">
        <f ca="1">OFFSET(Lexicon!B542,0,$C$1)</f>
        <v>Performance System Comments</v>
      </c>
      <c r="L11" s="461"/>
      <c r="M11" s="461"/>
      <c r="N11" s="462"/>
      <c r="P11" s="436"/>
      <c r="Q11" s="183"/>
      <c r="R11" s="469"/>
      <c r="S11" s="447"/>
      <c r="V11" s="1628"/>
      <c r="W11" s="71"/>
      <c r="X11" s="509"/>
      <c r="Y11" s="510"/>
      <c r="Z11" s="1637"/>
      <c r="AA11" s="1638"/>
      <c r="AB11" s="72"/>
      <c r="AC11" s="1642"/>
      <c r="AD11" s="49"/>
      <c r="AE11" s="135"/>
      <c r="AF11" s="436"/>
    </row>
    <row r="12" spans="1:32" ht="15" customHeight="1">
      <c r="A12" s="185"/>
      <c r="B12" s="9"/>
      <c r="C12" s="446" t="str">
        <f ca="1">OFFSET(Lexicon!B543,0,$C$1)</f>
        <v>Situation</v>
      </c>
      <c r="H12" s="58"/>
      <c r="I12" s="58"/>
      <c r="J12" s="58"/>
      <c r="K12" s="63"/>
      <c r="L12" s="63"/>
      <c r="M12" s="63"/>
      <c r="N12" s="57"/>
      <c r="O12" s="57"/>
      <c r="P12" s="184"/>
      <c r="Q12" s="185"/>
      <c r="R12" s="467"/>
      <c r="S12" s="447"/>
      <c r="T12" s="218"/>
      <c r="U12" s="218"/>
      <c r="V12" s="1628"/>
      <c r="W12" s="71"/>
      <c r="X12" s="509"/>
      <c r="Y12" s="510"/>
      <c r="Z12" s="1637"/>
      <c r="AA12" s="1638"/>
      <c r="AB12" s="72"/>
      <c r="AC12" s="1642"/>
      <c r="AD12" s="49"/>
      <c r="AE12" s="57"/>
      <c r="AF12" s="184"/>
    </row>
    <row r="13" spans="1:32" ht="15" customHeight="1">
      <c r="A13" s="185"/>
      <c r="B13" s="9"/>
      <c r="C13" s="1593">
        <v>1</v>
      </c>
      <c r="D13" s="1590" t="str">
        <f ca="1">OFFSET(Lexicon!B544,0,$C$1)</f>
        <v>What are the performance expectations, including measures and standards, for the desired Response?</v>
      </c>
      <c r="E13" s="1590"/>
      <c r="F13" s="1590"/>
      <c r="G13" s="1590"/>
      <c r="H13" s="1658"/>
      <c r="I13" s="58"/>
      <c r="J13" s="58"/>
      <c r="K13" s="1584"/>
      <c r="L13" s="1584"/>
      <c r="M13" s="1584"/>
      <c r="N13" s="1584"/>
      <c r="O13" s="57"/>
      <c r="P13" s="184"/>
      <c r="Q13" s="185"/>
      <c r="R13" s="468"/>
      <c r="S13" s="447"/>
      <c r="T13" s="218"/>
      <c r="U13" s="218"/>
      <c r="V13" s="1628"/>
      <c r="W13" s="71"/>
      <c r="X13" s="509"/>
      <c r="Y13" s="510"/>
      <c r="Z13" s="1637"/>
      <c r="AA13" s="1638"/>
      <c r="AB13" s="72"/>
      <c r="AC13" s="1642"/>
      <c r="AD13" s="49"/>
      <c r="AE13" s="57"/>
      <c r="AF13" s="184"/>
    </row>
    <row r="14" spans="1:32" ht="15" customHeight="1">
      <c r="A14" s="185"/>
      <c r="B14" s="9"/>
      <c r="C14" s="1593"/>
      <c r="D14" s="1658"/>
      <c r="E14" s="1658"/>
      <c r="F14" s="1658"/>
      <c r="G14" s="1658"/>
      <c r="H14" s="1658"/>
      <c r="I14" s="58"/>
      <c r="J14" s="58"/>
      <c r="K14" s="1657"/>
      <c r="L14" s="1657"/>
      <c r="M14" s="1657"/>
      <c r="N14" s="1657"/>
      <c r="O14" s="57"/>
      <c r="P14" s="184"/>
      <c r="Q14" s="185"/>
      <c r="R14" s="1605"/>
      <c r="S14" s="447"/>
      <c r="T14" s="218"/>
      <c r="U14" s="218"/>
      <c r="V14" s="1628"/>
      <c r="W14" s="71"/>
      <c r="X14" s="509"/>
      <c r="Y14" s="510"/>
      <c r="Z14" s="1637"/>
      <c r="AA14" s="1638"/>
      <c r="AB14" s="72"/>
      <c r="AC14" s="1642"/>
      <c r="AD14" s="49"/>
      <c r="AE14" s="57"/>
      <c r="AF14" s="184"/>
    </row>
    <row r="15" spans="1:32" ht="15" customHeight="1">
      <c r="A15" s="185"/>
      <c r="B15" s="9"/>
      <c r="C15" s="447"/>
      <c r="D15" s="136"/>
      <c r="E15" s="136"/>
      <c r="F15" s="136"/>
      <c r="G15" s="136"/>
      <c r="H15" s="136"/>
      <c r="I15" s="58"/>
      <c r="J15" s="58"/>
      <c r="K15" s="66"/>
      <c r="L15" s="66"/>
      <c r="M15" s="66"/>
      <c r="N15" s="107"/>
      <c r="O15" s="57"/>
      <c r="P15" s="184"/>
      <c r="Q15" s="185"/>
      <c r="R15" s="1605"/>
      <c r="T15" s="218"/>
      <c r="U15" s="218"/>
      <c r="V15" s="1628"/>
      <c r="W15" s="73" t="s">
        <v>859</v>
      </c>
      <c r="X15" s="509"/>
      <c r="Y15" s="510"/>
      <c r="Z15" s="1637"/>
      <c r="AA15" s="1638"/>
      <c r="AB15" s="73" t="s">
        <v>859</v>
      </c>
      <c r="AC15" s="1642"/>
      <c r="AD15" s="49"/>
      <c r="AE15" s="57"/>
      <c r="AF15" s="184"/>
    </row>
    <row r="16" spans="1:32" ht="15" customHeight="1">
      <c r="A16" s="185"/>
      <c r="B16" s="9"/>
      <c r="C16" s="1588">
        <v>2</v>
      </c>
      <c r="D16" s="1592" t="str">
        <f ca="1">OFFSET(Lexicon!B545,0,$C$1)</f>
        <v>How will performance expectations be clarified with the Performer?</v>
      </c>
      <c r="E16" s="1592"/>
      <c r="F16" s="1592"/>
      <c r="G16" s="1592"/>
      <c r="H16" s="1659"/>
      <c r="I16" s="58"/>
      <c r="J16" s="58"/>
      <c r="K16" s="1584"/>
      <c r="L16" s="1584"/>
      <c r="M16" s="1584"/>
      <c r="N16" s="1584"/>
      <c r="O16" s="57"/>
      <c r="P16" s="184"/>
      <c r="Q16" s="185"/>
      <c r="R16" s="468"/>
      <c r="T16" s="218"/>
      <c r="U16" s="218"/>
      <c r="V16" s="1628"/>
      <c r="W16" s="73"/>
      <c r="X16" s="511"/>
      <c r="Y16" s="512"/>
      <c r="Z16" s="1639"/>
      <c r="AA16" s="1640"/>
      <c r="AB16" s="72"/>
      <c r="AC16" s="1643"/>
      <c r="AD16" s="49"/>
      <c r="AE16" s="57"/>
      <c r="AF16" s="184"/>
    </row>
    <row r="17" spans="1:32" ht="15" customHeight="1">
      <c r="A17" s="185"/>
      <c r="B17" s="9"/>
      <c r="C17" s="1588"/>
      <c r="D17" s="1659"/>
      <c r="E17" s="1659"/>
      <c r="F17" s="1659"/>
      <c r="G17" s="1659"/>
      <c r="H17" s="1659"/>
      <c r="I17" s="58"/>
      <c r="J17" s="58"/>
      <c r="K17" s="1657"/>
      <c r="L17" s="1657"/>
      <c r="M17" s="1657"/>
      <c r="N17" s="1657"/>
      <c r="O17" s="57"/>
      <c r="P17" s="184"/>
      <c r="Q17" s="185"/>
      <c r="R17" s="468"/>
      <c r="T17" s="218"/>
      <c r="U17" s="218"/>
      <c r="V17" s="1628"/>
      <c r="W17" s="74"/>
      <c r="X17" s="1630"/>
      <c r="Y17" s="1631"/>
      <c r="Z17" s="1635"/>
      <c r="AA17" s="1636"/>
      <c r="AB17" s="72"/>
      <c r="AC17" s="141"/>
      <c r="AD17" s="49"/>
      <c r="AE17" s="57"/>
      <c r="AF17" s="184"/>
    </row>
    <row r="18" spans="1:32" ht="15" customHeight="1">
      <c r="A18" s="185"/>
      <c r="B18" s="9"/>
      <c r="C18" s="447"/>
      <c r="D18" s="67"/>
      <c r="E18" s="67"/>
      <c r="F18" s="67"/>
      <c r="G18" s="67"/>
      <c r="H18" s="58"/>
      <c r="I18" s="58"/>
      <c r="J18" s="58"/>
      <c r="K18" s="63"/>
      <c r="L18" s="63"/>
      <c r="M18" s="63"/>
      <c r="N18" s="108"/>
      <c r="O18" s="14"/>
      <c r="P18" s="184"/>
      <c r="Q18" s="185"/>
      <c r="R18" s="446"/>
      <c r="T18" s="218"/>
      <c r="U18" s="218"/>
      <c r="V18" s="1628"/>
      <c r="W18" s="75" t="s">
        <v>861</v>
      </c>
      <c r="X18" s="1632"/>
      <c r="Y18" s="1595"/>
      <c r="Z18" s="1637"/>
      <c r="AA18" s="1638"/>
      <c r="AB18" s="75" t="s">
        <v>861</v>
      </c>
      <c r="AC18" s="142"/>
      <c r="AD18" s="49"/>
      <c r="AE18" s="57"/>
      <c r="AF18" s="184"/>
    </row>
    <row r="19" spans="1:32" ht="15" customHeight="1">
      <c r="A19" s="185"/>
      <c r="B19" s="9"/>
      <c r="C19" s="1588">
        <v>3</v>
      </c>
      <c r="D19" s="1592" t="str">
        <f ca="1">OFFSET(Lexicon!B546,0,$C$1)</f>
        <v>How will we ensure the Performer agrees that these expectations are attainable?</v>
      </c>
      <c r="E19" s="1592"/>
      <c r="F19" s="1592"/>
      <c r="G19" s="1592"/>
      <c r="H19" s="1592"/>
      <c r="I19" s="58"/>
      <c r="J19" s="58"/>
      <c r="K19" s="1584"/>
      <c r="L19" s="1584"/>
      <c r="M19" s="1584"/>
      <c r="N19" s="1584"/>
      <c r="O19" s="14"/>
      <c r="P19" s="184"/>
      <c r="Q19" s="185"/>
      <c r="R19" s="468"/>
      <c r="T19" s="218"/>
      <c r="U19" s="218"/>
      <c r="V19" s="1628"/>
      <c r="W19" s="71"/>
      <c r="X19" s="1632"/>
      <c r="Y19" s="1595"/>
      <c r="Z19" s="1637"/>
      <c r="AA19" s="1638"/>
      <c r="AB19" s="72"/>
      <c r="AC19" s="142"/>
      <c r="AD19" s="49"/>
      <c r="AE19" s="57"/>
      <c r="AF19" s="184"/>
    </row>
    <row r="20" spans="1:32" ht="15" customHeight="1">
      <c r="A20" s="185"/>
      <c r="B20" s="9"/>
      <c r="C20" s="1588"/>
      <c r="D20" s="1592"/>
      <c r="E20" s="1592"/>
      <c r="F20" s="1592"/>
      <c r="G20" s="1592"/>
      <c r="H20" s="1592"/>
      <c r="I20" s="58"/>
      <c r="J20" s="58"/>
      <c r="K20" s="1657"/>
      <c r="L20" s="1657"/>
      <c r="M20" s="1657"/>
      <c r="N20" s="1657"/>
      <c r="O20" s="14"/>
      <c r="P20" s="184"/>
      <c r="Q20" s="185"/>
      <c r="R20" s="1605"/>
      <c r="T20" s="218"/>
      <c r="U20" s="218"/>
      <c r="V20" s="1628"/>
      <c r="W20" s="71"/>
      <c r="X20" s="1632"/>
      <c r="Y20" s="1595"/>
      <c r="Z20" s="1637"/>
      <c r="AA20" s="1638"/>
      <c r="AB20" s="72"/>
      <c r="AC20" s="142"/>
      <c r="AD20" s="49"/>
      <c r="AE20" s="57"/>
      <c r="AF20" s="184"/>
    </row>
    <row r="21" spans="1:32" ht="15" customHeight="1">
      <c r="A21" s="185"/>
      <c r="B21" s="9"/>
      <c r="C21" s="447"/>
      <c r="D21" s="67"/>
      <c r="E21" s="67"/>
      <c r="F21" s="67"/>
      <c r="G21" s="67"/>
      <c r="H21" s="58"/>
      <c r="I21" s="58"/>
      <c r="J21" s="58"/>
      <c r="K21" s="63"/>
      <c r="L21" s="63"/>
      <c r="M21" s="63"/>
      <c r="N21" s="108"/>
      <c r="O21" s="14"/>
      <c r="P21" s="184"/>
      <c r="Q21" s="185"/>
      <c r="R21" s="1605"/>
      <c r="S21" s="1625" t="str">
        <f ca="1">OFFSET(Lexicon!B515,0,$C$1)</f>
        <v>Performer</v>
      </c>
      <c r="T21" s="1644"/>
      <c r="U21" s="1645"/>
      <c r="V21" s="1628"/>
      <c r="W21" s="71"/>
      <c r="X21" s="1632"/>
      <c r="Y21" s="1595"/>
      <c r="Z21" s="1637"/>
      <c r="AA21" s="1638"/>
      <c r="AB21" s="72"/>
      <c r="AC21" s="142"/>
      <c r="AD21" s="49"/>
      <c r="AE21" s="57"/>
      <c r="AF21" s="184"/>
    </row>
    <row r="22" spans="1:32" ht="15" customHeight="1">
      <c r="A22" s="185"/>
      <c r="B22" s="9"/>
      <c r="C22" s="1588">
        <v>4</v>
      </c>
      <c r="D22" s="1592" t="str">
        <f ca="1">OFFSET(Lexicon!B547,0,$C$1)</f>
        <v xml:space="preserve">What is the signal to perform? How will we ensure the Performer easily recognises the signal to perform? </v>
      </c>
      <c r="E22" s="1592"/>
      <c r="F22" s="1592"/>
      <c r="G22" s="1592"/>
      <c r="H22" s="1592"/>
      <c r="I22" s="58"/>
      <c r="J22" s="58"/>
      <c r="K22" s="1584"/>
      <c r="L22" s="1584"/>
      <c r="M22" s="1584"/>
      <c r="N22" s="1584"/>
      <c r="O22" s="14"/>
      <c r="P22" s="184"/>
      <c r="Q22" s="185"/>
      <c r="R22" s="468"/>
      <c r="S22" s="1644"/>
      <c r="T22" s="1644"/>
      <c r="U22" s="1645"/>
      <c r="V22" s="1628"/>
      <c r="W22" s="71"/>
      <c r="X22" s="1632"/>
      <c r="Y22" s="1595"/>
      <c r="Z22" s="1637"/>
      <c r="AA22" s="1638"/>
      <c r="AB22" s="72"/>
      <c r="AC22" s="142"/>
      <c r="AD22" s="49"/>
      <c r="AE22" s="57"/>
      <c r="AF22" s="184"/>
    </row>
    <row r="23" spans="1:32" ht="15" customHeight="1">
      <c r="A23" s="185"/>
      <c r="B23" s="9"/>
      <c r="C23" s="1588"/>
      <c r="D23" s="1592"/>
      <c r="E23" s="1592"/>
      <c r="F23" s="1592"/>
      <c r="G23" s="1592"/>
      <c r="H23" s="1592"/>
      <c r="I23" s="58"/>
      <c r="J23" s="58"/>
      <c r="K23" s="1584"/>
      <c r="L23" s="1584"/>
      <c r="M23" s="1584"/>
      <c r="N23" s="1584"/>
      <c r="O23" s="14"/>
      <c r="P23" s="184"/>
      <c r="Q23" s="185"/>
      <c r="R23" s="1605"/>
      <c r="T23" s="1622" t="s">
        <v>1909</v>
      </c>
      <c r="U23" s="218"/>
      <c r="V23" s="1628"/>
      <c r="W23" s="71"/>
      <c r="X23" s="1632"/>
      <c r="Y23" s="1595"/>
      <c r="Z23" s="1637"/>
      <c r="AA23" s="1638"/>
      <c r="AB23" s="72"/>
      <c r="AC23" s="142"/>
      <c r="AD23" s="49"/>
      <c r="AE23" s="57"/>
      <c r="AF23" s="184"/>
    </row>
    <row r="24" spans="1:32" ht="15" customHeight="1">
      <c r="A24" s="185"/>
      <c r="B24" s="9"/>
      <c r="C24" s="1588"/>
      <c r="D24" s="1592"/>
      <c r="E24" s="1592"/>
      <c r="F24" s="1592"/>
      <c r="G24" s="1592"/>
      <c r="H24" s="1592"/>
      <c r="I24" s="58"/>
      <c r="J24" s="58"/>
      <c r="K24" s="1657"/>
      <c r="L24" s="1657"/>
      <c r="M24" s="1657"/>
      <c r="N24" s="1657"/>
      <c r="O24" s="14"/>
      <c r="P24" s="184"/>
      <c r="Q24" s="185"/>
      <c r="R24" s="1605"/>
      <c r="T24" s="1660"/>
      <c r="U24" s="218"/>
      <c r="V24" s="1629"/>
      <c r="W24" s="71"/>
      <c r="X24" s="1633"/>
      <c r="Y24" s="1634"/>
      <c r="Z24" s="1639"/>
      <c r="AA24" s="1640"/>
      <c r="AB24" s="72"/>
      <c r="AC24" s="143"/>
      <c r="AD24" s="49"/>
      <c r="AE24" s="57"/>
      <c r="AF24" s="184"/>
    </row>
    <row r="25" spans="1:32" ht="15" customHeight="1">
      <c r="A25" s="185"/>
      <c r="B25" s="9"/>
      <c r="C25" s="447"/>
      <c r="D25" s="67"/>
      <c r="E25" s="67"/>
      <c r="F25" s="67"/>
      <c r="G25" s="67"/>
      <c r="H25" s="58"/>
      <c r="I25" s="58"/>
      <c r="J25" s="58"/>
      <c r="K25" s="63"/>
      <c r="L25" s="63"/>
      <c r="M25" s="63"/>
      <c r="N25" s="108"/>
      <c r="O25" s="14"/>
      <c r="P25" s="184"/>
      <c r="Q25" s="185"/>
      <c r="R25" s="468"/>
      <c r="T25" s="1660"/>
      <c r="U25" s="139"/>
      <c r="V25" s="218"/>
      <c r="W25" s="218"/>
      <c r="X25" s="1646" t="str">
        <f ca="1">OFFSET(Lexicon!B520,0,$C$1)</f>
        <v>Immediate</v>
      </c>
      <c r="Y25" s="1646"/>
      <c r="Z25" s="1646" t="str">
        <f ca="1">OFFSET(Lexicon!B521,0,$C$1)</f>
        <v>Delayed</v>
      </c>
      <c r="AA25" s="1646"/>
      <c r="AB25" s="76"/>
      <c r="AC25" s="76"/>
      <c r="AD25" s="49"/>
      <c r="AE25" s="57"/>
      <c r="AF25" s="184"/>
    </row>
    <row r="26" spans="1:32" ht="15" customHeight="1">
      <c r="A26" s="185"/>
      <c r="B26" s="9"/>
      <c r="C26" s="1588">
        <v>5</v>
      </c>
      <c r="D26" s="1592" t="str">
        <f ca="1">OFFSET(Lexicon!B548,0,$C$1)</f>
        <v>How will we ensure the input the Performer receives is appropriate, correct and timely?</v>
      </c>
      <c r="E26" s="1592"/>
      <c r="F26" s="1592"/>
      <c r="G26" s="1592"/>
      <c r="H26" s="1592"/>
      <c r="I26" s="58"/>
      <c r="J26" s="58"/>
      <c r="K26" s="1584"/>
      <c r="L26" s="1584"/>
      <c r="M26" s="1584"/>
      <c r="N26" s="1584"/>
      <c r="O26" s="14"/>
      <c r="P26" s="184"/>
      <c r="Q26" s="185"/>
      <c r="R26" s="1605"/>
      <c r="T26" s="1660"/>
      <c r="U26" s="139"/>
      <c r="V26" s="218"/>
      <c r="W26" s="218"/>
      <c r="X26" s="218"/>
      <c r="Y26" s="218"/>
      <c r="Z26" s="218"/>
      <c r="AA26" s="218"/>
      <c r="AB26" s="218"/>
      <c r="AC26" s="218"/>
      <c r="AD26" s="49"/>
      <c r="AE26" s="57"/>
      <c r="AF26" s="184"/>
    </row>
    <row r="27" spans="1:32" ht="15" customHeight="1">
      <c r="A27" s="185"/>
      <c r="B27" s="9"/>
      <c r="C27" s="1588"/>
      <c r="D27" s="1592"/>
      <c r="E27" s="1592"/>
      <c r="F27" s="1592"/>
      <c r="G27" s="1592"/>
      <c r="H27" s="1592"/>
      <c r="I27" s="58"/>
      <c r="J27" s="58"/>
      <c r="K27" s="1657"/>
      <c r="L27" s="1657"/>
      <c r="M27" s="1657"/>
      <c r="N27" s="1657"/>
      <c r="O27" s="14"/>
      <c r="P27" s="184"/>
      <c r="Q27" s="185"/>
      <c r="R27" s="1605"/>
      <c r="T27" s="1660"/>
      <c r="U27" s="139"/>
      <c r="V27" s="430"/>
      <c r="W27" s="218"/>
      <c r="X27" s="1649"/>
      <c r="Y27" s="1649"/>
      <c r="Z27" s="1649"/>
      <c r="AA27" s="1649"/>
      <c r="AB27" s="218"/>
      <c r="AC27" s="430"/>
      <c r="AD27" s="49"/>
      <c r="AE27" s="57"/>
      <c r="AF27" s="184"/>
    </row>
    <row r="28" spans="1:32" ht="15" customHeight="1">
      <c r="A28" s="185"/>
      <c r="B28" s="9"/>
      <c r="C28" s="447"/>
      <c r="D28" s="68"/>
      <c r="E28" s="68"/>
      <c r="F28" s="68"/>
      <c r="G28" s="68"/>
      <c r="H28" s="68"/>
      <c r="I28" s="58"/>
      <c r="J28" s="58"/>
      <c r="K28" s="66"/>
      <c r="L28" s="66"/>
      <c r="M28" s="66"/>
      <c r="N28" s="108"/>
      <c r="O28" s="14"/>
      <c r="P28" s="184"/>
      <c r="Q28" s="185"/>
      <c r="R28" s="468"/>
      <c r="T28" s="1660"/>
      <c r="U28" s="218"/>
      <c r="V28" s="430" t="str">
        <f ca="1">OFFSET(Lexicon!B518,0,$C$1)</f>
        <v>Alternative or Undesired Response</v>
      </c>
      <c r="W28" s="430"/>
      <c r="X28" s="1649" t="str">
        <f ca="1">X8</f>
        <v>Consequences to Performer</v>
      </c>
      <c r="Y28" s="1649"/>
      <c r="Z28" s="1649"/>
      <c r="AA28" s="1649"/>
      <c r="AB28" s="218"/>
      <c r="AC28" s="430" t="str">
        <f ca="1">AC8</f>
        <v>Consequences to Organisation</v>
      </c>
      <c r="AD28" s="218"/>
      <c r="AE28" s="57"/>
      <c r="AF28" s="184"/>
    </row>
    <row r="29" spans="1:32" ht="15" customHeight="1">
      <c r="A29" s="185"/>
      <c r="B29" s="9"/>
      <c r="C29" s="1588">
        <v>6</v>
      </c>
      <c r="D29" s="1592" t="str">
        <f ca="1">OFFSET(Lexicon!B549,0,$C$1)</f>
        <v>How will we ensure job procedures, processes and work flows are effective?</v>
      </c>
      <c r="E29" s="1592"/>
      <c r="F29" s="1592"/>
      <c r="G29" s="1592"/>
      <c r="H29" s="1592"/>
      <c r="I29" s="58"/>
      <c r="J29" s="58"/>
      <c r="K29" s="1584"/>
      <c r="L29" s="1584"/>
      <c r="M29" s="1584"/>
      <c r="N29" s="1584"/>
      <c r="O29" s="14"/>
      <c r="P29" s="184"/>
      <c r="Q29" s="185"/>
      <c r="R29" s="1605"/>
      <c r="T29" s="1660"/>
      <c r="U29" s="218"/>
      <c r="V29" s="1627">
        <f>G8</f>
        <v>0</v>
      </c>
      <c r="W29" s="71"/>
      <c r="X29" s="1635"/>
      <c r="Y29" s="1647"/>
      <c r="Z29" s="1635"/>
      <c r="AA29" s="1636"/>
      <c r="AB29" s="72"/>
      <c r="AC29" s="1641"/>
      <c r="AD29" s="49"/>
      <c r="AE29" s="57"/>
      <c r="AF29" s="184"/>
    </row>
    <row r="30" spans="1:32" ht="15" customHeight="1">
      <c r="A30" s="185"/>
      <c r="B30" s="9"/>
      <c r="C30" s="1588"/>
      <c r="D30" s="1592"/>
      <c r="E30" s="1592"/>
      <c r="F30" s="1592"/>
      <c r="G30" s="1592"/>
      <c r="H30" s="1592"/>
      <c r="I30" s="58"/>
      <c r="J30" s="58"/>
      <c r="K30" s="1657"/>
      <c r="L30" s="1657"/>
      <c r="M30" s="1657"/>
      <c r="N30" s="1657"/>
      <c r="O30" s="14"/>
      <c r="P30" s="184"/>
      <c r="Q30" s="185"/>
      <c r="R30" s="1605"/>
      <c r="T30" s="1661"/>
      <c r="U30" s="218"/>
      <c r="V30" s="1628"/>
      <c r="W30" s="71"/>
      <c r="X30" s="1637"/>
      <c r="Y30" s="1596"/>
      <c r="Z30" s="1637"/>
      <c r="AA30" s="1638"/>
      <c r="AB30" s="72"/>
      <c r="AC30" s="1642"/>
      <c r="AD30" s="49"/>
      <c r="AE30" s="57"/>
      <c r="AF30" s="184"/>
    </row>
    <row r="31" spans="1:32" ht="15" customHeight="1">
      <c r="A31" s="185"/>
      <c r="B31" s="9"/>
      <c r="C31" s="447"/>
      <c r="D31" s="67"/>
      <c r="E31" s="67"/>
      <c r="F31" s="67"/>
      <c r="G31" s="67"/>
      <c r="H31" s="58"/>
      <c r="I31" s="58"/>
      <c r="J31" s="58"/>
      <c r="K31" s="63"/>
      <c r="L31" s="63"/>
      <c r="M31" s="63"/>
      <c r="N31" s="108"/>
      <c r="O31" s="14"/>
      <c r="P31" s="184"/>
      <c r="Q31" s="185"/>
      <c r="R31" s="468"/>
      <c r="T31" s="218"/>
      <c r="U31" s="218"/>
      <c r="V31" s="1628"/>
      <c r="W31" s="71"/>
      <c r="X31" s="1637"/>
      <c r="Y31" s="1596"/>
      <c r="Z31" s="1637"/>
      <c r="AA31" s="1638"/>
      <c r="AB31" s="72"/>
      <c r="AC31" s="1642"/>
      <c r="AD31" s="49"/>
      <c r="AE31" s="57"/>
      <c r="AF31" s="184"/>
    </row>
    <row r="32" spans="1:32" ht="15" customHeight="1">
      <c r="A32" s="185"/>
      <c r="B32" s="9"/>
      <c r="C32" s="1588">
        <v>7</v>
      </c>
      <c r="D32" s="1592" t="str">
        <f ca="1">OFFSET(Lexicon!B550,0,$C$1)</f>
        <v>How will multiple or competing priorities be clarified?</v>
      </c>
      <c r="E32" s="1592"/>
      <c r="F32" s="1592"/>
      <c r="G32" s="1592"/>
      <c r="H32" s="1592"/>
      <c r="I32" s="58"/>
      <c r="J32" s="58"/>
      <c r="K32" s="1584"/>
      <c r="L32" s="1584"/>
      <c r="M32" s="1584"/>
      <c r="N32" s="1584"/>
      <c r="O32" s="14"/>
      <c r="P32" s="184"/>
      <c r="Q32" s="185"/>
      <c r="R32" s="1605"/>
      <c r="T32" s="218"/>
      <c r="U32" s="218"/>
      <c r="V32" s="1628"/>
      <c r="W32" s="71"/>
      <c r="X32" s="1637"/>
      <c r="Y32" s="1596"/>
      <c r="Z32" s="1637"/>
      <c r="AA32" s="1638"/>
      <c r="AB32" s="72"/>
      <c r="AC32" s="1642"/>
      <c r="AD32" s="49"/>
      <c r="AE32" s="57"/>
      <c r="AF32" s="184"/>
    </row>
    <row r="33" spans="1:32" ht="15" customHeight="1">
      <c r="A33" s="185"/>
      <c r="B33" s="9"/>
      <c r="C33" s="1588"/>
      <c r="D33" s="1592"/>
      <c r="E33" s="1592"/>
      <c r="F33" s="1592"/>
      <c r="G33" s="1592"/>
      <c r="H33" s="1592"/>
      <c r="I33" s="58"/>
      <c r="J33" s="58"/>
      <c r="K33" s="1584"/>
      <c r="L33" s="1584"/>
      <c r="M33" s="1584"/>
      <c r="N33" s="1584"/>
      <c r="O33" s="14"/>
      <c r="P33" s="184"/>
      <c r="Q33" s="185"/>
      <c r="R33" s="1605"/>
      <c r="T33" s="218"/>
      <c r="U33" s="218"/>
      <c r="V33" s="1628"/>
      <c r="W33" s="71"/>
      <c r="X33" s="1637"/>
      <c r="Y33" s="1596"/>
      <c r="Z33" s="1637"/>
      <c r="AA33" s="1638"/>
      <c r="AB33" s="72"/>
      <c r="AC33" s="1642"/>
      <c r="AD33" s="49"/>
      <c r="AE33" s="57"/>
      <c r="AF33" s="184"/>
    </row>
    <row r="34" spans="1:32" ht="15" customHeight="1">
      <c r="A34" s="185"/>
      <c r="B34" s="9"/>
      <c r="C34" s="1588"/>
      <c r="D34" s="1592"/>
      <c r="E34" s="1592"/>
      <c r="F34" s="1592"/>
      <c r="G34" s="1592"/>
      <c r="H34" s="1592"/>
      <c r="I34" s="58"/>
      <c r="J34" s="58"/>
      <c r="K34" s="1657"/>
      <c r="L34" s="1657"/>
      <c r="M34" s="1657"/>
      <c r="N34" s="1657"/>
      <c r="O34" s="14"/>
      <c r="P34" s="184"/>
      <c r="Q34" s="185"/>
      <c r="R34" s="468"/>
      <c r="T34" s="218"/>
      <c r="U34" s="218"/>
      <c r="V34" s="1628"/>
      <c r="W34" s="71"/>
      <c r="X34" s="1637"/>
      <c r="Y34" s="1596"/>
      <c r="Z34" s="1637"/>
      <c r="AA34" s="1638"/>
      <c r="AB34" s="72"/>
      <c r="AC34" s="1642"/>
      <c r="AD34" s="49"/>
      <c r="AE34" s="57"/>
      <c r="AF34" s="184"/>
    </row>
    <row r="35" spans="1:32" ht="15" customHeight="1">
      <c r="A35" s="185"/>
      <c r="B35" s="9"/>
      <c r="C35" s="447"/>
      <c r="D35" s="67"/>
      <c r="E35" s="67"/>
      <c r="F35" s="67"/>
      <c r="G35" s="67"/>
      <c r="H35" s="58"/>
      <c r="I35" s="58"/>
      <c r="J35" s="58"/>
      <c r="K35" s="63"/>
      <c r="L35" s="63"/>
      <c r="M35" s="63"/>
      <c r="N35" s="108"/>
      <c r="O35" s="14"/>
      <c r="P35" s="184"/>
      <c r="Q35" s="185"/>
      <c r="R35" s="1605"/>
      <c r="T35" s="218"/>
      <c r="U35" s="218"/>
      <c r="V35" s="1628"/>
      <c r="W35" s="73" t="s">
        <v>859</v>
      </c>
      <c r="X35" s="1637"/>
      <c r="Y35" s="1596"/>
      <c r="Z35" s="1637"/>
      <c r="AA35" s="1638"/>
      <c r="AB35" s="73" t="s">
        <v>859</v>
      </c>
      <c r="AC35" s="1642"/>
      <c r="AD35" s="49"/>
      <c r="AE35" s="57"/>
      <c r="AF35" s="184"/>
    </row>
    <row r="36" spans="1:32" ht="18" customHeight="1">
      <c r="A36" s="185"/>
      <c r="B36" s="9"/>
      <c r="C36" s="1588">
        <v>8</v>
      </c>
      <c r="D36" s="1592" t="str">
        <f ca="1">OFFSET(Lexicon!B551,0,$C$1)</f>
        <v>How will we ensure adequate resources are available:  time, people, money, information, tools, space, or equipment?</v>
      </c>
      <c r="E36" s="1592"/>
      <c r="F36" s="1592"/>
      <c r="G36" s="1592"/>
      <c r="H36" s="1592"/>
      <c r="I36" s="58"/>
      <c r="J36" s="58"/>
      <c r="K36" s="1584"/>
      <c r="L36" s="1584"/>
      <c r="M36" s="1584"/>
      <c r="N36" s="1584"/>
      <c r="O36" s="138"/>
      <c r="P36" s="184"/>
      <c r="Q36" s="185"/>
      <c r="R36" s="1605"/>
      <c r="T36" s="218"/>
      <c r="U36" s="218"/>
      <c r="V36" s="1628"/>
      <c r="W36" s="73"/>
      <c r="X36" s="1639"/>
      <c r="Y36" s="1648"/>
      <c r="Z36" s="1639"/>
      <c r="AA36" s="1640"/>
      <c r="AB36" s="72"/>
      <c r="AC36" s="1643"/>
      <c r="AD36" s="49"/>
      <c r="AE36" s="205"/>
      <c r="AF36" s="184"/>
    </row>
    <row r="37" spans="1:32" ht="18" customHeight="1">
      <c r="A37" s="185"/>
      <c r="B37" s="9"/>
      <c r="C37" s="1588"/>
      <c r="D37" s="1592"/>
      <c r="E37" s="1592"/>
      <c r="F37" s="1592"/>
      <c r="G37" s="1592"/>
      <c r="H37" s="1592"/>
      <c r="I37" s="58"/>
      <c r="J37" s="58"/>
      <c r="K37" s="1584"/>
      <c r="L37" s="1584"/>
      <c r="M37" s="1584"/>
      <c r="N37" s="1584"/>
      <c r="O37" s="138"/>
      <c r="P37" s="184"/>
      <c r="Q37" s="185"/>
      <c r="R37" s="468"/>
      <c r="T37" s="218"/>
      <c r="U37" s="218"/>
      <c r="V37" s="1628"/>
      <c r="W37" s="74"/>
      <c r="X37" s="1630"/>
      <c r="Y37" s="1631"/>
      <c r="Z37" s="1635"/>
      <c r="AA37" s="1636"/>
      <c r="AB37" s="72"/>
      <c r="AC37" s="1641"/>
      <c r="AD37" s="49"/>
      <c r="AE37" s="205"/>
      <c r="AF37" s="184"/>
    </row>
    <row r="38" spans="1:32" ht="18" customHeight="1">
      <c r="A38" s="185"/>
      <c r="B38" s="9"/>
      <c r="C38" s="1588"/>
      <c r="D38" s="1592"/>
      <c r="E38" s="1592"/>
      <c r="F38" s="1592"/>
      <c r="G38" s="1592"/>
      <c r="H38" s="1592"/>
      <c r="I38" s="138"/>
      <c r="J38" s="58"/>
      <c r="K38" s="1657"/>
      <c r="L38" s="1657"/>
      <c r="M38" s="1657"/>
      <c r="N38" s="1657"/>
      <c r="O38" s="138"/>
      <c r="P38" s="184"/>
      <c r="Q38" s="185"/>
      <c r="R38" s="1605"/>
      <c r="T38" s="218"/>
      <c r="U38" s="218"/>
      <c r="V38" s="1628"/>
      <c r="W38" s="75" t="s">
        <v>861</v>
      </c>
      <c r="X38" s="1632"/>
      <c r="Y38" s="1595"/>
      <c r="Z38" s="1637"/>
      <c r="AA38" s="1638"/>
      <c r="AB38" s="75" t="s">
        <v>861</v>
      </c>
      <c r="AC38" s="1642"/>
      <c r="AD38" s="49"/>
      <c r="AE38" s="205"/>
      <c r="AF38" s="184"/>
    </row>
    <row r="39" spans="1:32" ht="15" customHeight="1">
      <c r="A39" s="185"/>
      <c r="B39" s="9"/>
      <c r="C39" s="447"/>
      <c r="D39" s="138"/>
      <c r="E39" s="138"/>
      <c r="F39" s="138"/>
      <c r="G39" s="138"/>
      <c r="H39" s="138"/>
      <c r="I39" s="138"/>
      <c r="J39" s="58"/>
      <c r="K39" s="109"/>
      <c r="L39" s="109"/>
      <c r="M39" s="109"/>
      <c r="N39" s="110"/>
      <c r="O39" s="138"/>
      <c r="P39" s="184"/>
      <c r="Q39" s="185"/>
      <c r="R39" s="1605"/>
      <c r="T39" s="218"/>
      <c r="U39" s="218"/>
      <c r="V39" s="1628"/>
      <c r="W39" s="71"/>
      <c r="X39" s="1632"/>
      <c r="Y39" s="1595"/>
      <c r="Z39" s="1637"/>
      <c r="AA39" s="1638"/>
      <c r="AB39" s="72"/>
      <c r="AC39" s="1642"/>
      <c r="AD39" s="49"/>
      <c r="AE39" s="205"/>
      <c r="AF39" s="184"/>
    </row>
    <row r="40" spans="1:32" ht="15" customHeight="1">
      <c r="A40" s="185"/>
      <c r="B40" s="9"/>
      <c r="C40" s="1588">
        <v>9</v>
      </c>
      <c r="D40" s="1592" t="str">
        <f ca="1">OFFSET(Lexicon!B552,0,$C$1)</f>
        <v>How will we ensure the physical surroundings support effective performance?</v>
      </c>
      <c r="E40" s="1592"/>
      <c r="F40" s="1592"/>
      <c r="G40" s="1592"/>
      <c r="H40" s="1592"/>
      <c r="I40" s="138"/>
      <c r="J40" s="58"/>
      <c r="K40" s="1584"/>
      <c r="L40" s="1584"/>
      <c r="M40" s="1584"/>
      <c r="N40" s="1584"/>
      <c r="O40" s="138"/>
      <c r="P40" s="184"/>
      <c r="Q40" s="185"/>
      <c r="R40" s="468"/>
      <c r="T40" s="218"/>
      <c r="U40" s="218"/>
      <c r="V40" s="1628"/>
      <c r="W40" s="71"/>
      <c r="X40" s="1632"/>
      <c r="Y40" s="1595"/>
      <c r="Z40" s="1637"/>
      <c r="AA40" s="1638"/>
      <c r="AB40" s="72"/>
      <c r="AC40" s="1642"/>
      <c r="AD40" s="49"/>
      <c r="AE40" s="205"/>
      <c r="AF40" s="184"/>
    </row>
    <row r="41" spans="1:32" ht="15" customHeight="1">
      <c r="A41" s="185"/>
      <c r="B41" s="9"/>
      <c r="C41" s="1588"/>
      <c r="D41" s="1592"/>
      <c r="E41" s="1592"/>
      <c r="F41" s="1592"/>
      <c r="G41" s="1592"/>
      <c r="H41" s="1592"/>
      <c r="I41" s="138"/>
      <c r="J41" s="58"/>
      <c r="K41" s="1584"/>
      <c r="L41" s="1584"/>
      <c r="M41" s="1584"/>
      <c r="N41" s="1584"/>
      <c r="O41" s="138"/>
      <c r="P41" s="184"/>
      <c r="Q41" s="185"/>
      <c r="R41" s="1605"/>
      <c r="T41" s="218"/>
      <c r="U41" s="218"/>
      <c r="V41" s="1628"/>
      <c r="W41" s="71"/>
      <c r="X41" s="1632"/>
      <c r="Y41" s="1595"/>
      <c r="Z41" s="1637"/>
      <c r="AA41" s="1638"/>
      <c r="AB41" s="72"/>
      <c r="AC41" s="1642"/>
      <c r="AD41" s="49"/>
      <c r="AE41" s="205"/>
      <c r="AF41" s="184"/>
    </row>
    <row r="42" spans="1:32" ht="15" customHeight="1" thickBot="1">
      <c r="A42" s="185"/>
      <c r="B42" s="9"/>
      <c r="C42" s="449"/>
      <c r="D42" s="137"/>
      <c r="E42" s="137"/>
      <c r="F42" s="137"/>
      <c r="G42" s="137"/>
      <c r="H42" s="137"/>
      <c r="I42" s="134"/>
      <c r="J42" s="134"/>
      <c r="K42" s="144"/>
      <c r="L42" s="144"/>
      <c r="M42" s="144"/>
      <c r="N42" s="145"/>
      <c r="O42" s="134"/>
      <c r="P42" s="184"/>
      <c r="Q42" s="185"/>
      <c r="R42" s="1605"/>
      <c r="T42" s="218"/>
      <c r="U42" s="218"/>
      <c r="V42" s="1628"/>
      <c r="W42" s="71"/>
      <c r="X42" s="1632"/>
      <c r="Y42" s="1595"/>
      <c r="Z42" s="1637"/>
      <c r="AA42" s="1638"/>
      <c r="AB42" s="72"/>
      <c r="AC42" s="1642"/>
      <c r="AD42" s="49"/>
      <c r="AE42" s="135"/>
      <c r="AF42" s="184"/>
    </row>
    <row r="43" spans="1:32" ht="15" customHeight="1">
      <c r="A43" s="185"/>
      <c r="B43" s="9"/>
      <c r="D43" s="134"/>
      <c r="E43" s="134"/>
      <c r="F43" s="134"/>
      <c r="G43" s="134"/>
      <c r="H43" s="134"/>
      <c r="I43" s="134"/>
      <c r="J43" s="134"/>
      <c r="K43" s="113"/>
      <c r="L43" s="113"/>
      <c r="M43" s="113"/>
      <c r="N43" s="136"/>
      <c r="O43" s="134"/>
      <c r="P43" s="184"/>
      <c r="Q43" s="185"/>
      <c r="R43" s="468"/>
      <c r="T43" s="218"/>
      <c r="U43" s="218"/>
      <c r="V43" s="1628"/>
      <c r="W43" s="71"/>
      <c r="X43" s="1632"/>
      <c r="Y43" s="1595"/>
      <c r="Z43" s="1637"/>
      <c r="AA43" s="1638"/>
      <c r="AB43" s="72"/>
      <c r="AC43" s="1642"/>
      <c r="AD43" s="49"/>
      <c r="AE43" s="135"/>
      <c r="AF43" s="184"/>
    </row>
    <row r="44" spans="1:32" ht="15" customHeight="1">
      <c r="A44" s="185"/>
      <c r="B44" s="9"/>
      <c r="C44" s="446" t="str">
        <f ca="1">OFFSET(Lexicon!B553,0,$C$1)</f>
        <v>Performer</v>
      </c>
      <c r="D44" s="134"/>
      <c r="E44" s="134"/>
      <c r="F44" s="134"/>
      <c r="G44" s="134"/>
      <c r="H44" s="134"/>
      <c r="I44" s="134"/>
      <c r="J44" s="134"/>
      <c r="K44" s="113"/>
      <c r="L44" s="113"/>
      <c r="M44" s="113"/>
      <c r="N44" s="136"/>
      <c r="O44" s="134"/>
      <c r="P44" s="184"/>
      <c r="Q44" s="185"/>
      <c r="R44" s="1605"/>
      <c r="T44" s="218"/>
      <c r="U44" s="218"/>
      <c r="V44" s="1629"/>
      <c r="W44" s="71"/>
      <c r="X44" s="1633"/>
      <c r="Y44" s="1634"/>
      <c r="Z44" s="1639"/>
      <c r="AA44" s="1640"/>
      <c r="AB44" s="72"/>
      <c r="AC44" s="1643"/>
      <c r="AD44" s="49"/>
      <c r="AE44" s="135"/>
      <c r="AF44" s="184"/>
    </row>
    <row r="45" spans="1:32" ht="4.5" customHeight="1">
      <c r="A45" s="185"/>
      <c r="B45" s="9"/>
      <c r="D45" s="134"/>
      <c r="E45" s="134"/>
      <c r="F45" s="134"/>
      <c r="G45" s="134"/>
      <c r="H45" s="134"/>
      <c r="I45" s="134"/>
      <c r="J45" s="134"/>
      <c r="K45" s="113"/>
      <c r="L45" s="113"/>
      <c r="M45" s="113"/>
      <c r="N45" s="136"/>
      <c r="O45" s="134"/>
      <c r="P45" s="184"/>
      <c r="Q45" s="185"/>
      <c r="R45" s="1605"/>
      <c r="T45" s="218"/>
      <c r="U45" s="218"/>
      <c r="V45" s="218"/>
      <c r="W45" s="218"/>
      <c r="X45" s="1646" t="str">
        <f ca="1">X25</f>
        <v>Immediate</v>
      </c>
      <c r="Y45" s="1646"/>
      <c r="Z45" s="1646" t="str">
        <f ca="1">Z25</f>
        <v>Delayed</v>
      </c>
      <c r="AA45" s="1646"/>
      <c r="AB45" s="76"/>
      <c r="AC45" s="76"/>
      <c r="AD45" s="49"/>
      <c r="AE45" s="135"/>
      <c r="AF45" s="184"/>
    </row>
    <row r="46" spans="1:32" ht="12.75" customHeight="1">
      <c r="A46" s="185"/>
      <c r="B46" s="9"/>
      <c r="C46" s="1588">
        <v>1</v>
      </c>
      <c r="D46" s="1592" t="str">
        <f ca="1">OFFSET(Lexicon!B554,0,$C$1)</f>
        <v>How will we ensure the Performer has the necessary knowledge and skill to perform?</v>
      </c>
      <c r="E46" s="1592"/>
      <c r="F46" s="1592"/>
      <c r="G46" s="1592"/>
      <c r="H46" s="1592"/>
      <c r="I46" s="134"/>
      <c r="J46" s="58"/>
      <c r="K46" s="1584"/>
      <c r="L46" s="1584"/>
      <c r="M46" s="1584"/>
      <c r="N46" s="1584"/>
      <c r="O46" s="134"/>
      <c r="P46" s="184"/>
      <c r="Q46" s="185"/>
      <c r="R46" s="468"/>
      <c r="S46" s="135"/>
      <c r="T46" s="135"/>
      <c r="U46" s="135"/>
      <c r="V46" s="135"/>
      <c r="W46" s="135"/>
      <c r="X46" s="76" t="str">
        <f ca="1">X25</f>
        <v>Immediate</v>
      </c>
      <c r="Y46" s="76"/>
      <c r="Z46" s="481"/>
      <c r="AA46" s="481" t="str">
        <f ca="1">Z25</f>
        <v>Delayed</v>
      </c>
      <c r="AB46" s="471"/>
      <c r="AC46" s="135"/>
      <c r="AD46" s="435"/>
      <c r="AE46" s="135"/>
      <c r="AF46" s="184"/>
    </row>
    <row r="47" spans="1:32" ht="12.75" customHeight="1">
      <c r="A47" s="185"/>
      <c r="B47" s="9"/>
      <c r="C47" s="1588"/>
      <c r="D47" s="1592"/>
      <c r="E47" s="1592"/>
      <c r="F47" s="1592"/>
      <c r="G47" s="1592"/>
      <c r="H47" s="1592"/>
      <c r="I47" s="134"/>
      <c r="J47" s="58"/>
      <c r="K47" s="1657"/>
      <c r="L47" s="1657"/>
      <c r="M47" s="1657"/>
      <c r="N47" s="1657"/>
      <c r="O47" s="134"/>
      <c r="P47" s="184"/>
      <c r="Q47" s="185"/>
      <c r="R47" s="468"/>
      <c r="S47" s="135"/>
      <c r="T47" s="135"/>
      <c r="U47" s="135"/>
      <c r="V47" s="135"/>
      <c r="W47" s="135"/>
      <c r="X47" s="135"/>
      <c r="Y47" s="135"/>
      <c r="Z47" s="135"/>
      <c r="AA47" s="135"/>
      <c r="AB47" s="135"/>
      <c r="AC47" s="471"/>
      <c r="AD47" s="435"/>
      <c r="AE47" s="135"/>
      <c r="AF47" s="184"/>
    </row>
    <row r="48" spans="1:32" ht="4.5" customHeight="1">
      <c r="A48" s="185"/>
      <c r="B48" s="9"/>
      <c r="D48" s="134"/>
      <c r="E48" s="134"/>
      <c r="F48" s="134"/>
      <c r="G48" s="134"/>
      <c r="H48" s="134"/>
      <c r="I48" s="134"/>
      <c r="J48" s="134"/>
      <c r="K48" s="113"/>
      <c r="L48" s="113"/>
      <c r="M48" s="113"/>
      <c r="N48" s="136"/>
      <c r="O48" s="134"/>
      <c r="P48" s="184"/>
      <c r="Q48" s="185"/>
      <c r="R48" s="468"/>
      <c r="S48" s="135"/>
      <c r="T48" s="135"/>
      <c r="U48" s="135"/>
      <c r="V48" s="135"/>
      <c r="W48" s="135"/>
      <c r="X48" s="135"/>
      <c r="Y48" s="135"/>
      <c r="Z48" s="135"/>
      <c r="AA48" s="135"/>
      <c r="AB48" s="135"/>
      <c r="AC48" s="135"/>
      <c r="AD48" s="135"/>
      <c r="AE48" s="135"/>
      <c r="AF48" s="184"/>
    </row>
    <row r="49" spans="1:32" ht="12.75" customHeight="1">
      <c r="A49" s="185"/>
      <c r="B49" s="9"/>
      <c r="C49" s="1588">
        <v>2</v>
      </c>
      <c r="D49" s="1592" t="str">
        <f ca="1">OFFSET(Lexicon!B555,0,$C$1)</f>
        <v>How will the Performer know why the performance is expected?</v>
      </c>
      <c r="E49" s="1592"/>
      <c r="F49" s="1592"/>
      <c r="G49" s="1592"/>
      <c r="H49" s="1592"/>
      <c r="I49" s="134"/>
      <c r="J49" s="58"/>
      <c r="K49" s="1584"/>
      <c r="L49" s="1584"/>
      <c r="M49" s="1584"/>
      <c r="N49" s="1584"/>
      <c r="O49" s="134"/>
      <c r="P49" s="184"/>
      <c r="Q49" s="185"/>
      <c r="R49" s="468"/>
      <c r="S49" s="135"/>
      <c r="T49" s="135"/>
      <c r="U49" s="135"/>
      <c r="V49" s="135"/>
      <c r="W49" s="135"/>
      <c r="X49" s="135"/>
      <c r="Y49" s="135"/>
      <c r="Z49" s="135"/>
      <c r="AA49" s="135"/>
      <c r="AB49" s="135"/>
      <c r="AC49" s="135"/>
      <c r="AD49" s="135"/>
      <c r="AE49" s="135"/>
      <c r="AF49" s="184"/>
    </row>
    <row r="50" spans="1:32" ht="12.75" customHeight="1">
      <c r="A50" s="185"/>
      <c r="B50" s="9"/>
      <c r="C50" s="1588"/>
      <c r="D50" s="1592"/>
      <c r="E50" s="1592"/>
      <c r="F50" s="1592"/>
      <c r="G50" s="1592"/>
      <c r="H50" s="1592"/>
      <c r="I50" s="134"/>
      <c r="J50" s="58"/>
      <c r="K50" s="1584"/>
      <c r="L50" s="1584"/>
      <c r="M50" s="1584"/>
      <c r="N50" s="1584"/>
      <c r="O50" s="134"/>
      <c r="P50" s="184"/>
      <c r="Q50" s="185"/>
      <c r="R50" s="468"/>
      <c r="S50" s="135"/>
      <c r="T50" s="135"/>
      <c r="U50" s="135"/>
      <c r="V50" s="135"/>
      <c r="W50" s="135"/>
      <c r="X50" s="135"/>
      <c r="Y50" s="135"/>
      <c r="Z50" s="135"/>
      <c r="AA50" s="135"/>
      <c r="AB50" s="135"/>
      <c r="AC50" s="135"/>
      <c r="AD50" s="135"/>
      <c r="AE50" s="135"/>
      <c r="AF50" s="184"/>
    </row>
    <row r="51" spans="1:32" ht="12.75" customHeight="1">
      <c r="A51" s="185"/>
      <c r="B51" s="9"/>
      <c r="C51" s="1588"/>
      <c r="D51" s="1592"/>
      <c r="E51" s="1592"/>
      <c r="F51" s="1592"/>
      <c r="G51" s="1592"/>
      <c r="H51" s="1592"/>
      <c r="I51" s="134"/>
      <c r="J51" s="58"/>
      <c r="K51" s="1657"/>
      <c r="L51" s="1657"/>
      <c r="M51" s="1657"/>
      <c r="N51" s="1657"/>
      <c r="O51" s="134"/>
      <c r="P51" s="184"/>
      <c r="Q51" s="185"/>
      <c r="R51" s="483"/>
      <c r="S51" s="484"/>
      <c r="T51" s="484"/>
      <c r="U51" s="484"/>
      <c r="V51" s="484"/>
      <c r="W51" s="484"/>
      <c r="X51" s="484"/>
      <c r="Y51" s="484"/>
      <c r="Z51" s="484"/>
      <c r="AA51" s="484"/>
      <c r="AB51" s="484"/>
      <c r="AC51" s="484"/>
      <c r="AD51" s="484"/>
      <c r="AE51" s="484"/>
      <c r="AF51" s="184"/>
    </row>
    <row r="52" spans="1:32" ht="5.25" customHeight="1">
      <c r="A52" s="185"/>
      <c r="B52" s="9"/>
      <c r="C52" s="447"/>
      <c r="D52" s="134"/>
      <c r="E52" s="134"/>
      <c r="F52" s="134"/>
      <c r="G52" s="134"/>
      <c r="H52" s="134"/>
      <c r="I52" s="134"/>
      <c r="J52" s="134"/>
      <c r="K52" s="113"/>
      <c r="L52" s="113"/>
      <c r="M52" s="113"/>
      <c r="N52" s="136"/>
      <c r="O52" s="134"/>
      <c r="P52" s="184"/>
      <c r="Q52" s="185"/>
      <c r="R52" s="468"/>
      <c r="S52" s="135"/>
      <c r="T52" s="135"/>
      <c r="U52" s="135"/>
      <c r="V52" s="135"/>
      <c r="W52" s="135"/>
      <c r="X52" s="135"/>
      <c r="Y52" s="135"/>
      <c r="Z52" s="135"/>
      <c r="AA52" s="135"/>
      <c r="AB52" s="135"/>
      <c r="AC52" s="135"/>
      <c r="AD52" s="135"/>
      <c r="AE52" s="135"/>
      <c r="AF52" s="184"/>
    </row>
    <row r="53" spans="1:32" ht="12.75" customHeight="1">
      <c r="A53" s="185"/>
      <c r="B53" s="9"/>
      <c r="C53" s="1588">
        <v>3</v>
      </c>
      <c r="D53" s="1592" t="str">
        <f ca="1">OFFSET(Lexicon!B556,0,$C$1)</f>
        <v>How will we ensure the Performer be well suited to the job?</v>
      </c>
      <c r="E53" s="1592"/>
      <c r="F53" s="1592"/>
      <c r="G53" s="1592"/>
      <c r="H53" s="1592"/>
      <c r="I53" s="134"/>
      <c r="J53" s="58"/>
      <c r="K53" s="1584"/>
      <c r="L53" s="1584"/>
      <c r="M53" s="1584"/>
      <c r="N53" s="1584"/>
      <c r="O53" s="134"/>
      <c r="P53" s="184"/>
      <c r="Q53" s="185"/>
      <c r="R53" s="479"/>
      <c r="S53" s="135"/>
      <c r="T53" s="135"/>
      <c r="U53" s="135"/>
      <c r="V53" s="135"/>
      <c r="W53" s="135"/>
      <c r="X53" s="1621" t="str">
        <f ca="1">OFFSET(Lexicon!B574,0,$C$1)</f>
        <v>Additional Balance of Consequences Worksheet</v>
      </c>
      <c r="Y53" s="1621"/>
      <c r="Z53" s="1621"/>
      <c r="AA53" s="1621"/>
      <c r="AB53" s="135"/>
      <c r="AC53" s="135"/>
      <c r="AD53" s="135"/>
      <c r="AE53" s="135"/>
      <c r="AF53" s="184"/>
    </row>
    <row r="54" spans="1:32" ht="12.75" customHeight="1">
      <c r="A54" s="185"/>
      <c r="B54" s="9"/>
      <c r="C54" s="1588"/>
      <c r="D54" s="1592"/>
      <c r="E54" s="1592"/>
      <c r="F54" s="1592"/>
      <c r="G54" s="1592"/>
      <c r="H54" s="1592"/>
      <c r="I54" s="134"/>
      <c r="J54" s="58"/>
      <c r="K54" s="1584"/>
      <c r="L54" s="1584"/>
      <c r="M54" s="1584"/>
      <c r="N54" s="1584"/>
      <c r="O54" s="134"/>
      <c r="P54" s="184"/>
      <c r="Q54" s="185"/>
      <c r="R54" s="9"/>
      <c r="S54" s="135"/>
      <c r="T54" s="135"/>
      <c r="U54" s="1653" t="str">
        <f ca="1">V6</f>
        <v>Starting point: Identify the Response</v>
      </c>
      <c r="V54" s="1653"/>
      <c r="W54" s="1653"/>
      <c r="X54" s="135"/>
      <c r="Y54" s="135"/>
      <c r="Z54" s="135"/>
      <c r="AA54" s="135"/>
      <c r="AB54" s="135"/>
      <c r="AC54" s="135"/>
      <c r="AD54" s="135"/>
      <c r="AE54" s="135"/>
      <c r="AF54" s="184"/>
    </row>
    <row r="55" spans="1:32" ht="4.5" customHeight="1" thickBot="1">
      <c r="A55" s="185"/>
      <c r="B55" s="9"/>
      <c r="C55" s="449"/>
      <c r="D55" s="137"/>
      <c r="E55" s="137"/>
      <c r="F55" s="137"/>
      <c r="G55" s="137"/>
      <c r="H55" s="137"/>
      <c r="I55" s="134"/>
      <c r="J55" s="134"/>
      <c r="K55" s="144"/>
      <c r="L55" s="144"/>
      <c r="M55" s="144"/>
      <c r="N55" s="145"/>
      <c r="O55" s="134"/>
      <c r="P55" s="184"/>
      <c r="Q55" s="185"/>
      <c r="R55" s="9"/>
      <c r="S55" s="135"/>
      <c r="T55" s="135"/>
      <c r="U55" s="1653"/>
      <c r="V55" s="1653"/>
      <c r="W55" s="1653"/>
      <c r="X55" s="135"/>
      <c r="Y55" s="135"/>
      <c r="Z55" s="135"/>
      <c r="AA55" s="135"/>
      <c r="AB55" s="135"/>
      <c r="AC55" s="135"/>
      <c r="AD55" s="135"/>
      <c r="AE55" s="135"/>
      <c r="AF55" s="184"/>
    </row>
    <row r="56" spans="1:32" ht="6.75" customHeight="1">
      <c r="A56" s="185"/>
      <c r="D56" s="134"/>
      <c r="E56" s="134"/>
      <c r="F56" s="134"/>
      <c r="G56" s="134"/>
      <c r="H56" s="134"/>
      <c r="I56" s="134"/>
      <c r="J56" s="134"/>
      <c r="K56" s="113"/>
      <c r="L56" s="113"/>
      <c r="M56" s="113"/>
      <c r="N56" s="136"/>
      <c r="O56" s="134"/>
      <c r="P56" s="184"/>
      <c r="Q56" s="185"/>
      <c r="R56" s="9"/>
      <c r="S56" s="135"/>
      <c r="T56" s="135"/>
      <c r="U56" s="135"/>
      <c r="V56" s="135"/>
      <c r="W56" s="135"/>
      <c r="X56" s="135"/>
      <c r="Y56" s="135"/>
      <c r="Z56" s="135"/>
      <c r="AA56" s="135"/>
      <c r="AB56" s="135"/>
      <c r="AC56" s="135"/>
      <c r="AD56" s="135"/>
      <c r="AE56" s="135"/>
      <c r="AF56" s="184"/>
    </row>
    <row r="57" spans="1:32" ht="23.25" customHeight="1">
      <c r="A57" s="185"/>
      <c r="C57" s="446" t="str">
        <f ca="1">OFFSET(Lexicon!B557,0,$C$1)</f>
        <v>Consequences</v>
      </c>
      <c r="D57" s="134"/>
      <c r="E57" s="134"/>
      <c r="F57" s="134"/>
      <c r="G57" s="134"/>
      <c r="H57" s="134"/>
      <c r="I57" s="134"/>
      <c r="J57" s="134"/>
      <c r="K57" s="113"/>
      <c r="L57" s="113"/>
      <c r="M57" s="113"/>
      <c r="N57" s="136"/>
      <c r="O57" s="134"/>
      <c r="P57" s="184"/>
      <c r="Q57" s="185"/>
      <c r="R57" s="9"/>
      <c r="S57" s="447"/>
      <c r="T57" s="218"/>
      <c r="U57" s="218"/>
      <c r="V57" s="430" t="str">
        <f ca="1">OFFSET(Lexicon!B516,0,$C$1)</f>
        <v>Desired Response</v>
      </c>
      <c r="W57" s="218"/>
      <c r="X57" s="1649" t="str">
        <f ca="1">X8</f>
        <v>Consequences to Performer</v>
      </c>
      <c r="Y57" s="1649"/>
      <c r="Z57" s="1649"/>
      <c r="AA57" s="1649"/>
      <c r="AB57" s="218"/>
      <c r="AC57" s="430" t="str">
        <f ca="1">AC8</f>
        <v>Consequences to Organisation</v>
      </c>
      <c r="AD57" s="218"/>
      <c r="AE57" s="103"/>
      <c r="AF57" s="184"/>
    </row>
    <row r="58" spans="1:32" ht="15" customHeight="1">
      <c r="A58" s="185"/>
      <c r="C58" s="1588">
        <v>1</v>
      </c>
      <c r="D58" s="1592" t="str">
        <f ca="1">OFFSET(Lexicon!B558,0,$C$1)</f>
        <v>How will we provide appropriate Consequences immediate enough to encourage the desired Response?</v>
      </c>
      <c r="E58" s="1592"/>
      <c r="F58" s="1592"/>
      <c r="G58" s="1592"/>
      <c r="H58" s="1592"/>
      <c r="I58" s="134"/>
      <c r="J58" s="58"/>
      <c r="K58" s="1584"/>
      <c r="L58" s="1584"/>
      <c r="M58" s="1584"/>
      <c r="N58" s="1584"/>
      <c r="O58" s="134"/>
      <c r="P58" s="184"/>
      <c r="Q58" s="185"/>
      <c r="R58" s="9"/>
      <c r="S58" s="447"/>
      <c r="T58" s="218"/>
      <c r="U58" s="218"/>
      <c r="V58" s="1627">
        <f>G9</f>
        <v>0</v>
      </c>
      <c r="W58" s="71"/>
      <c r="X58" s="1662"/>
      <c r="Y58" s="1663"/>
      <c r="Z58" s="1662"/>
      <c r="AA58" s="1663"/>
      <c r="AB58" s="72"/>
      <c r="AC58" s="1674"/>
      <c r="AD58" s="49"/>
      <c r="AE58" s="57"/>
      <c r="AF58" s="184"/>
    </row>
    <row r="59" spans="1:32" ht="15" customHeight="1">
      <c r="A59" s="185"/>
      <c r="C59" s="1588"/>
      <c r="D59" s="1592"/>
      <c r="E59" s="1592"/>
      <c r="F59" s="1592"/>
      <c r="G59" s="1592"/>
      <c r="H59" s="1592"/>
      <c r="I59" s="134"/>
      <c r="J59" s="58"/>
      <c r="K59" s="1657"/>
      <c r="L59" s="1657"/>
      <c r="M59" s="1657"/>
      <c r="N59" s="1657"/>
      <c r="O59" s="134"/>
      <c r="P59" s="184"/>
      <c r="Q59" s="185"/>
      <c r="R59" s="9"/>
      <c r="S59" s="447"/>
      <c r="T59" s="218"/>
      <c r="U59" s="218"/>
      <c r="V59" s="1628"/>
      <c r="W59" s="71"/>
      <c r="X59" s="1664"/>
      <c r="Y59" s="1665"/>
      <c r="Z59" s="1664"/>
      <c r="AA59" s="1665"/>
      <c r="AB59" s="72"/>
      <c r="AC59" s="1675"/>
      <c r="AD59" s="49"/>
      <c r="AE59" s="57"/>
      <c r="AF59" s="184"/>
    </row>
    <row r="60" spans="1:32" ht="15" customHeight="1">
      <c r="A60" s="185"/>
      <c r="C60" s="447"/>
      <c r="D60" s="134"/>
      <c r="E60" s="134"/>
      <c r="F60" s="134"/>
      <c r="G60" s="134"/>
      <c r="H60" s="134"/>
      <c r="I60" s="134"/>
      <c r="J60" s="134"/>
      <c r="K60" s="113"/>
      <c r="L60" s="113"/>
      <c r="M60" s="113"/>
      <c r="N60" s="136"/>
      <c r="O60" s="134"/>
      <c r="P60" s="184"/>
      <c r="Q60" s="185"/>
      <c r="R60" s="9"/>
      <c r="S60" s="447"/>
      <c r="T60" s="218"/>
      <c r="U60" s="218"/>
      <c r="V60" s="1628"/>
      <c r="W60" s="71"/>
      <c r="X60" s="1664"/>
      <c r="Y60" s="1665"/>
      <c r="Z60" s="1664"/>
      <c r="AA60" s="1665"/>
      <c r="AB60" s="72"/>
      <c r="AC60" s="1675"/>
      <c r="AD60" s="49"/>
      <c r="AE60" s="135"/>
      <c r="AF60" s="184"/>
    </row>
    <row r="61" spans="1:32" ht="15" customHeight="1">
      <c r="A61" s="185"/>
      <c r="C61" s="1588">
        <v>2</v>
      </c>
      <c r="D61" s="1592" t="str">
        <f ca="1">OFFSET(Lexicon!B559,0,$C$1)</f>
        <v>How will we ensure appropriate Consequences are provided consistently?</v>
      </c>
      <c r="E61" s="1592"/>
      <c r="F61" s="1592"/>
      <c r="G61" s="1592"/>
      <c r="H61" s="1592"/>
      <c r="I61" s="134"/>
      <c r="J61" s="58"/>
      <c r="K61" s="1584"/>
      <c r="L61" s="1584"/>
      <c r="M61" s="1584"/>
      <c r="N61" s="1584"/>
      <c r="O61" s="134"/>
      <c r="P61" s="184"/>
      <c r="Q61" s="185"/>
      <c r="R61" s="9"/>
      <c r="S61" s="447"/>
      <c r="T61" s="218"/>
      <c r="U61" s="218"/>
      <c r="V61" s="1628"/>
      <c r="W61" s="71"/>
      <c r="X61" s="1664"/>
      <c r="Y61" s="1665"/>
      <c r="Z61" s="1664"/>
      <c r="AA61" s="1665"/>
      <c r="AB61" s="72"/>
      <c r="AC61" s="1675"/>
      <c r="AD61" s="49"/>
      <c r="AE61" s="57"/>
      <c r="AF61" s="184"/>
    </row>
    <row r="62" spans="1:32" ht="15" customHeight="1">
      <c r="A62" s="185"/>
      <c r="C62" s="1588"/>
      <c r="D62" s="1592"/>
      <c r="E62" s="1592"/>
      <c r="F62" s="1592"/>
      <c r="G62" s="1592"/>
      <c r="H62" s="1592"/>
      <c r="I62" s="134"/>
      <c r="J62" s="58"/>
      <c r="K62" s="1657"/>
      <c r="L62" s="1657"/>
      <c r="M62" s="1657"/>
      <c r="N62" s="1657"/>
      <c r="O62" s="134"/>
      <c r="P62" s="184"/>
      <c r="Q62" s="185"/>
      <c r="R62" s="9"/>
      <c r="S62" s="447"/>
      <c r="T62" s="218"/>
      <c r="U62" s="218"/>
      <c r="V62" s="1628"/>
      <c r="W62" s="71"/>
      <c r="X62" s="1664"/>
      <c r="Y62" s="1665"/>
      <c r="Z62" s="1664"/>
      <c r="AA62" s="1665"/>
      <c r="AB62" s="72"/>
      <c r="AC62" s="1675"/>
      <c r="AD62" s="49"/>
      <c r="AE62" s="57"/>
      <c r="AF62" s="184"/>
    </row>
    <row r="63" spans="1:32" ht="15" customHeight="1">
      <c r="A63" s="185"/>
      <c r="C63" s="447"/>
      <c r="D63" s="134"/>
      <c r="E63" s="134"/>
      <c r="F63" s="134"/>
      <c r="G63" s="134"/>
      <c r="H63" s="134"/>
      <c r="I63" s="134"/>
      <c r="J63" s="134"/>
      <c r="K63" s="113"/>
      <c r="L63" s="113"/>
      <c r="M63" s="113"/>
      <c r="N63" s="136"/>
      <c r="O63" s="134"/>
      <c r="P63" s="184"/>
      <c r="Q63" s="185"/>
      <c r="R63" s="9"/>
      <c r="S63" s="447"/>
      <c r="T63" s="218"/>
      <c r="U63" s="218"/>
      <c r="V63" s="1628"/>
      <c r="W63" s="71"/>
      <c r="X63" s="1664"/>
      <c r="Y63" s="1665"/>
      <c r="Z63" s="1664"/>
      <c r="AA63" s="1665"/>
      <c r="AB63" s="72"/>
      <c r="AC63" s="1675"/>
      <c r="AD63" s="49"/>
      <c r="AE63" s="57"/>
      <c r="AF63" s="184"/>
    </row>
    <row r="64" spans="1:32" ht="15" customHeight="1">
      <c r="A64" s="185"/>
      <c r="C64" s="1588">
        <v>3</v>
      </c>
      <c r="D64" s="1592" t="str">
        <f ca="1">OFFSET(Lexicon!B560,0,$C$1)</f>
        <v>How will we ensure the Consequences are significant to the Performer?</v>
      </c>
      <c r="E64" s="1592"/>
      <c r="F64" s="1592"/>
      <c r="G64" s="1592"/>
      <c r="H64" s="1592"/>
      <c r="I64" s="134"/>
      <c r="J64" s="58"/>
      <c r="K64" s="1584"/>
      <c r="L64" s="1584"/>
      <c r="M64" s="1584"/>
      <c r="N64" s="1584"/>
      <c r="O64" s="134"/>
      <c r="P64" s="184"/>
      <c r="Q64" s="185"/>
      <c r="R64" s="9"/>
      <c r="T64" s="218"/>
      <c r="U64" s="218"/>
      <c r="V64" s="1628"/>
      <c r="X64" s="1664"/>
      <c r="Y64" s="1665"/>
      <c r="Z64" s="1664"/>
      <c r="AA64" s="1665"/>
      <c r="AC64" s="1675"/>
      <c r="AD64" s="49"/>
      <c r="AE64" s="57"/>
      <c r="AF64" s="184"/>
    </row>
    <row r="65" spans="1:32" ht="15" customHeight="1">
      <c r="A65" s="185"/>
      <c r="C65" s="1588"/>
      <c r="D65" s="1592"/>
      <c r="E65" s="1592"/>
      <c r="F65" s="1592"/>
      <c r="G65" s="1592"/>
      <c r="H65" s="1592"/>
      <c r="I65" s="134"/>
      <c r="J65" s="58"/>
      <c r="K65" s="1657"/>
      <c r="L65" s="1657"/>
      <c r="M65" s="1657"/>
      <c r="N65" s="1657"/>
      <c r="O65" s="134"/>
      <c r="P65" s="184"/>
      <c r="Q65" s="185"/>
      <c r="R65" s="9"/>
      <c r="T65" s="218"/>
      <c r="U65" s="218"/>
      <c r="V65" s="1628"/>
      <c r="W65" s="73" t="s">
        <v>859</v>
      </c>
      <c r="X65" s="1664"/>
      <c r="Y65" s="1665"/>
      <c r="Z65" s="1664"/>
      <c r="AA65" s="1665"/>
      <c r="AB65" s="73" t="s">
        <v>859</v>
      </c>
      <c r="AC65" s="1675"/>
      <c r="AD65" s="49"/>
      <c r="AE65" s="57"/>
      <c r="AF65" s="184"/>
    </row>
    <row r="66" spans="1:32" ht="18" customHeight="1">
      <c r="A66" s="185"/>
      <c r="C66" s="447"/>
      <c r="D66" s="545"/>
      <c r="E66" s="545"/>
      <c r="F66" s="545"/>
      <c r="G66" s="545"/>
      <c r="H66" s="545"/>
      <c r="I66" s="134"/>
      <c r="J66" s="134"/>
      <c r="K66" s="1654"/>
      <c r="L66" s="1655"/>
      <c r="M66" s="1655"/>
      <c r="N66" s="1655"/>
      <c r="O66" s="134"/>
      <c r="P66" s="184"/>
      <c r="Q66" s="185"/>
      <c r="R66" s="9"/>
      <c r="T66" s="218"/>
      <c r="U66" s="218"/>
      <c r="V66" s="1628"/>
      <c r="W66" s="74"/>
      <c r="X66" s="1666"/>
      <c r="Y66" s="1667"/>
      <c r="Z66" s="1666"/>
      <c r="AA66" s="1667"/>
      <c r="AB66" s="72"/>
      <c r="AC66" s="1676"/>
      <c r="AD66" s="49"/>
      <c r="AE66" s="57"/>
      <c r="AF66" s="184"/>
    </row>
    <row r="67" spans="1:32" s="191" customFormat="1" ht="18" customHeight="1">
      <c r="A67" s="185"/>
      <c r="B67" s="169"/>
      <c r="C67" s="448">
        <v>4</v>
      </c>
      <c r="D67" s="1592" t="str">
        <f ca="1">OFFSET(Lexicon!B561,0,$C$1)</f>
        <v>What will be the consequences to the organization?</v>
      </c>
      <c r="E67" s="1592"/>
      <c r="F67" s="1592"/>
      <c r="G67" s="1592"/>
      <c r="H67" s="1592"/>
      <c r="I67" s="218"/>
      <c r="J67" s="218"/>
      <c r="K67" s="1656"/>
      <c r="L67" s="1656"/>
      <c r="M67" s="1656"/>
      <c r="N67" s="1656"/>
      <c r="O67" s="218"/>
      <c r="P67" s="184"/>
      <c r="Q67" s="185"/>
      <c r="R67" s="9"/>
      <c r="S67" s="445"/>
      <c r="T67" s="218"/>
      <c r="U67" s="218"/>
      <c r="V67" s="1628"/>
      <c r="W67" s="74"/>
      <c r="X67" s="1668"/>
      <c r="Y67" s="1669"/>
      <c r="Z67" s="1662"/>
      <c r="AA67" s="1663"/>
      <c r="AB67" s="72"/>
      <c r="AC67" s="1674"/>
      <c r="AD67" s="49"/>
      <c r="AE67" s="57"/>
      <c r="AF67" s="184"/>
    </row>
    <row r="68" spans="1:32" s="191" customFormat="1" ht="18" customHeight="1">
      <c r="A68" s="185"/>
      <c r="B68" s="169"/>
      <c r="C68" s="447"/>
      <c r="D68" s="1592"/>
      <c r="E68" s="1592"/>
      <c r="F68" s="1592"/>
      <c r="G68" s="1592"/>
      <c r="H68" s="1592"/>
      <c r="I68" s="218"/>
      <c r="J68" s="218"/>
      <c r="K68" s="1654"/>
      <c r="L68" s="1655"/>
      <c r="M68" s="1655"/>
      <c r="N68" s="1655"/>
      <c r="O68" s="218"/>
      <c r="P68" s="184"/>
      <c r="Q68" s="185"/>
      <c r="R68" s="9"/>
      <c r="S68" s="445"/>
      <c r="T68" s="218"/>
      <c r="U68" s="218"/>
      <c r="V68" s="1628"/>
      <c r="W68" s="75" t="s">
        <v>861</v>
      </c>
      <c r="X68" s="1670"/>
      <c r="Y68" s="1671"/>
      <c r="Z68" s="1664"/>
      <c r="AA68" s="1665"/>
      <c r="AB68" s="75" t="s">
        <v>861</v>
      </c>
      <c r="AC68" s="1675"/>
      <c r="AD68" s="49"/>
      <c r="AE68" s="57"/>
      <c r="AF68" s="184"/>
    </row>
    <row r="69" spans="1:32" ht="18" customHeight="1">
      <c r="A69" s="185"/>
      <c r="C69" s="1588">
        <v>5</v>
      </c>
      <c r="D69" s="1592" t="str">
        <f ca="1">OFFSET(Lexicon!B562,0,$C$1)</f>
        <v>How will we ensure, on balance, that the Consequences encourage the desired performance? [Complete a Balance of Consequences worksheet as needed.]</v>
      </c>
      <c r="E69" s="1592"/>
      <c r="F69" s="1592"/>
      <c r="G69" s="1592"/>
      <c r="H69" s="1592"/>
      <c r="I69" s="134"/>
      <c r="J69" s="58"/>
      <c r="K69" s="1656"/>
      <c r="L69" s="1656"/>
      <c r="M69" s="1656"/>
      <c r="N69" s="1656"/>
      <c r="O69" s="134"/>
      <c r="P69" s="184"/>
      <c r="Q69" s="185"/>
      <c r="R69" s="9"/>
      <c r="T69" s="218"/>
      <c r="U69" s="218"/>
      <c r="V69" s="1628"/>
      <c r="W69" s="140"/>
      <c r="X69" s="1670"/>
      <c r="Y69" s="1671"/>
      <c r="Z69" s="1664"/>
      <c r="AA69" s="1665"/>
      <c r="AB69" s="140"/>
      <c r="AC69" s="1675"/>
      <c r="AD69" s="49"/>
      <c r="AE69" s="57"/>
      <c r="AF69" s="184"/>
    </row>
    <row r="70" spans="1:32" ht="15" customHeight="1">
      <c r="A70" s="185"/>
      <c r="C70" s="1588"/>
      <c r="D70" s="1592"/>
      <c r="E70" s="1592"/>
      <c r="F70" s="1592"/>
      <c r="G70" s="1592"/>
      <c r="H70" s="1592"/>
      <c r="I70" s="134"/>
      <c r="J70" s="58"/>
      <c r="K70" s="543"/>
      <c r="L70" s="543"/>
      <c r="M70" s="543"/>
      <c r="N70" s="543"/>
      <c r="O70" s="134"/>
      <c r="P70" s="184"/>
      <c r="Q70" s="185"/>
      <c r="R70" s="9"/>
      <c r="T70" s="218"/>
      <c r="U70" s="218"/>
      <c r="V70" s="1628"/>
      <c r="W70" s="71"/>
      <c r="X70" s="1670"/>
      <c r="Y70" s="1671"/>
      <c r="Z70" s="1664"/>
      <c r="AA70" s="1665"/>
      <c r="AB70" s="487"/>
      <c r="AC70" s="1675"/>
      <c r="AD70" s="49"/>
      <c r="AE70" s="57"/>
      <c r="AF70" s="184"/>
    </row>
    <row r="71" spans="1:32" ht="15" customHeight="1" thickBot="1">
      <c r="A71" s="185"/>
      <c r="C71" s="451"/>
      <c r="D71" s="137"/>
      <c r="E71" s="137"/>
      <c r="F71" s="137"/>
      <c r="G71" s="137"/>
      <c r="H71" s="137"/>
      <c r="I71" s="134"/>
      <c r="J71" s="134"/>
      <c r="K71" s="144"/>
      <c r="L71" s="144"/>
      <c r="M71" s="144"/>
      <c r="N71" s="145"/>
      <c r="O71" s="134"/>
      <c r="P71" s="184"/>
      <c r="Q71" s="185"/>
      <c r="R71" s="9"/>
      <c r="T71" s="218"/>
      <c r="U71" s="218"/>
      <c r="V71" s="1628"/>
      <c r="W71" s="71"/>
      <c r="X71" s="1670"/>
      <c r="Y71" s="1671"/>
      <c r="Z71" s="1664"/>
      <c r="AA71" s="1665"/>
      <c r="AB71" s="72"/>
      <c r="AC71" s="1675"/>
      <c r="AD71" s="49"/>
      <c r="AE71" s="57"/>
      <c r="AF71" s="184"/>
    </row>
    <row r="72" spans="1:32" ht="15" customHeight="1">
      <c r="A72" s="185"/>
      <c r="C72" s="447"/>
      <c r="D72" s="134"/>
      <c r="E72" s="134"/>
      <c r="F72" s="134"/>
      <c r="G72" s="134"/>
      <c r="H72" s="134"/>
      <c r="I72" s="134"/>
      <c r="J72" s="134"/>
      <c r="K72" s="113"/>
      <c r="L72" s="113"/>
      <c r="M72" s="113"/>
      <c r="N72" s="136"/>
      <c r="O72" s="134"/>
      <c r="P72" s="184"/>
      <c r="Q72" s="185"/>
      <c r="R72" s="9"/>
      <c r="S72" s="1625" t="str">
        <f ca="1">OFFSET(Lexicon!B515,0,$C$1)</f>
        <v>Performer</v>
      </c>
      <c r="T72" s="1644"/>
      <c r="U72" s="1645"/>
      <c r="V72" s="1628"/>
      <c r="W72" s="71"/>
      <c r="X72" s="1670"/>
      <c r="Y72" s="1671"/>
      <c r="Z72" s="1664"/>
      <c r="AA72" s="1665"/>
      <c r="AB72" s="72"/>
      <c r="AC72" s="1675"/>
      <c r="AD72" s="49"/>
      <c r="AE72" s="57"/>
      <c r="AF72" s="184"/>
    </row>
    <row r="73" spans="1:32" ht="15" customHeight="1">
      <c r="A73" s="185"/>
      <c r="C73" s="446" t="str">
        <f ca="1">OFFSET(Lexicon!B563,0,$C$1)</f>
        <v>Feedback</v>
      </c>
      <c r="D73" s="134"/>
      <c r="E73" s="134"/>
      <c r="F73" s="134"/>
      <c r="G73" s="134"/>
      <c r="H73" s="134"/>
      <c r="I73" s="134"/>
      <c r="J73" s="134"/>
      <c r="K73" s="113"/>
      <c r="L73" s="113"/>
      <c r="M73" s="113"/>
      <c r="N73" s="136"/>
      <c r="O73" s="134"/>
      <c r="P73" s="184"/>
      <c r="Q73" s="185"/>
      <c r="R73" s="9"/>
      <c r="S73" s="1644"/>
      <c r="T73" s="1644"/>
      <c r="U73" s="1645"/>
      <c r="V73" s="1628"/>
      <c r="W73" s="71"/>
      <c r="X73" s="1670"/>
      <c r="Y73" s="1671"/>
      <c r="Z73" s="1664"/>
      <c r="AA73" s="1665"/>
      <c r="AB73" s="72"/>
      <c r="AC73" s="1675"/>
      <c r="AD73" s="49"/>
      <c r="AE73" s="57"/>
      <c r="AF73" s="184"/>
    </row>
    <row r="74" spans="1:32" ht="15" customHeight="1">
      <c r="A74" s="185"/>
      <c r="C74" s="447"/>
      <c r="D74" s="134"/>
      <c r="E74" s="134"/>
      <c r="F74" s="134"/>
      <c r="G74" s="134"/>
      <c r="H74" s="134"/>
      <c r="I74" s="134"/>
      <c r="J74" s="134"/>
      <c r="K74" s="113"/>
      <c r="L74" s="113"/>
      <c r="M74" s="113"/>
      <c r="N74" s="136"/>
      <c r="O74" s="134"/>
      <c r="P74" s="184"/>
      <c r="Q74" s="185"/>
      <c r="R74" s="9"/>
      <c r="T74" s="1622" t="s">
        <v>1908</v>
      </c>
      <c r="U74" s="218"/>
      <c r="V74" s="1628"/>
      <c r="W74" s="71"/>
      <c r="X74" s="1670"/>
      <c r="Y74" s="1671"/>
      <c r="Z74" s="1664"/>
      <c r="AA74" s="1665"/>
      <c r="AB74" s="72"/>
      <c r="AC74" s="1675"/>
      <c r="AD74" s="49"/>
      <c r="AE74" s="57"/>
      <c r="AF74" s="184"/>
    </row>
    <row r="75" spans="1:32" ht="15" customHeight="1">
      <c r="A75" s="185"/>
      <c r="C75" s="1588">
        <v>1</v>
      </c>
      <c r="D75" s="1592" t="str">
        <f ca="1">OFFSET(Lexicon!B564,0,$C$1)</f>
        <v>What information (Feedback) will be received about performance, and how will the Performer receive the information?</v>
      </c>
      <c r="E75" s="1592"/>
      <c r="F75" s="1592"/>
      <c r="G75" s="1592"/>
      <c r="H75" s="1592"/>
      <c r="I75" s="134"/>
      <c r="J75" s="58"/>
      <c r="K75" s="1584"/>
      <c r="L75" s="1584"/>
      <c r="M75" s="1584"/>
      <c r="N75" s="1584"/>
      <c r="O75" s="134"/>
      <c r="P75" s="184"/>
      <c r="Q75" s="185"/>
      <c r="R75" s="9"/>
      <c r="T75" s="1623"/>
      <c r="U75" s="218"/>
      <c r="V75" s="1629"/>
      <c r="W75" s="71"/>
      <c r="X75" s="1672"/>
      <c r="Y75" s="1673"/>
      <c r="Z75" s="1666"/>
      <c r="AA75" s="1667"/>
      <c r="AB75" s="72"/>
      <c r="AC75" s="1676"/>
      <c r="AD75" s="49"/>
      <c r="AE75" s="57"/>
      <c r="AF75" s="184"/>
    </row>
    <row r="76" spans="1:32" ht="15" customHeight="1">
      <c r="A76" s="185"/>
      <c r="C76" s="1588"/>
      <c r="D76" s="1592"/>
      <c r="E76" s="1592"/>
      <c r="F76" s="1592"/>
      <c r="G76" s="1592"/>
      <c r="H76" s="1592"/>
      <c r="I76" s="134"/>
      <c r="J76" s="58"/>
      <c r="K76" s="1657"/>
      <c r="L76" s="1657"/>
      <c r="M76" s="1657"/>
      <c r="N76" s="1657"/>
      <c r="O76" s="134"/>
      <c r="P76" s="184"/>
      <c r="Q76" s="185"/>
      <c r="R76" s="9"/>
      <c r="T76" s="1623"/>
      <c r="U76" s="139"/>
      <c r="V76" s="218"/>
      <c r="W76" s="218"/>
      <c r="X76" s="1646" t="str">
        <f ca="1">X25</f>
        <v>Immediate</v>
      </c>
      <c r="Y76" s="1646"/>
      <c r="Z76" s="1646" t="str">
        <f ca="1">Z25</f>
        <v>Delayed</v>
      </c>
      <c r="AA76" s="1646"/>
      <c r="AB76" s="76"/>
      <c r="AC76" s="76"/>
      <c r="AD76" s="49"/>
      <c r="AE76" s="57"/>
      <c r="AF76" s="184"/>
    </row>
    <row r="77" spans="1:32" ht="15" customHeight="1">
      <c r="A77" s="185"/>
      <c r="C77" s="447"/>
      <c r="D77" s="134"/>
      <c r="E77" s="134"/>
      <c r="F77" s="134"/>
      <c r="G77" s="134"/>
      <c r="H77" s="134"/>
      <c r="I77" s="134"/>
      <c r="J77" s="134"/>
      <c r="K77" s="113"/>
      <c r="L77" s="113"/>
      <c r="M77" s="113"/>
      <c r="N77" s="136"/>
      <c r="O77" s="134"/>
      <c r="P77" s="184"/>
      <c r="Q77" s="185"/>
      <c r="R77" s="9"/>
      <c r="T77" s="1623"/>
      <c r="U77" s="139"/>
      <c r="V77" s="218"/>
      <c r="W77" s="218"/>
      <c r="X77" s="218"/>
      <c r="Y77" s="218"/>
      <c r="Z77" s="218"/>
      <c r="AA77" s="218"/>
      <c r="AB77" s="218"/>
      <c r="AC77" s="218"/>
      <c r="AD77" s="49"/>
      <c r="AE77" s="57"/>
      <c r="AF77" s="184"/>
    </row>
    <row r="78" spans="1:32" ht="15" customHeight="1">
      <c r="A78" s="185"/>
      <c r="C78" s="1588">
        <v>2</v>
      </c>
      <c r="D78" s="1592" t="str">
        <f ca="1">OFFSET(Lexicon!B565,0,$C$1)</f>
        <v>How will the Feedback be used to encourage the desired performance?</v>
      </c>
      <c r="E78" s="1592"/>
      <c r="F78" s="1592"/>
      <c r="G78" s="1592"/>
      <c r="H78" s="1592"/>
      <c r="I78" s="134"/>
      <c r="J78" s="58"/>
      <c r="K78" s="1584"/>
      <c r="L78" s="1584"/>
      <c r="M78" s="1584"/>
      <c r="N78" s="1584"/>
      <c r="O78" s="134"/>
      <c r="P78" s="184"/>
      <c r="Q78" s="185"/>
      <c r="R78" s="9"/>
      <c r="T78" s="1623"/>
      <c r="U78" s="139"/>
      <c r="V78" s="218"/>
      <c r="W78" s="218"/>
      <c r="X78" s="218"/>
      <c r="Y78" s="218"/>
      <c r="Z78" s="218"/>
      <c r="AA78" s="218"/>
      <c r="AB78" s="218"/>
      <c r="AC78" s="218"/>
      <c r="AD78" s="49"/>
      <c r="AE78" s="57"/>
      <c r="AF78" s="184"/>
    </row>
    <row r="79" spans="1:32" ht="15" customHeight="1">
      <c r="A79" s="185"/>
      <c r="C79" s="1588"/>
      <c r="D79" s="1592"/>
      <c r="E79" s="1592"/>
      <c r="F79" s="1592"/>
      <c r="G79" s="1592"/>
      <c r="H79" s="1592"/>
      <c r="I79" s="134"/>
      <c r="J79" s="58"/>
      <c r="K79" s="1657"/>
      <c r="L79" s="1657"/>
      <c r="M79" s="1657"/>
      <c r="N79" s="1657"/>
      <c r="O79" s="134"/>
      <c r="P79" s="184"/>
      <c r="Q79" s="185"/>
      <c r="R79" s="9"/>
      <c r="T79" s="1623"/>
      <c r="U79" s="218"/>
      <c r="V79" s="430" t="str">
        <f ca="1">OFFSET(Lexicon!B518,0,$C$1)</f>
        <v>Alternative or Undesired Response</v>
      </c>
      <c r="W79" s="430"/>
      <c r="X79" s="1649" t="str">
        <f ca="1">X8</f>
        <v>Consequences to Performer</v>
      </c>
      <c r="Y79" s="1649"/>
      <c r="Z79" s="1649"/>
      <c r="AA79" s="1649"/>
      <c r="AB79" s="1649" t="str">
        <f ca="1">AC8</f>
        <v>Consequences to Organisation</v>
      </c>
      <c r="AC79" s="1649"/>
      <c r="AD79" s="1649"/>
      <c r="AE79" s="57"/>
      <c r="AF79" s="184"/>
    </row>
    <row r="80" spans="1:32" ht="15" customHeight="1">
      <c r="A80" s="185"/>
      <c r="C80" s="447"/>
      <c r="D80" s="134"/>
      <c r="E80" s="134"/>
      <c r="F80" s="134"/>
      <c r="G80" s="134"/>
      <c r="H80" s="134"/>
      <c r="I80" s="134"/>
      <c r="J80" s="134"/>
      <c r="K80" s="113"/>
      <c r="L80" s="113"/>
      <c r="M80" s="113"/>
      <c r="N80" s="136"/>
      <c r="O80" s="134"/>
      <c r="P80" s="184"/>
      <c r="Q80" s="185"/>
      <c r="R80" s="9"/>
      <c r="T80" s="1623"/>
      <c r="U80" s="218"/>
      <c r="V80" s="1627">
        <f>G8</f>
        <v>0</v>
      </c>
      <c r="W80" s="71"/>
      <c r="X80" s="1635"/>
      <c r="Y80" s="1647"/>
      <c r="Z80" s="1635"/>
      <c r="AA80" s="1636"/>
      <c r="AB80" s="72"/>
      <c r="AC80" s="1641"/>
      <c r="AD80" s="49"/>
      <c r="AE80" s="57"/>
      <c r="AF80" s="184"/>
    </row>
    <row r="81" spans="1:32" ht="15" customHeight="1">
      <c r="A81" s="185"/>
      <c r="C81" s="1588">
        <v>3</v>
      </c>
      <c r="D81" s="1592" t="str">
        <f ca="1">OFFSET(Lexicon!B566,0,$C$1)</f>
        <v>How will relevant measures of performance be fed back?</v>
      </c>
      <c r="E81" s="1592"/>
      <c r="F81" s="1592"/>
      <c r="G81" s="1592"/>
      <c r="H81" s="1592"/>
      <c r="I81" s="134"/>
      <c r="J81" s="58"/>
      <c r="K81" s="1584"/>
      <c r="L81" s="1584"/>
      <c r="M81" s="1584"/>
      <c r="N81" s="1584"/>
      <c r="O81" s="134"/>
      <c r="P81" s="184"/>
      <c r="Q81" s="185"/>
      <c r="R81" s="9"/>
      <c r="T81" s="1624"/>
      <c r="U81" s="218"/>
      <c r="V81" s="1628"/>
      <c r="W81" s="71"/>
      <c r="X81" s="1637"/>
      <c r="Y81" s="1596"/>
      <c r="Z81" s="1637"/>
      <c r="AA81" s="1638"/>
      <c r="AB81" s="72"/>
      <c r="AC81" s="1642"/>
      <c r="AD81" s="49"/>
      <c r="AE81" s="57"/>
      <c r="AF81" s="184"/>
    </row>
    <row r="82" spans="1:32" ht="15" customHeight="1">
      <c r="A82" s="185"/>
      <c r="C82" s="1588"/>
      <c r="D82" s="1592"/>
      <c r="E82" s="1592"/>
      <c r="F82" s="1592"/>
      <c r="G82" s="1592"/>
      <c r="H82" s="1592"/>
      <c r="I82" s="134"/>
      <c r="J82" s="58"/>
      <c r="K82" s="1657"/>
      <c r="L82" s="1657"/>
      <c r="M82" s="1657"/>
      <c r="N82" s="1657"/>
      <c r="O82" s="134"/>
      <c r="P82" s="184"/>
      <c r="Q82" s="185"/>
      <c r="R82" s="9"/>
      <c r="T82" s="218"/>
      <c r="U82" s="218"/>
      <c r="V82" s="1628"/>
      <c r="W82" s="71"/>
      <c r="X82" s="1637"/>
      <c r="Y82" s="1596"/>
      <c r="Z82" s="1637"/>
      <c r="AA82" s="1638"/>
      <c r="AB82" s="72"/>
      <c r="AC82" s="1642"/>
      <c r="AD82" s="49"/>
      <c r="AE82" s="57"/>
      <c r="AF82" s="184"/>
    </row>
    <row r="83" spans="1:32" ht="15" customHeight="1">
      <c r="A83" s="185"/>
      <c r="C83" s="447"/>
      <c r="D83" s="134"/>
      <c r="E83" s="134"/>
      <c r="F83" s="134"/>
      <c r="G83" s="134"/>
      <c r="H83" s="134"/>
      <c r="I83" s="134"/>
      <c r="J83" s="134"/>
      <c r="K83" s="113"/>
      <c r="L83" s="113"/>
      <c r="M83" s="113"/>
      <c r="N83" s="136"/>
      <c r="O83" s="134"/>
      <c r="P83" s="184"/>
      <c r="Q83" s="185"/>
      <c r="R83" s="9"/>
      <c r="T83" s="218"/>
      <c r="U83" s="218"/>
      <c r="V83" s="1628"/>
      <c r="W83" s="71"/>
      <c r="X83" s="1637"/>
      <c r="Y83" s="1596"/>
      <c r="Z83" s="1637"/>
      <c r="AA83" s="1638"/>
      <c r="AB83" s="72"/>
      <c r="AC83" s="1642"/>
      <c r="AD83" s="49"/>
      <c r="AE83" s="57"/>
      <c r="AF83" s="184"/>
    </row>
    <row r="84" spans="1:32" ht="15" customHeight="1">
      <c r="A84" s="185"/>
      <c r="C84" s="1588">
        <v>4</v>
      </c>
      <c r="D84" s="1592" t="str">
        <f ca="1">OFFSET(Lexicon!B567,0,$C$1)</f>
        <v>How will the Feedback include progress over time?</v>
      </c>
      <c r="E84" s="1592"/>
      <c r="F84" s="1592"/>
      <c r="G84" s="1592"/>
      <c r="H84" s="1592"/>
      <c r="I84" s="134"/>
      <c r="J84" s="58"/>
      <c r="K84" s="1584"/>
      <c r="L84" s="1584"/>
      <c r="M84" s="1584"/>
      <c r="N84" s="1584"/>
      <c r="O84" s="134"/>
      <c r="P84" s="184"/>
      <c r="Q84" s="185"/>
      <c r="R84" s="9"/>
      <c r="T84" s="218"/>
      <c r="U84" s="218"/>
      <c r="V84" s="1628"/>
      <c r="W84" s="71"/>
      <c r="X84" s="1637"/>
      <c r="Y84" s="1596"/>
      <c r="Z84" s="1637"/>
      <c r="AA84" s="1638"/>
      <c r="AB84" s="72"/>
      <c r="AC84" s="1642"/>
      <c r="AD84" s="49"/>
      <c r="AE84" s="57"/>
      <c r="AF84" s="184"/>
    </row>
    <row r="85" spans="1:32" ht="15" customHeight="1">
      <c r="A85" s="185"/>
      <c r="C85" s="1588"/>
      <c r="D85" s="1592"/>
      <c r="E85" s="1592"/>
      <c r="F85" s="1592"/>
      <c r="G85" s="1592"/>
      <c r="H85" s="1592"/>
      <c r="I85" s="134"/>
      <c r="J85" s="58"/>
      <c r="K85" s="1657"/>
      <c r="L85" s="1657"/>
      <c r="M85" s="1657"/>
      <c r="N85" s="1657"/>
      <c r="O85" s="134"/>
      <c r="P85" s="184"/>
      <c r="Q85" s="185"/>
      <c r="R85" s="9"/>
      <c r="T85" s="218"/>
      <c r="U85" s="218"/>
      <c r="V85" s="1628"/>
      <c r="W85" s="73"/>
      <c r="X85" s="1637"/>
      <c r="Y85" s="1596"/>
      <c r="Z85" s="1637"/>
      <c r="AA85" s="1638"/>
      <c r="AB85" s="73"/>
      <c r="AC85" s="1642"/>
      <c r="AD85" s="49"/>
      <c r="AE85" s="57"/>
      <c r="AF85" s="184"/>
    </row>
    <row r="86" spans="1:32" ht="15" customHeight="1">
      <c r="A86" s="185"/>
      <c r="C86" s="447"/>
      <c r="D86" s="134"/>
      <c r="E86" s="134"/>
      <c r="F86" s="134"/>
      <c r="G86" s="134"/>
      <c r="H86" s="134"/>
      <c r="I86" s="134"/>
      <c r="J86" s="134"/>
      <c r="K86" s="113"/>
      <c r="L86" s="113"/>
      <c r="M86" s="113"/>
      <c r="N86" s="136"/>
      <c r="O86" s="134"/>
      <c r="P86" s="184"/>
      <c r="Q86" s="185"/>
      <c r="R86" s="9"/>
      <c r="T86" s="218"/>
      <c r="U86" s="218"/>
      <c r="V86" s="1628"/>
      <c r="W86" s="73" t="s">
        <v>859</v>
      </c>
      <c r="X86" s="1637"/>
      <c r="Y86" s="1596"/>
      <c r="Z86" s="1637"/>
      <c r="AA86" s="1638"/>
      <c r="AB86" s="73" t="s">
        <v>859</v>
      </c>
      <c r="AC86" s="1642"/>
      <c r="AD86" s="49"/>
      <c r="AE86" s="57"/>
      <c r="AF86" s="184"/>
    </row>
    <row r="87" spans="1:32" ht="15" customHeight="1">
      <c r="A87" s="185"/>
      <c r="C87" s="1588">
        <v>5</v>
      </c>
      <c r="D87" s="1592" t="str">
        <f ca="1">OFFSET(Lexicon!B568,0,$C$1)</f>
        <v>How will the Performer receive timely Feedback?</v>
      </c>
      <c r="E87" s="1592"/>
      <c r="F87" s="1592"/>
      <c r="G87" s="1592"/>
      <c r="H87" s="1592"/>
      <c r="I87" s="134"/>
      <c r="J87" s="58"/>
      <c r="K87" s="1584"/>
      <c r="L87" s="1584"/>
      <c r="M87" s="1584"/>
      <c r="N87" s="1584"/>
      <c r="O87" s="134"/>
      <c r="P87" s="184"/>
      <c r="Q87" s="185"/>
      <c r="R87" s="9"/>
      <c r="T87" s="218"/>
      <c r="U87" s="218"/>
      <c r="V87" s="1628"/>
      <c r="W87" s="73"/>
      <c r="X87" s="1639"/>
      <c r="Y87" s="1648"/>
      <c r="Z87" s="1639"/>
      <c r="AA87" s="1640"/>
      <c r="AB87" s="72"/>
      <c r="AC87" s="1643"/>
      <c r="AD87" s="49"/>
      <c r="AE87" s="205"/>
      <c r="AF87" s="184"/>
    </row>
    <row r="88" spans="1:32" ht="15" customHeight="1">
      <c r="A88" s="185"/>
      <c r="C88" s="1588"/>
      <c r="D88" s="1592"/>
      <c r="E88" s="1592"/>
      <c r="F88" s="1592"/>
      <c r="G88" s="1592"/>
      <c r="H88" s="1592"/>
      <c r="I88" s="134"/>
      <c r="J88" s="58"/>
      <c r="K88" s="1657"/>
      <c r="L88" s="1657"/>
      <c r="M88" s="1657"/>
      <c r="N88" s="1657"/>
      <c r="O88" s="134"/>
      <c r="P88" s="184"/>
      <c r="Q88" s="185"/>
      <c r="R88" s="9"/>
      <c r="T88" s="218"/>
      <c r="U88" s="218"/>
      <c r="V88" s="1628"/>
      <c r="W88" s="74"/>
      <c r="X88" s="1630"/>
      <c r="Y88" s="1631"/>
      <c r="Z88" s="1635"/>
      <c r="AA88" s="1636"/>
      <c r="AB88" s="72"/>
      <c r="AC88" s="1641"/>
      <c r="AD88" s="49"/>
      <c r="AE88" s="205"/>
      <c r="AF88" s="184"/>
    </row>
    <row r="89" spans="1:32" ht="15" customHeight="1">
      <c r="A89" s="185"/>
      <c r="C89" s="447"/>
      <c r="D89" s="134"/>
      <c r="E89" s="134"/>
      <c r="F89" s="134"/>
      <c r="G89" s="134"/>
      <c r="H89" s="134"/>
      <c r="I89" s="134"/>
      <c r="J89" s="134"/>
      <c r="K89" s="113"/>
      <c r="L89" s="113"/>
      <c r="M89" s="113"/>
      <c r="N89" s="136"/>
      <c r="O89" s="134"/>
      <c r="P89" s="184"/>
      <c r="Q89" s="185"/>
      <c r="R89" s="9"/>
      <c r="T89" s="218"/>
      <c r="U89" s="218"/>
      <c r="V89" s="1628"/>
      <c r="W89" s="75" t="s">
        <v>861</v>
      </c>
      <c r="X89" s="1632"/>
      <c r="Y89" s="1595"/>
      <c r="Z89" s="1637"/>
      <c r="AA89" s="1638"/>
      <c r="AB89" s="75" t="s">
        <v>861</v>
      </c>
      <c r="AC89" s="1642"/>
      <c r="AD89" s="49"/>
      <c r="AE89" s="205"/>
      <c r="AF89" s="184"/>
    </row>
    <row r="90" spans="1:32" ht="15" customHeight="1">
      <c r="A90" s="185"/>
      <c r="C90" s="1588">
        <v>6</v>
      </c>
      <c r="D90" s="1592" t="str">
        <f ca="1">OFFSET(Lexicon!B569,0,$C$1)</f>
        <v>How will the Performer receive Feedback frequently enough to maintain or enhance performance?</v>
      </c>
      <c r="E90" s="1592"/>
      <c r="F90" s="1592"/>
      <c r="G90" s="1592"/>
      <c r="H90" s="1592"/>
      <c r="I90" s="134"/>
      <c r="J90" s="58"/>
      <c r="K90" s="1584"/>
      <c r="L90" s="1584"/>
      <c r="M90" s="1584"/>
      <c r="N90" s="1584"/>
      <c r="O90" s="134"/>
      <c r="P90" s="184"/>
      <c r="Q90" s="185"/>
      <c r="R90" s="9"/>
      <c r="T90" s="218"/>
      <c r="U90" s="218"/>
      <c r="V90" s="1628"/>
      <c r="W90" s="71"/>
      <c r="X90" s="1632"/>
      <c r="Y90" s="1595"/>
      <c r="Z90" s="1637"/>
      <c r="AA90" s="1638"/>
      <c r="AB90" s="487"/>
      <c r="AC90" s="1642"/>
      <c r="AD90" s="49"/>
      <c r="AE90" s="205"/>
      <c r="AF90" s="184"/>
    </row>
    <row r="91" spans="1:32" ht="15" customHeight="1">
      <c r="A91" s="185"/>
      <c r="C91" s="1588"/>
      <c r="D91" s="1592"/>
      <c r="E91" s="1592"/>
      <c r="F91" s="1592"/>
      <c r="G91" s="1592"/>
      <c r="H91" s="1592"/>
      <c r="I91" s="134"/>
      <c r="J91" s="58"/>
      <c r="K91" s="1657"/>
      <c r="L91" s="1657"/>
      <c r="M91" s="1657"/>
      <c r="N91" s="1657"/>
      <c r="O91" s="134"/>
      <c r="P91" s="184"/>
      <c r="Q91" s="185"/>
      <c r="R91" s="9"/>
      <c r="T91" s="218"/>
      <c r="U91" s="218"/>
      <c r="V91" s="1628"/>
      <c r="W91" s="71"/>
      <c r="X91" s="1632"/>
      <c r="Y91" s="1595"/>
      <c r="Z91" s="1637"/>
      <c r="AA91" s="1638"/>
      <c r="AB91" s="72"/>
      <c r="AC91" s="1642"/>
      <c r="AD91" s="49"/>
      <c r="AE91" s="205"/>
      <c r="AF91" s="184"/>
    </row>
    <row r="92" spans="1:32" ht="15" customHeight="1">
      <c r="A92" s="185"/>
      <c r="C92" s="447"/>
      <c r="D92" s="134"/>
      <c r="E92" s="134"/>
      <c r="F92" s="134"/>
      <c r="G92" s="134"/>
      <c r="H92" s="134"/>
      <c r="I92" s="134"/>
      <c r="J92" s="134"/>
      <c r="K92" s="113"/>
      <c r="L92" s="113"/>
      <c r="M92" s="113"/>
      <c r="N92" s="136"/>
      <c r="O92" s="134"/>
      <c r="P92" s="184"/>
      <c r="Q92" s="185"/>
      <c r="R92" s="9"/>
      <c r="T92" s="218"/>
      <c r="U92" s="218"/>
      <c r="V92" s="1628"/>
      <c r="W92" s="71"/>
      <c r="X92" s="1632"/>
      <c r="Y92" s="1595"/>
      <c r="Z92" s="1637"/>
      <c r="AA92" s="1638"/>
      <c r="AB92" s="72"/>
      <c r="AC92" s="1642"/>
      <c r="AD92" s="49"/>
      <c r="AE92" s="205"/>
      <c r="AF92" s="184"/>
    </row>
    <row r="93" spans="1:32" ht="15" customHeight="1">
      <c r="A93" s="185"/>
      <c r="C93" s="1588">
        <v>7</v>
      </c>
      <c r="D93" s="1592" t="str">
        <f ca="1">OFFSET(Lexicon!B570,0,$C$1)</f>
        <v>How will the Feedback be specific enough to influence performance?</v>
      </c>
      <c r="E93" s="1592"/>
      <c r="F93" s="1592"/>
      <c r="G93" s="1592"/>
      <c r="H93" s="1592"/>
      <c r="I93" s="134"/>
      <c r="J93" s="58"/>
      <c r="K93" s="1584"/>
      <c r="L93" s="1584"/>
      <c r="M93" s="1584"/>
      <c r="N93" s="1584"/>
      <c r="O93" s="134"/>
      <c r="P93" s="184"/>
      <c r="Q93" s="185"/>
      <c r="R93" s="9"/>
      <c r="T93" s="218"/>
      <c r="U93" s="218"/>
      <c r="V93" s="1628"/>
      <c r="W93" s="71"/>
      <c r="X93" s="1632"/>
      <c r="Y93" s="1595"/>
      <c r="Z93" s="1637"/>
      <c r="AA93" s="1638"/>
      <c r="AB93" s="72"/>
      <c r="AC93" s="1642"/>
      <c r="AD93" s="49"/>
      <c r="AE93" s="135"/>
      <c r="AF93" s="184"/>
    </row>
    <row r="94" spans="1:32" ht="15" customHeight="1">
      <c r="A94" s="185"/>
      <c r="C94" s="1588"/>
      <c r="D94" s="1592"/>
      <c r="E94" s="1592"/>
      <c r="F94" s="1592"/>
      <c r="G94" s="1592"/>
      <c r="H94" s="1592"/>
      <c r="I94" s="134"/>
      <c r="J94" s="58"/>
      <c r="K94" s="1657"/>
      <c r="L94" s="1657"/>
      <c r="M94" s="1657"/>
      <c r="N94" s="1657"/>
      <c r="O94" s="134"/>
      <c r="P94" s="184"/>
      <c r="Q94" s="185"/>
      <c r="R94" s="9"/>
      <c r="T94" s="218"/>
      <c r="U94" s="218"/>
      <c r="V94" s="1628"/>
      <c r="W94" s="71"/>
      <c r="X94" s="1632"/>
      <c r="Y94" s="1595"/>
      <c r="Z94" s="1637"/>
      <c r="AA94" s="1638"/>
      <c r="AB94" s="72"/>
      <c r="AC94" s="1642"/>
      <c r="AD94" s="49"/>
      <c r="AE94" s="135"/>
      <c r="AF94" s="184"/>
    </row>
    <row r="95" spans="1:32" ht="15" customHeight="1">
      <c r="A95" s="185"/>
      <c r="C95" s="447"/>
      <c r="D95" s="134"/>
      <c r="E95" s="134"/>
      <c r="F95" s="134"/>
      <c r="G95" s="134"/>
      <c r="H95" s="134"/>
      <c r="I95" s="134"/>
      <c r="J95" s="134"/>
      <c r="K95" s="113"/>
      <c r="L95" s="113"/>
      <c r="M95" s="113"/>
      <c r="N95" s="136"/>
      <c r="O95" s="134"/>
      <c r="P95" s="184"/>
      <c r="Q95" s="185"/>
      <c r="R95" s="9"/>
      <c r="T95" s="218"/>
      <c r="U95" s="218"/>
      <c r="V95" s="1629"/>
      <c r="W95" s="71"/>
      <c r="X95" s="1633"/>
      <c r="Y95" s="1634"/>
      <c r="Z95" s="1639"/>
      <c r="AA95" s="1640"/>
      <c r="AB95" s="72"/>
      <c r="AC95" s="1643"/>
      <c r="AD95" s="49"/>
      <c r="AE95" s="135"/>
      <c r="AF95" s="184"/>
    </row>
    <row r="96" spans="1:32" ht="12.75" customHeight="1">
      <c r="A96" s="185"/>
      <c r="C96" s="1588">
        <v>8</v>
      </c>
      <c r="D96" s="1592" t="str">
        <f ca="1">OFFSET(Lexicon!B571,0,$C$1)</f>
        <v>How will the Feedback include information about the value of the performance to the organisation?</v>
      </c>
      <c r="E96" s="1592"/>
      <c r="F96" s="1592"/>
      <c r="G96" s="1592"/>
      <c r="H96" s="1592"/>
      <c r="I96" s="134"/>
      <c r="J96" s="58"/>
      <c r="K96" s="1584"/>
      <c r="L96" s="1584"/>
      <c r="M96" s="1584"/>
      <c r="N96" s="1584"/>
      <c r="O96" s="134"/>
      <c r="P96" s="184"/>
      <c r="Q96" s="185"/>
      <c r="R96" s="9"/>
      <c r="T96" s="218"/>
      <c r="U96" s="218"/>
      <c r="V96" s="218"/>
      <c r="W96" s="218"/>
      <c r="X96" s="1646" t="str">
        <f ca="1">X76</f>
        <v>Immediate</v>
      </c>
      <c r="Y96" s="1646"/>
      <c r="Z96" s="1646" t="str">
        <f ca="1">Z76</f>
        <v>Delayed</v>
      </c>
      <c r="AA96" s="1646"/>
      <c r="AB96" s="76"/>
      <c r="AC96" s="76"/>
      <c r="AD96" s="49"/>
      <c r="AE96" s="135"/>
      <c r="AF96" s="184"/>
    </row>
    <row r="97" spans="1:35" ht="12.75" customHeight="1">
      <c r="A97" s="185"/>
      <c r="C97" s="1588"/>
      <c r="D97" s="1592"/>
      <c r="E97" s="1592"/>
      <c r="F97" s="1592"/>
      <c r="G97" s="1592"/>
      <c r="H97" s="1592"/>
      <c r="I97" s="134"/>
      <c r="J97" s="58"/>
      <c r="K97" s="1657"/>
      <c r="L97" s="1657"/>
      <c r="M97" s="1657"/>
      <c r="N97" s="1657"/>
      <c r="O97" s="134"/>
      <c r="P97" s="184"/>
      <c r="Q97" s="185"/>
      <c r="R97" s="9"/>
      <c r="S97" s="135"/>
      <c r="T97" s="135"/>
      <c r="U97" s="135"/>
      <c r="V97" s="135"/>
      <c r="W97" s="135"/>
      <c r="X97" s="135"/>
      <c r="Y97" s="135"/>
      <c r="Z97" s="471"/>
      <c r="AA97" s="471"/>
      <c r="AB97" s="471"/>
      <c r="AC97" s="135"/>
      <c r="AD97" s="435"/>
      <c r="AE97" s="135"/>
      <c r="AF97" s="184"/>
    </row>
    <row r="98" spans="1:35" ht="4.5" customHeight="1">
      <c r="A98" s="185"/>
      <c r="C98" s="447"/>
      <c r="D98" s="134"/>
      <c r="E98" s="134"/>
      <c r="F98" s="134"/>
      <c r="G98" s="134"/>
      <c r="H98" s="134"/>
      <c r="I98" s="134"/>
      <c r="J98" s="134"/>
      <c r="K98" s="113"/>
      <c r="L98" s="113"/>
      <c r="M98" s="113"/>
      <c r="N98" s="136"/>
      <c r="O98" s="134"/>
      <c r="P98" s="184"/>
      <c r="Q98" s="185"/>
      <c r="R98" s="9"/>
      <c r="S98" s="135"/>
      <c r="T98" s="135"/>
      <c r="U98" s="135"/>
      <c r="V98" s="135"/>
      <c r="W98" s="135"/>
      <c r="X98" s="135"/>
      <c r="Y98" s="135"/>
      <c r="Z98" s="135"/>
      <c r="AA98" s="135"/>
      <c r="AB98" s="135"/>
      <c r="AC98" s="471"/>
      <c r="AD98" s="435"/>
      <c r="AE98" s="135"/>
      <c r="AF98" s="184"/>
    </row>
    <row r="99" spans="1:35" ht="12.75" customHeight="1">
      <c r="A99" s="185"/>
      <c r="C99" s="1588">
        <v>9</v>
      </c>
      <c r="D99" s="1592" t="str">
        <f ca="1">OFFSET(Lexicon!B572,0,$C$1)</f>
        <v>How will we ensure the Feedback is communicated in a positive, non-threatening manner?</v>
      </c>
      <c r="E99" s="1592"/>
      <c r="F99" s="1592"/>
      <c r="G99" s="1592"/>
      <c r="H99" s="1592"/>
      <c r="I99" s="134"/>
      <c r="J99" s="58"/>
      <c r="K99" s="1584"/>
      <c r="L99" s="1584"/>
      <c r="M99" s="1584"/>
      <c r="N99" s="1584"/>
      <c r="O99" s="134"/>
      <c r="P99" s="184"/>
      <c r="Q99" s="185"/>
      <c r="R99" s="9"/>
      <c r="S99" s="135"/>
      <c r="T99" s="135"/>
      <c r="U99" s="135"/>
      <c r="V99" s="135"/>
      <c r="W99" s="135"/>
      <c r="X99" s="135"/>
      <c r="Y99" s="135"/>
      <c r="Z99" s="135"/>
      <c r="AA99" s="135"/>
      <c r="AB99" s="135"/>
      <c r="AC99" s="135"/>
      <c r="AD99" s="135"/>
      <c r="AE99" s="135"/>
      <c r="AF99" s="184"/>
    </row>
    <row r="100" spans="1:35" ht="12.75" customHeight="1">
      <c r="A100" s="185"/>
      <c r="C100" s="1588"/>
      <c r="D100" s="1592"/>
      <c r="E100" s="1592"/>
      <c r="F100" s="1592"/>
      <c r="G100" s="1592"/>
      <c r="H100" s="1592"/>
      <c r="I100" s="134"/>
      <c r="J100" s="58"/>
      <c r="K100" s="1584"/>
      <c r="L100" s="1584"/>
      <c r="M100" s="1584"/>
      <c r="N100" s="1584"/>
      <c r="O100" s="134"/>
      <c r="P100" s="184"/>
      <c r="Q100" s="185"/>
      <c r="R100" s="9"/>
      <c r="S100" s="135"/>
      <c r="T100" s="135"/>
      <c r="U100" s="135"/>
      <c r="V100" s="135"/>
      <c r="W100" s="135"/>
      <c r="X100" s="135"/>
      <c r="Y100" s="135"/>
      <c r="Z100" s="135"/>
      <c r="AA100" s="135"/>
      <c r="AB100" s="135"/>
      <c r="AC100" s="135"/>
      <c r="AD100" s="135"/>
      <c r="AE100" s="135"/>
      <c r="AF100" s="184"/>
    </row>
    <row r="101" spans="1:35" ht="4.5" customHeight="1" thickBot="1">
      <c r="A101" s="185"/>
      <c r="C101" s="451"/>
      <c r="D101" s="137"/>
      <c r="E101" s="137"/>
      <c r="F101" s="137"/>
      <c r="G101" s="137"/>
      <c r="H101" s="137"/>
      <c r="I101" s="135"/>
      <c r="J101" s="135"/>
      <c r="K101" s="55"/>
      <c r="L101" s="55"/>
      <c r="M101" s="55"/>
      <c r="N101" s="137"/>
      <c r="O101" s="134"/>
      <c r="P101" s="184"/>
      <c r="Q101" s="185"/>
      <c r="R101" s="9"/>
      <c r="S101" s="135"/>
      <c r="T101" s="135"/>
      <c r="U101" s="135"/>
      <c r="V101" s="135"/>
      <c r="W101" s="135"/>
      <c r="X101" s="135"/>
      <c r="Y101" s="135"/>
      <c r="Z101" s="135"/>
      <c r="AA101" s="135"/>
      <c r="AB101" s="135"/>
      <c r="AC101" s="135"/>
      <c r="AD101" s="135"/>
      <c r="AE101" s="135"/>
      <c r="AF101" s="184"/>
    </row>
    <row r="102" spans="1:35" ht="9.75" customHeight="1">
      <c r="A102" s="185"/>
      <c r="C102" s="447"/>
      <c r="D102" s="134"/>
      <c r="E102" s="134"/>
      <c r="F102" s="134"/>
      <c r="G102" s="134"/>
      <c r="H102" s="134"/>
      <c r="I102" s="134"/>
      <c r="J102" s="134"/>
      <c r="K102" s="134"/>
      <c r="L102" s="134"/>
      <c r="M102" s="134"/>
      <c r="N102" s="49"/>
      <c r="O102" s="134"/>
      <c r="P102" s="436"/>
      <c r="Q102" s="185"/>
      <c r="R102" s="9"/>
      <c r="S102" s="135"/>
      <c r="T102" s="135"/>
      <c r="U102" s="135"/>
      <c r="V102" s="135"/>
      <c r="W102" s="135"/>
      <c r="X102" s="135"/>
      <c r="Y102" s="135"/>
      <c r="Z102" s="135"/>
      <c r="AA102" s="135"/>
      <c r="AB102" s="135"/>
      <c r="AC102" s="135"/>
      <c r="AD102" s="135"/>
      <c r="AE102" s="135"/>
      <c r="AF102" s="436"/>
    </row>
    <row r="103" spans="1:35" ht="9.75" customHeight="1">
      <c r="A103" s="185"/>
      <c r="B103" s="185"/>
      <c r="C103" s="456"/>
      <c r="D103" s="436"/>
      <c r="E103" s="436"/>
      <c r="F103" s="436"/>
      <c r="G103" s="436"/>
      <c r="H103" s="436"/>
      <c r="I103" s="436"/>
      <c r="J103" s="436"/>
      <c r="K103" s="436"/>
      <c r="L103" s="436"/>
      <c r="M103" s="436"/>
      <c r="N103" s="457"/>
      <c r="O103" s="436"/>
      <c r="P103" s="436"/>
      <c r="Q103" s="185"/>
      <c r="R103" s="185"/>
      <c r="S103" s="456"/>
      <c r="T103" s="436"/>
      <c r="U103" s="436"/>
      <c r="V103" s="436"/>
      <c r="W103" s="436"/>
      <c r="X103" s="436"/>
      <c r="Y103" s="436"/>
      <c r="Z103" s="436"/>
      <c r="AA103" s="480"/>
      <c r="AB103" s="480"/>
      <c r="AC103" s="480"/>
      <c r="AD103" s="457"/>
      <c r="AE103" s="436"/>
      <c r="AF103" s="436"/>
      <c r="AG103" s="184"/>
    </row>
    <row r="104" spans="1:35" ht="12" customHeight="1">
      <c r="A104" s="185"/>
      <c r="C104" s="447"/>
      <c r="D104" s="134"/>
      <c r="E104" s="134"/>
      <c r="F104" s="134"/>
      <c r="G104" s="134"/>
      <c r="H104" s="134"/>
      <c r="I104" s="134"/>
      <c r="J104" s="134"/>
      <c r="K104" s="134"/>
      <c r="L104" s="134"/>
      <c r="M104" s="134"/>
      <c r="N104" s="49"/>
      <c r="O104" s="134"/>
      <c r="P104" s="436"/>
      <c r="R104" s="9"/>
      <c r="S104" s="1588"/>
      <c r="T104" s="1592">
        <f ca="1">OFFSET(Lexicon!S556,0,$C$1)</f>
        <v>0</v>
      </c>
      <c r="U104" s="1592"/>
      <c r="V104" s="1592"/>
      <c r="W104" s="1592"/>
      <c r="X104" s="1592"/>
      <c r="Y104" s="218"/>
      <c r="Z104" s="58"/>
      <c r="AA104" s="435"/>
      <c r="AB104" s="435"/>
      <c r="AC104" s="435"/>
      <c r="AD104" s="49"/>
      <c r="AE104" s="218"/>
      <c r="AF104" s="218"/>
    </row>
    <row r="105" spans="1:35" ht="12" customHeight="1">
      <c r="A105" s="185"/>
      <c r="C105" s="447"/>
      <c r="D105" s="134"/>
      <c r="E105" s="134"/>
      <c r="F105" s="134"/>
      <c r="G105" s="134"/>
      <c r="H105" s="134"/>
      <c r="I105" s="134"/>
      <c r="J105" s="134"/>
      <c r="K105" s="134"/>
      <c r="L105" s="134"/>
      <c r="M105" s="134"/>
      <c r="N105" s="49"/>
      <c r="O105" s="134"/>
      <c r="P105" s="436"/>
      <c r="R105" s="9"/>
      <c r="S105" s="1588"/>
      <c r="T105" s="1592"/>
      <c r="U105" s="1592"/>
      <c r="V105" s="1592"/>
      <c r="W105" s="1592"/>
      <c r="X105" s="1592"/>
      <c r="Y105" s="218"/>
      <c r="Z105" s="58"/>
      <c r="AA105" s="435"/>
      <c r="AB105" s="435"/>
      <c r="AC105" s="435"/>
      <c r="AD105" s="49"/>
      <c r="AE105" s="218"/>
      <c r="AF105" s="218"/>
    </row>
    <row r="106" spans="1:35" ht="6.75" customHeight="1">
      <c r="A106" s="185"/>
      <c r="C106" s="468"/>
      <c r="D106" s="135"/>
      <c r="E106" s="135"/>
      <c r="F106" s="135"/>
      <c r="G106" s="135"/>
      <c r="H106" s="135"/>
      <c r="I106" s="135"/>
      <c r="J106" s="135"/>
      <c r="K106" s="135"/>
      <c r="L106" s="135"/>
      <c r="M106" s="135"/>
      <c r="N106" s="471"/>
      <c r="O106" s="135"/>
      <c r="P106" s="183"/>
      <c r="R106" s="9"/>
      <c r="S106" s="478"/>
      <c r="T106" s="135"/>
      <c r="U106" s="135"/>
      <c r="V106" s="135"/>
      <c r="W106" s="135"/>
      <c r="X106" s="135"/>
      <c r="Y106" s="135"/>
      <c r="Z106" s="135"/>
      <c r="AA106" s="465"/>
      <c r="AB106" s="465"/>
      <c r="AC106" s="465"/>
      <c r="AD106" s="471"/>
      <c r="AE106" s="135"/>
      <c r="AF106" s="135"/>
      <c r="AG106" s="169"/>
      <c r="AH106" s="169"/>
      <c r="AI106" s="169"/>
    </row>
    <row r="107" spans="1:35" ht="15">
      <c r="A107" s="185"/>
      <c r="C107" s="468"/>
      <c r="D107" s="135"/>
      <c r="E107" s="135"/>
      <c r="F107" s="135"/>
      <c r="G107" s="135"/>
      <c r="H107" s="135"/>
      <c r="I107" s="135"/>
      <c r="J107" s="135"/>
      <c r="K107" s="135"/>
      <c r="L107" s="135"/>
      <c r="M107" s="135"/>
      <c r="N107" s="471"/>
      <c r="O107" s="135"/>
      <c r="P107" s="183"/>
      <c r="R107" s="9"/>
      <c r="S107" s="478"/>
      <c r="T107" s="135"/>
      <c r="U107" s="135"/>
      <c r="V107" s="135"/>
      <c r="W107" s="135"/>
      <c r="X107" s="135"/>
      <c r="Y107" s="135"/>
      <c r="Z107" s="135"/>
      <c r="AA107" s="465"/>
      <c r="AB107" s="465"/>
      <c r="AC107" s="465"/>
      <c r="AD107" s="471"/>
      <c r="AE107" s="135"/>
      <c r="AF107" s="135"/>
      <c r="AG107" s="169"/>
      <c r="AH107" s="169"/>
      <c r="AI107" s="169"/>
    </row>
    <row r="108" spans="1:35" ht="18.75" customHeight="1">
      <c r="C108" s="1597"/>
      <c r="D108" s="1597"/>
      <c r="E108" s="1597"/>
      <c r="F108" s="1597"/>
      <c r="G108" s="1597"/>
      <c r="H108" s="1597"/>
      <c r="I108" s="1597"/>
      <c r="J108" s="1598"/>
      <c r="K108" s="432"/>
      <c r="L108" s="432"/>
      <c r="M108" s="432"/>
      <c r="N108" s="77"/>
      <c r="O108" s="432"/>
      <c r="P108" s="169"/>
      <c r="S108" s="1597"/>
      <c r="T108" s="1597"/>
      <c r="U108" s="1597"/>
      <c r="V108" s="1597"/>
      <c r="W108" s="1597"/>
      <c r="X108" s="1597"/>
      <c r="Y108" s="1597"/>
      <c r="Z108" s="1598"/>
      <c r="AA108" s="114"/>
      <c r="AB108" s="114"/>
      <c r="AC108" s="114"/>
      <c r="AD108" s="77"/>
      <c r="AE108" s="432"/>
      <c r="AF108" s="169"/>
      <c r="AG108" s="169"/>
      <c r="AH108" s="169"/>
      <c r="AI108" s="169"/>
    </row>
    <row r="109" spans="1:35" ht="15">
      <c r="C109" s="450"/>
      <c r="D109" s="78"/>
      <c r="E109" s="78"/>
      <c r="F109" s="78"/>
      <c r="G109" s="78"/>
      <c r="H109" s="78"/>
      <c r="I109" s="78"/>
      <c r="J109" s="1598"/>
      <c r="K109" s="432"/>
      <c r="L109" s="432"/>
      <c r="M109" s="432"/>
      <c r="N109" s="77"/>
      <c r="O109" s="432"/>
      <c r="P109" s="169"/>
      <c r="S109" s="450"/>
      <c r="T109" s="78"/>
      <c r="U109" s="78"/>
      <c r="V109" s="78"/>
      <c r="W109" s="78"/>
      <c r="X109" s="78"/>
      <c r="Y109" s="78"/>
      <c r="Z109" s="1598"/>
      <c r="AA109" s="114"/>
      <c r="AB109" s="114"/>
      <c r="AC109" s="114"/>
      <c r="AD109" s="77"/>
      <c r="AE109" s="432"/>
      <c r="AF109" s="169"/>
      <c r="AG109" s="169"/>
      <c r="AH109" s="169"/>
      <c r="AI109" s="169"/>
    </row>
    <row r="110" spans="1:35" ht="15">
      <c r="C110" s="1599"/>
      <c r="D110" s="1599"/>
      <c r="E110" s="1599"/>
      <c r="F110" s="1599"/>
      <c r="G110" s="1599"/>
      <c r="H110" s="1599"/>
      <c r="I110" s="78"/>
      <c r="J110" s="1598"/>
      <c r="K110" s="432"/>
      <c r="L110" s="432"/>
      <c r="M110" s="432"/>
      <c r="N110" s="77"/>
      <c r="O110" s="432"/>
      <c r="P110" s="169"/>
      <c r="S110" s="1599"/>
      <c r="T110" s="1599"/>
      <c r="U110" s="1599"/>
      <c r="V110" s="1599"/>
      <c r="W110" s="1599"/>
      <c r="X110" s="1599"/>
      <c r="Y110" s="78"/>
      <c r="Z110" s="1598"/>
      <c r="AA110" s="114"/>
      <c r="AB110" s="114"/>
      <c r="AC110" s="114"/>
      <c r="AD110" s="77"/>
      <c r="AE110" s="432"/>
      <c r="AF110" s="169"/>
      <c r="AG110" s="169"/>
      <c r="AH110" s="169"/>
      <c r="AI110" s="169"/>
    </row>
    <row r="111" spans="1:35" ht="12.75" customHeight="1">
      <c r="C111" s="468"/>
      <c r="D111" s="135"/>
      <c r="E111" s="135"/>
      <c r="F111" s="135"/>
      <c r="G111" s="135"/>
      <c r="H111" s="135"/>
      <c r="I111" s="135"/>
      <c r="J111" s="135"/>
      <c r="K111" s="135"/>
      <c r="L111" s="135"/>
      <c r="M111" s="135"/>
      <c r="N111" s="471"/>
      <c r="O111" s="135"/>
      <c r="P111" s="135"/>
      <c r="S111" s="478"/>
      <c r="T111" s="135"/>
      <c r="U111" s="135"/>
      <c r="V111" s="135"/>
      <c r="W111" s="135"/>
      <c r="X111" s="135"/>
      <c r="Y111" s="135"/>
      <c r="Z111" s="135"/>
      <c r="AA111" s="465"/>
      <c r="AB111" s="465"/>
      <c r="AC111" s="465"/>
      <c r="AD111" s="471"/>
      <c r="AE111" s="135"/>
      <c r="AF111" s="135"/>
      <c r="AG111" s="169"/>
      <c r="AH111" s="169"/>
      <c r="AI111" s="169"/>
    </row>
    <row r="112" spans="1:35" ht="12.75" customHeight="1">
      <c r="C112" s="468"/>
      <c r="D112" s="135"/>
      <c r="E112" s="135"/>
      <c r="F112" s="135"/>
      <c r="G112" s="135"/>
      <c r="H112" s="135"/>
      <c r="I112" s="135"/>
      <c r="J112" s="135"/>
      <c r="K112" s="135"/>
      <c r="L112" s="1600"/>
      <c r="M112" s="1600"/>
      <c r="N112" s="1600"/>
      <c r="O112" s="135"/>
      <c r="P112" s="135"/>
      <c r="S112" s="446"/>
      <c r="T112" s="135"/>
      <c r="U112" s="135"/>
      <c r="V112" s="135"/>
      <c r="W112" s="135"/>
      <c r="X112" s="135"/>
      <c r="Y112" s="135"/>
      <c r="Z112" s="135"/>
      <c r="AA112" s="465"/>
      <c r="AB112" s="465"/>
      <c r="AC112" s="465"/>
      <c r="AD112" s="76"/>
      <c r="AE112" s="135"/>
      <c r="AF112" s="135"/>
      <c r="AG112" s="169"/>
      <c r="AH112" s="169"/>
      <c r="AI112" s="169"/>
    </row>
    <row r="113" spans="3:35" ht="12.75" customHeight="1">
      <c r="C113" s="468"/>
      <c r="D113" s="135"/>
      <c r="E113" s="135"/>
      <c r="F113" s="76"/>
      <c r="G113" s="76"/>
      <c r="H113" s="1600"/>
      <c r="I113" s="1600"/>
      <c r="J113" s="1600"/>
      <c r="K113" s="1600"/>
      <c r="L113" s="1600"/>
      <c r="M113" s="1600"/>
      <c r="N113" s="1600"/>
      <c r="O113" s="135"/>
      <c r="P113" s="135"/>
      <c r="S113" s="478"/>
      <c r="T113" s="135"/>
      <c r="U113" s="135"/>
      <c r="V113" s="135"/>
      <c r="W113" s="135"/>
      <c r="X113" s="135"/>
      <c r="Y113" s="135"/>
      <c r="Z113" s="135"/>
      <c r="AA113" s="465"/>
      <c r="AB113" s="465"/>
      <c r="AC113" s="465"/>
      <c r="AD113" s="76"/>
      <c r="AE113" s="135"/>
      <c r="AF113" s="135"/>
      <c r="AG113" s="169"/>
      <c r="AH113" s="169"/>
      <c r="AI113" s="169"/>
    </row>
    <row r="114" spans="3:35" ht="12.75" customHeight="1">
      <c r="C114" s="468"/>
      <c r="D114" s="135"/>
      <c r="E114" s="135"/>
      <c r="F114" s="1601"/>
      <c r="G114" s="71"/>
      <c r="H114" s="1595"/>
      <c r="I114" s="1595"/>
      <c r="J114" s="1596"/>
      <c r="K114" s="1596"/>
      <c r="L114" s="72"/>
      <c r="M114" s="1595"/>
      <c r="N114" s="471"/>
      <c r="O114" s="135"/>
      <c r="P114" s="135"/>
      <c r="S114" s="1605"/>
      <c r="T114" s="1592"/>
      <c r="U114" s="1592"/>
      <c r="V114" s="1592"/>
      <c r="W114" s="1592"/>
      <c r="X114" s="1592"/>
      <c r="Y114" s="135"/>
      <c r="Z114" s="58"/>
      <c r="AA114" s="435"/>
      <c r="AB114" s="435"/>
      <c r="AC114" s="435"/>
      <c r="AD114" s="471"/>
      <c r="AE114" s="135"/>
      <c r="AF114" s="135"/>
      <c r="AG114" s="169"/>
      <c r="AH114" s="169"/>
      <c r="AI114" s="169"/>
    </row>
    <row r="115" spans="3:35" ht="12.75" customHeight="1">
      <c r="C115" s="468"/>
      <c r="D115" s="135"/>
      <c r="E115" s="135"/>
      <c r="F115" s="1601"/>
      <c r="G115" s="71"/>
      <c r="H115" s="1595"/>
      <c r="I115" s="1595"/>
      <c r="J115" s="1596"/>
      <c r="K115" s="1596"/>
      <c r="L115" s="72"/>
      <c r="M115" s="1595"/>
      <c r="N115" s="471"/>
      <c r="O115" s="135"/>
      <c r="P115" s="135"/>
      <c r="S115" s="1605"/>
      <c r="T115" s="1592"/>
      <c r="U115" s="1592"/>
      <c r="V115" s="1592"/>
      <c r="W115" s="1592"/>
      <c r="X115" s="1592"/>
      <c r="Y115" s="135"/>
      <c r="Z115" s="58"/>
      <c r="AA115" s="435"/>
      <c r="AB115" s="435"/>
      <c r="AC115" s="435"/>
      <c r="AD115" s="471"/>
      <c r="AE115" s="135"/>
      <c r="AF115" s="135"/>
      <c r="AG115" s="169"/>
      <c r="AH115" s="169"/>
      <c r="AI115" s="169"/>
    </row>
    <row r="116" spans="3:35" ht="12.75" customHeight="1">
      <c r="C116" s="468"/>
      <c r="D116" s="135"/>
      <c r="E116" s="135"/>
      <c r="F116" s="1601"/>
      <c r="G116" s="71"/>
      <c r="H116" s="1595"/>
      <c r="I116" s="1595"/>
      <c r="J116" s="1596"/>
      <c r="K116" s="1596"/>
      <c r="L116" s="72"/>
      <c r="M116" s="1595"/>
      <c r="N116" s="471"/>
      <c r="O116" s="135"/>
      <c r="P116" s="135"/>
      <c r="S116" s="468"/>
      <c r="T116" s="135"/>
      <c r="U116" s="135"/>
      <c r="V116" s="135"/>
      <c r="W116" s="135"/>
      <c r="X116" s="135"/>
      <c r="Y116" s="135"/>
      <c r="Z116" s="135"/>
      <c r="AA116" s="465"/>
      <c r="AB116" s="465"/>
      <c r="AC116" s="465"/>
      <c r="AD116" s="471"/>
      <c r="AE116" s="135"/>
      <c r="AF116" s="135"/>
      <c r="AG116" s="169"/>
      <c r="AH116" s="169"/>
      <c r="AI116" s="169"/>
    </row>
    <row r="117" spans="3:35" ht="12.75" customHeight="1">
      <c r="C117" s="468"/>
      <c r="D117" s="135"/>
      <c r="E117" s="135"/>
      <c r="F117" s="1601"/>
      <c r="G117" s="71"/>
      <c r="H117" s="1595"/>
      <c r="I117" s="1595"/>
      <c r="J117" s="1596"/>
      <c r="K117" s="1596"/>
      <c r="L117" s="72"/>
      <c r="M117" s="1595"/>
      <c r="N117" s="471"/>
      <c r="O117" s="135"/>
      <c r="P117" s="135"/>
      <c r="S117" s="1605"/>
      <c r="T117" s="1592"/>
      <c r="U117" s="1592"/>
      <c r="V117" s="1592"/>
      <c r="W117" s="1592"/>
      <c r="X117" s="1592"/>
      <c r="Y117" s="135"/>
      <c r="Z117" s="58"/>
      <c r="AA117" s="435"/>
      <c r="AB117" s="435"/>
      <c r="AC117" s="435"/>
      <c r="AD117" s="471"/>
      <c r="AE117" s="135"/>
      <c r="AF117" s="135"/>
      <c r="AG117" s="169"/>
      <c r="AH117" s="169"/>
      <c r="AI117" s="169"/>
    </row>
    <row r="118" spans="3:35" ht="12.75" customHeight="1">
      <c r="C118" s="468"/>
      <c r="D118" s="135"/>
      <c r="E118" s="135"/>
      <c r="F118" s="1601"/>
      <c r="G118" s="71"/>
      <c r="H118" s="1595"/>
      <c r="I118" s="1595"/>
      <c r="J118" s="1596"/>
      <c r="K118" s="1596"/>
      <c r="L118" s="72"/>
      <c r="M118" s="1595"/>
      <c r="N118" s="471"/>
      <c r="O118" s="135"/>
      <c r="P118" s="135"/>
      <c r="S118" s="1605"/>
      <c r="T118" s="1592"/>
      <c r="U118" s="1592"/>
      <c r="V118" s="1592"/>
      <c r="W118" s="1592"/>
      <c r="X118" s="1592"/>
      <c r="Y118" s="135"/>
      <c r="Z118" s="58"/>
      <c r="AA118" s="435"/>
      <c r="AB118" s="435"/>
      <c r="AC118" s="435"/>
      <c r="AD118" s="471"/>
      <c r="AE118" s="135"/>
      <c r="AF118" s="135"/>
      <c r="AG118" s="169"/>
      <c r="AH118" s="169"/>
      <c r="AI118" s="169"/>
    </row>
    <row r="119" spans="3:35" ht="12.75" customHeight="1">
      <c r="C119" s="468"/>
      <c r="D119" s="135"/>
      <c r="E119" s="135"/>
      <c r="F119" s="1601"/>
      <c r="G119" s="71"/>
      <c r="H119" s="1595"/>
      <c r="I119" s="1595"/>
      <c r="J119" s="1596"/>
      <c r="K119" s="1596"/>
      <c r="L119" s="72"/>
      <c r="M119" s="1595"/>
      <c r="N119" s="471"/>
      <c r="O119" s="135"/>
      <c r="P119" s="135"/>
      <c r="S119" s="468"/>
      <c r="T119" s="135"/>
      <c r="U119" s="135"/>
      <c r="V119" s="135"/>
      <c r="W119" s="135"/>
      <c r="X119" s="135"/>
      <c r="Y119" s="135"/>
      <c r="Z119" s="135"/>
      <c r="AA119" s="465"/>
      <c r="AB119" s="465"/>
      <c r="AC119" s="465"/>
      <c r="AD119" s="471"/>
      <c r="AE119" s="135"/>
      <c r="AF119" s="135"/>
      <c r="AG119" s="169"/>
      <c r="AH119" s="169"/>
      <c r="AI119" s="169"/>
    </row>
    <row r="120" spans="3:35" ht="12.75" customHeight="1">
      <c r="C120" s="478"/>
      <c r="D120" s="135"/>
      <c r="E120" s="135"/>
      <c r="F120" s="1601"/>
      <c r="G120" s="74"/>
      <c r="H120" s="1595"/>
      <c r="I120" s="1595"/>
      <c r="J120" s="1596"/>
      <c r="K120" s="1596"/>
      <c r="L120" s="74"/>
      <c r="M120" s="1595"/>
      <c r="N120" s="471"/>
      <c r="O120" s="135"/>
      <c r="P120" s="135"/>
      <c r="S120" s="1605"/>
      <c r="T120" s="1592"/>
      <c r="U120" s="1592"/>
      <c r="V120" s="1592"/>
      <c r="W120" s="1592"/>
      <c r="X120" s="1592"/>
      <c r="Y120" s="135"/>
      <c r="Z120" s="58"/>
      <c r="AA120" s="435"/>
      <c r="AB120" s="435"/>
      <c r="AC120" s="435"/>
      <c r="AD120" s="471"/>
      <c r="AE120" s="135"/>
      <c r="AF120" s="135"/>
      <c r="AG120" s="169"/>
      <c r="AH120" s="169"/>
      <c r="AI120" s="169"/>
    </row>
    <row r="121" spans="3:35" ht="12.75" customHeight="1">
      <c r="C121" s="478"/>
      <c r="D121" s="135"/>
      <c r="E121" s="135"/>
      <c r="F121" s="1601"/>
      <c r="G121" s="74"/>
      <c r="H121" s="1595"/>
      <c r="I121" s="1595"/>
      <c r="J121" s="1596"/>
      <c r="K121" s="1596"/>
      <c r="L121" s="72"/>
      <c r="M121" s="1595"/>
      <c r="N121" s="471"/>
      <c r="O121" s="135"/>
      <c r="P121" s="135"/>
      <c r="S121" s="1605"/>
      <c r="T121" s="1592"/>
      <c r="U121" s="1592"/>
      <c r="V121" s="1592"/>
      <c r="W121" s="1592"/>
      <c r="X121" s="1592"/>
      <c r="Y121" s="135"/>
      <c r="Z121" s="58"/>
      <c r="AA121" s="435"/>
      <c r="AB121" s="435"/>
      <c r="AC121" s="435"/>
      <c r="AD121" s="471"/>
      <c r="AE121" s="135"/>
      <c r="AF121" s="135"/>
      <c r="AG121" s="169"/>
      <c r="AH121" s="169"/>
      <c r="AI121" s="169"/>
    </row>
    <row r="122" spans="3:35" ht="12.75" customHeight="1">
      <c r="C122" s="478"/>
      <c r="D122" s="135"/>
      <c r="E122" s="135"/>
      <c r="F122" s="1601"/>
      <c r="G122" s="74"/>
      <c r="H122" s="1595"/>
      <c r="I122" s="1595"/>
      <c r="J122" s="1596"/>
      <c r="K122" s="1596"/>
      <c r="L122" s="72"/>
      <c r="M122" s="485"/>
      <c r="N122" s="471"/>
      <c r="O122" s="135"/>
      <c r="P122" s="135"/>
      <c r="S122" s="468"/>
      <c r="T122" s="135"/>
      <c r="U122" s="135"/>
      <c r="V122" s="135"/>
      <c r="W122" s="135"/>
      <c r="X122" s="135"/>
      <c r="Y122" s="135"/>
      <c r="Z122" s="135"/>
      <c r="AA122" s="465"/>
      <c r="AB122" s="465"/>
      <c r="AC122" s="465"/>
      <c r="AD122" s="471"/>
      <c r="AE122" s="135"/>
      <c r="AF122" s="135"/>
      <c r="AG122" s="169"/>
      <c r="AH122" s="169"/>
      <c r="AI122" s="169"/>
    </row>
    <row r="123" spans="3:35" ht="12.75" customHeight="1">
      <c r="C123" s="478"/>
      <c r="D123" s="135"/>
      <c r="E123" s="135"/>
      <c r="F123" s="1601"/>
      <c r="G123" s="75"/>
      <c r="H123" s="1595"/>
      <c r="I123" s="1595"/>
      <c r="J123" s="1596"/>
      <c r="K123" s="1596"/>
      <c r="L123" s="75"/>
      <c r="M123" s="485"/>
      <c r="N123" s="471"/>
      <c r="O123" s="135"/>
      <c r="P123" s="135"/>
      <c r="S123" s="1605"/>
      <c r="T123" s="1592"/>
      <c r="U123" s="1592"/>
      <c r="V123" s="1592"/>
      <c r="W123" s="1592"/>
      <c r="X123" s="1592"/>
      <c r="Y123" s="135"/>
      <c r="Z123" s="58"/>
      <c r="AA123" s="435"/>
      <c r="AB123" s="435"/>
      <c r="AC123" s="435"/>
      <c r="AD123" s="471"/>
      <c r="AE123" s="135"/>
      <c r="AF123" s="135"/>
      <c r="AG123" s="169"/>
      <c r="AH123" s="169"/>
      <c r="AI123" s="169"/>
    </row>
    <row r="124" spans="3:35" ht="12.75" customHeight="1">
      <c r="C124" s="478"/>
      <c r="D124" s="135"/>
      <c r="E124" s="135"/>
      <c r="F124" s="1601"/>
      <c r="G124" s="71"/>
      <c r="H124" s="1595"/>
      <c r="I124" s="1595"/>
      <c r="J124" s="1596"/>
      <c r="K124" s="1596"/>
      <c r="L124" s="72"/>
      <c r="M124" s="485"/>
      <c r="N124" s="471"/>
      <c r="O124" s="135"/>
      <c r="P124" s="135"/>
      <c r="S124" s="1605"/>
      <c r="T124" s="1592"/>
      <c r="U124" s="1592"/>
      <c r="V124" s="1592"/>
      <c r="W124" s="1592"/>
      <c r="X124" s="1592"/>
      <c r="Y124" s="135"/>
      <c r="Z124" s="58"/>
      <c r="AA124" s="435"/>
      <c r="AB124" s="435"/>
      <c r="AC124" s="435"/>
      <c r="AD124" s="471"/>
      <c r="AE124" s="135"/>
      <c r="AF124" s="135"/>
      <c r="AG124" s="169"/>
      <c r="AH124" s="169"/>
      <c r="AI124" s="169"/>
    </row>
    <row r="125" spans="3:35" ht="12.75" customHeight="1">
      <c r="C125" s="478"/>
      <c r="D125" s="135"/>
      <c r="E125" s="135"/>
      <c r="F125" s="1601"/>
      <c r="G125" s="71"/>
      <c r="H125" s="1595"/>
      <c r="I125" s="1595"/>
      <c r="J125" s="1596"/>
      <c r="K125" s="1596"/>
      <c r="L125" s="72"/>
      <c r="M125" s="485"/>
      <c r="N125" s="471"/>
      <c r="O125" s="135"/>
      <c r="P125" s="135"/>
      <c r="S125" s="468"/>
      <c r="T125" s="135"/>
      <c r="U125" s="135"/>
      <c r="V125" s="135"/>
      <c r="W125" s="135"/>
      <c r="X125" s="135"/>
      <c r="Y125" s="135"/>
      <c r="Z125" s="135"/>
      <c r="AA125" s="465"/>
      <c r="AB125" s="465"/>
      <c r="AC125" s="465"/>
      <c r="AD125" s="471"/>
      <c r="AE125" s="135"/>
      <c r="AF125" s="135"/>
      <c r="AG125" s="169"/>
      <c r="AH125" s="169"/>
      <c r="AI125" s="169"/>
    </row>
    <row r="126" spans="3:35" ht="12.75" customHeight="1">
      <c r="C126" s="1603"/>
      <c r="D126" s="1603"/>
      <c r="E126" s="1603"/>
      <c r="F126" s="1601"/>
      <c r="G126" s="71"/>
      <c r="H126" s="1595"/>
      <c r="I126" s="1595"/>
      <c r="J126" s="1596"/>
      <c r="K126" s="1596"/>
      <c r="L126" s="72"/>
      <c r="M126" s="485"/>
      <c r="N126" s="471"/>
      <c r="O126" s="135"/>
      <c r="P126" s="135"/>
      <c r="S126" s="468"/>
      <c r="T126" s="135"/>
      <c r="U126" s="135"/>
      <c r="V126" s="135"/>
      <c r="W126" s="135"/>
      <c r="X126" s="135"/>
      <c r="Y126" s="135"/>
      <c r="Z126" s="135"/>
      <c r="AA126" s="465"/>
      <c r="AB126" s="465"/>
      <c r="AC126" s="465"/>
      <c r="AD126" s="471"/>
      <c r="AE126" s="135"/>
      <c r="AF126" s="135"/>
      <c r="AG126" s="169"/>
      <c r="AH126" s="169"/>
      <c r="AI126" s="169"/>
    </row>
    <row r="127" spans="3:35" ht="12.75" customHeight="1">
      <c r="C127" s="1603"/>
      <c r="D127" s="1603"/>
      <c r="E127" s="1603"/>
      <c r="F127" s="1601"/>
      <c r="G127" s="71"/>
      <c r="H127" s="1595"/>
      <c r="I127" s="1595"/>
      <c r="J127" s="1596"/>
      <c r="K127" s="1596"/>
      <c r="L127" s="72"/>
      <c r="M127" s="485"/>
      <c r="N127" s="471"/>
      <c r="O127" s="135"/>
      <c r="P127" s="135"/>
      <c r="S127" s="446"/>
      <c r="T127" s="135"/>
      <c r="U127" s="135"/>
      <c r="V127" s="135"/>
      <c r="W127" s="135"/>
      <c r="X127" s="135"/>
      <c r="Y127" s="135"/>
      <c r="Z127" s="135"/>
      <c r="AA127" s="465"/>
      <c r="AB127" s="465"/>
      <c r="AC127" s="465"/>
      <c r="AD127" s="471"/>
      <c r="AE127" s="135"/>
      <c r="AF127" s="135"/>
      <c r="AG127" s="169"/>
      <c r="AH127" s="169"/>
      <c r="AI127" s="169"/>
    </row>
    <row r="128" spans="3:35" ht="12.75" customHeight="1">
      <c r="C128" s="478"/>
      <c r="D128" s="1602"/>
      <c r="E128" s="135"/>
      <c r="F128" s="1601"/>
      <c r="G128" s="71"/>
      <c r="H128" s="1595"/>
      <c r="I128" s="1595"/>
      <c r="J128" s="1596"/>
      <c r="K128" s="1596"/>
      <c r="L128" s="72"/>
      <c r="M128" s="485"/>
      <c r="N128" s="471"/>
      <c r="O128" s="135"/>
      <c r="P128" s="135"/>
      <c r="S128" s="468"/>
      <c r="T128" s="135"/>
      <c r="U128" s="135"/>
      <c r="V128" s="135"/>
      <c r="W128" s="135"/>
      <c r="X128" s="135"/>
      <c r="Y128" s="135"/>
      <c r="Z128" s="135"/>
      <c r="AA128" s="465"/>
      <c r="AB128" s="465"/>
      <c r="AC128" s="465"/>
      <c r="AD128" s="471"/>
      <c r="AE128" s="135"/>
      <c r="AF128" s="135"/>
      <c r="AG128" s="169"/>
      <c r="AH128" s="169"/>
      <c r="AI128" s="169"/>
    </row>
    <row r="129" spans="3:35" ht="12.75" customHeight="1">
      <c r="C129" s="478"/>
      <c r="D129" s="1602"/>
      <c r="E129" s="135"/>
      <c r="F129" s="1601"/>
      <c r="G129" s="71"/>
      <c r="H129" s="1595"/>
      <c r="I129" s="1595"/>
      <c r="J129" s="1596"/>
      <c r="K129" s="1596"/>
      <c r="L129" s="72"/>
      <c r="M129" s="485"/>
      <c r="N129" s="471"/>
      <c r="O129" s="135"/>
      <c r="P129" s="135"/>
      <c r="S129" s="1605"/>
      <c r="T129" s="1592"/>
      <c r="U129" s="1592"/>
      <c r="V129" s="1592"/>
      <c r="W129" s="1592"/>
      <c r="X129" s="1592"/>
      <c r="Y129" s="135"/>
      <c r="Z129" s="58"/>
      <c r="AA129" s="435"/>
      <c r="AB129" s="435"/>
      <c r="AC129" s="435"/>
      <c r="AD129" s="471"/>
      <c r="AE129" s="135"/>
      <c r="AF129" s="135"/>
      <c r="AG129" s="169"/>
      <c r="AH129" s="169"/>
      <c r="AI129" s="169"/>
    </row>
    <row r="130" spans="3:35" ht="12.75" customHeight="1">
      <c r="C130" s="478"/>
      <c r="D130" s="1602"/>
      <c r="E130" s="135"/>
      <c r="F130" s="135"/>
      <c r="G130" s="135"/>
      <c r="H130" s="1600"/>
      <c r="I130" s="1600"/>
      <c r="J130" s="1600"/>
      <c r="K130" s="1600"/>
      <c r="L130" s="76"/>
      <c r="M130" s="76"/>
      <c r="N130" s="471"/>
      <c r="O130" s="135"/>
      <c r="P130" s="135"/>
      <c r="S130" s="1605"/>
      <c r="T130" s="1592"/>
      <c r="U130" s="1592"/>
      <c r="V130" s="1592"/>
      <c r="W130" s="1592"/>
      <c r="X130" s="1592"/>
      <c r="Y130" s="135"/>
      <c r="Z130" s="58"/>
      <c r="AA130" s="435"/>
      <c r="AB130" s="435"/>
      <c r="AC130" s="435"/>
      <c r="AD130" s="471"/>
      <c r="AE130" s="135"/>
      <c r="AF130" s="135"/>
      <c r="AG130" s="169"/>
      <c r="AH130" s="169"/>
      <c r="AI130" s="169"/>
    </row>
    <row r="131" spans="3:35" ht="12.75" customHeight="1">
      <c r="C131" s="478"/>
      <c r="D131" s="1602"/>
      <c r="E131" s="135"/>
      <c r="F131" s="135"/>
      <c r="G131" s="135"/>
      <c r="H131" s="135"/>
      <c r="I131" s="135"/>
      <c r="J131" s="135"/>
      <c r="K131" s="135"/>
      <c r="L131" s="135"/>
      <c r="M131" s="135"/>
      <c r="N131" s="471"/>
      <c r="O131" s="135"/>
      <c r="P131" s="135"/>
      <c r="S131" s="468"/>
      <c r="T131" s="135"/>
      <c r="U131" s="135"/>
      <c r="V131" s="135"/>
      <c r="W131" s="135"/>
      <c r="X131" s="135"/>
      <c r="Y131" s="135"/>
      <c r="Z131" s="135"/>
      <c r="AA131" s="465"/>
      <c r="AB131" s="465"/>
      <c r="AC131" s="465"/>
      <c r="AD131" s="471"/>
      <c r="AE131" s="135"/>
      <c r="AF131" s="135"/>
      <c r="AG131" s="169"/>
      <c r="AH131" s="169"/>
      <c r="AI131" s="169"/>
    </row>
    <row r="132" spans="3:35" ht="12.75" customHeight="1">
      <c r="C132" s="478"/>
      <c r="D132" s="1602"/>
      <c r="E132" s="135"/>
      <c r="F132" s="135"/>
      <c r="G132" s="135"/>
      <c r="H132" s="135"/>
      <c r="I132" s="135"/>
      <c r="J132" s="135"/>
      <c r="K132" s="135"/>
      <c r="L132" s="135"/>
      <c r="M132" s="135"/>
      <c r="N132" s="471"/>
      <c r="O132" s="135"/>
      <c r="P132" s="135"/>
      <c r="S132" s="1605"/>
      <c r="T132" s="1592"/>
      <c r="U132" s="1592"/>
      <c r="V132" s="1592"/>
      <c r="W132" s="1592"/>
      <c r="X132" s="1592"/>
      <c r="Y132" s="135"/>
      <c r="Z132" s="58"/>
      <c r="AA132" s="435"/>
      <c r="AB132" s="435"/>
      <c r="AC132" s="435"/>
      <c r="AD132" s="471"/>
      <c r="AE132" s="135"/>
      <c r="AF132" s="135"/>
      <c r="AG132" s="169"/>
      <c r="AH132" s="169"/>
      <c r="AI132" s="169"/>
    </row>
    <row r="133" spans="3:35" ht="12.75" customHeight="1">
      <c r="C133" s="478"/>
      <c r="D133" s="1602"/>
      <c r="E133" s="135"/>
      <c r="F133" s="76"/>
      <c r="G133" s="76"/>
      <c r="H133" s="1600"/>
      <c r="I133" s="1600"/>
      <c r="J133" s="1600"/>
      <c r="K133" s="1600"/>
      <c r="L133" s="1600"/>
      <c r="M133" s="1600"/>
      <c r="N133" s="1600"/>
      <c r="O133" s="135"/>
      <c r="P133" s="135"/>
      <c r="S133" s="1605"/>
      <c r="T133" s="1592"/>
      <c r="U133" s="1592"/>
      <c r="V133" s="1592"/>
      <c r="W133" s="1592"/>
      <c r="X133" s="1592"/>
      <c r="Y133" s="135"/>
      <c r="Z133" s="58"/>
      <c r="AA133" s="435"/>
      <c r="AB133" s="435"/>
      <c r="AC133" s="435"/>
      <c r="AD133" s="76"/>
      <c r="AE133" s="135"/>
      <c r="AF133" s="135"/>
      <c r="AG133" s="169"/>
      <c r="AH133" s="169"/>
      <c r="AI133" s="169"/>
    </row>
    <row r="134" spans="3:35" ht="12.75" customHeight="1">
      <c r="C134" s="478"/>
      <c r="D134" s="1602"/>
      <c r="E134" s="135"/>
      <c r="F134" s="1601"/>
      <c r="G134" s="71"/>
      <c r="H134" s="1596"/>
      <c r="I134" s="1596"/>
      <c r="J134" s="1596"/>
      <c r="K134" s="1596"/>
      <c r="L134" s="72"/>
      <c r="M134" s="1595"/>
      <c r="N134" s="471"/>
      <c r="O134" s="135"/>
      <c r="P134" s="135"/>
      <c r="S134" s="468"/>
      <c r="T134" s="135"/>
      <c r="U134" s="135"/>
      <c r="V134" s="135"/>
      <c r="W134" s="135"/>
      <c r="X134" s="135"/>
      <c r="Y134" s="135"/>
      <c r="Z134" s="135"/>
      <c r="AA134" s="465"/>
      <c r="AB134" s="465"/>
      <c r="AC134" s="465"/>
      <c r="AD134" s="471"/>
      <c r="AE134" s="135"/>
      <c r="AF134" s="135"/>
      <c r="AG134" s="169"/>
      <c r="AH134" s="169"/>
      <c r="AI134" s="169"/>
    </row>
    <row r="135" spans="3:35" ht="12.75" customHeight="1">
      <c r="C135" s="478"/>
      <c r="D135" s="1602"/>
      <c r="E135" s="135"/>
      <c r="F135" s="1601"/>
      <c r="G135" s="71"/>
      <c r="H135" s="1596"/>
      <c r="I135" s="1596"/>
      <c r="J135" s="1596"/>
      <c r="K135" s="1596"/>
      <c r="L135" s="72"/>
      <c r="M135" s="1595"/>
      <c r="N135" s="471"/>
      <c r="O135" s="135"/>
      <c r="P135" s="135"/>
      <c r="S135" s="1605"/>
      <c r="T135" s="1592"/>
      <c r="U135" s="1592"/>
      <c r="V135" s="1592"/>
      <c r="W135" s="1592"/>
      <c r="X135" s="1592"/>
      <c r="Y135" s="135"/>
      <c r="Z135" s="58"/>
      <c r="AA135" s="435"/>
      <c r="AB135" s="435"/>
      <c r="AC135" s="435"/>
      <c r="AD135" s="471"/>
      <c r="AE135" s="135"/>
      <c r="AF135" s="135"/>
      <c r="AG135" s="169"/>
      <c r="AH135" s="169"/>
      <c r="AI135" s="169"/>
    </row>
    <row r="136" spans="3:35" ht="12.75" customHeight="1">
      <c r="C136" s="478"/>
      <c r="D136" s="135"/>
      <c r="E136" s="135"/>
      <c r="F136" s="1601"/>
      <c r="G136" s="71"/>
      <c r="H136" s="1596"/>
      <c r="I136" s="1596"/>
      <c r="J136" s="1596"/>
      <c r="K136" s="1596"/>
      <c r="L136" s="72"/>
      <c r="M136" s="1595"/>
      <c r="N136" s="471"/>
      <c r="O136" s="135"/>
      <c r="P136" s="135"/>
      <c r="S136" s="1605"/>
      <c r="T136" s="1592"/>
      <c r="U136" s="1592"/>
      <c r="V136" s="1592"/>
      <c r="W136" s="1592"/>
      <c r="X136" s="1592"/>
      <c r="Y136" s="135"/>
      <c r="Z136" s="58"/>
      <c r="AA136" s="435"/>
      <c r="AB136" s="435"/>
      <c r="AC136" s="435"/>
      <c r="AD136" s="471"/>
      <c r="AE136" s="135"/>
      <c r="AF136" s="135"/>
      <c r="AG136" s="169"/>
      <c r="AH136" s="169"/>
      <c r="AI136" s="169"/>
    </row>
    <row r="137" spans="3:35" ht="12.75" customHeight="1">
      <c r="C137" s="478"/>
      <c r="D137" s="135"/>
      <c r="E137" s="135"/>
      <c r="F137" s="1601"/>
      <c r="G137" s="71"/>
      <c r="H137" s="1596"/>
      <c r="I137" s="1596"/>
      <c r="J137" s="1596"/>
      <c r="K137" s="1596"/>
      <c r="L137" s="72"/>
      <c r="M137" s="1595"/>
      <c r="N137" s="471"/>
      <c r="O137" s="135"/>
      <c r="P137" s="135"/>
      <c r="S137" s="468"/>
      <c r="T137" s="135"/>
      <c r="U137" s="135"/>
      <c r="V137" s="135"/>
      <c r="W137" s="135"/>
      <c r="X137" s="135"/>
      <c r="Y137" s="135"/>
      <c r="Z137" s="135"/>
      <c r="AA137" s="465"/>
      <c r="AB137" s="465"/>
      <c r="AC137" s="465"/>
      <c r="AD137" s="471"/>
      <c r="AE137" s="135"/>
      <c r="AF137" s="135"/>
      <c r="AG137" s="169"/>
      <c r="AH137" s="169"/>
      <c r="AI137" s="169"/>
    </row>
    <row r="138" spans="3:35" ht="12.75" customHeight="1">
      <c r="C138" s="478"/>
      <c r="D138" s="135"/>
      <c r="E138" s="135"/>
      <c r="F138" s="1601"/>
      <c r="G138" s="71"/>
      <c r="H138" s="1596"/>
      <c r="I138" s="1596"/>
      <c r="J138" s="1596"/>
      <c r="K138" s="1596"/>
      <c r="L138" s="72"/>
      <c r="M138" s="1595"/>
      <c r="N138" s="471"/>
      <c r="O138" s="135"/>
      <c r="P138" s="135"/>
      <c r="S138" s="1605"/>
      <c r="T138" s="1592"/>
      <c r="U138" s="1592"/>
      <c r="V138" s="1592"/>
      <c r="W138" s="1592"/>
      <c r="X138" s="1592"/>
      <c r="Y138" s="135"/>
      <c r="Z138" s="58"/>
      <c r="AA138" s="435"/>
      <c r="AB138" s="435"/>
      <c r="AC138" s="435"/>
      <c r="AD138" s="471"/>
      <c r="AE138" s="135"/>
      <c r="AF138" s="135"/>
      <c r="AG138" s="169"/>
      <c r="AH138" s="169"/>
      <c r="AI138" s="169"/>
    </row>
    <row r="139" spans="3:35" ht="12.75" customHeight="1">
      <c r="C139" s="478"/>
      <c r="D139" s="135"/>
      <c r="E139" s="135"/>
      <c r="F139" s="1601"/>
      <c r="G139" s="71"/>
      <c r="H139" s="1596"/>
      <c r="I139" s="1596"/>
      <c r="J139" s="1596"/>
      <c r="K139" s="1596"/>
      <c r="L139" s="72"/>
      <c r="M139" s="1595"/>
      <c r="N139" s="471"/>
      <c r="O139" s="135"/>
      <c r="P139" s="135"/>
      <c r="S139" s="1605"/>
      <c r="T139" s="1592"/>
      <c r="U139" s="1592"/>
      <c r="V139" s="1592"/>
      <c r="W139" s="1592"/>
      <c r="X139" s="1592"/>
      <c r="Y139" s="135"/>
      <c r="Z139" s="58"/>
      <c r="AA139" s="435"/>
      <c r="AB139" s="435"/>
      <c r="AC139" s="435"/>
      <c r="AD139" s="471"/>
      <c r="AE139" s="135"/>
      <c r="AF139" s="135"/>
      <c r="AG139" s="169"/>
      <c r="AH139" s="169"/>
      <c r="AI139" s="169"/>
    </row>
    <row r="140" spans="3:35" ht="12.75" customHeight="1">
      <c r="C140" s="478"/>
      <c r="D140" s="135"/>
      <c r="E140" s="135"/>
      <c r="F140" s="1601"/>
      <c r="G140" s="74"/>
      <c r="H140" s="1596"/>
      <c r="I140" s="1596"/>
      <c r="J140" s="1596"/>
      <c r="K140" s="1596"/>
      <c r="L140" s="74"/>
      <c r="M140" s="1595"/>
      <c r="N140" s="471"/>
      <c r="O140" s="135"/>
      <c r="P140" s="135"/>
      <c r="S140" s="468"/>
      <c r="T140" s="135"/>
      <c r="U140" s="135"/>
      <c r="V140" s="135"/>
      <c r="W140" s="135"/>
      <c r="X140" s="135"/>
      <c r="Y140" s="135"/>
      <c r="Z140" s="135"/>
      <c r="AA140" s="465"/>
      <c r="AB140" s="465"/>
      <c r="AC140" s="465"/>
      <c r="AD140" s="471"/>
      <c r="AE140" s="135"/>
      <c r="AF140" s="135"/>
      <c r="AG140" s="169"/>
      <c r="AH140" s="169"/>
      <c r="AI140" s="169"/>
    </row>
    <row r="141" spans="3:35" ht="12.75" customHeight="1">
      <c r="C141" s="478"/>
      <c r="D141" s="135"/>
      <c r="E141" s="135"/>
      <c r="F141" s="1601"/>
      <c r="G141" s="74"/>
      <c r="H141" s="1596"/>
      <c r="I141" s="1596"/>
      <c r="J141" s="1596"/>
      <c r="K141" s="1596"/>
      <c r="L141" s="72"/>
      <c r="M141" s="1595"/>
      <c r="N141" s="471"/>
      <c r="O141" s="135"/>
      <c r="P141" s="135"/>
      <c r="S141" s="1605"/>
      <c r="T141" s="1592"/>
      <c r="U141" s="1592"/>
      <c r="V141" s="1592"/>
      <c r="W141" s="1592"/>
      <c r="X141" s="1592"/>
      <c r="Y141" s="135"/>
      <c r="Z141" s="58"/>
      <c r="AA141" s="435"/>
      <c r="AB141" s="435"/>
      <c r="AC141" s="435"/>
      <c r="AD141" s="471"/>
      <c r="AE141" s="135"/>
      <c r="AF141" s="135"/>
      <c r="AG141" s="169"/>
      <c r="AH141" s="169"/>
      <c r="AI141" s="169"/>
    </row>
    <row r="142" spans="3:35" ht="12.75" customHeight="1">
      <c r="C142" s="478"/>
      <c r="D142" s="135"/>
      <c r="E142" s="135"/>
      <c r="F142" s="1601"/>
      <c r="G142" s="74"/>
      <c r="H142" s="1595"/>
      <c r="I142" s="1595"/>
      <c r="J142" s="1596"/>
      <c r="K142" s="1596"/>
      <c r="L142" s="72"/>
      <c r="M142" s="1595"/>
      <c r="N142" s="471"/>
      <c r="O142" s="135"/>
      <c r="P142" s="135"/>
      <c r="S142" s="1605"/>
      <c r="T142" s="1592"/>
      <c r="U142" s="1592"/>
      <c r="V142" s="1592"/>
      <c r="W142" s="1592"/>
      <c r="X142" s="1592"/>
      <c r="Y142" s="135"/>
      <c r="Z142" s="58"/>
      <c r="AA142" s="435"/>
      <c r="AB142" s="435"/>
      <c r="AC142" s="435"/>
      <c r="AD142" s="471"/>
      <c r="AE142" s="135"/>
      <c r="AF142" s="135"/>
      <c r="AG142" s="169"/>
      <c r="AH142" s="169"/>
      <c r="AI142" s="169"/>
    </row>
    <row r="143" spans="3:35" ht="12.75" customHeight="1">
      <c r="C143" s="478"/>
      <c r="D143" s="135"/>
      <c r="E143" s="135"/>
      <c r="F143" s="1601"/>
      <c r="G143" s="75"/>
      <c r="H143" s="1595"/>
      <c r="I143" s="1595"/>
      <c r="J143" s="1596"/>
      <c r="K143" s="1596"/>
      <c r="L143" s="75"/>
      <c r="M143" s="1595"/>
      <c r="N143" s="471"/>
      <c r="O143" s="135"/>
      <c r="P143" s="135"/>
      <c r="S143" s="468"/>
      <c r="T143" s="135"/>
      <c r="U143" s="135"/>
      <c r="V143" s="135"/>
      <c r="W143" s="135"/>
      <c r="X143" s="135"/>
      <c r="Y143" s="135"/>
      <c r="Z143" s="135"/>
      <c r="AA143" s="465"/>
      <c r="AB143" s="465"/>
      <c r="AC143" s="465"/>
      <c r="AD143" s="471"/>
      <c r="AE143" s="135"/>
      <c r="AF143" s="135"/>
      <c r="AG143" s="169"/>
      <c r="AH143" s="169"/>
      <c r="AI143" s="169"/>
    </row>
    <row r="144" spans="3:35" ht="12.75" customHeight="1">
      <c r="C144" s="478"/>
      <c r="D144" s="135"/>
      <c r="E144" s="135"/>
      <c r="F144" s="1601"/>
      <c r="G144" s="71"/>
      <c r="H144" s="1595"/>
      <c r="I144" s="1595"/>
      <c r="J144" s="1596"/>
      <c r="K144" s="1596"/>
      <c r="L144" s="72"/>
      <c r="M144" s="1595"/>
      <c r="N144" s="471"/>
      <c r="O144" s="135"/>
      <c r="P144" s="135"/>
      <c r="S144" s="1605"/>
      <c r="T144" s="1592"/>
      <c r="U144" s="1592"/>
      <c r="V144" s="1592"/>
      <c r="W144" s="1592"/>
      <c r="X144" s="1592"/>
      <c r="Y144" s="135"/>
      <c r="Z144" s="58"/>
      <c r="AA144" s="435"/>
      <c r="AB144" s="435"/>
      <c r="AC144" s="435"/>
      <c r="AD144" s="471"/>
      <c r="AE144" s="135"/>
      <c r="AF144" s="135"/>
      <c r="AG144" s="169"/>
      <c r="AH144" s="169"/>
      <c r="AI144" s="169"/>
    </row>
    <row r="145" spans="3:35" ht="12.75" customHeight="1">
      <c r="C145" s="478"/>
      <c r="D145" s="135"/>
      <c r="E145" s="135"/>
      <c r="F145" s="1601"/>
      <c r="G145" s="71"/>
      <c r="H145" s="1595"/>
      <c r="I145" s="1595"/>
      <c r="J145" s="1596"/>
      <c r="K145" s="1596"/>
      <c r="L145" s="72"/>
      <c r="M145" s="1595"/>
      <c r="N145" s="471"/>
      <c r="O145" s="135"/>
      <c r="P145" s="135"/>
      <c r="S145" s="1605"/>
      <c r="T145" s="1592"/>
      <c r="U145" s="1592"/>
      <c r="V145" s="1592"/>
      <c r="W145" s="1592"/>
      <c r="X145" s="1592"/>
      <c r="Y145" s="135"/>
      <c r="Z145" s="58"/>
      <c r="AA145" s="435"/>
      <c r="AB145" s="435"/>
      <c r="AC145" s="435"/>
      <c r="AD145" s="471"/>
      <c r="AE145" s="135"/>
      <c r="AF145" s="135"/>
      <c r="AG145" s="169"/>
      <c r="AH145" s="169"/>
      <c r="AI145" s="169"/>
    </row>
    <row r="146" spans="3:35" ht="12.75" customHeight="1">
      <c r="C146" s="478"/>
      <c r="D146" s="135"/>
      <c r="E146" s="135"/>
      <c r="F146" s="1601"/>
      <c r="G146" s="71"/>
      <c r="H146" s="1595"/>
      <c r="I146" s="1595"/>
      <c r="J146" s="1596"/>
      <c r="K146" s="1596"/>
      <c r="L146" s="72"/>
      <c r="M146" s="1595"/>
      <c r="N146" s="471"/>
      <c r="O146" s="135"/>
      <c r="P146" s="135"/>
      <c r="S146" s="468"/>
      <c r="T146" s="135"/>
      <c r="U146" s="135"/>
      <c r="V146" s="135"/>
      <c r="W146" s="135"/>
      <c r="X146" s="135"/>
      <c r="Y146" s="135"/>
      <c r="Z146" s="135"/>
      <c r="AA146" s="465"/>
      <c r="AB146" s="465"/>
      <c r="AC146" s="465"/>
      <c r="AD146" s="471"/>
      <c r="AE146" s="135"/>
      <c r="AF146" s="135"/>
      <c r="AG146" s="169"/>
      <c r="AH146" s="169"/>
      <c r="AI146" s="169"/>
    </row>
    <row r="147" spans="3:35" ht="12.75" customHeight="1">
      <c r="C147" s="478"/>
      <c r="D147" s="135"/>
      <c r="E147" s="135"/>
      <c r="F147" s="1601"/>
      <c r="G147" s="71"/>
      <c r="H147" s="1595"/>
      <c r="I147" s="1595"/>
      <c r="J147" s="1596"/>
      <c r="K147" s="1596"/>
      <c r="L147" s="72"/>
      <c r="M147" s="1595"/>
      <c r="N147" s="471"/>
      <c r="O147" s="135"/>
      <c r="P147" s="135"/>
      <c r="S147" s="1605"/>
      <c r="T147" s="1592"/>
      <c r="U147" s="1592"/>
      <c r="V147" s="1592"/>
      <c r="W147" s="1592"/>
      <c r="X147" s="1592"/>
      <c r="Y147" s="135"/>
      <c r="Z147" s="58"/>
      <c r="AA147" s="435"/>
      <c r="AB147" s="435"/>
      <c r="AC147" s="435"/>
      <c r="AD147" s="471"/>
      <c r="AE147" s="135"/>
      <c r="AF147" s="135"/>
      <c r="AG147" s="169"/>
      <c r="AH147" s="169"/>
      <c r="AI147" s="169"/>
    </row>
    <row r="148" spans="3:35" ht="12.75" customHeight="1">
      <c r="C148" s="478"/>
      <c r="D148" s="135"/>
      <c r="E148" s="135"/>
      <c r="F148" s="1601"/>
      <c r="G148" s="71"/>
      <c r="H148" s="1595"/>
      <c r="I148" s="1595"/>
      <c r="J148" s="1596"/>
      <c r="K148" s="1596"/>
      <c r="L148" s="72"/>
      <c r="M148" s="1595"/>
      <c r="N148" s="471"/>
      <c r="O148" s="135"/>
      <c r="P148" s="135"/>
      <c r="S148" s="1605"/>
      <c r="T148" s="1592"/>
      <c r="U148" s="1592"/>
      <c r="V148" s="1592"/>
      <c r="W148" s="1592"/>
      <c r="X148" s="1592"/>
      <c r="Y148" s="135"/>
      <c r="Z148" s="58"/>
      <c r="AA148" s="435"/>
      <c r="AB148" s="435"/>
      <c r="AC148" s="435"/>
      <c r="AD148" s="471"/>
      <c r="AE148" s="135"/>
      <c r="AF148" s="135"/>
      <c r="AG148" s="169"/>
      <c r="AH148" s="169"/>
      <c r="AI148" s="169"/>
    </row>
    <row r="149" spans="3:35" ht="12.75" customHeight="1">
      <c r="C149" s="478"/>
      <c r="D149" s="135"/>
      <c r="E149" s="135"/>
      <c r="F149" s="1601"/>
      <c r="G149" s="71"/>
      <c r="H149" s="1595"/>
      <c r="I149" s="1595"/>
      <c r="J149" s="1596"/>
      <c r="K149" s="1596"/>
      <c r="L149" s="72"/>
      <c r="M149" s="1595"/>
      <c r="N149" s="471"/>
      <c r="O149" s="135"/>
      <c r="P149" s="135"/>
      <c r="S149" s="468"/>
      <c r="T149" s="135"/>
      <c r="U149" s="135"/>
      <c r="V149" s="135"/>
      <c r="W149" s="135"/>
      <c r="X149" s="135"/>
      <c r="Y149" s="135"/>
      <c r="Z149" s="135"/>
      <c r="AA149" s="465"/>
      <c r="AB149" s="465"/>
      <c r="AC149" s="465"/>
      <c r="AD149" s="471"/>
      <c r="AE149" s="135"/>
      <c r="AF149" s="135"/>
      <c r="AG149" s="169"/>
      <c r="AH149" s="169"/>
      <c r="AI149" s="169"/>
    </row>
    <row r="150" spans="3:35" ht="12.75" customHeight="1">
      <c r="C150" s="478"/>
      <c r="D150" s="135"/>
      <c r="E150" s="135"/>
      <c r="F150" s="135"/>
      <c r="G150" s="135"/>
      <c r="H150" s="1600"/>
      <c r="I150" s="1600"/>
      <c r="J150" s="1600"/>
      <c r="K150" s="1600"/>
      <c r="L150" s="76"/>
      <c r="M150" s="76"/>
      <c r="N150" s="471"/>
      <c r="O150" s="135"/>
      <c r="P150" s="135"/>
      <c r="S150" s="1605"/>
      <c r="T150" s="1592"/>
      <c r="U150" s="1592"/>
      <c r="V150" s="1592"/>
      <c r="W150" s="1592"/>
      <c r="X150" s="1592"/>
      <c r="Y150" s="135"/>
      <c r="Z150" s="58"/>
      <c r="AA150" s="435"/>
      <c r="AB150" s="435"/>
      <c r="AC150" s="435"/>
      <c r="AD150" s="471"/>
      <c r="AE150" s="135"/>
      <c r="AF150" s="135"/>
      <c r="AG150" s="169"/>
      <c r="AH150" s="169"/>
      <c r="AI150" s="169"/>
    </row>
    <row r="151" spans="3:35" ht="15">
      <c r="C151" s="478"/>
      <c r="D151" s="135"/>
      <c r="E151" s="135"/>
      <c r="F151" s="135"/>
      <c r="G151" s="135"/>
      <c r="H151" s="135"/>
      <c r="I151" s="135"/>
      <c r="J151" s="135"/>
      <c r="K151" s="135"/>
      <c r="L151" s="135"/>
      <c r="M151" s="135"/>
      <c r="N151" s="471"/>
      <c r="O151" s="135"/>
      <c r="P151" s="135"/>
      <c r="S151" s="1605"/>
      <c r="T151" s="1592"/>
      <c r="U151" s="1592"/>
      <c r="V151" s="1592"/>
      <c r="W151" s="1592"/>
      <c r="X151" s="1592"/>
      <c r="Y151" s="135"/>
      <c r="Z151" s="58"/>
      <c r="AA151" s="435"/>
      <c r="AB151" s="435"/>
      <c r="AC151" s="435"/>
      <c r="AD151" s="471"/>
      <c r="AE151" s="135"/>
      <c r="AF151" s="135"/>
      <c r="AG151" s="169"/>
      <c r="AH151" s="169"/>
      <c r="AI151" s="169"/>
    </row>
    <row r="152" spans="3:35" ht="15">
      <c r="C152" s="478"/>
      <c r="D152" s="135"/>
      <c r="E152" s="135"/>
      <c r="F152" s="135"/>
      <c r="G152" s="135"/>
      <c r="H152" s="135"/>
      <c r="I152" s="135"/>
      <c r="J152" s="135"/>
      <c r="K152" s="135"/>
      <c r="L152" s="135"/>
      <c r="M152" s="135"/>
      <c r="N152" s="471"/>
      <c r="O152" s="135"/>
      <c r="P152" s="135"/>
      <c r="S152" s="468"/>
      <c r="T152" s="135"/>
      <c r="U152" s="135"/>
      <c r="V152" s="135"/>
      <c r="W152" s="135"/>
      <c r="X152" s="135"/>
      <c r="Y152" s="135"/>
      <c r="Z152" s="135"/>
      <c r="AA152" s="465"/>
      <c r="AB152" s="465"/>
      <c r="AC152" s="465"/>
      <c r="AD152" s="471"/>
      <c r="AE152" s="135"/>
      <c r="AF152" s="135"/>
      <c r="AG152" s="169"/>
      <c r="AH152" s="169"/>
      <c r="AI152" s="169"/>
    </row>
    <row r="153" spans="3:35" ht="15">
      <c r="C153" s="478"/>
      <c r="D153" s="135"/>
      <c r="E153" s="135"/>
      <c r="F153" s="135"/>
      <c r="G153" s="135"/>
      <c r="H153" s="135"/>
      <c r="I153" s="135"/>
      <c r="J153" s="135"/>
      <c r="K153" s="135"/>
      <c r="L153" s="135"/>
      <c r="M153" s="135"/>
      <c r="N153" s="471"/>
      <c r="O153" s="135"/>
      <c r="P153" s="135"/>
      <c r="S153" s="1605"/>
      <c r="T153" s="1592"/>
      <c r="U153" s="1592"/>
      <c r="V153" s="1592"/>
      <c r="W153" s="1592"/>
      <c r="X153" s="1592"/>
      <c r="Y153" s="135"/>
      <c r="Z153" s="58"/>
      <c r="AA153" s="435"/>
      <c r="AB153" s="435"/>
      <c r="AC153" s="435"/>
      <c r="AD153" s="471"/>
      <c r="AE153" s="135"/>
      <c r="AF153" s="135"/>
      <c r="AG153" s="169"/>
      <c r="AH153" s="169"/>
      <c r="AI153" s="169"/>
    </row>
    <row r="154" spans="3:35" ht="15">
      <c r="C154" s="478"/>
      <c r="D154" s="135"/>
      <c r="E154" s="135"/>
      <c r="F154" s="135"/>
      <c r="G154" s="135"/>
      <c r="H154" s="135"/>
      <c r="I154" s="135"/>
      <c r="J154" s="135"/>
      <c r="K154" s="135"/>
      <c r="L154" s="135"/>
      <c r="M154" s="135"/>
      <c r="N154" s="471"/>
      <c r="O154" s="135"/>
      <c r="P154" s="135"/>
      <c r="S154" s="1605"/>
      <c r="T154" s="1592"/>
      <c r="U154" s="1592"/>
      <c r="V154" s="1592"/>
      <c r="W154" s="1592"/>
      <c r="X154" s="1592"/>
      <c r="Y154" s="135"/>
      <c r="Z154" s="58"/>
      <c r="AA154" s="435"/>
      <c r="AB154" s="435"/>
      <c r="AC154" s="435"/>
      <c r="AD154" s="471"/>
      <c r="AE154" s="135"/>
      <c r="AF154" s="135"/>
      <c r="AG154" s="169"/>
      <c r="AH154" s="169"/>
      <c r="AI154" s="169"/>
    </row>
    <row r="155" spans="3:35" ht="15">
      <c r="C155" s="478"/>
      <c r="D155" s="135"/>
      <c r="E155" s="135"/>
      <c r="F155" s="135"/>
      <c r="G155" s="135"/>
      <c r="H155" s="135"/>
      <c r="I155" s="135"/>
      <c r="J155" s="135"/>
      <c r="K155" s="135"/>
      <c r="L155" s="135"/>
      <c r="M155" s="135"/>
      <c r="N155" s="471"/>
      <c r="O155" s="135"/>
      <c r="P155" s="135"/>
      <c r="S155" s="468"/>
      <c r="T155" s="135"/>
      <c r="U155" s="135"/>
      <c r="V155" s="135"/>
      <c r="W155" s="135"/>
      <c r="X155" s="135"/>
      <c r="Y155" s="135"/>
      <c r="Z155" s="135"/>
      <c r="AA155" s="471"/>
      <c r="AB155" s="471"/>
      <c r="AC155" s="471"/>
      <c r="AD155" s="471"/>
      <c r="AE155" s="135"/>
      <c r="AF155" s="135"/>
      <c r="AG155" s="169"/>
      <c r="AH155" s="169"/>
      <c r="AI155" s="169"/>
    </row>
    <row r="156" spans="3:35" ht="15">
      <c r="C156" s="478"/>
      <c r="D156" s="135"/>
      <c r="E156" s="135"/>
      <c r="F156" s="135"/>
      <c r="G156" s="135"/>
      <c r="H156" s="135"/>
      <c r="I156" s="135"/>
      <c r="J156" s="135"/>
      <c r="K156" s="135"/>
      <c r="L156" s="135"/>
      <c r="M156" s="135"/>
      <c r="N156" s="471"/>
      <c r="O156" s="135"/>
      <c r="P156" s="135"/>
      <c r="S156" s="468"/>
      <c r="T156" s="135"/>
      <c r="U156" s="135"/>
      <c r="V156" s="135"/>
      <c r="W156" s="135"/>
      <c r="X156" s="135"/>
      <c r="Y156" s="135"/>
      <c r="Z156" s="135"/>
      <c r="AA156" s="135"/>
      <c r="AB156" s="135"/>
      <c r="AC156" s="135"/>
      <c r="AD156" s="471"/>
      <c r="AE156" s="135"/>
      <c r="AF156" s="135"/>
      <c r="AG156" s="169"/>
      <c r="AH156" s="169"/>
      <c r="AI156" s="169"/>
    </row>
    <row r="157" spans="3:35" ht="15">
      <c r="C157" s="478"/>
      <c r="D157" s="135"/>
      <c r="E157" s="135"/>
      <c r="F157" s="135"/>
      <c r="G157" s="135"/>
      <c r="H157" s="135"/>
      <c r="I157" s="135"/>
      <c r="J157" s="135"/>
      <c r="K157" s="135"/>
      <c r="L157" s="135"/>
      <c r="M157" s="135"/>
      <c r="N157" s="471"/>
      <c r="O157" s="135"/>
      <c r="P157" s="135"/>
      <c r="S157" s="468"/>
      <c r="T157" s="135"/>
      <c r="U157" s="135"/>
      <c r="V157" s="135"/>
      <c r="W157" s="135"/>
      <c r="X157" s="135"/>
      <c r="Y157" s="135"/>
      <c r="Z157" s="135"/>
      <c r="AA157" s="135"/>
      <c r="AB157" s="135"/>
      <c r="AC157" s="135"/>
      <c r="AD157" s="471"/>
      <c r="AE157" s="135"/>
      <c r="AF157" s="135"/>
      <c r="AG157" s="169"/>
      <c r="AH157" s="169"/>
      <c r="AI157" s="169"/>
    </row>
    <row r="158" spans="3:35" ht="15">
      <c r="C158" s="478"/>
      <c r="D158" s="135"/>
      <c r="E158" s="135"/>
      <c r="F158" s="135"/>
      <c r="G158" s="135"/>
      <c r="H158" s="135"/>
      <c r="I158" s="135"/>
      <c r="J158" s="135"/>
      <c r="K158" s="135"/>
      <c r="L158" s="135"/>
      <c r="M158" s="135"/>
      <c r="N158" s="471"/>
      <c r="O158" s="135"/>
      <c r="P158" s="135"/>
      <c r="S158" s="468"/>
      <c r="T158" s="135"/>
      <c r="U158" s="135"/>
      <c r="V158" s="135"/>
      <c r="W158" s="135"/>
      <c r="X158" s="135"/>
      <c r="Y158" s="135"/>
      <c r="Z158" s="135"/>
      <c r="AA158" s="135"/>
      <c r="AB158" s="135"/>
      <c r="AC158" s="135"/>
      <c r="AD158" s="471"/>
      <c r="AE158" s="135"/>
      <c r="AF158" s="135"/>
      <c r="AG158" s="169"/>
      <c r="AH158" s="169"/>
      <c r="AI158" s="169"/>
    </row>
    <row r="159" spans="3:35" ht="15">
      <c r="C159" s="478"/>
      <c r="D159" s="135"/>
      <c r="E159" s="135"/>
      <c r="F159" s="135"/>
      <c r="G159" s="135"/>
      <c r="H159" s="135"/>
      <c r="I159" s="135"/>
      <c r="J159" s="135"/>
      <c r="K159" s="135"/>
      <c r="L159" s="135"/>
      <c r="M159" s="135"/>
      <c r="N159" s="471"/>
      <c r="O159" s="135"/>
      <c r="P159" s="135"/>
      <c r="S159" s="468"/>
      <c r="T159" s="135"/>
      <c r="U159" s="135"/>
      <c r="V159" s="135"/>
      <c r="W159" s="135"/>
      <c r="X159" s="135"/>
      <c r="Y159" s="135"/>
      <c r="Z159" s="135"/>
      <c r="AA159" s="135"/>
      <c r="AB159" s="135"/>
      <c r="AC159" s="135"/>
      <c r="AD159" s="471"/>
      <c r="AE159" s="135"/>
      <c r="AF159" s="135"/>
      <c r="AG159" s="169"/>
      <c r="AH159" s="169"/>
      <c r="AI159" s="169"/>
    </row>
    <row r="160" spans="3:35" ht="15">
      <c r="C160" s="478"/>
      <c r="D160" s="135"/>
      <c r="E160" s="135"/>
      <c r="F160" s="135"/>
      <c r="G160" s="135"/>
      <c r="H160" s="135"/>
      <c r="I160" s="135"/>
      <c r="J160" s="135"/>
      <c r="K160" s="135"/>
      <c r="L160" s="135"/>
      <c r="M160" s="135"/>
      <c r="N160" s="471"/>
      <c r="O160" s="135"/>
      <c r="P160" s="135"/>
      <c r="S160" s="468"/>
      <c r="T160" s="135"/>
      <c r="U160" s="135"/>
      <c r="V160" s="135"/>
      <c r="W160" s="135"/>
      <c r="X160" s="135"/>
      <c r="Y160" s="135"/>
      <c r="Z160" s="135"/>
      <c r="AA160" s="135"/>
      <c r="AB160" s="135"/>
      <c r="AC160" s="135"/>
      <c r="AD160" s="471"/>
      <c r="AE160" s="135"/>
      <c r="AF160" s="135"/>
      <c r="AG160" s="169"/>
      <c r="AH160" s="169"/>
      <c r="AI160" s="169"/>
    </row>
    <row r="161" spans="3:35" ht="15">
      <c r="C161" s="478"/>
      <c r="D161" s="135"/>
      <c r="E161" s="135"/>
      <c r="F161" s="135"/>
      <c r="G161" s="135"/>
      <c r="H161" s="135"/>
      <c r="I161" s="135"/>
      <c r="J161" s="135"/>
      <c r="K161" s="135"/>
      <c r="L161" s="135"/>
      <c r="M161" s="135"/>
      <c r="N161" s="471"/>
      <c r="O161" s="135"/>
      <c r="P161" s="135"/>
      <c r="S161" s="468"/>
      <c r="T161" s="135"/>
      <c r="U161" s="135"/>
      <c r="V161" s="135"/>
      <c r="W161" s="135"/>
      <c r="X161" s="135"/>
      <c r="Y161" s="135"/>
      <c r="Z161" s="135"/>
      <c r="AA161" s="135"/>
      <c r="AB161" s="135"/>
      <c r="AC161" s="135"/>
      <c r="AD161" s="471"/>
      <c r="AE161" s="135"/>
      <c r="AF161" s="135"/>
      <c r="AG161" s="169"/>
      <c r="AH161" s="169"/>
      <c r="AI161" s="169"/>
    </row>
    <row r="162" spans="3:35" ht="20.25">
      <c r="C162" s="478"/>
      <c r="D162" s="135"/>
      <c r="E162" s="135"/>
      <c r="F162" s="135"/>
      <c r="G162" s="135"/>
      <c r="H162" s="135"/>
      <c r="I162" s="135"/>
      <c r="J162" s="135"/>
      <c r="K162" s="135"/>
      <c r="L162" s="135"/>
      <c r="M162" s="135"/>
      <c r="N162" s="471"/>
      <c r="O162" s="135"/>
      <c r="P162" s="135"/>
      <c r="S162" s="1597"/>
      <c r="T162" s="1597"/>
      <c r="U162" s="1597"/>
      <c r="V162" s="1597"/>
      <c r="W162" s="1597"/>
      <c r="X162" s="1597"/>
      <c r="Y162" s="1597"/>
      <c r="Z162" s="1598"/>
      <c r="AA162" s="432"/>
      <c r="AB162" s="432"/>
      <c r="AC162" s="432"/>
      <c r="AD162" s="471"/>
      <c r="AE162" s="135"/>
      <c r="AF162" s="135"/>
      <c r="AG162" s="169"/>
      <c r="AH162" s="169"/>
      <c r="AI162" s="169"/>
    </row>
    <row r="163" spans="3:35" ht="15">
      <c r="C163" s="478"/>
      <c r="D163" s="135"/>
      <c r="E163" s="135"/>
      <c r="F163" s="135"/>
      <c r="G163" s="135"/>
      <c r="H163" s="135"/>
      <c r="I163" s="135"/>
      <c r="J163" s="135"/>
      <c r="K163" s="135"/>
      <c r="L163" s="135"/>
      <c r="M163" s="135"/>
      <c r="N163" s="471"/>
      <c r="O163" s="135"/>
      <c r="P163" s="135"/>
      <c r="S163" s="450"/>
      <c r="T163" s="78"/>
      <c r="U163" s="78"/>
      <c r="V163" s="78"/>
      <c r="W163" s="78"/>
      <c r="X163" s="78"/>
      <c r="Y163" s="78"/>
      <c r="Z163" s="1598"/>
      <c r="AA163" s="432"/>
      <c r="AB163" s="432"/>
      <c r="AC163" s="432"/>
      <c r="AD163" s="471"/>
      <c r="AE163" s="135"/>
      <c r="AF163" s="135"/>
      <c r="AG163" s="169"/>
      <c r="AH163" s="169"/>
      <c r="AI163" s="169"/>
    </row>
    <row r="164" spans="3:35" ht="15">
      <c r="C164" s="478"/>
      <c r="D164" s="135"/>
      <c r="E164" s="135"/>
      <c r="F164" s="135"/>
      <c r="G164" s="135"/>
      <c r="H164" s="135"/>
      <c r="I164" s="135"/>
      <c r="J164" s="135"/>
      <c r="K164" s="135"/>
      <c r="L164" s="135"/>
      <c r="M164" s="135"/>
      <c r="N164" s="471"/>
      <c r="O164" s="135"/>
      <c r="P164" s="135"/>
      <c r="S164" s="1599"/>
      <c r="T164" s="1599"/>
      <c r="U164" s="1599"/>
      <c r="V164" s="1599"/>
      <c r="W164" s="1599"/>
      <c r="X164" s="1599"/>
      <c r="Y164" s="78"/>
      <c r="Z164" s="1598"/>
      <c r="AA164" s="432"/>
      <c r="AB164" s="432"/>
      <c r="AC164" s="432"/>
      <c r="AD164" s="471"/>
      <c r="AE164" s="135"/>
      <c r="AF164" s="135"/>
      <c r="AG164" s="169"/>
      <c r="AH164" s="169"/>
      <c r="AI164" s="169"/>
    </row>
    <row r="165" spans="3:35" ht="15">
      <c r="C165" s="478"/>
      <c r="D165" s="135"/>
      <c r="E165" s="135"/>
      <c r="F165" s="135"/>
      <c r="G165" s="135"/>
      <c r="H165" s="135"/>
      <c r="I165" s="135"/>
      <c r="J165" s="135"/>
      <c r="K165" s="135"/>
      <c r="L165" s="135"/>
      <c r="M165" s="135"/>
      <c r="N165" s="471"/>
      <c r="O165" s="135"/>
      <c r="P165" s="135"/>
      <c r="S165" s="468"/>
      <c r="T165" s="135"/>
      <c r="U165" s="135"/>
      <c r="V165" s="135"/>
      <c r="W165" s="135"/>
      <c r="X165" s="135"/>
      <c r="Y165" s="135"/>
      <c r="Z165" s="135"/>
      <c r="AA165" s="135"/>
      <c r="AB165" s="135"/>
      <c r="AC165" s="135"/>
      <c r="AD165" s="471"/>
      <c r="AE165" s="135"/>
      <c r="AF165" s="135"/>
      <c r="AG165" s="169"/>
      <c r="AH165" s="169"/>
      <c r="AI165" s="169"/>
    </row>
    <row r="166" spans="3:35" ht="15">
      <c r="C166" s="478"/>
      <c r="D166" s="135"/>
      <c r="E166" s="135"/>
      <c r="F166" s="135"/>
      <c r="G166" s="135"/>
      <c r="H166" s="135"/>
      <c r="I166" s="135"/>
      <c r="J166" s="135"/>
      <c r="K166" s="135"/>
      <c r="L166" s="135"/>
      <c r="M166" s="135"/>
      <c r="N166" s="471"/>
      <c r="O166" s="135"/>
      <c r="P166" s="135"/>
      <c r="S166" s="468"/>
      <c r="T166" s="135"/>
      <c r="U166" s="135"/>
      <c r="V166" s="135"/>
      <c r="W166" s="135"/>
      <c r="X166" s="135"/>
      <c r="Y166" s="135"/>
      <c r="Z166" s="135"/>
      <c r="AA166" s="135"/>
      <c r="AB166" s="76"/>
      <c r="AC166" s="76"/>
      <c r="AD166" s="471"/>
      <c r="AE166" s="135"/>
      <c r="AF166" s="135"/>
      <c r="AG166" s="169"/>
      <c r="AH166" s="169"/>
      <c r="AI166" s="169"/>
    </row>
    <row r="167" spans="3:35" ht="15">
      <c r="C167" s="478"/>
      <c r="D167" s="135"/>
      <c r="E167" s="135"/>
      <c r="F167" s="135"/>
      <c r="G167" s="135"/>
      <c r="H167" s="135"/>
      <c r="I167" s="135"/>
      <c r="J167" s="135"/>
      <c r="K167" s="135"/>
      <c r="L167" s="135"/>
      <c r="M167" s="135"/>
      <c r="N167" s="471"/>
      <c r="O167" s="135"/>
      <c r="P167" s="135"/>
      <c r="S167" s="468"/>
      <c r="T167" s="135"/>
      <c r="U167" s="135"/>
      <c r="V167" s="76"/>
      <c r="W167" s="76"/>
      <c r="X167" s="1600"/>
      <c r="Y167" s="1600"/>
      <c r="Z167" s="1600"/>
      <c r="AA167" s="1600"/>
      <c r="AB167" s="76"/>
      <c r="AC167" s="76"/>
      <c r="AD167" s="471"/>
      <c r="AE167" s="135"/>
      <c r="AF167" s="135"/>
      <c r="AG167" s="169"/>
      <c r="AH167" s="169"/>
      <c r="AI167" s="169"/>
    </row>
    <row r="168" spans="3:35" ht="15">
      <c r="C168" s="478"/>
      <c r="D168" s="135"/>
      <c r="E168" s="135"/>
      <c r="F168" s="135"/>
      <c r="G168" s="135"/>
      <c r="H168" s="135"/>
      <c r="I168" s="135"/>
      <c r="J168" s="135"/>
      <c r="K168" s="135"/>
      <c r="L168" s="135"/>
      <c r="M168" s="135"/>
      <c r="N168" s="471"/>
      <c r="O168" s="135"/>
      <c r="P168" s="135"/>
      <c r="S168" s="468"/>
      <c r="T168" s="135"/>
      <c r="U168" s="135"/>
      <c r="V168" s="1601"/>
      <c r="W168" s="71"/>
      <c r="X168" s="1595"/>
      <c r="Y168" s="1595"/>
      <c r="Z168" s="1596"/>
      <c r="AA168" s="1596"/>
      <c r="AB168" s="72"/>
      <c r="AC168" s="1595"/>
      <c r="AD168" s="471"/>
      <c r="AE168" s="135"/>
      <c r="AF168" s="135"/>
      <c r="AG168" s="169"/>
      <c r="AH168" s="169"/>
      <c r="AI168" s="169"/>
    </row>
    <row r="169" spans="3:35" ht="15">
      <c r="C169" s="478"/>
      <c r="D169" s="135"/>
      <c r="E169" s="135"/>
      <c r="F169" s="135"/>
      <c r="G169" s="135"/>
      <c r="H169" s="135"/>
      <c r="I169" s="135"/>
      <c r="J169" s="135"/>
      <c r="K169" s="135"/>
      <c r="L169" s="135"/>
      <c r="M169" s="135"/>
      <c r="N169" s="471"/>
      <c r="O169" s="135"/>
      <c r="P169" s="135"/>
      <c r="S169" s="468"/>
      <c r="T169" s="135"/>
      <c r="U169" s="135"/>
      <c r="V169" s="1601"/>
      <c r="W169" s="71"/>
      <c r="X169" s="1595"/>
      <c r="Y169" s="1595"/>
      <c r="Z169" s="1596"/>
      <c r="AA169" s="1596"/>
      <c r="AB169" s="72"/>
      <c r="AC169" s="1595"/>
      <c r="AD169" s="471"/>
      <c r="AE169" s="135"/>
      <c r="AF169" s="135"/>
      <c r="AG169" s="169"/>
      <c r="AH169" s="169"/>
      <c r="AI169" s="169"/>
    </row>
    <row r="170" spans="3:35" ht="15">
      <c r="C170" s="478"/>
      <c r="D170" s="135"/>
      <c r="E170" s="135"/>
      <c r="F170" s="135"/>
      <c r="G170" s="135"/>
      <c r="H170" s="135"/>
      <c r="I170" s="135"/>
      <c r="J170" s="135"/>
      <c r="K170" s="135"/>
      <c r="L170" s="135"/>
      <c r="M170" s="135"/>
      <c r="N170" s="471"/>
      <c r="O170" s="135"/>
      <c r="P170" s="135"/>
      <c r="S170" s="468"/>
      <c r="T170" s="135"/>
      <c r="U170" s="135"/>
      <c r="V170" s="1601"/>
      <c r="W170" s="71"/>
      <c r="X170" s="1595"/>
      <c r="Y170" s="1595"/>
      <c r="Z170" s="1596"/>
      <c r="AA170" s="1596"/>
      <c r="AB170" s="72"/>
      <c r="AC170" s="1595"/>
      <c r="AD170" s="471"/>
      <c r="AE170" s="135"/>
      <c r="AF170" s="135"/>
      <c r="AG170" s="169"/>
      <c r="AH170" s="169"/>
      <c r="AI170" s="169"/>
    </row>
    <row r="171" spans="3:35" ht="15">
      <c r="C171" s="478"/>
      <c r="D171" s="135"/>
      <c r="E171" s="135"/>
      <c r="F171" s="135"/>
      <c r="G171" s="135"/>
      <c r="H171" s="135"/>
      <c r="I171" s="135"/>
      <c r="J171" s="135"/>
      <c r="K171" s="135"/>
      <c r="L171" s="135"/>
      <c r="M171" s="135"/>
      <c r="N171" s="471"/>
      <c r="O171" s="135"/>
      <c r="P171" s="135"/>
      <c r="S171" s="468"/>
      <c r="T171" s="135"/>
      <c r="U171" s="135"/>
      <c r="V171" s="1601"/>
      <c r="W171" s="71"/>
      <c r="X171" s="1595"/>
      <c r="Y171" s="1595"/>
      <c r="Z171" s="1596"/>
      <c r="AA171" s="1596"/>
      <c r="AB171" s="72"/>
      <c r="AC171" s="1595"/>
      <c r="AD171" s="471"/>
      <c r="AE171" s="135"/>
      <c r="AF171" s="135"/>
      <c r="AG171" s="169"/>
      <c r="AH171" s="169"/>
      <c r="AI171" s="169"/>
    </row>
    <row r="172" spans="3:35" ht="15">
      <c r="C172" s="478"/>
      <c r="D172" s="135"/>
      <c r="E172" s="135"/>
      <c r="F172" s="135"/>
      <c r="G172" s="135"/>
      <c r="H172" s="135"/>
      <c r="I172" s="135"/>
      <c r="J172" s="135"/>
      <c r="K172" s="135"/>
      <c r="L172" s="135"/>
      <c r="M172" s="135"/>
      <c r="N172" s="471"/>
      <c r="O172" s="135"/>
      <c r="P172" s="135"/>
      <c r="S172" s="468"/>
      <c r="T172" s="135"/>
      <c r="U172" s="135"/>
      <c r="V172" s="1601"/>
      <c r="W172" s="71"/>
      <c r="X172" s="1595"/>
      <c r="Y172" s="1595"/>
      <c r="Z172" s="1596"/>
      <c r="AA172" s="1596"/>
      <c r="AB172" s="72"/>
      <c r="AC172" s="1595"/>
      <c r="AD172" s="471"/>
      <c r="AE172" s="135"/>
      <c r="AF172" s="135"/>
      <c r="AG172" s="169"/>
      <c r="AH172" s="169"/>
      <c r="AI172" s="169"/>
    </row>
    <row r="173" spans="3:35" ht="15">
      <c r="C173" s="478"/>
      <c r="D173" s="135"/>
      <c r="E173" s="135"/>
      <c r="F173" s="135"/>
      <c r="G173" s="135"/>
      <c r="H173" s="135"/>
      <c r="I173" s="135"/>
      <c r="J173" s="135"/>
      <c r="K173" s="135"/>
      <c r="L173" s="135"/>
      <c r="M173" s="135"/>
      <c r="N173" s="471"/>
      <c r="O173" s="135"/>
      <c r="P173" s="135"/>
      <c r="S173" s="468"/>
      <c r="T173" s="135"/>
      <c r="U173" s="135"/>
      <c r="V173" s="1601"/>
      <c r="W173" s="71"/>
      <c r="X173" s="1595"/>
      <c r="Y173" s="1595"/>
      <c r="Z173" s="1596"/>
      <c r="AA173" s="1596"/>
      <c r="AB173" s="72"/>
      <c r="AC173" s="1595"/>
      <c r="AD173" s="471"/>
      <c r="AE173" s="135"/>
      <c r="AF173" s="135"/>
      <c r="AG173" s="169"/>
      <c r="AH173" s="169"/>
      <c r="AI173" s="169"/>
    </row>
    <row r="174" spans="3:35" ht="18">
      <c r="C174" s="478"/>
      <c r="D174" s="135"/>
      <c r="E174" s="135"/>
      <c r="F174" s="135"/>
      <c r="G174" s="135"/>
      <c r="H174" s="135"/>
      <c r="I174" s="135"/>
      <c r="J174" s="135"/>
      <c r="K174" s="135"/>
      <c r="L174" s="135"/>
      <c r="M174" s="135"/>
      <c r="N174" s="471"/>
      <c r="O174" s="135"/>
      <c r="P174" s="135"/>
      <c r="S174" s="478"/>
      <c r="T174" s="135"/>
      <c r="U174" s="135"/>
      <c r="V174" s="1601"/>
      <c r="W174" s="74"/>
      <c r="X174" s="1595"/>
      <c r="Y174" s="1595"/>
      <c r="Z174" s="1596"/>
      <c r="AA174" s="1596"/>
      <c r="AB174" s="74"/>
      <c r="AC174" s="1595"/>
      <c r="AD174" s="471"/>
      <c r="AE174" s="135"/>
      <c r="AF174" s="135"/>
      <c r="AG174" s="169"/>
      <c r="AH174" s="169"/>
      <c r="AI174" s="169"/>
    </row>
    <row r="175" spans="3:35" ht="18">
      <c r="C175" s="478"/>
      <c r="D175" s="135"/>
      <c r="E175" s="135"/>
      <c r="F175" s="135"/>
      <c r="G175" s="135"/>
      <c r="H175" s="135"/>
      <c r="I175" s="135"/>
      <c r="J175" s="135"/>
      <c r="K175" s="135"/>
      <c r="L175" s="135"/>
      <c r="M175" s="135"/>
      <c r="N175" s="471"/>
      <c r="O175" s="135"/>
      <c r="P175" s="135"/>
      <c r="S175" s="478"/>
      <c r="T175" s="135"/>
      <c r="U175" s="135"/>
      <c r="V175" s="1601"/>
      <c r="W175" s="74"/>
      <c r="X175" s="1595"/>
      <c r="Y175" s="1595"/>
      <c r="Z175" s="1596"/>
      <c r="AA175" s="1596"/>
      <c r="AB175" s="72"/>
      <c r="AC175" s="1595"/>
      <c r="AD175" s="471"/>
      <c r="AE175" s="135"/>
      <c r="AF175" s="135"/>
      <c r="AG175" s="169"/>
      <c r="AH175" s="169"/>
      <c r="AI175" s="169"/>
    </row>
    <row r="176" spans="3:35" ht="18">
      <c r="C176" s="478"/>
      <c r="D176" s="135"/>
      <c r="E176" s="135"/>
      <c r="F176" s="135"/>
      <c r="G176" s="135"/>
      <c r="H176" s="135"/>
      <c r="I176" s="135"/>
      <c r="J176" s="135"/>
      <c r="K176" s="135"/>
      <c r="L176" s="135"/>
      <c r="M176" s="135"/>
      <c r="N176" s="471"/>
      <c r="O176" s="135"/>
      <c r="P176" s="135"/>
      <c r="S176" s="478"/>
      <c r="T176" s="135"/>
      <c r="U176" s="135"/>
      <c r="V176" s="1601"/>
      <c r="W176" s="74"/>
      <c r="X176" s="1595"/>
      <c r="Y176" s="1595"/>
      <c r="Z176" s="1596"/>
      <c r="AA176" s="1596"/>
      <c r="AB176" s="72"/>
      <c r="AC176" s="485"/>
      <c r="AD176" s="471"/>
      <c r="AE176" s="135"/>
      <c r="AF176" s="135"/>
      <c r="AG176" s="169"/>
      <c r="AH176" s="169"/>
      <c r="AI176" s="169"/>
    </row>
    <row r="177" spans="3:35" ht="20.25">
      <c r="C177" s="478"/>
      <c r="D177" s="135"/>
      <c r="E177" s="135"/>
      <c r="F177" s="135"/>
      <c r="G177" s="135"/>
      <c r="H177" s="135"/>
      <c r="I177" s="135"/>
      <c r="J177" s="135"/>
      <c r="K177" s="135"/>
      <c r="L177" s="135"/>
      <c r="M177" s="135"/>
      <c r="N177" s="471"/>
      <c r="O177" s="135"/>
      <c r="P177" s="135"/>
      <c r="S177" s="478"/>
      <c r="T177" s="135"/>
      <c r="U177" s="135"/>
      <c r="V177" s="1601"/>
      <c r="W177" s="75"/>
      <c r="X177" s="1595"/>
      <c r="Y177" s="1595"/>
      <c r="Z177" s="1596"/>
      <c r="AA177" s="1596"/>
      <c r="AB177" s="75"/>
      <c r="AC177" s="485"/>
      <c r="AD177" s="471"/>
      <c r="AE177" s="135"/>
      <c r="AF177" s="135"/>
      <c r="AG177" s="169"/>
      <c r="AH177" s="169"/>
      <c r="AI177" s="169"/>
    </row>
    <row r="178" spans="3:35" ht="15">
      <c r="C178" s="478"/>
      <c r="D178" s="135"/>
      <c r="E178" s="135"/>
      <c r="F178" s="135"/>
      <c r="G178" s="135"/>
      <c r="H178" s="135"/>
      <c r="I178" s="135"/>
      <c r="J178" s="135"/>
      <c r="K178" s="135"/>
      <c r="L178" s="135"/>
      <c r="M178" s="135"/>
      <c r="N178" s="471"/>
      <c r="O178" s="135"/>
      <c r="P178" s="135"/>
      <c r="S178" s="478"/>
      <c r="T178" s="135"/>
      <c r="U178" s="135"/>
      <c r="V178" s="1601"/>
      <c r="W178" s="71"/>
      <c r="X178" s="1595"/>
      <c r="Y178" s="1595"/>
      <c r="Z178" s="1596"/>
      <c r="AA178" s="1596"/>
      <c r="AB178" s="72"/>
      <c r="AC178" s="485"/>
      <c r="AD178" s="471"/>
      <c r="AE178" s="135"/>
      <c r="AF178" s="135"/>
      <c r="AG178" s="169"/>
      <c r="AH178" s="169"/>
      <c r="AI178" s="169"/>
    </row>
    <row r="179" spans="3:35" ht="15">
      <c r="C179" s="478"/>
      <c r="D179" s="135"/>
      <c r="E179" s="135"/>
      <c r="F179" s="135"/>
      <c r="G179" s="135"/>
      <c r="H179" s="135"/>
      <c r="I179" s="135"/>
      <c r="J179" s="135"/>
      <c r="K179" s="135"/>
      <c r="L179" s="135"/>
      <c r="M179" s="135"/>
      <c r="N179" s="471"/>
      <c r="O179" s="135"/>
      <c r="P179" s="135"/>
      <c r="S179" s="478"/>
      <c r="T179" s="135"/>
      <c r="U179" s="135"/>
      <c r="V179" s="1601"/>
      <c r="W179" s="71"/>
      <c r="X179" s="1595"/>
      <c r="Y179" s="1595"/>
      <c r="Z179" s="1596"/>
      <c r="AA179" s="1596"/>
      <c r="AB179" s="72"/>
      <c r="AC179" s="485"/>
      <c r="AD179" s="471"/>
      <c r="AE179" s="135"/>
      <c r="AF179" s="135"/>
      <c r="AG179" s="169"/>
      <c r="AH179" s="169"/>
      <c r="AI179" s="169"/>
    </row>
    <row r="180" spans="3:35" ht="15">
      <c r="C180" s="478"/>
      <c r="D180" s="135"/>
      <c r="E180" s="135"/>
      <c r="F180" s="135"/>
      <c r="G180" s="135"/>
      <c r="H180" s="135"/>
      <c r="I180" s="135"/>
      <c r="J180" s="135"/>
      <c r="K180" s="135"/>
      <c r="L180" s="135"/>
      <c r="M180" s="135"/>
      <c r="N180" s="471"/>
      <c r="O180" s="135"/>
      <c r="P180" s="135"/>
      <c r="S180" s="1603"/>
      <c r="T180" s="1603"/>
      <c r="U180" s="1603"/>
      <c r="V180" s="1601"/>
      <c r="W180" s="71"/>
      <c r="X180" s="1595"/>
      <c r="Y180" s="1595"/>
      <c r="Z180" s="1596"/>
      <c r="AA180" s="1596"/>
      <c r="AB180" s="72"/>
      <c r="AC180" s="485"/>
      <c r="AD180" s="471"/>
      <c r="AE180" s="135"/>
      <c r="AF180" s="135"/>
      <c r="AG180" s="169"/>
      <c r="AH180" s="169"/>
      <c r="AI180" s="169"/>
    </row>
    <row r="181" spans="3:35" ht="15">
      <c r="C181" s="478"/>
      <c r="D181" s="135"/>
      <c r="E181" s="135"/>
      <c r="F181" s="135"/>
      <c r="G181" s="135"/>
      <c r="H181" s="135"/>
      <c r="I181" s="135"/>
      <c r="J181" s="135"/>
      <c r="K181" s="135"/>
      <c r="L181" s="135"/>
      <c r="M181" s="135"/>
      <c r="N181" s="471"/>
      <c r="O181" s="135"/>
      <c r="P181" s="135"/>
      <c r="S181" s="1603"/>
      <c r="T181" s="1603"/>
      <c r="U181" s="1603"/>
      <c r="V181" s="1601"/>
      <c r="W181" s="71"/>
      <c r="X181" s="1595"/>
      <c r="Y181" s="1595"/>
      <c r="Z181" s="1596"/>
      <c r="AA181" s="1596"/>
      <c r="AB181" s="72"/>
      <c r="AC181" s="485"/>
      <c r="AD181" s="471"/>
      <c r="AE181" s="135"/>
      <c r="AF181" s="135"/>
      <c r="AG181" s="169"/>
      <c r="AH181" s="169"/>
      <c r="AI181" s="169"/>
    </row>
    <row r="182" spans="3:35" ht="15">
      <c r="C182" s="478"/>
      <c r="D182" s="135"/>
      <c r="E182" s="135"/>
      <c r="F182" s="135"/>
      <c r="G182" s="135"/>
      <c r="H182" s="135"/>
      <c r="I182" s="135"/>
      <c r="J182" s="135"/>
      <c r="K182" s="135"/>
      <c r="L182" s="135"/>
      <c r="M182" s="135"/>
      <c r="N182" s="471"/>
      <c r="O182" s="135"/>
      <c r="P182" s="135"/>
      <c r="S182" s="478"/>
      <c r="T182" s="1602"/>
      <c r="U182" s="135"/>
      <c r="V182" s="1601"/>
      <c r="W182" s="71"/>
      <c r="X182" s="1595"/>
      <c r="Y182" s="1595"/>
      <c r="Z182" s="1596"/>
      <c r="AA182" s="1596"/>
      <c r="AB182" s="72"/>
      <c r="AC182" s="485"/>
      <c r="AD182" s="471"/>
      <c r="AE182" s="135"/>
      <c r="AF182" s="135"/>
      <c r="AG182" s="169"/>
      <c r="AH182" s="169"/>
      <c r="AI182" s="169"/>
    </row>
    <row r="183" spans="3:35" ht="15">
      <c r="C183" s="478"/>
      <c r="D183" s="135"/>
      <c r="E183" s="135"/>
      <c r="F183" s="135"/>
      <c r="G183" s="135"/>
      <c r="H183" s="135"/>
      <c r="I183" s="135"/>
      <c r="J183" s="135"/>
      <c r="K183" s="135"/>
      <c r="L183" s="135"/>
      <c r="M183" s="135"/>
      <c r="N183" s="471"/>
      <c r="O183" s="135"/>
      <c r="P183" s="135"/>
      <c r="S183" s="478"/>
      <c r="T183" s="1602"/>
      <c r="U183" s="135"/>
      <c r="V183" s="1601"/>
      <c r="W183" s="71"/>
      <c r="X183" s="1595"/>
      <c r="Y183" s="1595"/>
      <c r="Z183" s="1596"/>
      <c r="AA183" s="1596"/>
      <c r="AB183" s="72"/>
      <c r="AC183" s="485"/>
      <c r="AD183" s="471"/>
      <c r="AE183" s="135"/>
      <c r="AF183" s="135"/>
      <c r="AG183" s="169"/>
      <c r="AH183" s="169"/>
      <c r="AI183" s="169"/>
    </row>
    <row r="184" spans="3:35" ht="15">
      <c r="C184" s="478"/>
      <c r="D184" s="135"/>
      <c r="E184" s="135"/>
      <c r="F184" s="135"/>
      <c r="G184" s="135"/>
      <c r="H184" s="135"/>
      <c r="I184" s="135"/>
      <c r="J184" s="135"/>
      <c r="K184" s="135"/>
      <c r="L184" s="135"/>
      <c r="M184" s="135"/>
      <c r="N184" s="471"/>
      <c r="O184" s="135"/>
      <c r="P184" s="135"/>
      <c r="S184" s="478"/>
      <c r="T184" s="1602"/>
      <c r="U184" s="135"/>
      <c r="V184" s="135"/>
      <c r="W184" s="135"/>
      <c r="X184" s="1600"/>
      <c r="Y184" s="1600"/>
      <c r="Z184" s="1600"/>
      <c r="AA184" s="1600"/>
      <c r="AB184" s="76"/>
      <c r="AC184" s="76"/>
      <c r="AD184" s="471"/>
      <c r="AE184" s="135"/>
      <c r="AF184" s="135"/>
      <c r="AG184" s="169"/>
      <c r="AH184" s="169"/>
      <c r="AI184" s="169"/>
    </row>
    <row r="185" spans="3:35" ht="15">
      <c r="C185" s="478"/>
      <c r="D185" s="135"/>
      <c r="E185" s="135"/>
      <c r="F185" s="135"/>
      <c r="G185" s="135"/>
      <c r="H185" s="135"/>
      <c r="I185" s="135"/>
      <c r="J185" s="135"/>
      <c r="K185" s="135"/>
      <c r="L185" s="135"/>
      <c r="M185" s="135"/>
      <c r="N185" s="471"/>
      <c r="O185" s="135"/>
      <c r="P185" s="135"/>
      <c r="S185" s="478"/>
      <c r="T185" s="1602"/>
      <c r="U185" s="135"/>
      <c r="V185" s="135"/>
      <c r="W185" s="135"/>
      <c r="X185" s="135"/>
      <c r="Y185" s="135"/>
      <c r="Z185" s="135"/>
      <c r="AA185" s="135"/>
      <c r="AB185" s="135"/>
      <c r="AC185" s="135"/>
      <c r="AD185" s="471"/>
      <c r="AE185" s="135"/>
      <c r="AF185" s="135"/>
      <c r="AG185" s="169"/>
      <c r="AH185" s="169"/>
      <c r="AI185" s="169"/>
    </row>
    <row r="186" spans="3:35" ht="15">
      <c r="C186" s="478"/>
      <c r="D186" s="135"/>
      <c r="E186" s="135"/>
      <c r="F186" s="135"/>
      <c r="G186" s="135"/>
      <c r="H186" s="135"/>
      <c r="I186" s="135"/>
      <c r="J186" s="135"/>
      <c r="K186" s="135"/>
      <c r="L186" s="135"/>
      <c r="M186" s="135"/>
      <c r="N186" s="471"/>
      <c r="O186" s="135"/>
      <c r="P186" s="135"/>
      <c r="S186" s="478"/>
      <c r="T186" s="1602"/>
      <c r="U186" s="135"/>
      <c r="V186" s="135"/>
      <c r="W186" s="135"/>
      <c r="X186" s="135"/>
      <c r="Y186" s="135"/>
      <c r="Z186" s="135"/>
      <c r="AA186" s="135"/>
      <c r="AB186" s="135"/>
      <c r="AC186" s="135"/>
      <c r="AD186" s="471"/>
      <c r="AE186" s="135"/>
      <c r="AF186" s="135"/>
      <c r="AG186" s="169"/>
      <c r="AH186" s="169"/>
      <c r="AI186" s="169"/>
    </row>
    <row r="187" spans="3:35" ht="15">
      <c r="C187" s="478"/>
      <c r="D187" s="135"/>
      <c r="E187" s="135"/>
      <c r="F187" s="135"/>
      <c r="G187" s="135"/>
      <c r="H187" s="135"/>
      <c r="I187" s="135"/>
      <c r="J187" s="135"/>
      <c r="K187" s="135"/>
      <c r="L187" s="135"/>
      <c r="M187" s="135"/>
      <c r="N187" s="471"/>
      <c r="O187" s="135"/>
      <c r="P187" s="135"/>
      <c r="S187" s="478"/>
      <c r="T187" s="1602"/>
      <c r="U187" s="135"/>
      <c r="V187" s="76"/>
      <c r="W187" s="76"/>
      <c r="X187" s="1600"/>
      <c r="Y187" s="1600"/>
      <c r="Z187" s="1600"/>
      <c r="AA187" s="1600"/>
      <c r="AB187" s="76"/>
      <c r="AC187" s="76"/>
      <c r="AD187" s="471"/>
      <c r="AE187" s="135"/>
      <c r="AF187" s="135"/>
      <c r="AG187" s="169"/>
      <c r="AH187" s="169"/>
      <c r="AI187" s="169"/>
    </row>
    <row r="188" spans="3:35" ht="15">
      <c r="C188" s="478"/>
      <c r="D188" s="135"/>
      <c r="E188" s="135"/>
      <c r="F188" s="135"/>
      <c r="G188" s="135"/>
      <c r="H188" s="135"/>
      <c r="I188" s="135"/>
      <c r="J188" s="135"/>
      <c r="K188" s="135"/>
      <c r="L188" s="135"/>
      <c r="M188" s="135"/>
      <c r="N188" s="471"/>
      <c r="O188" s="135"/>
      <c r="P188" s="135"/>
      <c r="S188" s="478"/>
      <c r="T188" s="1602"/>
      <c r="U188" s="135"/>
      <c r="V188" s="1601"/>
      <c r="W188" s="71"/>
      <c r="X188" s="1596"/>
      <c r="Y188" s="1596"/>
      <c r="Z188" s="1596"/>
      <c r="AA188" s="1596"/>
      <c r="AB188" s="72"/>
      <c r="AC188" s="1595"/>
      <c r="AD188" s="471"/>
      <c r="AE188" s="135"/>
      <c r="AF188" s="135"/>
      <c r="AG188" s="169"/>
      <c r="AH188" s="169"/>
      <c r="AI188" s="169"/>
    </row>
    <row r="189" spans="3:35" ht="15">
      <c r="C189" s="478"/>
      <c r="D189" s="135"/>
      <c r="E189" s="135"/>
      <c r="F189" s="135"/>
      <c r="G189" s="135"/>
      <c r="H189" s="135"/>
      <c r="I189" s="135"/>
      <c r="J189" s="135"/>
      <c r="K189" s="135"/>
      <c r="L189" s="135"/>
      <c r="M189" s="135"/>
      <c r="N189" s="471"/>
      <c r="O189" s="135"/>
      <c r="P189" s="135"/>
      <c r="S189" s="478"/>
      <c r="T189" s="1602"/>
      <c r="U189" s="135"/>
      <c r="V189" s="1601"/>
      <c r="W189" s="71"/>
      <c r="X189" s="1596"/>
      <c r="Y189" s="1596"/>
      <c r="Z189" s="1596"/>
      <c r="AA189" s="1596"/>
      <c r="AB189" s="72"/>
      <c r="AC189" s="1595"/>
      <c r="AD189" s="471"/>
      <c r="AE189" s="135"/>
      <c r="AF189" s="135"/>
      <c r="AG189" s="169"/>
      <c r="AH189" s="169"/>
      <c r="AI189" s="169"/>
    </row>
    <row r="190" spans="3:35" ht="15">
      <c r="C190" s="478"/>
      <c r="D190" s="135"/>
      <c r="E190" s="135"/>
      <c r="F190" s="135"/>
      <c r="G190" s="135"/>
      <c r="H190" s="135"/>
      <c r="I190" s="135"/>
      <c r="J190" s="135"/>
      <c r="K190" s="135"/>
      <c r="L190" s="135"/>
      <c r="M190" s="135"/>
      <c r="N190" s="471"/>
      <c r="O190" s="135"/>
      <c r="P190" s="135"/>
      <c r="S190" s="478"/>
      <c r="T190" s="135"/>
      <c r="U190" s="135"/>
      <c r="V190" s="1601"/>
      <c r="W190" s="71"/>
      <c r="X190" s="1596"/>
      <c r="Y190" s="1596"/>
      <c r="Z190" s="1596"/>
      <c r="AA190" s="1596"/>
      <c r="AB190" s="72"/>
      <c r="AC190" s="1595"/>
      <c r="AD190" s="471"/>
      <c r="AE190" s="135"/>
      <c r="AF190" s="135"/>
      <c r="AG190" s="169"/>
      <c r="AH190" s="169"/>
      <c r="AI190" s="169"/>
    </row>
    <row r="191" spans="3:35" ht="15">
      <c r="C191" s="478"/>
      <c r="D191" s="135"/>
      <c r="E191" s="135"/>
      <c r="F191" s="135"/>
      <c r="G191" s="135"/>
      <c r="H191" s="135"/>
      <c r="I191" s="135"/>
      <c r="J191" s="135"/>
      <c r="K191" s="135"/>
      <c r="L191" s="135"/>
      <c r="M191" s="135"/>
      <c r="N191" s="471"/>
      <c r="O191" s="135"/>
      <c r="P191" s="135"/>
      <c r="S191" s="478"/>
      <c r="T191" s="135"/>
      <c r="U191" s="135"/>
      <c r="V191" s="1601"/>
      <c r="W191" s="71"/>
      <c r="X191" s="1596"/>
      <c r="Y191" s="1596"/>
      <c r="Z191" s="1596"/>
      <c r="AA191" s="1596"/>
      <c r="AB191" s="72"/>
      <c r="AC191" s="1595"/>
      <c r="AD191" s="471"/>
      <c r="AE191" s="135"/>
      <c r="AF191" s="135"/>
      <c r="AG191" s="169"/>
      <c r="AH191" s="169"/>
      <c r="AI191" s="169"/>
    </row>
    <row r="192" spans="3:35" ht="15">
      <c r="C192" s="478"/>
      <c r="D192" s="135"/>
      <c r="E192" s="135"/>
      <c r="F192" s="135"/>
      <c r="G192" s="135"/>
      <c r="H192" s="135"/>
      <c r="I192" s="135"/>
      <c r="J192" s="135"/>
      <c r="K192" s="135"/>
      <c r="L192" s="135"/>
      <c r="M192" s="135"/>
      <c r="N192" s="471"/>
      <c r="O192" s="135"/>
      <c r="P192" s="135"/>
      <c r="S192" s="478"/>
      <c r="T192" s="135"/>
      <c r="U192" s="135"/>
      <c r="V192" s="1601"/>
      <c r="W192" s="71"/>
      <c r="X192" s="1596"/>
      <c r="Y192" s="1596"/>
      <c r="Z192" s="1596"/>
      <c r="AA192" s="1596"/>
      <c r="AB192" s="72"/>
      <c r="AC192" s="1595"/>
      <c r="AD192" s="471"/>
      <c r="AE192" s="135"/>
      <c r="AF192" s="135"/>
      <c r="AG192" s="169"/>
      <c r="AH192" s="169"/>
      <c r="AI192" s="169"/>
    </row>
    <row r="193" spans="3:35" ht="15">
      <c r="C193" s="478"/>
      <c r="D193" s="135"/>
      <c r="E193" s="135"/>
      <c r="F193" s="135"/>
      <c r="G193" s="135"/>
      <c r="H193" s="135"/>
      <c r="I193" s="135"/>
      <c r="J193" s="135"/>
      <c r="K193" s="135"/>
      <c r="L193" s="135"/>
      <c r="M193" s="135"/>
      <c r="N193" s="471"/>
      <c r="O193" s="135"/>
      <c r="P193" s="135"/>
      <c r="S193" s="478"/>
      <c r="T193" s="135"/>
      <c r="U193" s="135"/>
      <c r="V193" s="1601"/>
      <c r="W193" s="71"/>
      <c r="X193" s="1596"/>
      <c r="Y193" s="1596"/>
      <c r="Z193" s="1596"/>
      <c r="AA193" s="1596"/>
      <c r="AB193" s="72"/>
      <c r="AC193" s="1595"/>
      <c r="AD193" s="471"/>
      <c r="AE193" s="135"/>
      <c r="AF193" s="135"/>
      <c r="AG193" s="169"/>
      <c r="AH193" s="169"/>
      <c r="AI193" s="169"/>
    </row>
    <row r="194" spans="3:35" ht="18">
      <c r="C194" s="478"/>
      <c r="D194" s="135"/>
      <c r="E194" s="135"/>
      <c r="F194" s="135"/>
      <c r="G194" s="135"/>
      <c r="H194" s="135"/>
      <c r="I194" s="135"/>
      <c r="J194" s="135"/>
      <c r="K194" s="135"/>
      <c r="L194" s="135"/>
      <c r="M194" s="135"/>
      <c r="N194" s="471"/>
      <c r="O194" s="135"/>
      <c r="P194" s="135"/>
      <c r="S194" s="478"/>
      <c r="T194" s="135"/>
      <c r="U194" s="135"/>
      <c r="V194" s="1601"/>
      <c r="W194" s="74"/>
      <c r="X194" s="1596"/>
      <c r="Y194" s="1596"/>
      <c r="Z194" s="1596"/>
      <c r="AA194" s="1596"/>
      <c r="AB194" s="74"/>
      <c r="AC194" s="1595"/>
      <c r="AD194" s="471"/>
      <c r="AE194" s="135"/>
      <c r="AF194" s="135"/>
      <c r="AG194" s="169"/>
      <c r="AH194" s="169"/>
      <c r="AI194" s="169"/>
    </row>
    <row r="195" spans="3:35" ht="18">
      <c r="C195" s="478"/>
      <c r="D195" s="135"/>
      <c r="E195" s="135"/>
      <c r="F195" s="135"/>
      <c r="G195" s="135"/>
      <c r="H195" s="135"/>
      <c r="I195" s="135"/>
      <c r="J195" s="135"/>
      <c r="K195" s="135"/>
      <c r="L195" s="135"/>
      <c r="M195" s="135"/>
      <c r="N195" s="471"/>
      <c r="O195" s="135"/>
      <c r="P195" s="135"/>
      <c r="S195" s="478"/>
      <c r="T195" s="135"/>
      <c r="U195" s="135"/>
      <c r="V195" s="1601"/>
      <c r="W195" s="74"/>
      <c r="X195" s="1596"/>
      <c r="Y195" s="1596"/>
      <c r="Z195" s="1596"/>
      <c r="AA195" s="1596"/>
      <c r="AB195" s="72"/>
      <c r="AC195" s="1595"/>
      <c r="AD195" s="471"/>
      <c r="AE195" s="135"/>
      <c r="AF195" s="135"/>
      <c r="AG195" s="169"/>
      <c r="AH195" s="169"/>
      <c r="AI195" s="169"/>
    </row>
    <row r="196" spans="3:35" ht="18">
      <c r="C196" s="478"/>
      <c r="D196" s="135"/>
      <c r="E196" s="135"/>
      <c r="F196" s="135"/>
      <c r="G196" s="135"/>
      <c r="H196" s="135"/>
      <c r="I196" s="135"/>
      <c r="J196" s="135"/>
      <c r="K196" s="135"/>
      <c r="L196" s="135"/>
      <c r="M196" s="135"/>
      <c r="N196" s="471"/>
      <c r="O196" s="135"/>
      <c r="P196" s="135"/>
      <c r="S196" s="478"/>
      <c r="T196" s="135"/>
      <c r="U196" s="135"/>
      <c r="V196" s="1601"/>
      <c r="W196" s="74"/>
      <c r="X196" s="1595"/>
      <c r="Y196" s="1595"/>
      <c r="Z196" s="1596"/>
      <c r="AA196" s="1596"/>
      <c r="AB196" s="72"/>
      <c r="AC196" s="1595"/>
      <c r="AD196" s="471"/>
      <c r="AE196" s="135"/>
      <c r="AF196" s="135"/>
      <c r="AG196" s="169"/>
      <c r="AH196" s="169"/>
      <c r="AI196" s="169"/>
    </row>
    <row r="197" spans="3:35" ht="20.25">
      <c r="C197" s="478"/>
      <c r="D197" s="135"/>
      <c r="E197" s="135"/>
      <c r="F197" s="135"/>
      <c r="G197" s="135"/>
      <c r="H197" s="135"/>
      <c r="I197" s="135"/>
      <c r="J197" s="135"/>
      <c r="K197" s="135"/>
      <c r="L197" s="135"/>
      <c r="M197" s="135"/>
      <c r="N197" s="471"/>
      <c r="O197" s="135"/>
      <c r="P197" s="135"/>
      <c r="S197" s="478"/>
      <c r="T197" s="135"/>
      <c r="U197" s="135"/>
      <c r="V197" s="1601"/>
      <c r="W197" s="75"/>
      <c r="X197" s="1595"/>
      <c r="Y197" s="1595"/>
      <c r="Z197" s="1596"/>
      <c r="AA197" s="1596"/>
      <c r="AB197" s="75"/>
      <c r="AC197" s="1595"/>
      <c r="AD197" s="471"/>
      <c r="AE197" s="135"/>
      <c r="AF197" s="135"/>
      <c r="AG197" s="169"/>
      <c r="AH197" s="169"/>
      <c r="AI197" s="169"/>
    </row>
    <row r="198" spans="3:35" ht="15">
      <c r="C198" s="478"/>
      <c r="D198" s="135"/>
      <c r="E198" s="135"/>
      <c r="F198" s="135"/>
      <c r="G198" s="135"/>
      <c r="H198" s="135"/>
      <c r="I198" s="135"/>
      <c r="J198" s="135"/>
      <c r="K198" s="135"/>
      <c r="L198" s="135"/>
      <c r="M198" s="135"/>
      <c r="N198" s="471"/>
      <c r="O198" s="135"/>
      <c r="P198" s="135"/>
      <c r="S198" s="478"/>
      <c r="T198" s="135"/>
      <c r="U198" s="135"/>
      <c r="V198" s="1601"/>
      <c r="W198" s="71"/>
      <c r="X198" s="1595"/>
      <c r="Y198" s="1595"/>
      <c r="Z198" s="1596"/>
      <c r="AA198" s="1596"/>
      <c r="AB198" s="72"/>
      <c r="AC198" s="1595"/>
      <c r="AD198" s="471"/>
      <c r="AE198" s="135"/>
      <c r="AF198" s="135"/>
      <c r="AG198" s="169"/>
      <c r="AH198" s="169"/>
      <c r="AI198" s="169"/>
    </row>
    <row r="199" spans="3:35" ht="15">
      <c r="C199" s="478"/>
      <c r="D199" s="135"/>
      <c r="E199" s="135"/>
      <c r="F199" s="135"/>
      <c r="G199" s="135"/>
      <c r="H199" s="135"/>
      <c r="I199" s="135"/>
      <c r="J199" s="135"/>
      <c r="K199" s="135"/>
      <c r="L199" s="135"/>
      <c r="M199" s="135"/>
      <c r="N199" s="471"/>
      <c r="O199" s="135"/>
      <c r="P199" s="135"/>
      <c r="S199" s="478"/>
      <c r="T199" s="135"/>
      <c r="U199" s="135"/>
      <c r="V199" s="1601"/>
      <c r="W199" s="71"/>
      <c r="X199" s="1595"/>
      <c r="Y199" s="1595"/>
      <c r="Z199" s="1596"/>
      <c r="AA199" s="1596"/>
      <c r="AB199" s="72"/>
      <c r="AC199" s="1595"/>
      <c r="AD199" s="471"/>
      <c r="AE199" s="135"/>
      <c r="AF199" s="135"/>
      <c r="AG199" s="169"/>
      <c r="AH199" s="169"/>
      <c r="AI199" s="169"/>
    </row>
    <row r="200" spans="3:35" ht="15">
      <c r="C200" s="478"/>
      <c r="D200" s="135"/>
      <c r="E200" s="135"/>
      <c r="F200" s="135"/>
      <c r="G200" s="135"/>
      <c r="H200" s="135"/>
      <c r="I200" s="135"/>
      <c r="J200" s="135"/>
      <c r="K200" s="135"/>
      <c r="L200" s="135"/>
      <c r="M200" s="135"/>
      <c r="N200" s="471"/>
      <c r="O200" s="135"/>
      <c r="P200" s="135"/>
      <c r="S200" s="478"/>
      <c r="T200" s="135"/>
      <c r="U200" s="135"/>
      <c r="V200" s="1601"/>
      <c r="W200" s="71"/>
      <c r="X200" s="1595"/>
      <c r="Y200" s="1595"/>
      <c r="Z200" s="1596"/>
      <c r="AA200" s="1596"/>
      <c r="AB200" s="72"/>
      <c r="AC200" s="1595"/>
      <c r="AD200" s="471"/>
      <c r="AE200" s="135"/>
      <c r="AF200" s="135"/>
      <c r="AG200" s="169"/>
      <c r="AH200" s="169"/>
      <c r="AI200" s="169"/>
    </row>
    <row r="201" spans="3:35" ht="15">
      <c r="C201" s="478"/>
      <c r="D201" s="135"/>
      <c r="E201" s="135"/>
      <c r="F201" s="135"/>
      <c r="G201" s="135"/>
      <c r="H201" s="135"/>
      <c r="I201" s="135"/>
      <c r="J201" s="135"/>
      <c r="K201" s="135"/>
      <c r="L201" s="135"/>
      <c r="M201" s="135"/>
      <c r="N201" s="471"/>
      <c r="O201" s="135"/>
      <c r="P201" s="135"/>
      <c r="S201" s="478"/>
      <c r="T201" s="135"/>
      <c r="U201" s="135"/>
      <c r="V201" s="1601"/>
      <c r="W201" s="71"/>
      <c r="X201" s="1595"/>
      <c r="Y201" s="1595"/>
      <c r="Z201" s="1596"/>
      <c r="AA201" s="1596"/>
      <c r="AB201" s="72"/>
      <c r="AC201" s="1595"/>
      <c r="AD201" s="471"/>
      <c r="AE201" s="135"/>
      <c r="AF201" s="135"/>
      <c r="AG201" s="169"/>
      <c r="AH201" s="169"/>
      <c r="AI201" s="169"/>
    </row>
    <row r="202" spans="3:35" ht="15">
      <c r="C202" s="478"/>
      <c r="D202" s="135"/>
      <c r="E202" s="135"/>
      <c r="F202" s="135"/>
      <c r="G202" s="135"/>
      <c r="H202" s="135"/>
      <c r="I202" s="135"/>
      <c r="J202" s="135"/>
      <c r="K202" s="135"/>
      <c r="L202" s="135"/>
      <c r="M202" s="135"/>
      <c r="N202" s="471"/>
      <c r="O202" s="135"/>
      <c r="P202" s="135"/>
      <c r="S202" s="478"/>
      <c r="T202" s="135"/>
      <c r="U202" s="135"/>
      <c r="V202" s="1601"/>
      <c r="W202" s="71"/>
      <c r="X202" s="1595"/>
      <c r="Y202" s="1595"/>
      <c r="Z202" s="1596"/>
      <c r="AA202" s="1596"/>
      <c r="AB202" s="72"/>
      <c r="AC202" s="1595"/>
      <c r="AD202" s="471"/>
      <c r="AE202" s="135"/>
      <c r="AF202" s="135"/>
      <c r="AG202" s="169"/>
      <c r="AH202" s="169"/>
      <c r="AI202" s="169"/>
    </row>
    <row r="203" spans="3:35" ht="15">
      <c r="C203" s="478"/>
      <c r="D203" s="135"/>
      <c r="E203" s="135"/>
      <c r="F203" s="135"/>
      <c r="G203" s="135"/>
      <c r="H203" s="135"/>
      <c r="I203" s="135"/>
      <c r="J203" s="135"/>
      <c r="K203" s="135"/>
      <c r="L203" s="135"/>
      <c r="M203" s="135"/>
      <c r="N203" s="471"/>
      <c r="O203" s="135"/>
      <c r="P203" s="135"/>
      <c r="S203" s="478"/>
      <c r="T203" s="135"/>
      <c r="U203" s="135"/>
      <c r="V203" s="1601"/>
      <c r="W203" s="71"/>
      <c r="X203" s="1595"/>
      <c r="Y203" s="1595"/>
      <c r="Z203" s="1596"/>
      <c r="AA203" s="1596"/>
      <c r="AB203" s="72"/>
      <c r="AC203" s="1595"/>
      <c r="AD203" s="471"/>
      <c r="AE203" s="135"/>
      <c r="AF203" s="135"/>
      <c r="AG203" s="169"/>
      <c r="AH203" s="169"/>
      <c r="AI203" s="169"/>
    </row>
    <row r="204" spans="3:35" ht="15">
      <c r="C204" s="478"/>
      <c r="D204" s="135"/>
      <c r="E204" s="135"/>
      <c r="F204" s="135"/>
      <c r="G204" s="135"/>
      <c r="H204" s="135"/>
      <c r="I204" s="135"/>
      <c r="J204" s="135"/>
      <c r="K204" s="135"/>
      <c r="L204" s="135"/>
      <c r="M204" s="135"/>
      <c r="N204" s="471"/>
      <c r="O204" s="135"/>
      <c r="P204" s="135"/>
      <c r="S204" s="478"/>
      <c r="T204" s="135"/>
      <c r="U204" s="135"/>
      <c r="V204" s="135"/>
      <c r="W204" s="135"/>
      <c r="X204" s="1600"/>
      <c r="Y204" s="1600"/>
      <c r="Z204" s="1600"/>
      <c r="AA204" s="1600"/>
      <c r="AB204" s="76"/>
      <c r="AC204" s="76"/>
      <c r="AD204" s="471"/>
      <c r="AE204" s="135"/>
      <c r="AF204" s="135"/>
      <c r="AG204" s="169"/>
      <c r="AH204" s="169"/>
      <c r="AI204" s="169"/>
    </row>
    <row r="205" spans="3:35" ht="15">
      <c r="C205" s="478"/>
      <c r="D205" s="135"/>
      <c r="E205" s="135"/>
      <c r="F205" s="135"/>
      <c r="G205" s="135"/>
      <c r="H205" s="135"/>
      <c r="I205" s="135"/>
      <c r="J205" s="135"/>
      <c r="K205" s="135"/>
      <c r="L205" s="135"/>
      <c r="M205" s="135"/>
      <c r="N205" s="471"/>
      <c r="O205" s="135"/>
      <c r="P205" s="135"/>
      <c r="S205" s="478"/>
      <c r="T205" s="135"/>
      <c r="U205" s="135"/>
      <c r="V205" s="135"/>
      <c r="W205" s="135"/>
      <c r="X205" s="135"/>
      <c r="Y205" s="135"/>
      <c r="Z205" s="135"/>
      <c r="AA205" s="135"/>
      <c r="AB205" s="135"/>
      <c r="AC205" s="135"/>
      <c r="AD205" s="471"/>
      <c r="AE205" s="135"/>
      <c r="AF205" s="135"/>
      <c r="AG205" s="169"/>
      <c r="AH205" s="169"/>
      <c r="AI205" s="169"/>
    </row>
    <row r="206" spans="3:35" ht="15">
      <c r="C206" s="478"/>
      <c r="D206" s="135"/>
      <c r="E206" s="135"/>
      <c r="F206" s="135"/>
      <c r="G206" s="135"/>
      <c r="H206" s="135"/>
      <c r="I206" s="135"/>
      <c r="J206" s="135"/>
      <c r="K206" s="135"/>
      <c r="L206" s="135"/>
      <c r="M206" s="135"/>
      <c r="N206" s="471"/>
      <c r="O206" s="135"/>
      <c r="P206" s="135"/>
      <c r="S206" s="478"/>
      <c r="T206" s="135"/>
      <c r="U206" s="135"/>
      <c r="V206" s="135"/>
      <c r="W206" s="135"/>
      <c r="X206" s="135"/>
      <c r="Y206" s="135"/>
      <c r="Z206" s="135"/>
      <c r="AA206" s="135"/>
      <c r="AB206" s="135"/>
      <c r="AC206" s="135"/>
      <c r="AD206" s="471"/>
      <c r="AE206" s="135"/>
      <c r="AF206" s="135"/>
      <c r="AG206" s="169"/>
      <c r="AH206" s="169"/>
      <c r="AI206" s="169"/>
    </row>
    <row r="207" spans="3:35" ht="15">
      <c r="C207" s="478"/>
      <c r="D207" s="135"/>
      <c r="E207" s="135"/>
      <c r="F207" s="135"/>
      <c r="G207" s="135"/>
      <c r="H207" s="135"/>
      <c r="I207" s="135"/>
      <c r="J207" s="135"/>
      <c r="K207" s="135"/>
      <c r="L207" s="135"/>
      <c r="M207" s="135"/>
      <c r="N207" s="471"/>
      <c r="O207" s="135"/>
      <c r="P207" s="135"/>
      <c r="S207" s="478"/>
      <c r="T207" s="135"/>
      <c r="U207" s="135"/>
      <c r="V207" s="135"/>
      <c r="W207" s="135"/>
      <c r="X207" s="135"/>
      <c r="Y207" s="135"/>
      <c r="Z207" s="135"/>
      <c r="AA207" s="135"/>
      <c r="AB207" s="135"/>
      <c r="AC207" s="135"/>
      <c r="AD207" s="471"/>
      <c r="AE207" s="135"/>
      <c r="AF207" s="135"/>
      <c r="AG207" s="169"/>
      <c r="AH207" s="169"/>
      <c r="AI207" s="169"/>
    </row>
    <row r="208" spans="3:35" ht="15">
      <c r="D208" s="134"/>
      <c r="E208" s="134"/>
      <c r="F208" s="134"/>
      <c r="G208" s="134"/>
      <c r="H208" s="134"/>
      <c r="I208" s="134"/>
      <c r="J208" s="134"/>
      <c r="K208" s="134"/>
      <c r="L208" s="134"/>
      <c r="M208" s="134"/>
      <c r="N208" s="49"/>
      <c r="O208" s="134"/>
      <c r="P208" s="134"/>
      <c r="T208" s="218"/>
      <c r="U208" s="218"/>
      <c r="V208" s="218"/>
      <c r="W208" s="218"/>
      <c r="X208" s="218"/>
      <c r="Y208" s="218"/>
      <c r="Z208" s="218"/>
      <c r="AA208" s="218"/>
      <c r="AB208" s="218"/>
      <c r="AC208" s="218"/>
      <c r="AD208" s="49"/>
      <c r="AE208" s="218"/>
      <c r="AF208" s="218"/>
    </row>
    <row r="209" spans="4:32" ht="15">
      <c r="D209" s="134"/>
      <c r="E209" s="134"/>
      <c r="F209" s="134"/>
      <c r="G209" s="134"/>
      <c r="H209" s="134"/>
      <c r="I209" s="134"/>
      <c r="J209" s="134"/>
      <c r="K209" s="134"/>
      <c r="L209" s="134"/>
      <c r="M209" s="134"/>
      <c r="N209" s="49"/>
      <c r="O209" s="134"/>
      <c r="P209" s="134"/>
      <c r="T209" s="218"/>
      <c r="U209" s="218"/>
      <c r="V209" s="218"/>
      <c r="W209" s="218"/>
      <c r="X209" s="218"/>
      <c r="Y209" s="218"/>
      <c r="Z209" s="218"/>
      <c r="AA209" s="218"/>
      <c r="AB209" s="218"/>
      <c r="AC209" s="218"/>
      <c r="AD209" s="49"/>
      <c r="AE209" s="218"/>
      <c r="AF209" s="218"/>
    </row>
    <row r="210" spans="4:32" ht="15">
      <c r="D210" s="134"/>
      <c r="E210" s="134"/>
      <c r="F210" s="134"/>
      <c r="G210" s="134"/>
      <c r="H210" s="134"/>
      <c r="I210" s="134"/>
      <c r="J210" s="134"/>
      <c r="K210" s="134"/>
      <c r="L210" s="134"/>
      <c r="M210" s="134"/>
      <c r="N210" s="49"/>
      <c r="O210" s="134"/>
      <c r="P210" s="134"/>
      <c r="T210" s="218"/>
      <c r="U210" s="218"/>
      <c r="V210" s="218"/>
      <c r="W210" s="218"/>
      <c r="X210" s="218"/>
      <c r="Y210" s="218"/>
      <c r="Z210" s="218"/>
      <c r="AA210" s="218"/>
      <c r="AB210" s="218"/>
      <c r="AC210" s="218"/>
      <c r="AD210" s="49"/>
      <c r="AE210" s="218"/>
      <c r="AF210" s="218"/>
    </row>
    <row r="211" spans="4:32" ht="15">
      <c r="D211" s="134"/>
      <c r="E211" s="134"/>
      <c r="F211" s="134"/>
      <c r="G211" s="134"/>
      <c r="H211" s="134"/>
      <c r="I211" s="134"/>
      <c r="J211" s="134"/>
      <c r="K211" s="134"/>
      <c r="L211" s="134"/>
      <c r="M211" s="134"/>
      <c r="N211" s="49"/>
      <c r="O211" s="134"/>
      <c r="P211" s="134"/>
      <c r="T211" s="218"/>
      <c r="U211" s="218"/>
      <c r="V211" s="218"/>
      <c r="W211" s="218"/>
      <c r="X211" s="218"/>
      <c r="Y211" s="218"/>
      <c r="Z211" s="218"/>
      <c r="AA211" s="218"/>
      <c r="AB211" s="218"/>
      <c r="AC211" s="218"/>
      <c r="AD211" s="49"/>
      <c r="AE211" s="218"/>
      <c r="AF211" s="218"/>
    </row>
    <row r="212" spans="4:32" ht="15">
      <c r="D212" s="134"/>
      <c r="E212" s="134"/>
      <c r="F212" s="134"/>
      <c r="G212" s="134"/>
      <c r="H212" s="134"/>
      <c r="I212" s="134"/>
      <c r="J212" s="134"/>
      <c r="K212" s="134"/>
      <c r="L212" s="134"/>
      <c r="M212" s="134"/>
      <c r="N212" s="49"/>
      <c r="O212" s="134"/>
      <c r="P212" s="134"/>
      <c r="T212" s="218"/>
      <c r="U212" s="218"/>
      <c r="V212" s="218"/>
      <c r="W212" s="218"/>
      <c r="X212" s="218"/>
      <c r="Y212" s="218"/>
      <c r="Z212" s="218"/>
      <c r="AA212" s="218"/>
      <c r="AB212" s="218"/>
      <c r="AC212" s="218"/>
      <c r="AD212" s="49"/>
      <c r="AE212" s="218"/>
      <c r="AF212" s="218"/>
    </row>
    <row r="213" spans="4:32" ht="15">
      <c r="D213" s="134"/>
      <c r="E213" s="134"/>
      <c r="F213" s="134"/>
      <c r="G213" s="134"/>
      <c r="H213" s="134"/>
      <c r="I213" s="134"/>
      <c r="J213" s="134"/>
      <c r="K213" s="134"/>
      <c r="L213" s="134"/>
      <c r="M213" s="134"/>
      <c r="N213" s="49"/>
      <c r="O213" s="134"/>
      <c r="P213" s="134"/>
      <c r="T213" s="218"/>
      <c r="U213" s="218"/>
      <c r="V213" s="218"/>
      <c r="W213" s="218"/>
      <c r="X213" s="218"/>
      <c r="Y213" s="218"/>
      <c r="Z213" s="218"/>
      <c r="AA213" s="218"/>
      <c r="AB213" s="218"/>
      <c r="AC213" s="218"/>
      <c r="AD213" s="49"/>
      <c r="AE213" s="218"/>
      <c r="AF213" s="218"/>
    </row>
    <row r="214" spans="4:32" ht="15">
      <c r="D214" s="134"/>
      <c r="E214" s="134"/>
      <c r="F214" s="134"/>
      <c r="G214" s="134"/>
      <c r="H214" s="134"/>
      <c r="I214" s="134"/>
      <c r="J214" s="134"/>
      <c r="K214" s="134"/>
      <c r="L214" s="134"/>
      <c r="M214" s="134"/>
      <c r="N214" s="49"/>
      <c r="O214" s="134"/>
      <c r="P214" s="134"/>
      <c r="T214" s="218"/>
      <c r="U214" s="218"/>
      <c r="V214" s="218"/>
      <c r="W214" s="218"/>
      <c r="X214" s="218"/>
      <c r="Y214" s="218"/>
      <c r="Z214" s="218"/>
      <c r="AA214" s="218"/>
      <c r="AB214" s="218"/>
      <c r="AC214" s="218"/>
      <c r="AD214" s="49"/>
      <c r="AE214" s="218"/>
      <c r="AF214" s="218"/>
    </row>
    <row r="215" spans="4:32" ht="15">
      <c r="D215" s="134"/>
      <c r="E215" s="134"/>
      <c r="F215" s="134"/>
      <c r="G215" s="134"/>
      <c r="H215" s="134"/>
      <c r="I215" s="134"/>
      <c r="J215" s="134"/>
      <c r="K215" s="134"/>
      <c r="L215" s="134"/>
      <c r="M215" s="134"/>
      <c r="N215" s="49"/>
      <c r="O215" s="134"/>
      <c r="P215" s="134"/>
      <c r="T215" s="218"/>
      <c r="U215" s="218"/>
      <c r="V215" s="218"/>
      <c r="W215" s="218"/>
      <c r="X215" s="218"/>
      <c r="Y215" s="218"/>
      <c r="Z215" s="218"/>
      <c r="AA215" s="218"/>
      <c r="AB215" s="218"/>
      <c r="AC215" s="218"/>
      <c r="AD215" s="49"/>
      <c r="AE215" s="218"/>
      <c r="AF215" s="218"/>
    </row>
    <row r="216" spans="4:32" ht="15">
      <c r="D216" s="134"/>
      <c r="E216" s="134"/>
      <c r="F216" s="134"/>
      <c r="G216" s="134"/>
      <c r="H216" s="134"/>
      <c r="I216" s="134"/>
      <c r="J216" s="134"/>
      <c r="K216" s="134"/>
      <c r="L216" s="134"/>
      <c r="M216" s="134"/>
      <c r="N216" s="49"/>
      <c r="O216" s="134"/>
      <c r="P216" s="134"/>
      <c r="T216" s="218"/>
      <c r="U216" s="218"/>
      <c r="V216" s="218"/>
      <c r="W216" s="218"/>
      <c r="X216" s="218"/>
      <c r="Y216" s="218"/>
      <c r="Z216" s="218"/>
      <c r="AA216" s="218"/>
      <c r="AB216" s="218"/>
      <c r="AC216" s="218"/>
      <c r="AD216" s="49"/>
      <c r="AE216" s="218"/>
      <c r="AF216" s="218"/>
    </row>
    <row r="217" spans="4:32" ht="15">
      <c r="D217" s="134"/>
      <c r="E217" s="134"/>
      <c r="F217" s="134"/>
      <c r="G217" s="134"/>
      <c r="H217" s="134"/>
      <c r="I217" s="134"/>
      <c r="J217" s="134"/>
      <c r="K217" s="134"/>
      <c r="L217" s="134"/>
      <c r="M217" s="134"/>
      <c r="N217" s="49"/>
      <c r="O217" s="134"/>
      <c r="P217" s="134"/>
      <c r="T217" s="218"/>
      <c r="U217" s="218"/>
      <c r="V217" s="218"/>
      <c r="W217" s="218"/>
      <c r="X217" s="218"/>
      <c r="Y217" s="218"/>
      <c r="Z217" s="218"/>
      <c r="AA217" s="218"/>
      <c r="AB217" s="218"/>
      <c r="AC217" s="218"/>
      <c r="AD217" s="49"/>
      <c r="AE217" s="218"/>
      <c r="AF217" s="218"/>
    </row>
    <row r="218" spans="4:32" ht="15">
      <c r="D218" s="134"/>
      <c r="E218" s="134"/>
      <c r="F218" s="134"/>
      <c r="G218" s="134"/>
      <c r="H218" s="134"/>
      <c r="I218" s="134"/>
      <c r="J218" s="134"/>
      <c r="K218" s="134"/>
      <c r="L218" s="134"/>
      <c r="M218" s="134"/>
      <c r="N218" s="49"/>
      <c r="O218" s="134"/>
      <c r="P218" s="134"/>
      <c r="T218" s="218"/>
      <c r="U218" s="218"/>
      <c r="V218" s="218"/>
      <c r="W218" s="218"/>
      <c r="X218" s="218"/>
      <c r="Y218" s="218"/>
      <c r="Z218" s="218"/>
      <c r="AA218" s="218"/>
      <c r="AB218" s="218"/>
      <c r="AC218" s="218"/>
      <c r="AD218" s="49"/>
      <c r="AE218" s="218"/>
      <c r="AF218" s="218"/>
    </row>
    <row r="219" spans="4:32" ht="15">
      <c r="D219" s="134"/>
      <c r="E219" s="134"/>
      <c r="F219" s="134"/>
      <c r="G219" s="134"/>
      <c r="H219" s="134"/>
      <c r="I219" s="134"/>
      <c r="J219" s="134"/>
      <c r="K219" s="134"/>
      <c r="L219" s="134"/>
      <c r="M219" s="134"/>
      <c r="N219" s="49"/>
      <c r="O219" s="134"/>
      <c r="P219" s="134"/>
      <c r="T219" s="218"/>
      <c r="U219" s="218"/>
      <c r="V219" s="218"/>
      <c r="W219" s="218"/>
      <c r="X219" s="218"/>
      <c r="Y219" s="218"/>
      <c r="Z219" s="218"/>
      <c r="AA219" s="218"/>
      <c r="AB219" s="218"/>
      <c r="AC219" s="218"/>
      <c r="AD219" s="49"/>
      <c r="AE219" s="218"/>
      <c r="AF219" s="218"/>
    </row>
    <row r="220" spans="4:32" ht="15">
      <c r="D220" s="134"/>
      <c r="E220" s="134"/>
      <c r="F220" s="134"/>
      <c r="G220" s="134"/>
      <c r="H220" s="134"/>
      <c r="I220" s="134"/>
      <c r="J220" s="134"/>
      <c r="K220" s="134"/>
      <c r="L220" s="134"/>
      <c r="M220" s="134"/>
      <c r="N220" s="49"/>
      <c r="O220" s="134"/>
      <c r="P220" s="134"/>
      <c r="T220" s="218"/>
      <c r="U220" s="218"/>
      <c r="V220" s="218"/>
      <c r="W220" s="218"/>
      <c r="X220" s="218"/>
      <c r="Y220" s="218"/>
      <c r="Z220" s="218"/>
      <c r="AA220" s="218"/>
      <c r="AB220" s="218"/>
      <c r="AC220" s="218"/>
      <c r="AD220" s="49"/>
      <c r="AE220" s="218"/>
      <c r="AF220" s="218"/>
    </row>
    <row r="221" spans="4:32" ht="15">
      <c r="D221" s="134"/>
      <c r="E221" s="134"/>
      <c r="F221" s="134"/>
      <c r="G221" s="134"/>
      <c r="H221" s="134"/>
      <c r="I221" s="134"/>
      <c r="J221" s="134"/>
      <c r="K221" s="134"/>
      <c r="L221" s="134"/>
      <c r="M221" s="134"/>
      <c r="N221" s="49"/>
      <c r="O221" s="134"/>
      <c r="P221" s="134"/>
      <c r="T221" s="218"/>
      <c r="U221" s="218"/>
      <c r="V221" s="218"/>
      <c r="W221" s="218"/>
      <c r="X221" s="218"/>
      <c r="Y221" s="218"/>
      <c r="Z221" s="218"/>
      <c r="AA221" s="218"/>
      <c r="AB221" s="218"/>
      <c r="AC221" s="218"/>
      <c r="AD221" s="49"/>
      <c r="AE221" s="218"/>
      <c r="AF221" s="218"/>
    </row>
    <row r="222" spans="4:32" ht="15">
      <c r="D222" s="134"/>
      <c r="E222" s="134"/>
      <c r="F222" s="134"/>
      <c r="G222" s="134"/>
      <c r="H222" s="134"/>
      <c r="I222" s="134"/>
      <c r="J222" s="134"/>
      <c r="K222" s="134"/>
      <c r="L222" s="134"/>
      <c r="M222" s="134"/>
      <c r="N222" s="49"/>
      <c r="O222" s="134"/>
      <c r="P222" s="134"/>
      <c r="T222" s="218"/>
      <c r="U222" s="218"/>
      <c r="V222" s="218"/>
      <c r="W222" s="218"/>
      <c r="X222" s="218"/>
      <c r="Y222" s="218"/>
      <c r="Z222" s="218"/>
      <c r="AA222" s="218"/>
      <c r="AB222" s="218"/>
      <c r="AC222" s="218"/>
      <c r="AD222" s="49"/>
      <c r="AE222" s="218"/>
      <c r="AF222" s="218"/>
    </row>
    <row r="223" spans="4:32" ht="15">
      <c r="D223" s="134"/>
      <c r="E223" s="134"/>
      <c r="F223" s="134"/>
      <c r="G223" s="134"/>
      <c r="H223" s="134"/>
      <c r="I223" s="134"/>
      <c r="J223" s="134"/>
      <c r="K223" s="134"/>
      <c r="L223" s="134"/>
      <c r="M223" s="134"/>
      <c r="N223" s="49"/>
      <c r="O223" s="134"/>
      <c r="P223" s="134"/>
      <c r="T223" s="218"/>
      <c r="U223" s="218"/>
      <c r="V223" s="218"/>
      <c r="W223" s="218"/>
      <c r="X223" s="218"/>
      <c r="Y223" s="218"/>
      <c r="Z223" s="218"/>
      <c r="AA223" s="218"/>
      <c r="AB223" s="218"/>
      <c r="AC223" s="218"/>
      <c r="AD223" s="49"/>
      <c r="AE223" s="218"/>
      <c r="AF223" s="218"/>
    </row>
    <row r="224" spans="4:32" ht="15">
      <c r="D224" s="134"/>
      <c r="E224" s="134"/>
      <c r="F224" s="134"/>
      <c r="G224" s="134"/>
      <c r="H224" s="134"/>
      <c r="I224" s="134"/>
      <c r="J224" s="134"/>
      <c r="K224" s="134"/>
      <c r="L224" s="134"/>
      <c r="M224" s="134"/>
      <c r="N224" s="49"/>
      <c r="O224" s="134"/>
      <c r="P224" s="134"/>
      <c r="T224" s="218"/>
      <c r="U224" s="218"/>
      <c r="V224" s="218"/>
      <c r="W224" s="218"/>
      <c r="X224" s="218"/>
      <c r="Y224" s="218"/>
      <c r="Z224" s="218"/>
      <c r="AA224" s="218"/>
      <c r="AB224" s="218"/>
      <c r="AC224" s="218"/>
      <c r="AD224" s="49"/>
      <c r="AE224" s="218"/>
      <c r="AF224" s="218"/>
    </row>
    <row r="225" spans="4:32" ht="15">
      <c r="D225" s="134"/>
      <c r="E225" s="134"/>
      <c r="F225" s="134"/>
      <c r="G225" s="134"/>
      <c r="H225" s="134"/>
      <c r="I225" s="134"/>
      <c r="J225" s="134"/>
      <c r="K225" s="134"/>
      <c r="L225" s="134"/>
      <c r="M225" s="134"/>
      <c r="N225" s="49"/>
      <c r="O225" s="134"/>
      <c r="P225" s="134"/>
      <c r="T225" s="218"/>
      <c r="U225" s="218"/>
      <c r="V225" s="218"/>
      <c r="W225" s="218"/>
      <c r="X225" s="218"/>
      <c r="Y225" s="218"/>
      <c r="Z225" s="218"/>
      <c r="AA225" s="218"/>
      <c r="AB225" s="218"/>
      <c r="AC225" s="218"/>
      <c r="AD225" s="49"/>
      <c r="AE225" s="218"/>
      <c r="AF225" s="218"/>
    </row>
    <row r="226" spans="4:32" ht="15">
      <c r="D226" s="134"/>
      <c r="E226" s="134"/>
      <c r="F226" s="134"/>
      <c r="G226" s="134"/>
      <c r="H226" s="134"/>
      <c r="I226" s="134"/>
      <c r="J226" s="134"/>
      <c r="K226" s="134"/>
      <c r="L226" s="134"/>
      <c r="M226" s="134"/>
      <c r="N226" s="49"/>
      <c r="O226" s="134"/>
      <c r="P226" s="134"/>
      <c r="T226" s="218"/>
      <c r="U226" s="218"/>
      <c r="V226" s="218"/>
      <c r="W226" s="218"/>
      <c r="X226" s="218"/>
      <c r="Y226" s="218"/>
      <c r="Z226" s="218"/>
      <c r="AA226" s="218"/>
      <c r="AB226" s="218"/>
      <c r="AC226" s="218"/>
      <c r="AD226" s="49"/>
      <c r="AE226" s="218"/>
      <c r="AF226" s="218"/>
    </row>
    <row r="227" spans="4:32" ht="15">
      <c r="D227" s="134"/>
      <c r="E227" s="134"/>
      <c r="F227" s="134"/>
      <c r="G227" s="134"/>
      <c r="H227" s="134"/>
      <c r="I227" s="134"/>
      <c r="J227" s="134"/>
      <c r="K227" s="134"/>
      <c r="L227" s="134"/>
      <c r="M227" s="134"/>
      <c r="N227" s="49"/>
      <c r="O227" s="134"/>
      <c r="P227" s="134"/>
      <c r="T227" s="218"/>
      <c r="U227" s="218"/>
      <c r="V227" s="218"/>
      <c r="W227" s="218"/>
      <c r="X227" s="218"/>
      <c r="Y227" s="218"/>
      <c r="Z227" s="218"/>
      <c r="AA227" s="218"/>
      <c r="AB227" s="218"/>
      <c r="AC227" s="218"/>
      <c r="AD227" s="49"/>
      <c r="AE227" s="218"/>
      <c r="AF227" s="218"/>
    </row>
    <row r="228" spans="4:32" ht="15">
      <c r="D228" s="134"/>
      <c r="E228" s="134"/>
      <c r="F228" s="134"/>
      <c r="G228" s="134"/>
      <c r="H228" s="134"/>
      <c r="I228" s="134"/>
      <c r="J228" s="134"/>
      <c r="K228" s="134"/>
      <c r="L228" s="134"/>
      <c r="M228" s="134"/>
      <c r="N228" s="49"/>
      <c r="O228" s="134"/>
      <c r="P228" s="134"/>
      <c r="T228" s="218"/>
      <c r="U228" s="218"/>
      <c r="V228" s="218"/>
      <c r="W228" s="218"/>
      <c r="X228" s="218"/>
      <c r="Y228" s="218"/>
      <c r="Z228" s="218"/>
      <c r="AA228" s="218"/>
      <c r="AB228" s="218"/>
      <c r="AC228" s="218"/>
      <c r="AD228" s="49"/>
      <c r="AE228" s="218"/>
      <c r="AF228" s="218"/>
    </row>
    <row r="229" spans="4:32" ht="15">
      <c r="D229" s="134"/>
      <c r="E229" s="134"/>
      <c r="F229" s="134"/>
      <c r="G229" s="134"/>
      <c r="H229" s="134"/>
      <c r="I229" s="134"/>
      <c r="J229" s="134"/>
      <c r="K229" s="134"/>
      <c r="L229" s="134"/>
      <c r="M229" s="134"/>
      <c r="N229" s="49"/>
      <c r="O229" s="134"/>
      <c r="P229" s="134"/>
      <c r="T229" s="218"/>
      <c r="U229" s="218"/>
      <c r="V229" s="218"/>
      <c r="W229" s="218"/>
      <c r="X229" s="218"/>
      <c r="Y229" s="218"/>
      <c r="Z229" s="218"/>
      <c r="AA229" s="218"/>
      <c r="AB229" s="218"/>
      <c r="AC229" s="218"/>
      <c r="AD229" s="49"/>
      <c r="AE229" s="218"/>
      <c r="AF229" s="218"/>
    </row>
    <row r="230" spans="4:32" ht="15">
      <c r="D230" s="134"/>
      <c r="E230" s="134"/>
      <c r="F230" s="134"/>
      <c r="G230" s="134"/>
      <c r="H230" s="134"/>
      <c r="I230" s="134"/>
      <c r="J230" s="134"/>
      <c r="K230" s="134"/>
      <c r="L230" s="134"/>
      <c r="M230" s="134"/>
      <c r="N230" s="49"/>
      <c r="O230" s="134"/>
      <c r="P230" s="134"/>
      <c r="T230" s="218"/>
      <c r="U230" s="218"/>
      <c r="V230" s="218"/>
      <c r="W230" s="218"/>
      <c r="X230" s="218"/>
      <c r="Y230" s="218"/>
      <c r="Z230" s="218"/>
      <c r="AA230" s="218"/>
      <c r="AB230" s="218"/>
      <c r="AC230" s="218"/>
      <c r="AD230" s="49"/>
      <c r="AE230" s="218"/>
      <c r="AF230" s="218"/>
    </row>
    <row r="231" spans="4:32" ht="15">
      <c r="D231" s="134"/>
      <c r="E231" s="134"/>
      <c r="F231" s="134"/>
      <c r="G231" s="134"/>
      <c r="H231" s="134"/>
      <c r="I231" s="134"/>
      <c r="J231" s="134"/>
      <c r="K231" s="134"/>
      <c r="L231" s="134"/>
      <c r="M231" s="134"/>
      <c r="N231" s="49"/>
      <c r="O231" s="134"/>
      <c r="P231" s="134"/>
      <c r="T231" s="218"/>
      <c r="U231" s="218"/>
      <c r="V231" s="218"/>
      <c r="W231" s="218"/>
      <c r="X231" s="218"/>
      <c r="Y231" s="218"/>
      <c r="Z231" s="218"/>
      <c r="AA231" s="218"/>
      <c r="AB231" s="218"/>
      <c r="AC231" s="218"/>
      <c r="AD231" s="49"/>
      <c r="AE231" s="218"/>
      <c r="AF231" s="218"/>
    </row>
    <row r="232" spans="4:32" ht="15">
      <c r="D232" s="134"/>
      <c r="E232" s="134"/>
      <c r="F232" s="134"/>
      <c r="G232" s="134"/>
      <c r="H232" s="134"/>
      <c r="I232" s="134"/>
      <c r="J232" s="134"/>
      <c r="K232" s="134"/>
      <c r="L232" s="134"/>
      <c r="M232" s="134"/>
      <c r="N232" s="49"/>
      <c r="O232" s="134"/>
      <c r="P232" s="134"/>
      <c r="T232" s="218"/>
      <c r="U232" s="218"/>
      <c r="V232" s="218"/>
      <c r="W232" s="218"/>
      <c r="X232" s="218"/>
      <c r="Y232" s="218"/>
      <c r="Z232" s="218"/>
      <c r="AA232" s="218"/>
      <c r="AB232" s="218"/>
      <c r="AC232" s="218"/>
      <c r="AD232" s="49"/>
      <c r="AE232" s="218"/>
      <c r="AF232" s="218"/>
    </row>
    <row r="233" spans="4:32" ht="15">
      <c r="D233" s="134"/>
      <c r="E233" s="134"/>
      <c r="F233" s="134"/>
      <c r="G233" s="134"/>
      <c r="H233" s="134"/>
      <c r="I233" s="134"/>
      <c r="J233" s="134"/>
      <c r="K233" s="134"/>
      <c r="L233" s="134"/>
      <c r="M233" s="134"/>
      <c r="N233" s="49"/>
      <c r="O233" s="134"/>
      <c r="P233" s="134"/>
      <c r="T233" s="218"/>
      <c r="U233" s="218"/>
      <c r="V233" s="218"/>
      <c r="W233" s="218"/>
      <c r="X233" s="218"/>
      <c r="Y233" s="218"/>
      <c r="Z233" s="218"/>
      <c r="AA233" s="218"/>
      <c r="AB233" s="218"/>
      <c r="AC233" s="218"/>
      <c r="AD233" s="49"/>
      <c r="AE233" s="218"/>
      <c r="AF233" s="218"/>
    </row>
    <row r="234" spans="4:32" ht="15">
      <c r="D234" s="134"/>
      <c r="E234" s="134"/>
      <c r="F234" s="134"/>
      <c r="G234" s="134"/>
      <c r="H234" s="134"/>
      <c r="I234" s="134"/>
      <c r="J234" s="134"/>
      <c r="K234" s="134"/>
      <c r="L234" s="134"/>
      <c r="M234" s="134"/>
      <c r="N234" s="49"/>
      <c r="O234" s="134"/>
      <c r="P234" s="134"/>
      <c r="T234" s="218"/>
      <c r="U234" s="218"/>
      <c r="V234" s="218"/>
      <c r="W234" s="218"/>
      <c r="X234" s="218"/>
      <c r="Y234" s="218"/>
      <c r="Z234" s="218"/>
      <c r="AA234" s="218"/>
      <c r="AB234" s="218"/>
      <c r="AC234" s="218"/>
      <c r="AD234" s="49"/>
      <c r="AE234" s="218"/>
      <c r="AF234" s="218"/>
    </row>
    <row r="235" spans="4:32" ht="15">
      <c r="D235" s="134"/>
      <c r="E235" s="134"/>
      <c r="F235" s="134"/>
      <c r="G235" s="134"/>
      <c r="H235" s="134"/>
      <c r="I235" s="134"/>
      <c r="J235" s="134"/>
      <c r="K235" s="134"/>
      <c r="L235" s="134"/>
      <c r="M235" s="134"/>
      <c r="N235" s="49"/>
      <c r="O235" s="134"/>
      <c r="P235" s="134"/>
      <c r="T235" s="218"/>
      <c r="U235" s="218"/>
      <c r="V235" s="218"/>
      <c r="W235" s="218"/>
      <c r="X235" s="218"/>
      <c r="Y235" s="218"/>
      <c r="Z235" s="218"/>
      <c r="AA235" s="218"/>
      <c r="AB235" s="218"/>
      <c r="AC235" s="218"/>
      <c r="AD235" s="49"/>
      <c r="AE235" s="218"/>
      <c r="AF235" s="218"/>
    </row>
    <row r="236" spans="4:32" ht="15">
      <c r="D236" s="134"/>
      <c r="E236" s="134"/>
      <c r="F236" s="134"/>
      <c r="G236" s="134"/>
      <c r="H236" s="134"/>
      <c r="I236" s="134"/>
      <c r="J236" s="134"/>
      <c r="K236" s="134"/>
      <c r="L236" s="134"/>
      <c r="M236" s="134"/>
      <c r="N236" s="49"/>
      <c r="O236" s="134"/>
      <c r="P236" s="134"/>
      <c r="T236" s="218"/>
      <c r="U236" s="218"/>
      <c r="V236" s="218"/>
      <c r="W236" s="218"/>
      <c r="X236" s="218"/>
      <c r="Y236" s="218"/>
      <c r="Z236" s="218"/>
      <c r="AA236" s="218"/>
      <c r="AB236" s="218"/>
      <c r="AC236" s="218"/>
      <c r="AD236" s="49"/>
      <c r="AE236" s="218"/>
      <c r="AF236" s="218"/>
    </row>
    <row r="237" spans="4:32" ht="15">
      <c r="D237" s="134"/>
      <c r="E237" s="134"/>
      <c r="F237" s="134"/>
      <c r="G237" s="134"/>
      <c r="H237" s="134"/>
      <c r="I237" s="134"/>
      <c r="J237" s="134"/>
      <c r="K237" s="134"/>
      <c r="L237" s="134"/>
      <c r="M237" s="134"/>
      <c r="N237" s="49"/>
      <c r="O237" s="134"/>
      <c r="P237" s="134"/>
      <c r="T237" s="218"/>
      <c r="U237" s="218"/>
      <c r="V237" s="218"/>
      <c r="W237" s="218"/>
      <c r="X237" s="218"/>
      <c r="Y237" s="218"/>
      <c r="Z237" s="218"/>
      <c r="AA237" s="218"/>
      <c r="AB237" s="218"/>
      <c r="AC237" s="218"/>
      <c r="AD237" s="49"/>
      <c r="AE237" s="218"/>
      <c r="AF237" s="218"/>
    </row>
    <row r="238" spans="4:32" ht="15">
      <c r="D238" s="134"/>
      <c r="E238" s="134"/>
      <c r="F238" s="134"/>
      <c r="G238" s="134"/>
      <c r="H238" s="134"/>
      <c r="I238" s="134"/>
      <c r="J238" s="134"/>
      <c r="K238" s="134"/>
      <c r="L238" s="134"/>
      <c r="M238" s="134"/>
      <c r="N238" s="49"/>
      <c r="O238" s="134"/>
      <c r="P238" s="134"/>
      <c r="T238" s="218"/>
      <c r="U238" s="218"/>
      <c r="V238" s="218"/>
      <c r="W238" s="218"/>
      <c r="X238" s="218"/>
      <c r="Y238" s="218"/>
      <c r="Z238" s="218"/>
      <c r="AA238" s="218"/>
      <c r="AB238" s="218"/>
      <c r="AC238" s="218"/>
      <c r="AD238" s="49"/>
      <c r="AE238" s="218"/>
      <c r="AF238" s="218"/>
    </row>
    <row r="239" spans="4:32" ht="15">
      <c r="D239" s="134"/>
      <c r="E239" s="134"/>
      <c r="F239" s="134"/>
      <c r="G239" s="134"/>
      <c r="H239" s="134"/>
      <c r="I239" s="134"/>
      <c r="J239" s="134"/>
      <c r="K239" s="134"/>
      <c r="L239" s="134"/>
      <c r="M239" s="134"/>
      <c r="N239" s="49"/>
      <c r="O239" s="134"/>
      <c r="P239" s="134"/>
      <c r="T239" s="218"/>
      <c r="U239" s="218"/>
      <c r="V239" s="218"/>
      <c r="W239" s="218"/>
      <c r="X239" s="218"/>
      <c r="Y239" s="218"/>
      <c r="Z239" s="218"/>
      <c r="AA239" s="218"/>
      <c r="AB239" s="218"/>
      <c r="AC239" s="218"/>
      <c r="AD239" s="49"/>
      <c r="AE239" s="218"/>
      <c r="AF239" s="218"/>
    </row>
    <row r="240" spans="4:32" ht="15">
      <c r="D240" s="134"/>
      <c r="E240" s="134"/>
      <c r="F240" s="134"/>
      <c r="G240" s="134"/>
      <c r="H240" s="134"/>
      <c r="I240" s="134"/>
      <c r="J240" s="134"/>
      <c r="K240" s="134"/>
      <c r="L240" s="134"/>
      <c r="M240" s="134"/>
      <c r="N240" s="49"/>
      <c r="O240" s="134"/>
      <c r="P240" s="134"/>
      <c r="T240" s="218"/>
      <c r="U240" s="218"/>
      <c r="V240" s="218"/>
      <c r="W240" s="218"/>
      <c r="X240" s="218"/>
      <c r="Y240" s="218"/>
      <c r="Z240" s="218"/>
      <c r="AA240" s="218"/>
      <c r="AB240" s="218"/>
      <c r="AC240" s="218"/>
      <c r="AD240" s="49"/>
      <c r="AE240" s="218"/>
      <c r="AF240" s="218"/>
    </row>
    <row r="241" spans="4:32" ht="15">
      <c r="D241" s="134"/>
      <c r="E241" s="134"/>
      <c r="F241" s="134"/>
      <c r="G241" s="134"/>
      <c r="H241" s="134"/>
      <c r="I241" s="134"/>
      <c r="J241" s="134"/>
      <c r="K241" s="134"/>
      <c r="L241" s="134"/>
      <c r="M241" s="134"/>
      <c r="N241" s="49"/>
      <c r="O241" s="134"/>
      <c r="P241" s="134"/>
      <c r="T241" s="218"/>
      <c r="U241" s="218"/>
      <c r="V241" s="218"/>
      <c r="W241" s="218"/>
      <c r="X241" s="218"/>
      <c r="Y241" s="218"/>
      <c r="Z241" s="218"/>
      <c r="AA241" s="218"/>
      <c r="AB241" s="218"/>
      <c r="AC241" s="218"/>
      <c r="AD241" s="49"/>
      <c r="AE241" s="218"/>
      <c r="AF241" s="218"/>
    </row>
    <row r="242" spans="4:32" ht="15">
      <c r="D242" s="134"/>
      <c r="E242" s="134"/>
      <c r="F242" s="134"/>
      <c r="G242" s="134"/>
      <c r="H242" s="134"/>
      <c r="I242" s="134"/>
      <c r="J242" s="134"/>
      <c r="K242" s="134"/>
      <c r="L242" s="134"/>
      <c r="M242" s="134"/>
      <c r="N242" s="49"/>
      <c r="O242" s="134"/>
      <c r="P242" s="134"/>
      <c r="T242" s="218"/>
      <c r="U242" s="218"/>
      <c r="V242" s="218"/>
      <c r="W242" s="218"/>
      <c r="X242" s="218"/>
      <c r="Y242" s="218"/>
      <c r="Z242" s="218"/>
      <c r="AA242" s="218"/>
      <c r="AB242" s="218"/>
      <c r="AC242" s="218"/>
      <c r="AD242" s="49"/>
      <c r="AE242" s="218"/>
      <c r="AF242" s="218"/>
    </row>
    <row r="243" spans="4:32" ht="15">
      <c r="D243" s="134"/>
      <c r="E243" s="134"/>
      <c r="F243" s="134"/>
      <c r="G243" s="134"/>
      <c r="H243" s="134"/>
      <c r="I243" s="134"/>
      <c r="J243" s="134"/>
      <c r="K243" s="134"/>
      <c r="L243" s="134"/>
      <c r="M243" s="134"/>
      <c r="N243" s="49"/>
      <c r="O243" s="134"/>
      <c r="P243" s="134"/>
      <c r="T243" s="218"/>
      <c r="U243" s="218"/>
      <c r="V243" s="218"/>
      <c r="W243" s="218"/>
      <c r="X243" s="218"/>
      <c r="Y243" s="218"/>
      <c r="Z243" s="218"/>
      <c r="AA243" s="218"/>
      <c r="AB243" s="218"/>
      <c r="AC243" s="218"/>
      <c r="AD243" s="49"/>
      <c r="AE243" s="218"/>
      <c r="AF243" s="218"/>
    </row>
    <row r="244" spans="4:32" ht="15">
      <c r="D244" s="134"/>
      <c r="E244" s="134"/>
      <c r="F244" s="134"/>
      <c r="G244" s="134"/>
      <c r="H244" s="134"/>
      <c r="I244" s="134"/>
      <c r="J244" s="134"/>
      <c r="K244" s="134"/>
      <c r="L244" s="134"/>
      <c r="M244" s="134"/>
      <c r="N244" s="49"/>
      <c r="O244" s="134"/>
      <c r="P244" s="134"/>
      <c r="T244" s="218"/>
      <c r="U244" s="218"/>
      <c r="V244" s="218"/>
      <c r="W244" s="218"/>
      <c r="X244" s="218"/>
      <c r="Y244" s="218"/>
      <c r="Z244" s="218"/>
      <c r="AA244" s="218"/>
      <c r="AB244" s="218"/>
      <c r="AC244" s="218"/>
      <c r="AD244" s="49"/>
      <c r="AE244" s="218"/>
      <c r="AF244" s="218"/>
    </row>
    <row r="245" spans="4:32" ht="15">
      <c r="D245" s="134"/>
      <c r="E245" s="134"/>
      <c r="F245" s="134"/>
      <c r="G245" s="134"/>
      <c r="H245" s="134"/>
      <c r="I245" s="134"/>
      <c r="J245" s="134"/>
      <c r="K245" s="134"/>
      <c r="L245" s="134"/>
      <c r="M245" s="134"/>
      <c r="N245" s="49"/>
      <c r="O245" s="134"/>
      <c r="P245" s="134"/>
      <c r="T245" s="218"/>
      <c r="U245" s="218"/>
      <c r="V245" s="218"/>
      <c r="W245" s="218"/>
      <c r="X245" s="218"/>
      <c r="Y245" s="218"/>
      <c r="Z245" s="218"/>
      <c r="AA245" s="218"/>
      <c r="AB245" s="218"/>
      <c r="AC245" s="218"/>
      <c r="AD245" s="49"/>
      <c r="AE245" s="218"/>
      <c r="AF245" s="218"/>
    </row>
    <row r="246" spans="4:32" ht="15">
      <c r="D246" s="134"/>
      <c r="E246" s="134"/>
      <c r="F246" s="134"/>
      <c r="G246" s="134"/>
      <c r="H246" s="134"/>
      <c r="I246" s="134"/>
      <c r="J246" s="134"/>
      <c r="K246" s="134"/>
      <c r="L246" s="134"/>
      <c r="M246" s="134"/>
      <c r="N246" s="49"/>
      <c r="O246" s="134"/>
      <c r="P246" s="134"/>
      <c r="T246" s="218"/>
      <c r="U246" s="218"/>
      <c r="V246" s="218"/>
      <c r="W246" s="218"/>
      <c r="X246" s="218"/>
      <c r="Y246" s="218"/>
      <c r="Z246" s="218"/>
      <c r="AA246" s="218"/>
      <c r="AB246" s="218"/>
      <c r="AC246" s="218"/>
      <c r="AD246" s="49"/>
      <c r="AE246" s="218"/>
      <c r="AF246" s="218"/>
    </row>
    <row r="247" spans="4:32" ht="15">
      <c r="D247" s="134"/>
      <c r="E247" s="134"/>
      <c r="F247" s="134"/>
      <c r="G247" s="134"/>
      <c r="H247" s="134"/>
      <c r="I247" s="134"/>
      <c r="J247" s="134"/>
      <c r="K247" s="134"/>
      <c r="L247" s="134"/>
      <c r="M247" s="134"/>
      <c r="N247" s="49"/>
      <c r="O247" s="134"/>
      <c r="P247" s="134"/>
      <c r="T247" s="218"/>
      <c r="U247" s="218"/>
      <c r="V247" s="218"/>
      <c r="W247" s="218"/>
      <c r="X247" s="218"/>
      <c r="Y247" s="218"/>
      <c r="Z247" s="218"/>
      <c r="AA247" s="218"/>
      <c r="AB247" s="218"/>
      <c r="AC247" s="218"/>
      <c r="AD247" s="49"/>
      <c r="AE247" s="218"/>
      <c r="AF247" s="218"/>
    </row>
    <row r="248" spans="4:32" ht="15">
      <c r="D248" s="134"/>
      <c r="E248" s="134"/>
      <c r="F248" s="134"/>
      <c r="G248" s="134"/>
      <c r="H248" s="134"/>
      <c r="I248" s="134"/>
      <c r="J248" s="134"/>
      <c r="K248" s="134"/>
      <c r="L248" s="134"/>
      <c r="M248" s="134"/>
      <c r="N248" s="49"/>
      <c r="O248" s="134"/>
      <c r="P248" s="134"/>
      <c r="T248" s="218"/>
      <c r="U248" s="218"/>
      <c r="V248" s="218"/>
      <c r="W248" s="218"/>
      <c r="X248" s="218"/>
      <c r="Y248" s="218"/>
      <c r="Z248" s="218"/>
      <c r="AA248" s="218"/>
      <c r="AB248" s="218"/>
      <c r="AC248" s="218"/>
      <c r="AD248" s="49"/>
      <c r="AE248" s="218"/>
      <c r="AF248" s="218"/>
    </row>
    <row r="249" spans="4:32" ht="15">
      <c r="D249" s="134"/>
      <c r="E249" s="134"/>
      <c r="F249" s="134"/>
      <c r="G249" s="134"/>
      <c r="H249" s="134"/>
      <c r="I249" s="134"/>
      <c r="J249" s="134"/>
      <c r="K249" s="134"/>
      <c r="L249" s="134"/>
      <c r="M249" s="134"/>
      <c r="N249" s="49"/>
      <c r="O249" s="134"/>
      <c r="P249" s="134"/>
      <c r="T249" s="218"/>
      <c r="U249" s="218"/>
      <c r="V249" s="218"/>
      <c r="W249" s="218"/>
      <c r="X249" s="218"/>
      <c r="Y249" s="218"/>
      <c r="Z249" s="218"/>
      <c r="AA249" s="218"/>
      <c r="AB249" s="218"/>
      <c r="AC249" s="218"/>
      <c r="AD249" s="49"/>
      <c r="AE249" s="218"/>
      <c r="AF249" s="218"/>
    </row>
    <row r="250" spans="4:32" ht="15">
      <c r="D250" s="134"/>
      <c r="E250" s="134"/>
      <c r="F250" s="134"/>
      <c r="G250" s="134"/>
      <c r="H250" s="134"/>
      <c r="I250" s="134"/>
      <c r="J250" s="134"/>
      <c r="K250" s="134"/>
      <c r="L250" s="134"/>
      <c r="M250" s="134"/>
      <c r="N250" s="49"/>
      <c r="O250" s="134"/>
      <c r="P250" s="134"/>
      <c r="T250" s="218"/>
      <c r="U250" s="218"/>
      <c r="V250" s="218"/>
      <c r="W250" s="218"/>
      <c r="X250" s="218"/>
      <c r="Y250" s="218"/>
      <c r="Z250" s="218"/>
      <c r="AA250" s="218"/>
      <c r="AB250" s="218"/>
      <c r="AC250" s="218"/>
      <c r="AD250" s="49"/>
      <c r="AE250" s="218"/>
      <c r="AF250" s="218"/>
    </row>
    <row r="251" spans="4:32" ht="15">
      <c r="D251" s="134"/>
      <c r="E251" s="134"/>
      <c r="F251" s="134"/>
      <c r="G251" s="134"/>
      <c r="H251" s="134"/>
      <c r="I251" s="134"/>
      <c r="J251" s="134"/>
      <c r="K251" s="134"/>
      <c r="L251" s="134"/>
      <c r="M251" s="134"/>
      <c r="N251" s="49"/>
      <c r="O251" s="134"/>
      <c r="P251" s="134"/>
      <c r="T251" s="218"/>
      <c r="U251" s="218"/>
      <c r="V251" s="218"/>
      <c r="W251" s="218"/>
      <c r="X251" s="218"/>
      <c r="Y251" s="218"/>
      <c r="Z251" s="218"/>
      <c r="AA251" s="218"/>
      <c r="AB251" s="218"/>
      <c r="AC251" s="218"/>
      <c r="AD251" s="49"/>
      <c r="AE251" s="218"/>
      <c r="AF251" s="218"/>
    </row>
    <row r="252" spans="4:32" ht="15">
      <c r="D252" s="134"/>
      <c r="E252" s="134"/>
      <c r="F252" s="134"/>
      <c r="G252" s="134"/>
      <c r="H252" s="134"/>
      <c r="I252" s="134"/>
      <c r="J252" s="134"/>
      <c r="K252" s="134"/>
      <c r="L252" s="134"/>
      <c r="M252" s="134"/>
      <c r="N252" s="49"/>
      <c r="O252" s="134"/>
      <c r="P252" s="134"/>
      <c r="T252" s="218"/>
      <c r="U252" s="218"/>
      <c r="V252" s="218"/>
      <c r="W252" s="218"/>
      <c r="X252" s="218"/>
      <c r="Y252" s="218"/>
      <c r="Z252" s="218"/>
      <c r="AA252" s="218"/>
      <c r="AB252" s="218"/>
      <c r="AC252" s="218"/>
      <c r="AD252" s="49"/>
      <c r="AE252" s="218"/>
      <c r="AF252" s="218"/>
    </row>
    <row r="253" spans="4:32" ht="15">
      <c r="D253" s="134"/>
      <c r="E253" s="134"/>
      <c r="F253" s="134"/>
      <c r="G253" s="134"/>
      <c r="H253" s="134"/>
      <c r="I253" s="134"/>
      <c r="J253" s="134"/>
      <c r="K253" s="134"/>
      <c r="L253" s="134"/>
      <c r="M253" s="134"/>
      <c r="N253" s="49"/>
      <c r="O253" s="134"/>
      <c r="P253" s="134"/>
      <c r="T253" s="218"/>
      <c r="U253" s="218"/>
      <c r="V253" s="218"/>
      <c r="W253" s="218"/>
      <c r="X253" s="218"/>
      <c r="Y253" s="218"/>
      <c r="Z253" s="218"/>
      <c r="AA253" s="218"/>
      <c r="AB253" s="218"/>
      <c r="AC253" s="218"/>
      <c r="AD253" s="49"/>
      <c r="AE253" s="218"/>
      <c r="AF253" s="218"/>
    </row>
    <row r="254" spans="4:32" ht="15">
      <c r="D254" s="134"/>
      <c r="E254" s="134"/>
      <c r="F254" s="134"/>
      <c r="G254" s="134"/>
      <c r="H254" s="134"/>
      <c r="I254" s="134"/>
      <c r="J254" s="134"/>
      <c r="K254" s="134"/>
      <c r="L254" s="134"/>
      <c r="M254" s="134"/>
      <c r="N254" s="49"/>
      <c r="O254" s="134"/>
      <c r="P254" s="134"/>
      <c r="T254" s="218"/>
      <c r="U254" s="218"/>
      <c r="V254" s="218"/>
      <c r="W254" s="218"/>
      <c r="X254" s="218"/>
      <c r="Y254" s="218"/>
      <c r="Z254" s="218"/>
      <c r="AA254" s="218"/>
      <c r="AB254" s="218"/>
      <c r="AC254" s="218"/>
      <c r="AD254" s="49"/>
      <c r="AE254" s="218"/>
      <c r="AF254" s="218"/>
    </row>
    <row r="255" spans="4:32" ht="15">
      <c r="D255" s="134"/>
      <c r="E255" s="134"/>
      <c r="F255" s="134"/>
      <c r="G255" s="134"/>
      <c r="H255" s="134"/>
      <c r="I255" s="134"/>
      <c r="J255" s="134"/>
      <c r="K255" s="134"/>
      <c r="L255" s="134"/>
      <c r="M255" s="134"/>
      <c r="N255" s="49"/>
      <c r="O255" s="134"/>
      <c r="P255" s="134"/>
      <c r="T255" s="218"/>
      <c r="U255" s="218"/>
      <c r="V255" s="218"/>
      <c r="W255" s="218"/>
      <c r="X255" s="218"/>
      <c r="Y255" s="218"/>
      <c r="Z255" s="218"/>
      <c r="AA255" s="218"/>
      <c r="AB255" s="218"/>
      <c r="AC255" s="218"/>
      <c r="AD255" s="49"/>
      <c r="AE255" s="218"/>
      <c r="AF255" s="218"/>
    </row>
    <row r="256" spans="4:32" ht="15">
      <c r="D256" s="134"/>
      <c r="E256" s="134"/>
      <c r="F256" s="134"/>
      <c r="G256" s="134"/>
      <c r="H256" s="134"/>
      <c r="I256" s="134"/>
      <c r="J256" s="134"/>
      <c r="K256" s="134"/>
      <c r="L256" s="134"/>
      <c r="M256" s="134"/>
      <c r="N256" s="49"/>
      <c r="O256" s="134"/>
      <c r="P256" s="134"/>
      <c r="T256" s="218"/>
      <c r="U256" s="218"/>
      <c r="V256" s="218"/>
      <c r="W256" s="218"/>
      <c r="X256" s="218"/>
      <c r="Y256" s="218"/>
      <c r="Z256" s="218"/>
      <c r="AA256" s="218"/>
      <c r="AB256" s="218"/>
      <c r="AC256" s="218"/>
      <c r="AD256" s="49"/>
      <c r="AE256" s="218"/>
      <c r="AF256" s="218"/>
    </row>
    <row r="257" spans="4:32" ht="15">
      <c r="D257" s="134"/>
      <c r="E257" s="134"/>
      <c r="F257" s="134"/>
      <c r="G257" s="134"/>
      <c r="H257" s="134"/>
      <c r="I257" s="134"/>
      <c r="J257" s="134"/>
      <c r="K257" s="134"/>
      <c r="L257" s="134"/>
      <c r="M257" s="134"/>
      <c r="N257" s="49"/>
      <c r="O257" s="134"/>
      <c r="P257" s="134"/>
      <c r="T257" s="218"/>
      <c r="U257" s="218"/>
      <c r="V257" s="218"/>
      <c r="W257" s="218"/>
      <c r="X257" s="218"/>
      <c r="Y257" s="218"/>
      <c r="Z257" s="218"/>
      <c r="AA257" s="218"/>
      <c r="AB257" s="218"/>
      <c r="AC257" s="218"/>
      <c r="AD257" s="49"/>
      <c r="AE257" s="218"/>
      <c r="AF257" s="218"/>
    </row>
    <row r="258" spans="4:32" ht="15">
      <c r="D258" s="134"/>
      <c r="E258" s="134"/>
      <c r="F258" s="134"/>
      <c r="G258" s="134"/>
      <c r="H258" s="134"/>
      <c r="I258" s="134"/>
      <c r="J258" s="134"/>
      <c r="K258" s="134"/>
      <c r="L258" s="134"/>
      <c r="M258" s="134"/>
      <c r="N258" s="49"/>
      <c r="O258" s="134"/>
      <c r="P258" s="134"/>
      <c r="T258" s="218"/>
      <c r="U258" s="218"/>
      <c r="V258" s="218"/>
      <c r="W258" s="218"/>
      <c r="X258" s="218"/>
      <c r="Y258" s="218"/>
      <c r="Z258" s="218"/>
      <c r="AA258" s="218"/>
      <c r="AB258" s="218"/>
      <c r="AC258" s="218"/>
      <c r="AD258" s="49"/>
      <c r="AE258" s="218"/>
      <c r="AF258" s="218"/>
    </row>
    <row r="259" spans="4:32" ht="15">
      <c r="D259" s="134"/>
      <c r="E259" s="134"/>
      <c r="F259" s="134"/>
      <c r="G259" s="134"/>
      <c r="H259" s="134"/>
      <c r="I259" s="134"/>
      <c r="J259" s="134"/>
      <c r="K259" s="134"/>
      <c r="L259" s="134"/>
      <c r="M259" s="134"/>
      <c r="N259" s="49"/>
      <c r="O259" s="134"/>
      <c r="P259" s="134"/>
      <c r="T259" s="218"/>
      <c r="U259" s="218"/>
      <c r="V259" s="218"/>
      <c r="W259" s="218"/>
      <c r="X259" s="218"/>
      <c r="Y259" s="218"/>
      <c r="Z259" s="218"/>
      <c r="AA259" s="218"/>
      <c r="AB259" s="218"/>
      <c r="AC259" s="218"/>
      <c r="AD259" s="49"/>
      <c r="AE259" s="218"/>
      <c r="AF259" s="218"/>
    </row>
    <row r="260" spans="4:32" ht="15">
      <c r="D260" s="134"/>
      <c r="E260" s="134"/>
      <c r="F260" s="134"/>
      <c r="G260" s="134"/>
      <c r="H260" s="134"/>
      <c r="I260" s="134"/>
      <c r="J260" s="134"/>
      <c r="K260" s="134"/>
      <c r="L260" s="134"/>
      <c r="M260" s="134"/>
      <c r="N260" s="49"/>
      <c r="O260" s="134"/>
      <c r="P260" s="134"/>
      <c r="T260" s="218"/>
      <c r="U260" s="218"/>
      <c r="V260" s="218"/>
      <c r="W260" s="218"/>
      <c r="X260" s="218"/>
      <c r="Y260" s="218"/>
      <c r="Z260" s="218"/>
      <c r="AA260" s="218"/>
      <c r="AB260" s="218"/>
      <c r="AC260" s="218"/>
      <c r="AD260" s="49"/>
      <c r="AE260" s="218"/>
      <c r="AF260" s="218"/>
    </row>
    <row r="261" spans="4:32" ht="15">
      <c r="D261" s="134"/>
      <c r="E261" s="134"/>
      <c r="F261" s="134"/>
      <c r="G261" s="134"/>
      <c r="H261" s="134"/>
      <c r="I261" s="134"/>
      <c r="J261" s="134"/>
      <c r="K261" s="134"/>
      <c r="L261" s="134"/>
      <c r="M261" s="134"/>
      <c r="N261" s="49"/>
      <c r="O261" s="134"/>
      <c r="P261" s="134"/>
      <c r="T261" s="218"/>
      <c r="U261" s="218"/>
      <c r="V261" s="218"/>
      <c r="W261" s="218"/>
      <c r="X261" s="218"/>
      <c r="Y261" s="218"/>
      <c r="Z261" s="218"/>
      <c r="AA261" s="218"/>
      <c r="AB261" s="218"/>
      <c r="AC261" s="218"/>
      <c r="AD261" s="49"/>
      <c r="AE261" s="218"/>
      <c r="AF261" s="218"/>
    </row>
    <row r="262" spans="4:32" ht="15">
      <c r="D262" s="134"/>
      <c r="E262" s="134"/>
      <c r="F262" s="134"/>
      <c r="G262" s="134"/>
      <c r="H262" s="134"/>
      <c r="I262" s="134"/>
      <c r="J262" s="134"/>
      <c r="K262" s="134"/>
      <c r="L262" s="134"/>
      <c r="M262" s="134"/>
      <c r="N262" s="49"/>
      <c r="O262" s="134"/>
      <c r="P262" s="134"/>
      <c r="T262" s="218"/>
      <c r="U262" s="218"/>
      <c r="V262" s="218"/>
      <c r="W262" s="218"/>
      <c r="X262" s="218"/>
      <c r="Y262" s="218"/>
      <c r="Z262" s="218"/>
      <c r="AA262" s="218"/>
      <c r="AB262" s="218"/>
      <c r="AC262" s="218"/>
      <c r="AD262" s="49"/>
      <c r="AE262" s="218"/>
      <c r="AF262" s="218"/>
    </row>
    <row r="263" spans="4:32" ht="15">
      <c r="D263" s="134"/>
      <c r="E263" s="134"/>
      <c r="F263" s="134"/>
      <c r="G263" s="134"/>
      <c r="H263" s="134"/>
      <c r="I263" s="134"/>
      <c r="J263" s="134"/>
      <c r="K263" s="134"/>
      <c r="L263" s="134"/>
      <c r="M263" s="134"/>
      <c r="N263" s="49"/>
      <c r="O263" s="134"/>
      <c r="P263" s="134"/>
      <c r="T263" s="218"/>
      <c r="U263" s="218"/>
      <c r="V263" s="218"/>
      <c r="W263" s="218"/>
      <c r="X263" s="218"/>
      <c r="Y263" s="218"/>
      <c r="Z263" s="218"/>
      <c r="AA263" s="218"/>
      <c r="AB263" s="218"/>
      <c r="AC263" s="218"/>
      <c r="AD263" s="49"/>
      <c r="AE263" s="218"/>
      <c r="AF263" s="218"/>
    </row>
    <row r="264" spans="4:32" ht="15">
      <c r="D264" s="134"/>
      <c r="E264" s="134"/>
      <c r="F264" s="134"/>
      <c r="G264" s="134"/>
      <c r="H264" s="134"/>
      <c r="I264" s="134"/>
      <c r="J264" s="134"/>
      <c r="K264" s="134"/>
      <c r="L264" s="134"/>
      <c r="M264" s="134"/>
      <c r="N264" s="49"/>
      <c r="O264" s="134"/>
      <c r="P264" s="134"/>
      <c r="T264" s="218"/>
      <c r="U264" s="218"/>
      <c r="V264" s="218"/>
      <c r="W264" s="218"/>
      <c r="X264" s="218"/>
      <c r="Y264" s="218"/>
      <c r="Z264" s="218"/>
      <c r="AA264" s="218"/>
      <c r="AB264" s="218"/>
      <c r="AC264" s="218"/>
      <c r="AD264" s="49"/>
      <c r="AE264" s="218"/>
      <c r="AF264" s="218"/>
    </row>
    <row r="265" spans="4:32" ht="15">
      <c r="D265" s="134"/>
      <c r="E265" s="134"/>
      <c r="F265" s="134"/>
      <c r="G265" s="134"/>
      <c r="H265" s="134"/>
      <c r="I265" s="134"/>
      <c r="J265" s="134"/>
      <c r="K265" s="134"/>
      <c r="L265" s="134"/>
      <c r="M265" s="134"/>
      <c r="N265" s="49"/>
      <c r="O265" s="134"/>
      <c r="P265" s="134"/>
      <c r="T265" s="218"/>
      <c r="U265" s="218"/>
      <c r="V265" s="218"/>
      <c r="W265" s="218"/>
      <c r="X265" s="218"/>
      <c r="Y265" s="218"/>
      <c r="Z265" s="218"/>
      <c r="AA265" s="218"/>
      <c r="AB265" s="218"/>
      <c r="AC265" s="218"/>
      <c r="AD265" s="49"/>
      <c r="AE265" s="218"/>
      <c r="AF265" s="218"/>
    </row>
    <row r="266" spans="4:32" ht="15">
      <c r="D266" s="134"/>
      <c r="E266" s="134"/>
      <c r="F266" s="134"/>
      <c r="G266" s="134"/>
      <c r="H266" s="134"/>
      <c r="I266" s="134"/>
      <c r="J266" s="134"/>
      <c r="K266" s="134"/>
      <c r="L266" s="134"/>
      <c r="M266" s="134"/>
      <c r="N266" s="49"/>
      <c r="O266" s="134"/>
      <c r="P266" s="134"/>
      <c r="T266" s="218"/>
      <c r="U266" s="218"/>
      <c r="V266" s="218"/>
      <c r="W266" s="218"/>
      <c r="X266" s="218"/>
      <c r="Y266" s="218"/>
      <c r="Z266" s="218"/>
      <c r="AA266" s="218"/>
      <c r="AB266" s="218"/>
      <c r="AC266" s="218"/>
      <c r="AD266" s="49"/>
      <c r="AE266" s="218"/>
      <c r="AF266" s="218"/>
    </row>
    <row r="267" spans="4:32" ht="15">
      <c r="D267" s="134"/>
      <c r="E267" s="134"/>
      <c r="F267" s="134"/>
      <c r="G267" s="134"/>
      <c r="H267" s="134"/>
      <c r="I267" s="134"/>
      <c r="J267" s="134"/>
      <c r="K267" s="134"/>
      <c r="L267" s="134"/>
      <c r="M267" s="134"/>
      <c r="N267" s="49"/>
      <c r="O267" s="134"/>
      <c r="P267" s="134"/>
      <c r="T267" s="218"/>
      <c r="U267" s="218"/>
      <c r="V267" s="218"/>
      <c r="W267" s="218"/>
      <c r="X267" s="218"/>
      <c r="Y267" s="218"/>
      <c r="Z267" s="218"/>
      <c r="AA267" s="218"/>
      <c r="AB267" s="218"/>
      <c r="AC267" s="218"/>
      <c r="AD267" s="49"/>
      <c r="AE267" s="218"/>
      <c r="AF267" s="218"/>
    </row>
    <row r="268" spans="4:32" ht="15">
      <c r="D268" s="134"/>
      <c r="E268" s="134"/>
      <c r="F268" s="134"/>
      <c r="G268" s="134"/>
      <c r="H268" s="134"/>
      <c r="I268" s="134"/>
      <c r="J268" s="134"/>
      <c r="K268" s="134"/>
      <c r="L268" s="134"/>
      <c r="M268" s="134"/>
      <c r="N268" s="49"/>
      <c r="O268" s="134"/>
      <c r="P268" s="134"/>
      <c r="T268" s="218"/>
      <c r="U268" s="218"/>
      <c r="V268" s="218"/>
      <c r="W268" s="218"/>
      <c r="X268" s="218"/>
      <c r="Y268" s="218"/>
      <c r="Z268" s="218"/>
      <c r="AA268" s="218"/>
      <c r="AB268" s="218"/>
      <c r="AC268" s="218"/>
      <c r="AD268" s="49"/>
      <c r="AE268" s="218"/>
      <c r="AF268" s="218"/>
    </row>
    <row r="269" spans="4:32" ht="15">
      <c r="D269" s="134"/>
      <c r="E269" s="134"/>
      <c r="F269" s="134"/>
      <c r="G269" s="134"/>
      <c r="H269" s="134"/>
      <c r="I269" s="134"/>
      <c r="J269" s="134"/>
      <c r="K269" s="134"/>
      <c r="L269" s="134"/>
      <c r="M269" s="134"/>
      <c r="N269" s="49"/>
      <c r="O269" s="134"/>
      <c r="P269" s="134"/>
      <c r="T269" s="218"/>
      <c r="U269" s="218"/>
      <c r="V269" s="218"/>
      <c r="W269" s="218"/>
      <c r="X269" s="218"/>
      <c r="Y269" s="218"/>
      <c r="Z269" s="218"/>
      <c r="AA269" s="218"/>
      <c r="AB269" s="218"/>
      <c r="AC269" s="218"/>
      <c r="AD269" s="49"/>
      <c r="AE269" s="218"/>
      <c r="AF269" s="218"/>
    </row>
    <row r="270" spans="4:32" ht="15">
      <c r="D270" s="134"/>
      <c r="E270" s="134"/>
      <c r="F270" s="134"/>
      <c r="G270" s="134"/>
      <c r="H270" s="134"/>
      <c r="I270" s="134"/>
      <c r="J270" s="134"/>
      <c r="K270" s="134"/>
      <c r="L270" s="134"/>
      <c r="M270" s="134"/>
      <c r="N270" s="49"/>
      <c r="O270" s="134"/>
      <c r="P270" s="134"/>
      <c r="T270" s="218"/>
      <c r="U270" s="218"/>
      <c r="V270" s="218"/>
      <c r="W270" s="218"/>
      <c r="X270" s="218"/>
      <c r="Y270" s="218"/>
      <c r="Z270" s="218"/>
      <c r="AA270" s="218"/>
      <c r="AB270" s="218"/>
      <c r="AC270" s="218"/>
      <c r="AD270" s="49"/>
      <c r="AE270" s="218"/>
      <c r="AF270" s="218"/>
    </row>
    <row r="271" spans="4:32" ht="15">
      <c r="D271" s="134"/>
      <c r="E271" s="134"/>
      <c r="F271" s="134"/>
      <c r="G271" s="134"/>
      <c r="H271" s="134"/>
      <c r="I271" s="134"/>
      <c r="J271" s="134"/>
      <c r="K271" s="134"/>
      <c r="L271" s="134"/>
      <c r="M271" s="134"/>
      <c r="N271" s="49"/>
      <c r="O271" s="134"/>
      <c r="P271" s="134"/>
      <c r="T271" s="218"/>
      <c r="U271" s="218"/>
      <c r="V271" s="218"/>
      <c r="W271" s="218"/>
      <c r="X271" s="218"/>
      <c r="Y271" s="218"/>
      <c r="Z271" s="218"/>
      <c r="AA271" s="218"/>
      <c r="AB271" s="218"/>
      <c r="AC271" s="218"/>
      <c r="AD271" s="49"/>
      <c r="AE271" s="218"/>
      <c r="AF271" s="218"/>
    </row>
    <row r="272" spans="4:32" ht="15">
      <c r="D272" s="134"/>
      <c r="E272" s="134"/>
      <c r="F272" s="134"/>
      <c r="G272" s="134"/>
      <c r="H272" s="134"/>
      <c r="I272" s="134"/>
      <c r="J272" s="134"/>
      <c r="K272" s="134"/>
      <c r="L272" s="134"/>
      <c r="M272" s="134"/>
      <c r="N272" s="49"/>
      <c r="O272" s="134"/>
      <c r="P272" s="134"/>
      <c r="T272" s="218"/>
      <c r="U272" s="218"/>
      <c r="V272" s="218"/>
      <c r="W272" s="218"/>
      <c r="X272" s="218"/>
      <c r="Y272" s="218"/>
      <c r="Z272" s="218"/>
      <c r="AA272" s="218"/>
      <c r="AB272" s="218"/>
      <c r="AC272" s="218"/>
      <c r="AD272" s="49"/>
      <c r="AE272" s="218"/>
      <c r="AF272" s="218"/>
    </row>
    <row r="273" spans="4:32" ht="15">
      <c r="D273" s="134"/>
      <c r="E273" s="134"/>
      <c r="F273" s="134"/>
      <c r="G273" s="134"/>
      <c r="H273" s="134"/>
      <c r="I273" s="134"/>
      <c r="J273" s="134"/>
      <c r="K273" s="134"/>
      <c r="L273" s="134"/>
      <c r="M273" s="134"/>
      <c r="N273" s="49"/>
      <c r="O273" s="134"/>
      <c r="P273" s="134"/>
      <c r="T273" s="218"/>
      <c r="U273" s="218"/>
      <c r="V273" s="218"/>
      <c r="W273" s="218"/>
      <c r="X273" s="218"/>
      <c r="Y273" s="218"/>
      <c r="Z273" s="218"/>
      <c r="AA273" s="218"/>
      <c r="AB273" s="218"/>
      <c r="AC273" s="218"/>
      <c r="AD273" s="49"/>
      <c r="AE273" s="218"/>
      <c r="AF273" s="218"/>
    </row>
    <row r="274" spans="4:32" ht="15">
      <c r="D274" s="134"/>
      <c r="E274" s="134"/>
      <c r="F274" s="134"/>
      <c r="G274" s="134"/>
      <c r="H274" s="134"/>
      <c r="I274" s="134"/>
      <c r="J274" s="134"/>
      <c r="K274" s="134"/>
      <c r="L274" s="134"/>
      <c r="M274" s="134"/>
      <c r="N274" s="49"/>
      <c r="O274" s="134"/>
      <c r="P274" s="134"/>
      <c r="T274" s="218"/>
      <c r="U274" s="218"/>
      <c r="V274" s="218"/>
      <c r="W274" s="218"/>
      <c r="X274" s="218"/>
      <c r="Y274" s="218"/>
      <c r="Z274" s="218"/>
      <c r="AA274" s="218"/>
      <c r="AB274" s="218"/>
      <c r="AC274" s="218"/>
      <c r="AD274" s="49"/>
      <c r="AE274" s="218"/>
      <c r="AF274" s="218"/>
    </row>
    <row r="275" spans="4:32" ht="15">
      <c r="D275" s="134"/>
      <c r="E275" s="134"/>
      <c r="F275" s="134"/>
      <c r="G275" s="134"/>
      <c r="H275" s="134"/>
      <c r="I275" s="134"/>
      <c r="J275" s="134"/>
      <c r="K275" s="134"/>
      <c r="L275" s="134"/>
      <c r="M275" s="134"/>
      <c r="N275" s="49"/>
      <c r="O275" s="134"/>
      <c r="P275" s="134"/>
      <c r="T275" s="218"/>
      <c r="U275" s="218"/>
      <c r="V275" s="218"/>
      <c r="W275" s="218"/>
      <c r="X275" s="218"/>
      <c r="Y275" s="218"/>
      <c r="Z275" s="218"/>
      <c r="AA275" s="218"/>
      <c r="AB275" s="218"/>
      <c r="AC275" s="218"/>
      <c r="AD275" s="49"/>
      <c r="AE275" s="218"/>
      <c r="AF275" s="218"/>
    </row>
    <row r="276" spans="4:32" ht="15">
      <c r="D276" s="134"/>
      <c r="E276" s="134"/>
      <c r="F276" s="134"/>
      <c r="G276" s="134"/>
      <c r="H276" s="134"/>
      <c r="I276" s="134"/>
      <c r="J276" s="134"/>
      <c r="K276" s="134"/>
      <c r="L276" s="134"/>
      <c r="M276" s="134"/>
      <c r="N276" s="49"/>
      <c r="O276" s="134"/>
      <c r="P276" s="134"/>
      <c r="T276" s="218"/>
      <c r="U276" s="218"/>
      <c r="V276" s="218"/>
      <c r="W276" s="218"/>
      <c r="X276" s="218"/>
      <c r="Y276" s="218"/>
      <c r="Z276" s="218"/>
      <c r="AA276" s="218"/>
      <c r="AB276" s="218"/>
      <c r="AC276" s="218"/>
      <c r="AD276" s="49"/>
      <c r="AE276" s="218"/>
      <c r="AF276" s="218"/>
    </row>
    <row r="277" spans="4:32" ht="15">
      <c r="D277" s="134"/>
      <c r="E277" s="134"/>
      <c r="F277" s="134"/>
      <c r="G277" s="134"/>
      <c r="H277" s="134"/>
      <c r="I277" s="134"/>
      <c r="J277" s="134"/>
      <c r="K277" s="134"/>
      <c r="L277" s="134"/>
      <c r="M277" s="134"/>
      <c r="N277" s="49"/>
      <c r="O277" s="134"/>
      <c r="P277" s="134"/>
      <c r="T277" s="218"/>
      <c r="U277" s="218"/>
      <c r="V277" s="218"/>
      <c r="W277" s="218"/>
      <c r="X277" s="218"/>
      <c r="Y277" s="218"/>
      <c r="Z277" s="218"/>
      <c r="AA277" s="218"/>
      <c r="AB277" s="218"/>
      <c r="AC277" s="218"/>
      <c r="AD277" s="49"/>
      <c r="AE277" s="218"/>
      <c r="AF277" s="218"/>
    </row>
    <row r="278" spans="4:32" ht="15">
      <c r="D278" s="134"/>
      <c r="E278" s="134"/>
      <c r="F278" s="134"/>
      <c r="G278" s="134"/>
      <c r="H278" s="134"/>
      <c r="I278" s="134"/>
      <c r="J278" s="134"/>
      <c r="K278" s="134"/>
      <c r="L278" s="134"/>
      <c r="M278" s="134"/>
      <c r="N278" s="49"/>
      <c r="O278" s="134"/>
      <c r="P278" s="134"/>
      <c r="T278" s="218"/>
      <c r="U278" s="218"/>
      <c r="V278" s="218"/>
      <c r="W278" s="218"/>
      <c r="X278" s="218"/>
      <c r="Y278" s="218"/>
      <c r="Z278" s="218"/>
      <c r="AA278" s="218"/>
      <c r="AB278" s="218"/>
      <c r="AC278" s="218"/>
      <c r="AD278" s="49"/>
      <c r="AE278" s="218"/>
      <c r="AF278" s="218"/>
    </row>
    <row r="279" spans="4:32" ht="15">
      <c r="D279" s="134"/>
      <c r="E279" s="134"/>
      <c r="F279" s="134"/>
      <c r="G279" s="134"/>
      <c r="H279" s="134"/>
      <c r="I279" s="134"/>
      <c r="J279" s="134"/>
      <c r="K279" s="134"/>
      <c r="L279" s="134"/>
      <c r="M279" s="134"/>
      <c r="N279" s="49"/>
      <c r="O279" s="134"/>
      <c r="P279" s="134"/>
      <c r="T279" s="218"/>
      <c r="U279" s="218"/>
      <c r="V279" s="218"/>
      <c r="W279" s="218"/>
      <c r="X279" s="218"/>
      <c r="Y279" s="218"/>
      <c r="Z279" s="218"/>
      <c r="AA279" s="218"/>
      <c r="AB279" s="218"/>
      <c r="AC279" s="218"/>
      <c r="AD279" s="49"/>
      <c r="AE279" s="218"/>
      <c r="AF279" s="218"/>
    </row>
    <row r="280" spans="4:32" ht="15">
      <c r="D280" s="134"/>
      <c r="E280" s="134"/>
      <c r="F280" s="134"/>
      <c r="G280" s="134"/>
      <c r="H280" s="134"/>
      <c r="I280" s="134"/>
      <c r="J280" s="134"/>
      <c r="K280" s="134"/>
      <c r="L280" s="134"/>
      <c r="M280" s="134"/>
      <c r="N280" s="49"/>
      <c r="O280" s="134"/>
      <c r="P280" s="134"/>
      <c r="T280" s="218"/>
      <c r="U280" s="218"/>
      <c r="V280" s="218"/>
      <c r="W280" s="218"/>
      <c r="X280" s="218"/>
      <c r="Y280" s="218"/>
      <c r="Z280" s="218"/>
      <c r="AA280" s="218"/>
      <c r="AB280" s="218"/>
      <c r="AC280" s="218"/>
      <c r="AD280" s="49"/>
      <c r="AE280" s="218"/>
      <c r="AF280" s="218"/>
    </row>
    <row r="281" spans="4:32" ht="15">
      <c r="D281" s="134"/>
      <c r="E281" s="134"/>
      <c r="F281" s="134"/>
      <c r="G281" s="134"/>
      <c r="H281" s="134"/>
      <c r="I281" s="134"/>
      <c r="J281" s="134"/>
      <c r="K281" s="134"/>
      <c r="L281" s="134"/>
      <c r="M281" s="134"/>
      <c r="N281" s="49"/>
      <c r="O281" s="134"/>
      <c r="P281" s="134"/>
      <c r="T281" s="218"/>
      <c r="U281" s="218"/>
      <c r="V281" s="218"/>
      <c r="W281" s="218"/>
      <c r="X281" s="218"/>
      <c r="Y281" s="218"/>
      <c r="Z281" s="218"/>
      <c r="AA281" s="218"/>
      <c r="AB281" s="218"/>
      <c r="AC281" s="218"/>
      <c r="AD281" s="49"/>
      <c r="AE281" s="218"/>
      <c r="AF281" s="218"/>
    </row>
    <row r="282" spans="4:32" ht="15">
      <c r="D282" s="134"/>
      <c r="E282" s="134"/>
      <c r="F282" s="134"/>
      <c r="G282" s="134"/>
      <c r="H282" s="134"/>
      <c r="I282" s="134"/>
      <c r="J282" s="134"/>
      <c r="K282" s="134"/>
      <c r="L282" s="134"/>
      <c r="M282" s="134"/>
      <c r="N282" s="49"/>
      <c r="O282" s="134"/>
      <c r="P282" s="134"/>
      <c r="T282" s="218"/>
      <c r="U282" s="218"/>
      <c r="V282" s="218"/>
      <c r="W282" s="218"/>
      <c r="X282" s="218"/>
      <c r="Y282" s="218"/>
      <c r="Z282" s="218"/>
      <c r="AA282" s="218"/>
      <c r="AB282" s="218"/>
      <c r="AC282" s="218"/>
      <c r="AD282" s="49"/>
      <c r="AE282" s="218"/>
      <c r="AF282" s="218"/>
    </row>
    <row r="283" spans="4:32" ht="15">
      <c r="D283" s="134"/>
      <c r="E283" s="134"/>
      <c r="F283" s="134"/>
      <c r="G283" s="134"/>
      <c r="H283" s="134"/>
      <c r="I283" s="134"/>
      <c r="J283" s="134"/>
      <c r="K283" s="134"/>
      <c r="L283" s="134"/>
      <c r="M283" s="134"/>
      <c r="N283" s="49"/>
      <c r="O283" s="134"/>
      <c r="P283" s="134"/>
      <c r="T283" s="218"/>
      <c r="U283" s="218"/>
      <c r="V283" s="218"/>
      <c r="W283" s="218"/>
      <c r="X283" s="218"/>
      <c r="Y283" s="218"/>
      <c r="Z283" s="218"/>
      <c r="AA283" s="218"/>
      <c r="AB283" s="218"/>
      <c r="AC283" s="218"/>
      <c r="AD283" s="49"/>
      <c r="AE283" s="218"/>
      <c r="AF283" s="218"/>
    </row>
    <row r="284" spans="4:32" ht="15">
      <c r="D284" s="134"/>
      <c r="E284" s="134"/>
      <c r="F284" s="134"/>
      <c r="G284" s="134"/>
      <c r="H284" s="134"/>
      <c r="I284" s="134"/>
      <c r="J284" s="134"/>
      <c r="K284" s="134"/>
      <c r="L284" s="134"/>
      <c r="M284" s="134"/>
      <c r="N284" s="49"/>
      <c r="O284" s="134"/>
      <c r="P284" s="134"/>
      <c r="T284" s="218"/>
      <c r="U284" s="218"/>
      <c r="V284" s="218"/>
      <c r="W284" s="218"/>
      <c r="X284" s="218"/>
      <c r="Y284" s="218"/>
      <c r="Z284" s="218"/>
      <c r="AA284" s="218"/>
      <c r="AB284" s="218"/>
      <c r="AC284" s="218"/>
      <c r="AD284" s="49"/>
      <c r="AE284" s="218"/>
      <c r="AF284" s="218"/>
    </row>
    <row r="285" spans="4:32" ht="15">
      <c r="D285" s="134"/>
      <c r="E285" s="134"/>
      <c r="F285" s="134"/>
      <c r="G285" s="134"/>
      <c r="H285" s="134"/>
      <c r="I285" s="134"/>
      <c r="J285" s="134"/>
      <c r="K285" s="134"/>
      <c r="L285" s="134"/>
      <c r="M285" s="134"/>
      <c r="N285" s="49"/>
      <c r="O285" s="134"/>
      <c r="P285" s="134"/>
      <c r="T285" s="218"/>
      <c r="U285" s="218"/>
      <c r="V285" s="218"/>
      <c r="W285" s="218"/>
      <c r="X285" s="218"/>
      <c r="Y285" s="218"/>
      <c r="Z285" s="218"/>
      <c r="AA285" s="218"/>
      <c r="AB285" s="218"/>
      <c r="AC285" s="218"/>
      <c r="AD285" s="49"/>
      <c r="AE285" s="218"/>
      <c r="AF285" s="218"/>
    </row>
    <row r="286" spans="4:32" ht="15">
      <c r="D286" s="134"/>
      <c r="E286" s="134"/>
      <c r="F286" s="134"/>
      <c r="G286" s="134"/>
      <c r="H286" s="134"/>
      <c r="I286" s="134"/>
      <c r="J286" s="134"/>
      <c r="K286" s="134"/>
      <c r="L286" s="134"/>
      <c r="M286" s="134"/>
      <c r="N286" s="49"/>
      <c r="O286" s="134"/>
      <c r="P286" s="134"/>
      <c r="T286" s="218"/>
      <c r="U286" s="218"/>
      <c r="V286" s="218"/>
      <c r="W286" s="218"/>
      <c r="X286" s="218"/>
      <c r="Y286" s="218"/>
      <c r="Z286" s="218"/>
      <c r="AA286" s="218"/>
      <c r="AB286" s="218"/>
      <c r="AC286" s="218"/>
      <c r="AD286" s="49"/>
      <c r="AE286" s="218"/>
      <c r="AF286" s="218"/>
    </row>
    <row r="287" spans="4:32" ht="15">
      <c r="D287" s="134"/>
      <c r="E287" s="134"/>
      <c r="F287" s="134"/>
      <c r="G287" s="134"/>
      <c r="H287" s="134"/>
      <c r="I287" s="134"/>
      <c r="J287" s="134"/>
      <c r="K287" s="134"/>
      <c r="L287" s="134"/>
      <c r="M287" s="134"/>
      <c r="N287" s="49"/>
      <c r="O287" s="134"/>
      <c r="P287" s="134"/>
      <c r="T287" s="218"/>
      <c r="U287" s="218"/>
      <c r="V287" s="218"/>
      <c r="W287" s="218"/>
      <c r="X287" s="218"/>
      <c r="Y287" s="218"/>
      <c r="Z287" s="218"/>
      <c r="AA287" s="218"/>
      <c r="AB287" s="218"/>
      <c r="AC287" s="218"/>
      <c r="AD287" s="49"/>
      <c r="AE287" s="218"/>
      <c r="AF287" s="218"/>
    </row>
    <row r="288" spans="4:32" ht="15">
      <c r="D288" s="134"/>
      <c r="E288" s="134"/>
      <c r="F288" s="134"/>
      <c r="G288" s="134"/>
      <c r="H288" s="134"/>
      <c r="I288" s="134"/>
      <c r="J288" s="134"/>
      <c r="K288" s="134"/>
      <c r="L288" s="134"/>
      <c r="M288" s="134"/>
      <c r="N288" s="49"/>
      <c r="O288" s="134"/>
      <c r="P288" s="134"/>
      <c r="T288" s="218"/>
      <c r="U288" s="218"/>
      <c r="V288" s="218"/>
      <c r="W288" s="218"/>
      <c r="X288" s="218"/>
      <c r="Y288" s="218"/>
      <c r="Z288" s="218"/>
      <c r="AA288" s="218"/>
      <c r="AB288" s="218"/>
      <c r="AC288" s="218"/>
      <c r="AD288" s="49"/>
      <c r="AE288" s="218"/>
      <c r="AF288" s="218"/>
    </row>
    <row r="289" spans="4:32" ht="15">
      <c r="D289" s="134"/>
      <c r="E289" s="134"/>
      <c r="F289" s="134"/>
      <c r="G289" s="134"/>
      <c r="H289" s="134"/>
      <c r="I289" s="134"/>
      <c r="J289" s="134"/>
      <c r="K289" s="134"/>
      <c r="L289" s="134"/>
      <c r="M289" s="134"/>
      <c r="N289" s="49"/>
      <c r="O289" s="134"/>
      <c r="P289" s="134"/>
      <c r="T289" s="218"/>
      <c r="U289" s="218"/>
      <c r="V289" s="218"/>
      <c r="W289" s="218"/>
      <c r="X289" s="218"/>
      <c r="Y289" s="218"/>
      <c r="Z289" s="218"/>
      <c r="AA289" s="218"/>
      <c r="AB289" s="218"/>
      <c r="AC289" s="218"/>
      <c r="AD289" s="49"/>
      <c r="AE289" s="218"/>
      <c r="AF289" s="218"/>
    </row>
    <row r="290" spans="4:32" ht="15">
      <c r="D290" s="134"/>
      <c r="E290" s="134"/>
      <c r="F290" s="134"/>
      <c r="G290" s="134"/>
      <c r="H290" s="134"/>
      <c r="I290" s="134"/>
      <c r="J290" s="134"/>
      <c r="K290" s="134"/>
      <c r="L290" s="134"/>
      <c r="M290" s="134"/>
      <c r="N290" s="49"/>
      <c r="O290" s="134"/>
      <c r="P290" s="134"/>
      <c r="T290" s="218"/>
      <c r="U290" s="218"/>
      <c r="V290" s="218"/>
      <c r="W290" s="218"/>
      <c r="X290" s="218"/>
      <c r="Y290" s="218"/>
      <c r="Z290" s="218"/>
      <c r="AA290" s="218"/>
      <c r="AB290" s="218"/>
      <c r="AC290" s="218"/>
      <c r="AD290" s="49"/>
      <c r="AE290" s="218"/>
      <c r="AF290" s="218"/>
    </row>
    <row r="291" spans="4:32" ht="15">
      <c r="D291" s="134"/>
      <c r="E291" s="134"/>
      <c r="F291" s="134"/>
      <c r="G291" s="134"/>
      <c r="H291" s="134"/>
      <c r="I291" s="134"/>
      <c r="J291" s="134"/>
      <c r="K291" s="134"/>
      <c r="L291" s="134"/>
      <c r="M291" s="134"/>
      <c r="N291" s="49"/>
      <c r="O291" s="134"/>
      <c r="P291" s="134"/>
      <c r="T291" s="218"/>
      <c r="U291" s="218"/>
      <c r="V291" s="218"/>
      <c r="W291" s="218"/>
      <c r="X291" s="218"/>
      <c r="Y291" s="218"/>
      <c r="Z291" s="218"/>
      <c r="AA291" s="218"/>
      <c r="AB291" s="218"/>
      <c r="AC291" s="218"/>
      <c r="AD291" s="49"/>
      <c r="AE291" s="218"/>
      <c r="AF291" s="218"/>
    </row>
    <row r="292" spans="4:32" ht="15">
      <c r="D292" s="134"/>
      <c r="E292" s="134"/>
      <c r="F292" s="134"/>
      <c r="G292" s="134"/>
      <c r="H292" s="134"/>
      <c r="I292" s="134"/>
      <c r="J292" s="134"/>
      <c r="K292" s="134"/>
      <c r="L292" s="134"/>
      <c r="M292" s="134"/>
      <c r="N292" s="49"/>
      <c r="O292" s="134"/>
      <c r="P292" s="134"/>
      <c r="T292" s="218"/>
      <c r="U292" s="218"/>
      <c r="V292" s="218"/>
      <c r="W292" s="218"/>
      <c r="X292" s="218"/>
      <c r="Y292" s="218"/>
      <c r="Z292" s="218"/>
      <c r="AA292" s="218"/>
      <c r="AB292" s="218"/>
      <c r="AC292" s="218"/>
      <c r="AD292" s="49"/>
      <c r="AE292" s="218"/>
      <c r="AF292" s="218"/>
    </row>
    <row r="293" spans="4:32" ht="15">
      <c r="D293" s="134"/>
      <c r="E293" s="134"/>
      <c r="F293" s="134"/>
      <c r="G293" s="134"/>
      <c r="H293" s="134"/>
      <c r="I293" s="134"/>
      <c r="J293" s="134"/>
      <c r="K293" s="134"/>
      <c r="L293" s="134"/>
      <c r="M293" s="134"/>
      <c r="N293" s="49"/>
      <c r="O293" s="134"/>
      <c r="P293" s="134"/>
      <c r="T293" s="218"/>
      <c r="U293" s="218"/>
      <c r="V293" s="218"/>
      <c r="W293" s="218"/>
      <c r="X293" s="218"/>
      <c r="Y293" s="218"/>
      <c r="Z293" s="218"/>
      <c r="AA293" s="218"/>
      <c r="AB293" s="218"/>
      <c r="AC293" s="218"/>
      <c r="AD293" s="49"/>
      <c r="AE293" s="218"/>
      <c r="AF293" s="218"/>
    </row>
    <row r="294" spans="4:32" ht="15">
      <c r="D294" s="134"/>
      <c r="E294" s="134"/>
      <c r="F294" s="134"/>
      <c r="G294" s="134"/>
      <c r="H294" s="134"/>
      <c r="I294" s="134"/>
      <c r="J294" s="134"/>
      <c r="K294" s="134"/>
      <c r="L294" s="134"/>
      <c r="M294" s="134"/>
      <c r="N294" s="49"/>
      <c r="O294" s="134"/>
      <c r="P294" s="134"/>
      <c r="T294" s="218"/>
      <c r="U294" s="218"/>
      <c r="V294" s="218"/>
      <c r="W294" s="218"/>
      <c r="X294" s="218"/>
      <c r="Y294" s="218"/>
      <c r="Z294" s="218"/>
      <c r="AA294" s="218"/>
      <c r="AB294" s="218"/>
      <c r="AC294" s="218"/>
      <c r="AD294" s="49"/>
      <c r="AE294" s="218"/>
      <c r="AF294" s="218"/>
    </row>
    <row r="295" spans="4:32" ht="15">
      <c r="D295" s="134"/>
      <c r="E295" s="134"/>
      <c r="F295" s="134"/>
      <c r="G295" s="134"/>
      <c r="H295" s="134"/>
      <c r="I295" s="134"/>
      <c r="J295" s="134"/>
      <c r="K295" s="134"/>
      <c r="L295" s="134"/>
      <c r="M295" s="134"/>
      <c r="N295" s="49"/>
      <c r="O295" s="134"/>
      <c r="P295" s="134"/>
      <c r="T295" s="218"/>
      <c r="U295" s="218"/>
      <c r="V295" s="218"/>
      <c r="W295" s="218"/>
      <c r="X295" s="218"/>
      <c r="Y295" s="218"/>
      <c r="Z295" s="218"/>
      <c r="AA295" s="218"/>
      <c r="AB295" s="218"/>
      <c r="AC295" s="218"/>
      <c r="AD295" s="49"/>
      <c r="AE295" s="218"/>
      <c r="AF295" s="218"/>
    </row>
    <row r="296" spans="4:32" ht="15">
      <c r="D296" s="134"/>
      <c r="E296" s="134"/>
      <c r="F296" s="134"/>
      <c r="G296" s="134"/>
      <c r="H296" s="134"/>
      <c r="I296" s="134"/>
      <c r="J296" s="134"/>
      <c r="K296" s="134"/>
      <c r="L296" s="134"/>
      <c r="M296" s="134"/>
      <c r="N296" s="49"/>
      <c r="O296" s="134"/>
      <c r="P296" s="134"/>
      <c r="T296" s="218"/>
      <c r="U296" s="218"/>
      <c r="V296" s="218"/>
      <c r="W296" s="218"/>
      <c r="X296" s="218"/>
      <c r="Y296" s="218"/>
      <c r="Z296" s="218"/>
      <c r="AA296" s="218"/>
      <c r="AB296" s="218"/>
      <c r="AC296" s="218"/>
      <c r="AD296" s="49"/>
      <c r="AE296" s="218"/>
      <c r="AF296" s="218"/>
    </row>
    <row r="297" spans="4:32" ht="15">
      <c r="D297" s="134"/>
      <c r="E297" s="134"/>
      <c r="F297" s="134"/>
      <c r="G297" s="134"/>
      <c r="H297" s="134"/>
      <c r="I297" s="134"/>
      <c r="J297" s="134"/>
      <c r="K297" s="134"/>
      <c r="L297" s="134"/>
      <c r="M297" s="134"/>
      <c r="N297" s="49"/>
      <c r="O297" s="134"/>
      <c r="P297" s="134"/>
      <c r="T297" s="218"/>
      <c r="U297" s="218"/>
      <c r="V297" s="218"/>
      <c r="W297" s="218"/>
      <c r="X297" s="218"/>
      <c r="Y297" s="218"/>
      <c r="Z297" s="218"/>
      <c r="AA297" s="218"/>
      <c r="AB297" s="218"/>
      <c r="AC297" s="218"/>
      <c r="AD297" s="49"/>
      <c r="AE297" s="218"/>
      <c r="AF297" s="218"/>
    </row>
    <row r="298" spans="4:32" ht="15">
      <c r="D298" s="134"/>
      <c r="E298" s="134"/>
      <c r="F298" s="134"/>
      <c r="G298" s="134"/>
      <c r="H298" s="134"/>
      <c r="I298" s="134"/>
      <c r="J298" s="134"/>
      <c r="K298" s="134"/>
      <c r="L298" s="134"/>
      <c r="M298" s="134"/>
      <c r="N298" s="49"/>
      <c r="O298" s="134"/>
      <c r="P298" s="134"/>
      <c r="T298" s="218"/>
      <c r="U298" s="218"/>
      <c r="V298" s="218"/>
      <c r="W298" s="218"/>
      <c r="X298" s="218"/>
      <c r="Y298" s="218"/>
      <c r="Z298" s="218"/>
      <c r="AA298" s="218"/>
      <c r="AB298" s="218"/>
      <c r="AC298" s="218"/>
      <c r="AD298" s="49"/>
      <c r="AE298" s="218"/>
      <c r="AF298" s="218"/>
    </row>
    <row r="299" spans="4:32" ht="15">
      <c r="D299" s="134"/>
      <c r="E299" s="134"/>
      <c r="F299" s="134"/>
      <c r="G299" s="134"/>
      <c r="H299" s="134"/>
      <c r="I299" s="134"/>
      <c r="J299" s="134"/>
      <c r="K299" s="134"/>
      <c r="L299" s="134"/>
      <c r="M299" s="134"/>
      <c r="N299" s="49"/>
      <c r="O299" s="134"/>
      <c r="P299" s="134"/>
      <c r="T299" s="218"/>
      <c r="U299" s="218"/>
      <c r="V299" s="218"/>
      <c r="W299" s="218"/>
      <c r="X299" s="218"/>
      <c r="Y299" s="218"/>
      <c r="Z299" s="218"/>
      <c r="AA299" s="218"/>
      <c r="AB299" s="218"/>
      <c r="AC299" s="218"/>
      <c r="AD299" s="49"/>
      <c r="AE299" s="218"/>
      <c r="AF299" s="218"/>
    </row>
    <row r="300" spans="4:32" ht="15">
      <c r="D300" s="134"/>
      <c r="E300" s="134"/>
      <c r="F300" s="134"/>
      <c r="G300" s="134"/>
      <c r="H300" s="134"/>
      <c r="I300" s="134"/>
      <c r="J300" s="134"/>
      <c r="K300" s="134"/>
      <c r="L300" s="134"/>
      <c r="M300" s="134"/>
      <c r="N300" s="49"/>
      <c r="O300" s="134"/>
      <c r="P300" s="134"/>
      <c r="T300" s="218"/>
      <c r="U300" s="218"/>
      <c r="V300" s="218"/>
      <c r="W300" s="218"/>
      <c r="X300" s="218"/>
      <c r="Y300" s="218"/>
      <c r="Z300" s="218"/>
      <c r="AA300" s="218"/>
      <c r="AB300" s="218"/>
      <c r="AC300" s="218"/>
      <c r="AD300" s="49"/>
      <c r="AE300" s="218"/>
      <c r="AF300" s="218"/>
    </row>
    <row r="301" spans="4:32" ht="15">
      <c r="D301" s="134"/>
      <c r="E301" s="134"/>
      <c r="F301" s="134"/>
      <c r="G301" s="134"/>
      <c r="H301" s="134"/>
      <c r="I301" s="134"/>
      <c r="J301" s="134"/>
      <c r="K301" s="134"/>
      <c r="L301" s="134"/>
      <c r="M301" s="134"/>
      <c r="N301" s="49"/>
      <c r="O301" s="134"/>
      <c r="P301" s="134"/>
      <c r="T301" s="218"/>
      <c r="U301" s="218"/>
      <c r="V301" s="218"/>
      <c r="W301" s="218"/>
      <c r="X301" s="218"/>
      <c r="Y301" s="218"/>
      <c r="Z301" s="218"/>
      <c r="AA301" s="218"/>
      <c r="AB301" s="218"/>
      <c r="AC301" s="218"/>
      <c r="AD301" s="49"/>
      <c r="AE301" s="218"/>
      <c r="AF301" s="218"/>
    </row>
    <row r="302" spans="4:32" ht="15">
      <c r="D302" s="134"/>
      <c r="E302" s="134"/>
      <c r="F302" s="134"/>
      <c r="G302" s="134"/>
      <c r="H302" s="134"/>
      <c r="I302" s="134"/>
      <c r="J302" s="134"/>
      <c r="K302" s="134"/>
      <c r="L302" s="134"/>
      <c r="M302" s="134"/>
      <c r="N302" s="49"/>
      <c r="O302" s="134"/>
      <c r="P302" s="134"/>
      <c r="T302" s="218"/>
      <c r="U302" s="218"/>
      <c r="V302" s="218"/>
      <c r="W302" s="218"/>
      <c r="X302" s="218"/>
      <c r="Y302" s="218"/>
      <c r="Z302" s="218"/>
      <c r="AA302" s="218"/>
      <c r="AB302" s="218"/>
      <c r="AC302" s="218"/>
      <c r="AD302" s="49"/>
      <c r="AE302" s="218"/>
      <c r="AF302" s="218"/>
    </row>
    <row r="303" spans="4:32" ht="15">
      <c r="D303" s="134"/>
      <c r="E303" s="134"/>
      <c r="F303" s="134"/>
      <c r="G303" s="134"/>
      <c r="H303" s="134"/>
      <c r="I303" s="134"/>
      <c r="J303" s="134"/>
      <c r="K303" s="134"/>
      <c r="L303" s="134"/>
      <c r="M303" s="134"/>
      <c r="N303" s="49"/>
      <c r="O303" s="134"/>
      <c r="P303" s="134"/>
      <c r="T303" s="218"/>
      <c r="U303" s="218"/>
      <c r="V303" s="218"/>
      <c r="W303" s="218"/>
      <c r="X303" s="218"/>
      <c r="Y303" s="218"/>
      <c r="Z303" s="218"/>
      <c r="AA303" s="218"/>
      <c r="AB303" s="218"/>
      <c r="AC303" s="218"/>
      <c r="AD303" s="49"/>
      <c r="AE303" s="218"/>
      <c r="AF303" s="218"/>
    </row>
    <row r="304" spans="4:32" ht="15">
      <c r="D304" s="134"/>
      <c r="E304" s="134"/>
      <c r="F304" s="134"/>
      <c r="G304" s="134"/>
      <c r="H304" s="134"/>
      <c r="I304" s="134"/>
      <c r="J304" s="134"/>
      <c r="K304" s="134"/>
      <c r="L304" s="134"/>
      <c r="M304" s="134"/>
      <c r="N304" s="49"/>
      <c r="O304" s="134"/>
      <c r="P304" s="134"/>
      <c r="T304" s="218"/>
      <c r="U304" s="218"/>
      <c r="V304" s="218"/>
      <c r="W304" s="218"/>
      <c r="X304" s="218"/>
      <c r="Y304" s="218"/>
      <c r="Z304" s="218"/>
      <c r="AA304" s="218"/>
      <c r="AB304" s="218"/>
      <c r="AC304" s="218"/>
      <c r="AD304" s="49"/>
      <c r="AE304" s="218"/>
      <c r="AF304" s="218"/>
    </row>
    <row r="305" spans="4:32" ht="15">
      <c r="D305" s="134"/>
      <c r="E305" s="134"/>
      <c r="F305" s="134"/>
      <c r="G305" s="134"/>
      <c r="H305" s="134"/>
      <c r="I305" s="134"/>
      <c r="J305" s="134"/>
      <c r="K305" s="134"/>
      <c r="L305" s="134"/>
      <c r="M305" s="134"/>
      <c r="N305" s="49"/>
      <c r="O305" s="134"/>
      <c r="P305" s="134"/>
      <c r="T305" s="218"/>
      <c r="U305" s="218"/>
      <c r="V305" s="218"/>
      <c r="W305" s="218"/>
      <c r="X305" s="218"/>
      <c r="Y305" s="218"/>
      <c r="Z305" s="218"/>
      <c r="AA305" s="218"/>
      <c r="AB305" s="218"/>
      <c r="AC305" s="218"/>
      <c r="AD305" s="49"/>
      <c r="AE305" s="218"/>
      <c r="AF305" s="218"/>
    </row>
    <row r="306" spans="4:32" ht="15">
      <c r="D306" s="134"/>
      <c r="E306" s="134"/>
      <c r="F306" s="134"/>
      <c r="G306" s="134"/>
      <c r="H306" s="134"/>
      <c r="I306" s="134"/>
      <c r="J306" s="134"/>
      <c r="K306" s="134"/>
      <c r="L306" s="134"/>
      <c r="M306" s="134"/>
      <c r="N306" s="49"/>
      <c r="O306" s="134"/>
      <c r="P306" s="134"/>
      <c r="T306" s="218"/>
      <c r="U306" s="218"/>
      <c r="V306" s="218"/>
      <c r="W306" s="218"/>
      <c r="X306" s="218"/>
      <c r="Y306" s="218"/>
      <c r="Z306" s="218"/>
      <c r="AA306" s="218"/>
      <c r="AB306" s="218"/>
      <c r="AC306" s="218"/>
      <c r="AD306" s="49"/>
      <c r="AE306" s="218"/>
      <c r="AF306" s="218"/>
    </row>
    <row r="307" spans="4:32" ht="15">
      <c r="D307" s="134"/>
      <c r="E307" s="134"/>
      <c r="F307" s="134"/>
      <c r="G307" s="134"/>
      <c r="H307" s="134"/>
      <c r="I307" s="134"/>
      <c r="J307" s="134"/>
      <c r="K307" s="134"/>
      <c r="L307" s="134"/>
      <c r="M307" s="134"/>
      <c r="N307" s="49"/>
      <c r="O307" s="134"/>
      <c r="P307" s="134"/>
      <c r="T307" s="218"/>
      <c r="U307" s="218"/>
      <c r="V307" s="218"/>
      <c r="W307" s="218"/>
      <c r="X307" s="218"/>
      <c r="Y307" s="218"/>
      <c r="Z307" s="218"/>
      <c r="AA307" s="218"/>
      <c r="AB307" s="218"/>
      <c r="AC307" s="218"/>
      <c r="AD307" s="49"/>
      <c r="AE307" s="218"/>
      <c r="AF307" s="218"/>
    </row>
    <row r="308" spans="4:32" ht="15">
      <c r="D308" s="134"/>
      <c r="E308" s="134"/>
      <c r="F308" s="134"/>
      <c r="G308" s="134"/>
      <c r="H308" s="134"/>
      <c r="I308" s="134"/>
      <c r="J308" s="134"/>
      <c r="K308" s="134"/>
      <c r="L308" s="134"/>
      <c r="M308" s="134"/>
      <c r="N308" s="49"/>
      <c r="O308" s="134"/>
      <c r="P308" s="134"/>
      <c r="T308" s="218"/>
      <c r="U308" s="218"/>
      <c r="V308" s="218"/>
      <c r="W308" s="218"/>
      <c r="X308" s="218"/>
      <c r="Y308" s="218"/>
      <c r="Z308" s="218"/>
      <c r="AA308" s="218"/>
      <c r="AB308" s="218"/>
      <c r="AC308" s="218"/>
      <c r="AD308" s="49"/>
      <c r="AE308" s="218"/>
      <c r="AF308" s="218"/>
    </row>
    <row r="309" spans="4:32" ht="15">
      <c r="D309" s="134"/>
      <c r="E309" s="134"/>
      <c r="F309" s="134"/>
      <c r="G309" s="134"/>
      <c r="H309" s="134"/>
      <c r="I309" s="134"/>
      <c r="J309" s="134"/>
      <c r="K309" s="134"/>
      <c r="L309" s="134"/>
      <c r="M309" s="134"/>
      <c r="N309" s="49"/>
      <c r="O309" s="134"/>
      <c r="P309" s="134"/>
      <c r="T309" s="218"/>
      <c r="U309" s="218"/>
      <c r="V309" s="218"/>
      <c r="W309" s="218"/>
      <c r="X309" s="218"/>
      <c r="Y309" s="218"/>
      <c r="Z309" s="218"/>
      <c r="AA309" s="218"/>
      <c r="AB309" s="218"/>
      <c r="AC309" s="218"/>
      <c r="AD309" s="49"/>
      <c r="AE309" s="218"/>
      <c r="AF309" s="218"/>
    </row>
    <row r="310" spans="4:32" ht="15">
      <c r="D310" s="134"/>
      <c r="E310" s="134"/>
      <c r="F310" s="134"/>
      <c r="G310" s="134"/>
      <c r="H310" s="134"/>
      <c r="I310" s="134"/>
      <c r="J310" s="134"/>
      <c r="K310" s="134"/>
      <c r="L310" s="134"/>
      <c r="M310" s="134"/>
      <c r="N310" s="49"/>
      <c r="O310" s="134"/>
      <c r="P310" s="134"/>
      <c r="T310" s="218"/>
      <c r="U310" s="218"/>
      <c r="V310" s="218"/>
      <c r="W310" s="218"/>
      <c r="X310" s="218"/>
      <c r="Y310" s="218"/>
      <c r="Z310" s="218"/>
      <c r="AA310" s="218"/>
      <c r="AB310" s="218"/>
      <c r="AC310" s="218"/>
      <c r="AD310" s="49"/>
      <c r="AE310" s="218"/>
      <c r="AF310" s="218"/>
    </row>
    <row r="311" spans="4:32" ht="15">
      <c r="D311" s="134"/>
      <c r="E311" s="134"/>
      <c r="F311" s="134"/>
      <c r="G311" s="134"/>
      <c r="H311" s="134"/>
      <c r="I311" s="134"/>
      <c r="J311" s="134"/>
      <c r="K311" s="134"/>
      <c r="L311" s="134"/>
      <c r="M311" s="134"/>
      <c r="N311" s="49"/>
      <c r="O311" s="134"/>
      <c r="P311" s="134"/>
      <c r="T311" s="218"/>
      <c r="U311" s="218"/>
      <c r="V311" s="218"/>
      <c r="W311" s="218"/>
      <c r="X311" s="218"/>
      <c r="Y311" s="218"/>
      <c r="Z311" s="218"/>
      <c r="AA311" s="218"/>
      <c r="AB311" s="218"/>
      <c r="AC311" s="218"/>
      <c r="AD311" s="49"/>
      <c r="AE311" s="218"/>
      <c r="AF311" s="218"/>
    </row>
    <row r="312" spans="4:32" ht="15">
      <c r="D312" s="134"/>
      <c r="E312" s="134"/>
      <c r="F312" s="134"/>
      <c r="G312" s="134"/>
      <c r="H312" s="134"/>
      <c r="I312" s="134"/>
      <c r="J312" s="134"/>
      <c r="K312" s="134"/>
      <c r="L312" s="134"/>
      <c r="M312" s="134"/>
      <c r="N312" s="49"/>
      <c r="O312" s="134"/>
      <c r="P312" s="134"/>
      <c r="T312" s="218"/>
      <c r="U312" s="218"/>
      <c r="V312" s="218"/>
      <c r="W312" s="218"/>
      <c r="X312" s="218"/>
      <c r="Y312" s="218"/>
      <c r="Z312" s="218"/>
      <c r="AA312" s="218"/>
      <c r="AB312" s="218"/>
      <c r="AC312" s="218"/>
      <c r="AD312" s="49"/>
      <c r="AE312" s="218"/>
      <c r="AF312" s="218"/>
    </row>
    <row r="313" spans="4:32" ht="15">
      <c r="D313" s="134"/>
      <c r="E313" s="134"/>
      <c r="F313" s="134"/>
      <c r="G313" s="134"/>
      <c r="H313" s="134"/>
      <c r="I313" s="134"/>
      <c r="J313" s="134"/>
      <c r="K313" s="134"/>
      <c r="L313" s="134"/>
      <c r="M313" s="134"/>
      <c r="N313" s="49"/>
      <c r="O313" s="134"/>
      <c r="P313" s="134"/>
      <c r="T313" s="218"/>
      <c r="U313" s="218"/>
      <c r="V313" s="218"/>
      <c r="W313" s="218"/>
      <c r="X313" s="218"/>
      <c r="Y313" s="218"/>
      <c r="Z313" s="218"/>
      <c r="AA313" s="218"/>
      <c r="AB313" s="218"/>
      <c r="AC313" s="218"/>
      <c r="AD313" s="49"/>
      <c r="AE313" s="218"/>
      <c r="AF313" s="218"/>
    </row>
    <row r="314" spans="4:32" ht="15">
      <c r="D314" s="134"/>
      <c r="E314" s="134"/>
      <c r="F314" s="134"/>
      <c r="G314" s="134"/>
      <c r="H314" s="134"/>
      <c r="I314" s="134"/>
      <c r="J314" s="134"/>
      <c r="K314" s="134"/>
      <c r="L314" s="134"/>
      <c r="M314" s="134"/>
      <c r="N314" s="49"/>
      <c r="O314" s="134"/>
      <c r="P314" s="134"/>
      <c r="T314" s="218"/>
      <c r="U314" s="218"/>
      <c r="V314" s="218"/>
      <c r="W314" s="218"/>
      <c r="X314" s="218"/>
      <c r="Y314" s="218"/>
      <c r="Z314" s="218"/>
      <c r="AA314" s="218"/>
      <c r="AB314" s="218"/>
      <c r="AC314" s="218"/>
      <c r="AD314" s="49"/>
      <c r="AE314" s="218"/>
      <c r="AF314" s="218"/>
    </row>
    <row r="315" spans="4:32" ht="15">
      <c r="D315" s="134"/>
      <c r="E315" s="134"/>
      <c r="F315" s="134"/>
      <c r="G315" s="134"/>
      <c r="H315" s="134"/>
      <c r="I315" s="134"/>
      <c r="J315" s="134"/>
      <c r="K315" s="134"/>
      <c r="L315" s="134"/>
      <c r="M315" s="134"/>
      <c r="N315" s="49"/>
      <c r="O315" s="134"/>
      <c r="P315" s="134"/>
      <c r="T315" s="218"/>
      <c r="U315" s="218"/>
      <c r="V315" s="218"/>
      <c r="W315" s="218"/>
      <c r="X315" s="218"/>
      <c r="Y315" s="218"/>
      <c r="Z315" s="218"/>
      <c r="AA315" s="218"/>
      <c r="AB315" s="218"/>
      <c r="AC315" s="218"/>
      <c r="AD315" s="49"/>
      <c r="AE315" s="218"/>
      <c r="AF315" s="218"/>
    </row>
    <row r="316" spans="4:32" ht="15">
      <c r="D316" s="134"/>
      <c r="E316" s="134"/>
      <c r="F316" s="134"/>
      <c r="G316" s="134"/>
      <c r="H316" s="134"/>
      <c r="I316" s="134"/>
      <c r="J316" s="134"/>
      <c r="K316" s="134"/>
      <c r="L316" s="134"/>
      <c r="M316" s="134"/>
      <c r="N316" s="49"/>
      <c r="O316" s="134"/>
      <c r="P316" s="134"/>
      <c r="T316" s="218"/>
      <c r="U316" s="218"/>
      <c r="V316" s="218"/>
      <c r="W316" s="218"/>
      <c r="X316" s="218"/>
      <c r="Y316" s="218"/>
      <c r="Z316" s="218"/>
      <c r="AA316" s="218"/>
      <c r="AB316" s="218"/>
      <c r="AC316" s="218"/>
      <c r="AD316" s="49"/>
      <c r="AE316" s="218"/>
      <c r="AF316" s="218"/>
    </row>
    <row r="317" spans="4:32" ht="15">
      <c r="D317" s="134"/>
      <c r="E317" s="134"/>
      <c r="F317" s="134"/>
      <c r="G317" s="134"/>
      <c r="H317" s="134"/>
      <c r="I317" s="134"/>
      <c r="J317" s="134"/>
      <c r="K317" s="134"/>
      <c r="L317" s="134"/>
      <c r="M317" s="134"/>
      <c r="N317" s="49"/>
      <c r="O317" s="134"/>
      <c r="P317" s="134"/>
      <c r="T317" s="218"/>
      <c r="U317" s="218"/>
      <c r="V317" s="218"/>
      <c r="W317" s="218"/>
      <c r="X317" s="218"/>
      <c r="Y317" s="218"/>
      <c r="Z317" s="218"/>
      <c r="AA317" s="218"/>
      <c r="AB317" s="218"/>
      <c r="AC317" s="218"/>
      <c r="AD317" s="49"/>
      <c r="AE317" s="218"/>
      <c r="AF317" s="218"/>
    </row>
    <row r="318" spans="4:32" ht="15">
      <c r="D318" s="134"/>
      <c r="E318" s="134"/>
      <c r="F318" s="134"/>
      <c r="G318" s="134"/>
      <c r="H318" s="134"/>
      <c r="I318" s="134"/>
      <c r="J318" s="134"/>
      <c r="K318" s="134"/>
      <c r="L318" s="134"/>
      <c r="M318" s="134"/>
      <c r="N318" s="49"/>
      <c r="O318" s="134"/>
      <c r="P318" s="134"/>
      <c r="T318" s="218"/>
      <c r="U318" s="218"/>
      <c r="V318" s="218"/>
      <c r="W318" s="218"/>
      <c r="X318" s="218"/>
      <c r="Y318" s="218"/>
      <c r="Z318" s="218"/>
      <c r="AA318" s="218"/>
      <c r="AB318" s="218"/>
      <c r="AC318" s="218"/>
      <c r="AD318" s="49"/>
      <c r="AE318" s="218"/>
      <c r="AF318" s="218"/>
    </row>
    <row r="319" spans="4:32" ht="15">
      <c r="D319" s="134"/>
      <c r="E319" s="134"/>
      <c r="F319" s="134"/>
      <c r="G319" s="134"/>
      <c r="H319" s="134"/>
      <c r="I319" s="134"/>
      <c r="J319" s="134"/>
      <c r="K319" s="134"/>
      <c r="L319" s="134"/>
      <c r="M319" s="134"/>
      <c r="N319" s="49"/>
      <c r="O319" s="134"/>
      <c r="P319" s="134"/>
      <c r="T319" s="218"/>
      <c r="U319" s="218"/>
      <c r="V319" s="218"/>
      <c r="W319" s="218"/>
      <c r="X319" s="218"/>
      <c r="Y319" s="218"/>
      <c r="Z319" s="218"/>
      <c r="AA319" s="218"/>
      <c r="AB319" s="218"/>
      <c r="AC319" s="218"/>
      <c r="AD319" s="49"/>
      <c r="AE319" s="218"/>
      <c r="AF319" s="218"/>
    </row>
    <row r="320" spans="4:32" ht="15">
      <c r="D320" s="134"/>
      <c r="E320" s="134"/>
      <c r="F320" s="134"/>
      <c r="G320" s="134"/>
      <c r="H320" s="134"/>
      <c r="I320" s="134"/>
      <c r="J320" s="134"/>
      <c r="K320" s="134"/>
      <c r="L320" s="134"/>
      <c r="M320" s="134"/>
      <c r="N320" s="49"/>
      <c r="O320" s="134"/>
      <c r="P320" s="134"/>
      <c r="T320" s="218"/>
      <c r="U320" s="218"/>
      <c r="V320" s="218"/>
      <c r="W320" s="218"/>
      <c r="X320" s="218"/>
      <c r="Y320" s="218"/>
      <c r="Z320" s="218"/>
      <c r="AA320" s="218"/>
      <c r="AB320" s="218"/>
      <c r="AC320" s="218"/>
      <c r="AD320" s="49"/>
      <c r="AE320" s="218"/>
      <c r="AF320" s="218"/>
    </row>
    <row r="321" spans="4:32" ht="15">
      <c r="D321" s="134"/>
      <c r="E321" s="134"/>
      <c r="F321" s="134"/>
      <c r="G321" s="134"/>
      <c r="H321" s="134"/>
      <c r="I321" s="134"/>
      <c r="J321" s="134"/>
      <c r="K321" s="134"/>
      <c r="L321" s="134"/>
      <c r="M321" s="134"/>
      <c r="N321" s="49"/>
      <c r="O321" s="134"/>
      <c r="P321" s="134"/>
      <c r="T321" s="218"/>
      <c r="U321" s="218"/>
      <c r="V321" s="218"/>
      <c r="W321" s="218"/>
      <c r="X321" s="218"/>
      <c r="Y321" s="218"/>
      <c r="Z321" s="218"/>
      <c r="AA321" s="218"/>
      <c r="AB321" s="218"/>
      <c r="AC321" s="218"/>
      <c r="AD321" s="49"/>
      <c r="AE321" s="218"/>
      <c r="AF321" s="218"/>
    </row>
    <row r="322" spans="4:32" ht="15">
      <c r="D322" s="134"/>
      <c r="E322" s="134"/>
      <c r="F322" s="134"/>
      <c r="G322" s="134"/>
      <c r="H322" s="134"/>
      <c r="I322" s="134"/>
      <c r="J322" s="134"/>
      <c r="K322" s="134"/>
      <c r="L322" s="134"/>
      <c r="M322" s="134"/>
      <c r="N322" s="49"/>
      <c r="O322" s="134"/>
      <c r="P322" s="134"/>
      <c r="T322" s="218"/>
      <c r="U322" s="218"/>
      <c r="V322" s="218"/>
      <c r="W322" s="218"/>
      <c r="X322" s="218"/>
      <c r="Y322" s="218"/>
      <c r="Z322" s="218"/>
      <c r="AA322" s="218"/>
      <c r="AB322" s="218"/>
      <c r="AC322" s="218"/>
      <c r="AD322" s="49"/>
      <c r="AE322" s="218"/>
      <c r="AF322" s="218"/>
    </row>
    <row r="323" spans="4:32" ht="15">
      <c r="D323" s="134"/>
      <c r="E323" s="134"/>
      <c r="F323" s="134"/>
      <c r="G323" s="134"/>
      <c r="H323" s="134"/>
      <c r="I323" s="134"/>
      <c r="J323" s="134"/>
      <c r="K323" s="134"/>
      <c r="L323" s="134"/>
      <c r="M323" s="134"/>
      <c r="N323" s="49"/>
      <c r="O323" s="134"/>
      <c r="P323" s="134"/>
      <c r="T323" s="218"/>
      <c r="U323" s="218"/>
      <c r="V323" s="218"/>
      <c r="W323" s="218"/>
      <c r="X323" s="218"/>
      <c r="Y323" s="218"/>
      <c r="Z323" s="218"/>
      <c r="AA323" s="218"/>
      <c r="AB323" s="218"/>
      <c r="AC323" s="218"/>
      <c r="AD323" s="49"/>
      <c r="AE323" s="218"/>
      <c r="AF323" s="218"/>
    </row>
    <row r="324" spans="4:32" ht="15">
      <c r="D324" s="134"/>
      <c r="E324" s="134"/>
      <c r="F324" s="134"/>
      <c r="G324" s="134"/>
      <c r="H324" s="134"/>
      <c r="I324" s="134"/>
      <c r="J324" s="134"/>
      <c r="K324" s="134"/>
      <c r="L324" s="134"/>
      <c r="M324" s="134"/>
      <c r="N324" s="49"/>
      <c r="O324" s="134"/>
      <c r="P324" s="134"/>
      <c r="T324" s="218"/>
      <c r="U324" s="218"/>
      <c r="V324" s="218"/>
      <c r="W324" s="218"/>
      <c r="X324" s="218"/>
      <c r="Y324" s="218"/>
      <c r="Z324" s="218"/>
      <c r="AA324" s="218"/>
      <c r="AB324" s="218"/>
      <c r="AC324" s="218"/>
      <c r="AD324" s="49"/>
      <c r="AE324" s="218"/>
      <c r="AF324" s="218"/>
    </row>
    <row r="325" spans="4:32" ht="15">
      <c r="D325" s="134"/>
      <c r="E325" s="134"/>
      <c r="F325" s="134"/>
      <c r="G325" s="134"/>
      <c r="H325" s="134"/>
      <c r="I325" s="134"/>
      <c r="J325" s="134"/>
      <c r="K325" s="134"/>
      <c r="L325" s="134"/>
      <c r="M325" s="134"/>
      <c r="N325" s="49"/>
      <c r="O325" s="134"/>
      <c r="P325" s="134"/>
      <c r="T325" s="218"/>
      <c r="U325" s="218"/>
      <c r="V325" s="218"/>
      <c r="W325" s="218"/>
      <c r="X325" s="218"/>
      <c r="Y325" s="218"/>
      <c r="Z325" s="218"/>
      <c r="AA325" s="218"/>
      <c r="AB325" s="218"/>
      <c r="AC325" s="218"/>
      <c r="AD325" s="49"/>
      <c r="AE325" s="218"/>
      <c r="AF325" s="218"/>
    </row>
    <row r="326" spans="4:32" ht="15">
      <c r="D326" s="134"/>
      <c r="E326" s="134"/>
      <c r="F326" s="134"/>
      <c r="G326" s="134"/>
      <c r="H326" s="134"/>
      <c r="I326" s="134"/>
      <c r="J326" s="134"/>
      <c r="K326" s="134"/>
      <c r="L326" s="134"/>
      <c r="M326" s="134"/>
      <c r="N326" s="49"/>
      <c r="O326" s="134"/>
      <c r="P326" s="134"/>
      <c r="T326" s="218"/>
      <c r="U326" s="218"/>
      <c r="V326" s="218"/>
      <c r="W326" s="218"/>
      <c r="X326" s="218"/>
      <c r="Y326" s="218"/>
      <c r="Z326" s="218"/>
      <c r="AA326" s="218"/>
      <c r="AB326" s="218"/>
      <c r="AC326" s="218"/>
      <c r="AD326" s="49"/>
      <c r="AE326" s="218"/>
      <c r="AF326" s="218"/>
    </row>
    <row r="327" spans="4:32" ht="15">
      <c r="D327" s="134"/>
      <c r="E327" s="134"/>
      <c r="F327" s="134"/>
      <c r="G327" s="134"/>
      <c r="H327" s="134"/>
      <c r="I327" s="134"/>
      <c r="J327" s="134"/>
      <c r="K327" s="134"/>
      <c r="L327" s="134"/>
      <c r="M327" s="134"/>
      <c r="N327" s="49"/>
      <c r="O327" s="134"/>
      <c r="P327" s="134"/>
      <c r="T327" s="218"/>
      <c r="U327" s="218"/>
      <c r="V327" s="218"/>
      <c r="W327" s="218"/>
      <c r="X327" s="218"/>
      <c r="Y327" s="218"/>
      <c r="Z327" s="218"/>
      <c r="AA327" s="218"/>
      <c r="AB327" s="218"/>
      <c r="AC327" s="218"/>
      <c r="AD327" s="49"/>
      <c r="AE327" s="218"/>
      <c r="AF327" s="218"/>
    </row>
    <row r="328" spans="4:32" ht="15">
      <c r="D328" s="134"/>
      <c r="E328" s="134"/>
      <c r="F328" s="134"/>
      <c r="G328" s="134"/>
      <c r="H328" s="134"/>
      <c r="I328" s="134"/>
      <c r="J328" s="134"/>
      <c r="K328" s="134"/>
      <c r="L328" s="134"/>
      <c r="M328" s="134"/>
      <c r="N328" s="49"/>
      <c r="O328" s="134"/>
      <c r="P328" s="134"/>
      <c r="T328" s="218"/>
      <c r="U328" s="218"/>
      <c r="V328" s="218"/>
      <c r="W328" s="218"/>
      <c r="X328" s="218"/>
      <c r="Y328" s="218"/>
      <c r="Z328" s="218"/>
      <c r="AA328" s="218"/>
      <c r="AB328" s="218"/>
      <c r="AC328" s="218"/>
      <c r="AD328" s="49"/>
      <c r="AE328" s="218"/>
      <c r="AF328" s="218"/>
    </row>
    <row r="329" spans="4:32" ht="15">
      <c r="D329" s="134"/>
      <c r="E329" s="134"/>
      <c r="F329" s="134"/>
      <c r="G329" s="134"/>
      <c r="H329" s="134"/>
      <c r="I329" s="134"/>
      <c r="J329" s="134"/>
      <c r="K329" s="134"/>
      <c r="L329" s="134"/>
      <c r="M329" s="134"/>
      <c r="N329" s="49"/>
      <c r="O329" s="134"/>
      <c r="P329" s="134"/>
      <c r="T329" s="218"/>
      <c r="U329" s="218"/>
      <c r="V329" s="218"/>
      <c r="W329" s="218"/>
      <c r="X329" s="218"/>
      <c r="Y329" s="218"/>
      <c r="Z329" s="218"/>
      <c r="AA329" s="218"/>
      <c r="AB329" s="218"/>
      <c r="AC329" s="218"/>
      <c r="AD329" s="49"/>
      <c r="AE329" s="218"/>
      <c r="AF329" s="218"/>
    </row>
    <row r="330" spans="4:32" ht="15">
      <c r="D330" s="134"/>
      <c r="E330" s="134"/>
      <c r="F330" s="134"/>
      <c r="G330" s="134"/>
      <c r="H330" s="134"/>
      <c r="I330" s="134"/>
      <c r="J330" s="134"/>
      <c r="K330" s="134"/>
      <c r="L330" s="134"/>
      <c r="M330" s="134"/>
      <c r="N330" s="49"/>
      <c r="O330" s="134"/>
      <c r="P330" s="134"/>
      <c r="T330" s="218"/>
      <c r="U330" s="218"/>
      <c r="V330" s="218"/>
      <c r="W330" s="218"/>
      <c r="X330" s="218"/>
      <c r="Y330" s="218"/>
      <c r="Z330" s="218"/>
      <c r="AA330" s="218"/>
      <c r="AB330" s="218"/>
      <c r="AC330" s="218"/>
      <c r="AD330" s="49"/>
      <c r="AE330" s="218"/>
      <c r="AF330" s="218"/>
    </row>
    <row r="331" spans="4:32" ht="15">
      <c r="D331" s="134"/>
      <c r="E331" s="134"/>
      <c r="F331" s="134"/>
      <c r="G331" s="134"/>
      <c r="H331" s="134"/>
      <c r="I331" s="134"/>
      <c r="J331" s="134"/>
      <c r="K331" s="134"/>
      <c r="L331" s="134"/>
      <c r="M331" s="134"/>
      <c r="N331" s="49"/>
      <c r="O331" s="134"/>
      <c r="P331" s="134"/>
      <c r="T331" s="218"/>
      <c r="U331" s="218"/>
      <c r="V331" s="218"/>
      <c r="W331" s="218"/>
      <c r="X331" s="218"/>
      <c r="Y331" s="218"/>
      <c r="Z331" s="218"/>
      <c r="AA331" s="218"/>
      <c r="AB331" s="218"/>
      <c r="AC331" s="218"/>
      <c r="AD331" s="49"/>
      <c r="AE331" s="218"/>
      <c r="AF331" s="218"/>
    </row>
    <row r="332" spans="4:32" ht="15">
      <c r="D332" s="134"/>
      <c r="E332" s="134"/>
      <c r="F332" s="134"/>
      <c r="G332" s="134"/>
      <c r="H332" s="134"/>
      <c r="I332" s="134"/>
      <c r="J332" s="134"/>
      <c r="K332" s="134"/>
      <c r="L332" s="134"/>
      <c r="M332" s="134"/>
      <c r="N332" s="49"/>
      <c r="O332" s="134"/>
      <c r="P332" s="134"/>
      <c r="T332" s="218"/>
      <c r="U332" s="218"/>
      <c r="V332" s="218"/>
      <c r="W332" s="218"/>
      <c r="X332" s="218"/>
      <c r="Y332" s="218"/>
      <c r="Z332" s="218"/>
      <c r="AA332" s="218"/>
      <c r="AB332" s="218"/>
      <c r="AC332" s="218"/>
      <c r="AD332" s="49"/>
      <c r="AE332" s="218"/>
      <c r="AF332" s="218"/>
    </row>
    <row r="333" spans="4:32" ht="15">
      <c r="D333" s="134"/>
      <c r="E333" s="134"/>
      <c r="F333" s="134"/>
      <c r="G333" s="134"/>
      <c r="H333" s="134"/>
      <c r="I333" s="134"/>
      <c r="J333" s="134"/>
      <c r="K333" s="134"/>
      <c r="L333" s="134"/>
      <c r="M333" s="134"/>
      <c r="N333" s="49"/>
      <c r="O333" s="134"/>
      <c r="P333" s="134"/>
      <c r="T333" s="218"/>
      <c r="U333" s="218"/>
      <c r="V333" s="218"/>
      <c r="W333" s="218"/>
      <c r="X333" s="218"/>
      <c r="Y333" s="218"/>
      <c r="Z333" s="218"/>
      <c r="AA333" s="218"/>
      <c r="AB333" s="218"/>
      <c r="AC333" s="218"/>
      <c r="AD333" s="49"/>
      <c r="AE333" s="218"/>
      <c r="AF333" s="218"/>
    </row>
    <row r="334" spans="4:32" ht="15">
      <c r="D334" s="134"/>
      <c r="E334" s="134"/>
      <c r="F334" s="134"/>
      <c r="G334" s="134"/>
      <c r="H334" s="134"/>
      <c r="I334" s="134"/>
      <c r="J334" s="134"/>
      <c r="K334" s="134"/>
      <c r="L334" s="134"/>
      <c r="M334" s="134"/>
      <c r="N334" s="49"/>
      <c r="O334" s="134"/>
      <c r="P334" s="134"/>
      <c r="T334" s="218"/>
      <c r="U334" s="218"/>
      <c r="V334" s="218"/>
      <c r="W334" s="218"/>
      <c r="X334" s="218"/>
      <c r="Y334" s="218"/>
      <c r="Z334" s="218"/>
      <c r="AA334" s="218"/>
      <c r="AB334" s="218"/>
      <c r="AC334" s="218"/>
      <c r="AD334" s="49"/>
      <c r="AE334" s="218"/>
      <c r="AF334" s="218"/>
    </row>
    <row r="335" spans="4:32" ht="15">
      <c r="D335" s="134"/>
      <c r="E335" s="134"/>
      <c r="F335" s="134"/>
      <c r="G335" s="134"/>
      <c r="H335" s="134"/>
      <c r="I335" s="134"/>
      <c r="J335" s="134"/>
      <c r="K335" s="134"/>
      <c r="L335" s="134"/>
      <c r="M335" s="134"/>
      <c r="N335" s="49"/>
      <c r="O335" s="134"/>
      <c r="P335" s="134"/>
      <c r="T335" s="218"/>
      <c r="U335" s="218"/>
      <c r="V335" s="218"/>
      <c r="W335" s="218"/>
      <c r="X335" s="218"/>
      <c r="Y335" s="218"/>
      <c r="Z335" s="218"/>
      <c r="AA335" s="218"/>
      <c r="AB335" s="218"/>
      <c r="AC335" s="218"/>
      <c r="AD335" s="49"/>
      <c r="AE335" s="218"/>
      <c r="AF335" s="218"/>
    </row>
    <row r="336" spans="4:32" ht="15">
      <c r="D336" s="134"/>
      <c r="E336" s="134"/>
      <c r="F336" s="134"/>
      <c r="G336" s="134"/>
      <c r="H336" s="134"/>
      <c r="I336" s="134"/>
      <c r="J336" s="134"/>
      <c r="K336" s="134"/>
      <c r="L336" s="134"/>
      <c r="M336" s="134"/>
      <c r="N336" s="49"/>
      <c r="O336" s="134"/>
      <c r="P336" s="134"/>
      <c r="T336" s="218"/>
      <c r="U336" s="218"/>
      <c r="V336" s="218"/>
      <c r="W336" s="218"/>
      <c r="X336" s="218"/>
      <c r="Y336" s="218"/>
      <c r="Z336" s="218"/>
      <c r="AA336" s="218"/>
      <c r="AB336" s="218"/>
      <c r="AC336" s="218"/>
      <c r="AD336" s="49"/>
      <c r="AE336" s="218"/>
      <c r="AF336" s="218"/>
    </row>
    <row r="337" spans="4:32" ht="15">
      <c r="D337" s="134"/>
      <c r="E337" s="134"/>
      <c r="F337" s="134"/>
      <c r="G337" s="134"/>
      <c r="H337" s="134"/>
      <c r="I337" s="134"/>
      <c r="J337" s="134"/>
      <c r="K337" s="134"/>
      <c r="L337" s="134"/>
      <c r="M337" s="134"/>
      <c r="N337" s="49"/>
      <c r="O337" s="134"/>
      <c r="P337" s="134"/>
      <c r="T337" s="218"/>
      <c r="U337" s="218"/>
      <c r="V337" s="218"/>
      <c r="W337" s="218"/>
      <c r="X337" s="218"/>
      <c r="Y337" s="218"/>
      <c r="Z337" s="218"/>
      <c r="AA337" s="218"/>
      <c r="AB337" s="218"/>
      <c r="AC337" s="218"/>
      <c r="AD337" s="49"/>
      <c r="AE337" s="218"/>
      <c r="AF337" s="218"/>
    </row>
    <row r="338" spans="4:32" ht="15">
      <c r="D338" s="134"/>
      <c r="E338" s="134"/>
      <c r="F338" s="134"/>
      <c r="G338" s="134"/>
      <c r="H338" s="134"/>
      <c r="I338" s="134"/>
      <c r="J338" s="134"/>
      <c r="K338" s="134"/>
      <c r="L338" s="134"/>
      <c r="M338" s="134"/>
      <c r="N338" s="49"/>
      <c r="O338" s="134"/>
      <c r="P338" s="134"/>
      <c r="T338" s="218"/>
      <c r="U338" s="218"/>
      <c r="V338" s="218"/>
      <c r="W338" s="218"/>
      <c r="X338" s="218"/>
      <c r="Y338" s="218"/>
      <c r="Z338" s="218"/>
      <c r="AA338" s="218"/>
      <c r="AB338" s="218"/>
      <c r="AC338" s="218"/>
      <c r="AD338" s="49"/>
      <c r="AE338" s="218"/>
      <c r="AF338" s="218"/>
    </row>
    <row r="339" spans="4:32" ht="15">
      <c r="D339" s="134"/>
      <c r="E339" s="134"/>
      <c r="F339" s="134"/>
      <c r="G339" s="134"/>
      <c r="H339" s="134"/>
      <c r="I339" s="134"/>
      <c r="J339" s="134"/>
      <c r="K339" s="134"/>
      <c r="L339" s="134"/>
      <c r="M339" s="134"/>
      <c r="N339" s="49"/>
      <c r="O339" s="134"/>
      <c r="P339" s="134"/>
      <c r="T339" s="218"/>
      <c r="U339" s="218"/>
      <c r="V339" s="218"/>
      <c r="W339" s="218"/>
      <c r="X339" s="218"/>
      <c r="Y339" s="218"/>
      <c r="Z339" s="218"/>
      <c r="AA339" s="218"/>
      <c r="AB339" s="218"/>
      <c r="AC339" s="218"/>
      <c r="AD339" s="49"/>
      <c r="AE339" s="218"/>
      <c r="AF339" s="218"/>
    </row>
    <row r="340" spans="4:32" ht="15">
      <c r="D340" s="134"/>
      <c r="E340" s="134"/>
      <c r="F340" s="134"/>
      <c r="G340" s="134"/>
      <c r="H340" s="134"/>
      <c r="I340" s="134"/>
      <c r="J340" s="134"/>
      <c r="K340" s="134"/>
      <c r="L340" s="134"/>
      <c r="M340" s="134"/>
      <c r="N340" s="49"/>
      <c r="O340" s="134"/>
      <c r="P340" s="134"/>
      <c r="T340" s="218"/>
      <c r="U340" s="218"/>
      <c r="V340" s="218"/>
      <c r="W340" s="218"/>
      <c r="X340" s="218"/>
      <c r="Y340" s="218"/>
      <c r="Z340" s="218"/>
      <c r="AA340" s="218"/>
      <c r="AB340" s="218"/>
      <c r="AC340" s="218"/>
      <c r="AD340" s="49"/>
      <c r="AE340" s="218"/>
      <c r="AF340" s="218"/>
    </row>
    <row r="341" spans="4:32" ht="15">
      <c r="D341" s="134"/>
      <c r="E341" s="134"/>
      <c r="F341" s="134"/>
      <c r="G341" s="134"/>
      <c r="H341" s="134"/>
      <c r="I341" s="134"/>
      <c r="J341" s="134"/>
      <c r="K341" s="134"/>
      <c r="L341" s="134"/>
      <c r="M341" s="134"/>
      <c r="N341" s="49"/>
      <c r="O341" s="134"/>
      <c r="P341" s="134"/>
      <c r="T341" s="218"/>
      <c r="U341" s="218"/>
      <c r="V341" s="218"/>
      <c r="W341" s="218"/>
      <c r="X341" s="218"/>
      <c r="Y341" s="218"/>
      <c r="Z341" s="218"/>
      <c r="AA341" s="218"/>
      <c r="AB341" s="218"/>
      <c r="AC341" s="218"/>
      <c r="AD341" s="49"/>
      <c r="AE341" s="218"/>
      <c r="AF341" s="218"/>
    </row>
    <row r="342" spans="4:32" ht="15">
      <c r="D342" s="134"/>
      <c r="E342" s="134"/>
      <c r="F342" s="134"/>
      <c r="G342" s="134"/>
      <c r="H342" s="134"/>
      <c r="I342" s="134"/>
      <c r="J342" s="134"/>
      <c r="K342" s="134"/>
      <c r="L342" s="134"/>
      <c r="M342" s="134"/>
      <c r="N342" s="49"/>
      <c r="O342" s="134"/>
      <c r="P342" s="134"/>
      <c r="T342" s="218"/>
      <c r="U342" s="218"/>
      <c r="V342" s="218"/>
      <c r="W342" s="218"/>
      <c r="X342" s="218"/>
      <c r="Y342" s="218"/>
      <c r="Z342" s="218"/>
      <c r="AA342" s="218"/>
      <c r="AB342" s="218"/>
      <c r="AC342" s="218"/>
      <c r="AD342" s="49"/>
      <c r="AE342" s="218"/>
      <c r="AF342" s="218"/>
    </row>
    <row r="343" spans="4:32" ht="15" customHeight="1">
      <c r="T343" s="218"/>
      <c r="U343" s="218"/>
      <c r="V343" s="218"/>
      <c r="W343" s="218"/>
      <c r="X343" s="218"/>
      <c r="Y343" s="218"/>
      <c r="Z343" s="218"/>
      <c r="AA343" s="218"/>
      <c r="AB343" s="218"/>
      <c r="AC343" s="218"/>
    </row>
    <row r="344" spans="4:32" ht="15" customHeight="1">
      <c r="T344" s="218"/>
      <c r="U344" s="218"/>
      <c r="V344" s="218"/>
      <c r="W344" s="218"/>
      <c r="X344" s="218"/>
      <c r="Y344" s="218"/>
      <c r="Z344" s="218"/>
      <c r="AA344" s="218"/>
      <c r="AB344" s="218"/>
      <c r="AC344" s="218"/>
    </row>
    <row r="345" spans="4:32" ht="15" customHeight="1">
      <c r="T345" s="218"/>
      <c r="U345" s="218"/>
      <c r="V345" s="218"/>
      <c r="W345" s="218"/>
      <c r="X345" s="218"/>
      <c r="Y345" s="218"/>
      <c r="Z345" s="218"/>
      <c r="AA345" s="218"/>
      <c r="AB345" s="218"/>
      <c r="AC345" s="218"/>
    </row>
    <row r="346" spans="4:32" ht="15" customHeight="1">
      <c r="T346" s="218"/>
      <c r="U346" s="218"/>
      <c r="V346" s="218"/>
      <c r="W346" s="218"/>
      <c r="X346" s="218"/>
      <c r="Y346" s="218"/>
      <c r="Z346" s="218"/>
      <c r="AA346" s="218"/>
      <c r="AB346" s="218"/>
      <c r="AC346" s="218"/>
    </row>
    <row r="347" spans="4:32" ht="15" customHeight="1">
      <c r="T347" s="218"/>
      <c r="U347" s="218"/>
      <c r="V347" s="218"/>
      <c r="W347" s="218"/>
      <c r="X347" s="218"/>
      <c r="Y347" s="218"/>
      <c r="Z347" s="218"/>
      <c r="AA347" s="218"/>
      <c r="AB347" s="218"/>
      <c r="AC347" s="218"/>
    </row>
    <row r="348" spans="4:32" ht="15" customHeight="1">
      <c r="T348" s="218"/>
      <c r="U348" s="218"/>
      <c r="V348" s="218"/>
      <c r="W348" s="218"/>
      <c r="X348" s="218"/>
      <c r="Y348" s="218"/>
      <c r="Z348" s="218"/>
      <c r="AA348" s="218"/>
      <c r="AB348" s="218"/>
      <c r="AC348" s="218"/>
    </row>
    <row r="349" spans="4:32" ht="15" customHeight="1">
      <c r="T349" s="218"/>
      <c r="U349" s="218"/>
      <c r="V349" s="218"/>
      <c r="W349" s="218"/>
      <c r="X349" s="218"/>
      <c r="Y349" s="218"/>
      <c r="Z349" s="218"/>
      <c r="AA349" s="218"/>
      <c r="AB349" s="218"/>
      <c r="AC349" s="218"/>
    </row>
    <row r="350" spans="4:32" ht="15" customHeight="1">
      <c r="T350" s="218"/>
      <c r="U350" s="218"/>
      <c r="V350" s="218"/>
      <c r="W350" s="218"/>
      <c r="X350" s="218"/>
      <c r="Y350" s="218"/>
      <c r="Z350" s="218"/>
      <c r="AA350" s="218"/>
      <c r="AB350" s="218"/>
      <c r="AC350" s="218"/>
    </row>
    <row r="351" spans="4:32" ht="15" customHeight="1">
      <c r="T351" s="218"/>
      <c r="U351" s="218"/>
      <c r="V351" s="218"/>
      <c r="W351" s="218"/>
      <c r="X351" s="218"/>
      <c r="Y351" s="218"/>
      <c r="Z351" s="218"/>
      <c r="AA351" s="218"/>
      <c r="AB351" s="218"/>
      <c r="AC351" s="218"/>
    </row>
    <row r="352" spans="4:32" ht="15" customHeight="1">
      <c r="T352" s="218"/>
      <c r="U352" s="218"/>
      <c r="V352" s="218"/>
      <c r="W352" s="218"/>
      <c r="X352" s="218"/>
      <c r="Y352" s="218"/>
      <c r="Z352" s="218"/>
      <c r="AA352" s="218"/>
      <c r="AB352" s="218"/>
      <c r="AC352" s="218"/>
    </row>
    <row r="353" spans="20:29" ht="15" customHeight="1">
      <c r="T353" s="218"/>
      <c r="U353" s="218"/>
      <c r="V353" s="218"/>
      <c r="W353" s="218"/>
      <c r="X353" s="218"/>
      <c r="Y353" s="218"/>
      <c r="Z353" s="218"/>
      <c r="AA353" s="218"/>
      <c r="AB353" s="218"/>
      <c r="AC353" s="218"/>
    </row>
    <row r="354" spans="20:29" ht="15" customHeight="1">
      <c r="T354" s="218"/>
      <c r="U354" s="218"/>
      <c r="V354" s="218"/>
      <c r="W354" s="218"/>
      <c r="X354" s="218"/>
      <c r="Y354" s="218"/>
      <c r="Z354" s="218"/>
      <c r="AA354" s="218"/>
      <c r="AB354" s="218"/>
      <c r="AC354" s="218"/>
    </row>
    <row r="355" spans="20:29" ht="15" customHeight="1">
      <c r="T355" s="218"/>
      <c r="U355" s="218"/>
      <c r="V355" s="218"/>
      <c r="W355" s="218"/>
      <c r="X355" s="218"/>
      <c r="Y355" s="218"/>
      <c r="Z355" s="218"/>
      <c r="AA355" s="218"/>
      <c r="AB355" s="218"/>
      <c r="AC355" s="218"/>
    </row>
    <row r="356" spans="20:29" ht="15" customHeight="1">
      <c r="T356" s="218"/>
      <c r="U356" s="218"/>
      <c r="V356" s="218"/>
      <c r="W356" s="218"/>
      <c r="X356" s="218"/>
      <c r="Y356" s="218"/>
      <c r="Z356" s="218"/>
      <c r="AA356" s="218"/>
      <c r="AB356" s="218"/>
      <c r="AC356" s="218"/>
    </row>
    <row r="357" spans="20:29" ht="15" customHeight="1">
      <c r="T357" s="218"/>
      <c r="U357" s="218"/>
      <c r="V357" s="218"/>
      <c r="W357" s="218"/>
      <c r="X357" s="218"/>
      <c r="Y357" s="218"/>
      <c r="Z357" s="218"/>
      <c r="AA357" s="218"/>
      <c r="AB357" s="218"/>
      <c r="AC357" s="218"/>
    </row>
    <row r="358" spans="20:29" ht="15" customHeight="1">
      <c r="T358" s="218"/>
      <c r="U358" s="218"/>
      <c r="V358" s="218"/>
      <c r="W358" s="218"/>
      <c r="X358" s="218"/>
      <c r="Y358" s="218"/>
      <c r="Z358" s="218"/>
      <c r="AA358" s="218"/>
      <c r="AB358" s="218"/>
      <c r="AC358" s="218"/>
    </row>
    <row r="359" spans="20:29" ht="15" customHeight="1">
      <c r="T359" s="218"/>
      <c r="U359" s="218"/>
      <c r="V359" s="218"/>
      <c r="W359" s="218"/>
      <c r="X359" s="218"/>
      <c r="Y359" s="218"/>
      <c r="Z359" s="218"/>
      <c r="AA359" s="218"/>
      <c r="AB359" s="218"/>
      <c r="AC359" s="218"/>
    </row>
    <row r="360" spans="20:29" ht="15" customHeight="1">
      <c r="T360" s="218"/>
      <c r="U360" s="218"/>
      <c r="V360" s="218"/>
      <c r="W360" s="218"/>
      <c r="X360" s="218"/>
      <c r="Y360" s="218"/>
      <c r="Z360" s="218"/>
      <c r="AA360" s="218"/>
      <c r="AB360" s="218"/>
      <c r="AC360" s="218"/>
    </row>
    <row r="361" spans="20:29" ht="15" customHeight="1">
      <c r="T361" s="218"/>
      <c r="U361" s="218"/>
      <c r="V361" s="218"/>
      <c r="W361" s="218"/>
      <c r="X361" s="218"/>
      <c r="Y361" s="218"/>
      <c r="Z361" s="218"/>
      <c r="AA361" s="218"/>
      <c r="AB361" s="218"/>
      <c r="AC361" s="218"/>
    </row>
    <row r="362" spans="20:29" ht="15" customHeight="1">
      <c r="T362" s="218"/>
      <c r="U362" s="218"/>
      <c r="V362" s="218"/>
      <c r="W362" s="218"/>
      <c r="X362" s="218"/>
      <c r="Y362" s="218"/>
      <c r="Z362" s="218"/>
      <c r="AA362" s="218"/>
      <c r="AB362" s="218"/>
      <c r="AC362" s="218"/>
    </row>
    <row r="363" spans="20:29" ht="15" customHeight="1">
      <c r="T363" s="218"/>
      <c r="U363" s="218"/>
      <c r="V363" s="218"/>
      <c r="W363" s="218"/>
      <c r="X363" s="218"/>
      <c r="Y363" s="218"/>
      <c r="Z363" s="218"/>
      <c r="AA363" s="218"/>
      <c r="AB363" s="218"/>
      <c r="AC363" s="218"/>
    </row>
    <row r="364" spans="20:29" ht="15" customHeight="1">
      <c r="T364" s="218"/>
      <c r="U364" s="218"/>
      <c r="V364" s="218"/>
      <c r="W364" s="218"/>
      <c r="X364" s="218"/>
      <c r="Y364" s="218"/>
      <c r="Z364" s="218"/>
      <c r="AA364" s="218"/>
      <c r="AB364" s="218"/>
      <c r="AC364" s="218"/>
    </row>
    <row r="365" spans="20:29" ht="15" customHeight="1">
      <c r="T365" s="218"/>
      <c r="U365" s="218"/>
      <c r="V365" s="218"/>
      <c r="W365" s="218"/>
      <c r="X365" s="218"/>
      <c r="Y365" s="218"/>
      <c r="Z365" s="218"/>
      <c r="AA365" s="218"/>
      <c r="AB365" s="218"/>
      <c r="AC365" s="218"/>
    </row>
    <row r="366" spans="20:29" ht="15" customHeight="1">
      <c r="T366" s="218"/>
      <c r="U366" s="218"/>
      <c r="V366" s="218"/>
      <c r="W366" s="218"/>
      <c r="X366" s="218"/>
      <c r="Y366" s="218"/>
      <c r="Z366" s="218"/>
      <c r="AA366" s="218"/>
      <c r="AB366" s="218"/>
      <c r="AC366" s="218"/>
    </row>
    <row r="367" spans="20:29" ht="15" customHeight="1">
      <c r="T367" s="218"/>
      <c r="U367" s="218"/>
      <c r="V367" s="218"/>
      <c r="W367" s="218"/>
      <c r="X367" s="218"/>
      <c r="Y367" s="218"/>
      <c r="Z367" s="218"/>
      <c r="AA367" s="218"/>
      <c r="AB367" s="218"/>
      <c r="AC367" s="218"/>
    </row>
    <row r="368" spans="20:29" ht="15" customHeight="1">
      <c r="T368" s="218"/>
      <c r="U368" s="218"/>
      <c r="V368" s="218"/>
      <c r="W368" s="218"/>
      <c r="X368" s="218"/>
      <c r="Y368" s="218"/>
      <c r="Z368" s="218"/>
      <c r="AA368" s="218"/>
      <c r="AB368" s="218"/>
      <c r="AC368" s="218"/>
    </row>
    <row r="369" spans="20:29" ht="15" customHeight="1">
      <c r="T369" s="218"/>
      <c r="U369" s="218"/>
      <c r="V369" s="218"/>
      <c r="W369" s="218"/>
      <c r="X369" s="218"/>
      <c r="Y369" s="218"/>
      <c r="Z369" s="218"/>
      <c r="AA369" s="218"/>
      <c r="AB369" s="218"/>
      <c r="AC369" s="218"/>
    </row>
    <row r="370" spans="20:29" ht="15" customHeight="1">
      <c r="T370" s="218"/>
      <c r="U370" s="218"/>
      <c r="V370" s="218"/>
      <c r="W370" s="218"/>
      <c r="X370" s="218"/>
      <c r="Y370" s="218"/>
      <c r="Z370" s="218"/>
      <c r="AA370" s="218"/>
      <c r="AB370" s="218"/>
      <c r="AC370" s="218"/>
    </row>
    <row r="371" spans="20:29" ht="15" customHeight="1">
      <c r="T371" s="218"/>
      <c r="U371" s="218"/>
      <c r="V371" s="218"/>
      <c r="W371" s="218"/>
      <c r="X371" s="218"/>
      <c r="Y371" s="218"/>
      <c r="Z371" s="218"/>
      <c r="AA371" s="218"/>
      <c r="AB371" s="218"/>
      <c r="AC371" s="218"/>
    </row>
    <row r="372" spans="20:29" ht="15" customHeight="1">
      <c r="T372" s="218"/>
      <c r="U372" s="218"/>
      <c r="V372" s="218"/>
      <c r="W372" s="218"/>
      <c r="X372" s="218"/>
      <c r="Y372" s="218"/>
      <c r="Z372" s="218"/>
      <c r="AA372" s="218"/>
      <c r="AB372" s="218"/>
      <c r="AC372" s="218"/>
    </row>
    <row r="373" spans="20:29" ht="15" customHeight="1">
      <c r="T373" s="218"/>
      <c r="U373" s="218"/>
      <c r="V373" s="218"/>
      <c r="W373" s="218"/>
      <c r="X373" s="218"/>
      <c r="Y373" s="218"/>
      <c r="Z373" s="218"/>
      <c r="AA373" s="218"/>
      <c r="AB373" s="218"/>
      <c r="AC373" s="218"/>
    </row>
    <row r="374" spans="20:29" ht="15" customHeight="1">
      <c r="T374" s="218"/>
      <c r="U374" s="218"/>
      <c r="V374" s="218"/>
      <c r="W374" s="218"/>
      <c r="X374" s="218"/>
      <c r="Y374" s="218"/>
      <c r="Z374" s="218"/>
      <c r="AA374" s="218"/>
      <c r="AB374" s="218"/>
      <c r="AC374" s="218"/>
    </row>
    <row r="375" spans="20:29" ht="15" customHeight="1">
      <c r="T375" s="218"/>
      <c r="U375" s="218"/>
      <c r="V375" s="218"/>
      <c r="W375" s="218"/>
      <c r="X375" s="218"/>
      <c r="Y375" s="218"/>
      <c r="Z375" s="218"/>
      <c r="AA375" s="218"/>
      <c r="AB375" s="218"/>
      <c r="AC375" s="218"/>
    </row>
    <row r="376" spans="20:29" ht="15" customHeight="1">
      <c r="T376" s="218"/>
      <c r="U376" s="218"/>
      <c r="V376" s="218"/>
      <c r="W376" s="218"/>
      <c r="X376" s="218"/>
      <c r="Y376" s="218"/>
      <c r="Z376" s="218"/>
      <c r="AA376" s="218"/>
      <c r="AB376" s="218"/>
      <c r="AC376" s="218"/>
    </row>
    <row r="377" spans="20:29" ht="15" customHeight="1">
      <c r="T377" s="218"/>
      <c r="U377" s="218"/>
      <c r="V377" s="218"/>
      <c r="W377" s="218"/>
      <c r="X377" s="218"/>
      <c r="Y377" s="218"/>
      <c r="Z377" s="218"/>
      <c r="AA377" s="218"/>
      <c r="AB377" s="218"/>
      <c r="AC377" s="218"/>
    </row>
    <row r="378" spans="20:29" ht="15" customHeight="1">
      <c r="T378" s="218"/>
      <c r="U378" s="218"/>
      <c r="V378" s="218"/>
      <c r="W378" s="218"/>
      <c r="X378" s="218"/>
      <c r="Y378" s="218"/>
      <c r="Z378" s="218"/>
      <c r="AA378" s="218"/>
      <c r="AB378" s="218"/>
      <c r="AC378" s="218"/>
    </row>
    <row r="379" spans="20:29" ht="15" customHeight="1">
      <c r="T379" s="218"/>
      <c r="U379" s="218"/>
      <c r="V379" s="218"/>
      <c r="W379" s="218"/>
      <c r="X379" s="218"/>
      <c r="Y379" s="218"/>
      <c r="Z379" s="218"/>
      <c r="AA379" s="218"/>
      <c r="AB379" s="218"/>
      <c r="AC379" s="218"/>
    </row>
    <row r="380" spans="20:29" ht="15" customHeight="1">
      <c r="T380" s="218"/>
      <c r="U380" s="218"/>
      <c r="V380" s="218"/>
      <c r="W380" s="218"/>
      <c r="X380" s="218"/>
      <c r="Y380" s="218"/>
      <c r="Z380" s="218"/>
      <c r="AA380" s="218"/>
      <c r="AB380" s="218"/>
      <c r="AC380" s="218"/>
    </row>
    <row r="381" spans="20:29" ht="15" customHeight="1">
      <c r="T381" s="218"/>
      <c r="U381" s="218"/>
      <c r="V381" s="218"/>
      <c r="W381" s="218"/>
      <c r="X381" s="218"/>
      <c r="Y381" s="218"/>
      <c r="Z381" s="218"/>
      <c r="AA381" s="218"/>
      <c r="AB381" s="218"/>
      <c r="AC381" s="218"/>
    </row>
    <row r="382" spans="20:29" ht="15" customHeight="1">
      <c r="T382" s="218"/>
      <c r="U382" s="218"/>
      <c r="V382" s="218"/>
      <c r="W382" s="218"/>
      <c r="X382" s="218"/>
      <c r="Y382" s="218"/>
      <c r="Z382" s="218"/>
      <c r="AA382" s="218"/>
      <c r="AB382" s="218"/>
      <c r="AC382" s="218"/>
    </row>
    <row r="383" spans="20:29" ht="15" customHeight="1">
      <c r="T383" s="218"/>
      <c r="U383" s="218"/>
      <c r="V383" s="218"/>
      <c r="W383" s="218"/>
      <c r="X383" s="218"/>
      <c r="Y383" s="218"/>
      <c r="Z383" s="218"/>
      <c r="AA383" s="218"/>
      <c r="AB383" s="218"/>
      <c r="AC383" s="218"/>
    </row>
    <row r="384" spans="20:29" ht="15" customHeight="1">
      <c r="T384" s="218"/>
      <c r="U384" s="218"/>
      <c r="V384" s="218"/>
      <c r="W384" s="218"/>
      <c r="X384" s="218"/>
      <c r="Y384" s="218"/>
      <c r="Z384" s="218"/>
      <c r="AA384" s="218"/>
      <c r="AB384" s="218"/>
      <c r="AC384" s="218"/>
    </row>
    <row r="385" spans="20:29" ht="15" customHeight="1">
      <c r="T385" s="218"/>
      <c r="U385" s="218"/>
      <c r="V385" s="218"/>
      <c r="W385" s="218"/>
      <c r="X385" s="218"/>
      <c r="Y385" s="218"/>
      <c r="Z385" s="218"/>
      <c r="AA385" s="218"/>
      <c r="AB385" s="218"/>
      <c r="AC385" s="218"/>
    </row>
    <row r="386" spans="20:29" ht="15" customHeight="1">
      <c r="T386" s="218"/>
      <c r="U386" s="218"/>
      <c r="V386" s="218"/>
      <c r="W386" s="218"/>
      <c r="X386" s="218"/>
      <c r="Y386" s="218"/>
      <c r="Z386" s="218"/>
      <c r="AA386" s="218"/>
      <c r="AB386" s="218"/>
      <c r="AC386" s="218"/>
    </row>
    <row r="387" spans="20:29" ht="15" customHeight="1">
      <c r="T387" s="218"/>
      <c r="U387" s="218"/>
      <c r="V387" s="218"/>
      <c r="W387" s="218"/>
      <c r="X387" s="218"/>
      <c r="Y387" s="218"/>
      <c r="Z387" s="218"/>
      <c r="AA387" s="218"/>
      <c r="AB387" s="218"/>
      <c r="AC387" s="218"/>
    </row>
    <row r="388" spans="20:29" ht="15" customHeight="1">
      <c r="T388" s="218"/>
      <c r="U388" s="218"/>
      <c r="V388" s="218"/>
      <c r="W388" s="218"/>
      <c r="X388" s="218"/>
      <c r="Y388" s="218"/>
      <c r="Z388" s="218"/>
      <c r="AA388" s="218"/>
      <c r="AB388" s="218"/>
      <c r="AC388" s="218"/>
    </row>
    <row r="389" spans="20:29" ht="15" customHeight="1">
      <c r="T389" s="218"/>
      <c r="U389" s="218"/>
      <c r="V389" s="218"/>
      <c r="W389" s="218"/>
      <c r="X389" s="218"/>
      <c r="Y389" s="218"/>
      <c r="Z389" s="218"/>
      <c r="AA389" s="218"/>
      <c r="AB389" s="218"/>
      <c r="AC389" s="218"/>
    </row>
    <row r="390" spans="20:29" ht="15" customHeight="1">
      <c r="T390" s="218"/>
      <c r="U390" s="218"/>
      <c r="V390" s="218"/>
      <c r="W390" s="218"/>
      <c r="X390" s="218"/>
      <c r="Y390" s="218"/>
      <c r="Z390" s="218"/>
      <c r="AA390" s="218"/>
      <c r="AB390" s="218"/>
      <c r="AC390" s="218"/>
    </row>
    <row r="391" spans="20:29" ht="15" customHeight="1">
      <c r="T391" s="218"/>
      <c r="U391" s="218"/>
      <c r="V391" s="218"/>
      <c r="W391" s="218"/>
      <c r="X391" s="218"/>
      <c r="Y391" s="218"/>
      <c r="Z391" s="218"/>
      <c r="AA391" s="218"/>
      <c r="AB391" s="218"/>
      <c r="AC391" s="218"/>
    </row>
    <row r="392" spans="20:29" ht="15" customHeight="1">
      <c r="T392" s="218"/>
      <c r="U392" s="218"/>
      <c r="V392" s="218"/>
      <c r="W392" s="218"/>
      <c r="X392" s="218"/>
      <c r="Y392" s="218"/>
      <c r="Z392" s="218"/>
      <c r="AA392" s="218"/>
      <c r="AB392" s="218"/>
      <c r="AC392" s="218"/>
    </row>
    <row r="393" spans="20:29" ht="15" customHeight="1">
      <c r="T393" s="218"/>
      <c r="U393" s="218"/>
      <c r="V393" s="218"/>
      <c r="W393" s="218"/>
      <c r="X393" s="218"/>
      <c r="Y393" s="218"/>
      <c r="Z393" s="218"/>
      <c r="AA393" s="218"/>
      <c r="AB393" s="218"/>
      <c r="AC393" s="218"/>
    </row>
    <row r="394" spans="20:29" ht="15" customHeight="1">
      <c r="T394" s="218"/>
      <c r="U394" s="218"/>
      <c r="V394" s="218"/>
      <c r="W394" s="218"/>
      <c r="X394" s="218"/>
      <c r="Y394" s="218"/>
      <c r="Z394" s="218"/>
      <c r="AA394" s="218"/>
      <c r="AB394" s="218"/>
      <c r="AC394" s="218"/>
    </row>
    <row r="395" spans="20:29" ht="15" customHeight="1">
      <c r="T395" s="218"/>
      <c r="U395" s="218"/>
      <c r="V395" s="218"/>
      <c r="W395" s="218"/>
      <c r="X395" s="218"/>
      <c r="Y395" s="218"/>
      <c r="Z395" s="218"/>
      <c r="AA395" s="218"/>
      <c r="AB395" s="218"/>
      <c r="AC395" s="218"/>
    </row>
    <row r="396" spans="20:29" ht="15" customHeight="1">
      <c r="T396" s="218"/>
      <c r="U396" s="218"/>
      <c r="V396" s="218"/>
      <c r="W396" s="218"/>
      <c r="X396" s="218"/>
      <c r="Y396" s="218"/>
      <c r="Z396" s="218"/>
      <c r="AA396" s="218"/>
      <c r="AB396" s="218"/>
      <c r="AC396" s="218"/>
    </row>
    <row r="397" spans="20:29" ht="15" customHeight="1"/>
    <row r="398" spans="20:29" ht="15" customHeight="1"/>
    <row r="399" spans="20:29" ht="15" customHeight="1"/>
    <row r="400" spans="20:29"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sheetData>
  <mergeCells count="220">
    <mergeCell ref="AB79:AD79"/>
    <mergeCell ref="V80:V95"/>
    <mergeCell ref="X80:Y87"/>
    <mergeCell ref="Z80:AA87"/>
    <mergeCell ref="AC80:AC87"/>
    <mergeCell ref="X88:Y95"/>
    <mergeCell ref="Z88:AA95"/>
    <mergeCell ref="AC88:AC95"/>
    <mergeCell ref="V58:V75"/>
    <mergeCell ref="X67:Y75"/>
    <mergeCell ref="X58:Y66"/>
    <mergeCell ref="Z58:AA66"/>
    <mergeCell ref="AC58:AC66"/>
    <mergeCell ref="AC67:AC75"/>
    <mergeCell ref="X53:AA53"/>
    <mergeCell ref="X57:AA57"/>
    <mergeCell ref="S72:U73"/>
    <mergeCell ref="T74:T81"/>
    <mergeCell ref="X76:Y76"/>
    <mergeCell ref="Z76:AA76"/>
    <mergeCell ref="X79:AA79"/>
    <mergeCell ref="U54:W55"/>
    <mergeCell ref="Z67:AA75"/>
    <mergeCell ref="X27:AA27"/>
    <mergeCell ref="X45:Y45"/>
    <mergeCell ref="Z45:AA45"/>
    <mergeCell ref="B3:O3"/>
    <mergeCell ref="B4:O4"/>
    <mergeCell ref="R3:AE3"/>
    <mergeCell ref="R4:AE4"/>
    <mergeCell ref="X8:AA8"/>
    <mergeCell ref="V9:V24"/>
    <mergeCell ref="Z9:AA16"/>
    <mergeCell ref="AC9:AC16"/>
    <mergeCell ref="X17:Y24"/>
    <mergeCell ref="Z17:AA24"/>
    <mergeCell ref="S21:U22"/>
    <mergeCell ref="T23:T30"/>
    <mergeCell ref="X25:Y25"/>
    <mergeCell ref="Z25:AA25"/>
    <mergeCell ref="X28:AA28"/>
    <mergeCell ref="V29:V44"/>
    <mergeCell ref="X29:Y36"/>
    <mergeCell ref="Z29:AA36"/>
    <mergeCell ref="AC29:AC36"/>
    <mergeCell ref="X37:Y44"/>
    <mergeCell ref="Z37:AA44"/>
    <mergeCell ref="R2:AE2"/>
    <mergeCell ref="X204:Y204"/>
    <mergeCell ref="Z204:AA204"/>
    <mergeCell ref="X96:Y96"/>
    <mergeCell ref="Z96:AA96"/>
    <mergeCell ref="S162:Y162"/>
    <mergeCell ref="Z162:Z164"/>
    <mergeCell ref="S164:X164"/>
    <mergeCell ref="X167:AA167"/>
    <mergeCell ref="V168:V183"/>
    <mergeCell ref="X168:Y175"/>
    <mergeCell ref="Z168:AA175"/>
    <mergeCell ref="AC168:AC175"/>
    <mergeCell ref="X176:Y183"/>
    <mergeCell ref="Z176:AA183"/>
    <mergeCell ref="S180:U181"/>
    <mergeCell ref="T182:T189"/>
    <mergeCell ref="X184:Y184"/>
    <mergeCell ref="Z184:AA184"/>
    <mergeCell ref="X187:AA187"/>
    <mergeCell ref="R44:R45"/>
    <mergeCell ref="AC37:AC44"/>
    <mergeCell ref="R32:R33"/>
    <mergeCell ref="R35:R36"/>
    <mergeCell ref="V188:V203"/>
    <mergeCell ref="X188:Y195"/>
    <mergeCell ref="Z188:AA195"/>
    <mergeCell ref="AC188:AC195"/>
    <mergeCell ref="X196:Y203"/>
    <mergeCell ref="Z196:AA203"/>
    <mergeCell ref="AC196:AC203"/>
    <mergeCell ref="S147:S148"/>
    <mergeCell ref="T147:X148"/>
    <mergeCell ref="S150:S151"/>
    <mergeCell ref="T150:X151"/>
    <mergeCell ref="S153:S154"/>
    <mergeCell ref="T153:X154"/>
    <mergeCell ref="S138:S139"/>
    <mergeCell ref="T138:X139"/>
    <mergeCell ref="S141:S142"/>
    <mergeCell ref="T141:X142"/>
    <mergeCell ref="S144:S145"/>
    <mergeCell ref="T144:X145"/>
    <mergeCell ref="S129:S130"/>
    <mergeCell ref="T129:X130"/>
    <mergeCell ref="S132:S133"/>
    <mergeCell ref="T132:X133"/>
    <mergeCell ref="S135:S136"/>
    <mergeCell ref="T135:X136"/>
    <mergeCell ref="S117:S118"/>
    <mergeCell ref="T117:X118"/>
    <mergeCell ref="S120:S121"/>
    <mergeCell ref="T120:X121"/>
    <mergeCell ref="S123:S124"/>
    <mergeCell ref="T123:X124"/>
    <mergeCell ref="S104:S105"/>
    <mergeCell ref="T104:X105"/>
    <mergeCell ref="S108:Y108"/>
    <mergeCell ref="Z108:Z110"/>
    <mergeCell ref="S110:X110"/>
    <mergeCell ref="S114:S115"/>
    <mergeCell ref="T114:X115"/>
    <mergeCell ref="B2:O2"/>
    <mergeCell ref="C13:C14"/>
    <mergeCell ref="D13:H14"/>
    <mergeCell ref="C22:C24"/>
    <mergeCell ref="D22:H24"/>
    <mergeCell ref="C26:C27"/>
    <mergeCell ref="D26:H27"/>
    <mergeCell ref="C16:C17"/>
    <mergeCell ref="D16:H17"/>
    <mergeCell ref="C19:C20"/>
    <mergeCell ref="D19:H20"/>
    <mergeCell ref="C36:C38"/>
    <mergeCell ref="D36:H38"/>
    <mergeCell ref="C40:C41"/>
    <mergeCell ref="D40:H41"/>
    <mergeCell ref="C29:C30"/>
    <mergeCell ref="D29:H30"/>
    <mergeCell ref="C32:C34"/>
    <mergeCell ref="D32:H34"/>
    <mergeCell ref="C53:C54"/>
    <mergeCell ref="D53:H54"/>
    <mergeCell ref="C46:C47"/>
    <mergeCell ref="D46:H47"/>
    <mergeCell ref="C49:C51"/>
    <mergeCell ref="D49:H51"/>
    <mergeCell ref="C64:C65"/>
    <mergeCell ref="D64:H65"/>
    <mergeCell ref="C69:C70"/>
    <mergeCell ref="D69:H70"/>
    <mergeCell ref="C58:C59"/>
    <mergeCell ref="D58:H59"/>
    <mergeCell ref="C61:C62"/>
    <mergeCell ref="D61:H62"/>
    <mergeCell ref="D67:H68"/>
    <mergeCell ref="F134:F149"/>
    <mergeCell ref="C87:C88"/>
    <mergeCell ref="D87:H88"/>
    <mergeCell ref="C90:C91"/>
    <mergeCell ref="D90:H91"/>
    <mergeCell ref="F114:F129"/>
    <mergeCell ref="C126:E127"/>
    <mergeCell ref="D128:D135"/>
    <mergeCell ref="H130:I130"/>
    <mergeCell ref="C93:C94"/>
    <mergeCell ref="D93:H94"/>
    <mergeCell ref="C96:C97"/>
    <mergeCell ref="D96:H97"/>
    <mergeCell ref="C99:C100"/>
    <mergeCell ref="D99:H100"/>
    <mergeCell ref="C110:H110"/>
    <mergeCell ref="K99:N100"/>
    <mergeCell ref="H114:I121"/>
    <mergeCell ref="J130:K130"/>
    <mergeCell ref="H133:K133"/>
    <mergeCell ref="M114:M121"/>
    <mergeCell ref="C84:C85"/>
    <mergeCell ref="D84:H85"/>
    <mergeCell ref="C75:C76"/>
    <mergeCell ref="D75:H76"/>
    <mergeCell ref="C78:C79"/>
    <mergeCell ref="D78:H79"/>
    <mergeCell ref="C108:I108"/>
    <mergeCell ref="K75:N76"/>
    <mergeCell ref="K78:N79"/>
    <mergeCell ref="K81:N82"/>
    <mergeCell ref="K84:N85"/>
    <mergeCell ref="K87:N88"/>
    <mergeCell ref="K90:N91"/>
    <mergeCell ref="K93:N94"/>
    <mergeCell ref="K96:N97"/>
    <mergeCell ref="J108:J110"/>
    <mergeCell ref="C81:C82"/>
    <mergeCell ref="D81:H82"/>
    <mergeCell ref="H150:I150"/>
    <mergeCell ref="J150:K150"/>
    <mergeCell ref="M134:M141"/>
    <mergeCell ref="L112:N113"/>
    <mergeCell ref="H113:K113"/>
    <mergeCell ref="M142:M149"/>
    <mergeCell ref="L133:N133"/>
    <mergeCell ref="H134:I141"/>
    <mergeCell ref="J134:K141"/>
    <mergeCell ref="H142:I149"/>
    <mergeCell ref="J142:K149"/>
    <mergeCell ref="H122:I129"/>
    <mergeCell ref="J122:K129"/>
    <mergeCell ref="J114:K121"/>
    <mergeCell ref="K66:N67"/>
    <mergeCell ref="K68:N69"/>
    <mergeCell ref="R14:R15"/>
    <mergeCell ref="R20:R21"/>
    <mergeCell ref="R38:R39"/>
    <mergeCell ref="R23:R24"/>
    <mergeCell ref="K61:N62"/>
    <mergeCell ref="K46:N47"/>
    <mergeCell ref="K53:N54"/>
    <mergeCell ref="K32:N34"/>
    <mergeCell ref="K64:N65"/>
    <mergeCell ref="K13:N14"/>
    <mergeCell ref="K16:N17"/>
    <mergeCell ref="K19:N20"/>
    <mergeCell ref="K22:N24"/>
    <mergeCell ref="K26:N27"/>
    <mergeCell ref="K58:N59"/>
    <mergeCell ref="K29:N30"/>
    <mergeCell ref="K36:N38"/>
    <mergeCell ref="K40:N41"/>
    <mergeCell ref="K49:N51"/>
    <mergeCell ref="R26:R27"/>
    <mergeCell ref="R29:R30"/>
    <mergeCell ref="R41:R42"/>
  </mergeCells>
  <printOptions horizontalCentered="1" verticalCentered="1"/>
  <pageMargins left="0.7" right="0.7" top="0.48958333333333298" bottom="0.75" header="0.3" footer="0.3"/>
  <pageSetup paperSize="9" scale="50" fitToWidth="2" orientation="portrait" r:id="rId1"/>
  <headerFooter>
    <oddFooter>&amp;CCopyright © 1987-2011 Kepner-Tregoe, Inc. All Rights Reserved. Reproduction and use subject to License.</oddFooter>
  </headerFooter>
  <colBreaks count="1" manualBreakCount="1">
    <brk id="16" max="98"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AQ84"/>
  <sheetViews>
    <sheetView showGridLines="0" view="pageBreakPreview" zoomScale="90" zoomScaleSheetLayoutView="90" workbookViewId="0">
      <selection sqref="A1:A3"/>
    </sheetView>
  </sheetViews>
  <sheetFormatPr defaultColWidth="9.140625" defaultRowHeight="15"/>
  <cols>
    <col min="1" max="1" width="1.42578125" customWidth="1"/>
    <col min="2" max="2" width="1.42578125" style="231" customWidth="1"/>
    <col min="3" max="3" width="7.85546875" style="231" customWidth="1"/>
    <col min="4" max="4" width="7.7109375" style="232" customWidth="1"/>
    <col min="5" max="5" width="1.85546875" style="232" customWidth="1"/>
    <col min="6" max="6" width="7.85546875" style="232" customWidth="1"/>
    <col min="7" max="7" width="7.7109375" style="232" customWidth="1"/>
    <col min="8" max="8" width="1.85546875" style="232" customWidth="1"/>
    <col min="9" max="9" width="7.85546875" style="232" customWidth="1"/>
    <col min="10" max="10" width="7.7109375" style="232" customWidth="1"/>
    <col min="11" max="11" width="1.85546875" style="232" customWidth="1"/>
    <col min="12" max="12" width="7.85546875" style="232" customWidth="1"/>
    <col min="13" max="13" width="7.7109375" style="232" customWidth="1"/>
    <col min="14" max="14" width="1.85546875" style="232" customWidth="1"/>
    <col min="15" max="15" width="7.85546875" style="232" customWidth="1"/>
    <col min="16" max="16" width="7.7109375" style="232" customWidth="1"/>
    <col min="17" max="17" width="1.85546875" style="232" customWidth="1"/>
    <col min="18" max="18" width="7.85546875" style="232" customWidth="1"/>
    <col min="19" max="19" width="7.7109375" style="232" customWidth="1"/>
    <col min="20" max="20" width="1.85546875" customWidth="1"/>
    <col min="21" max="21" width="7.85546875" style="232" customWidth="1"/>
    <col min="22" max="22" width="7.7109375" style="232" customWidth="1"/>
    <col min="23" max="23" width="1.85546875" style="232" customWidth="1"/>
    <col min="24" max="24" width="22.140625" style="232" customWidth="1"/>
    <col min="25" max="25" width="1.7109375" customWidth="1"/>
    <col min="26" max="26" width="1.7109375" style="231" customWidth="1"/>
  </cols>
  <sheetData>
    <row r="1" spans="1:43" s="231" customFormat="1" ht="7.5" customHeight="1">
      <c r="A1" s="245"/>
      <c r="B1" s="245"/>
      <c r="C1" s="245"/>
      <c r="D1" s="253"/>
      <c r="E1" s="253"/>
      <c r="F1" s="253"/>
      <c r="G1" s="253"/>
      <c r="H1" s="253"/>
      <c r="I1" s="253"/>
      <c r="J1" s="253"/>
      <c r="K1" s="253"/>
      <c r="L1" s="253"/>
      <c r="M1" s="253"/>
      <c r="N1" s="253"/>
      <c r="O1" s="253"/>
      <c r="P1" s="253"/>
      <c r="Q1" s="253"/>
      <c r="R1" s="253"/>
      <c r="S1" s="253"/>
      <c r="T1" s="245"/>
      <c r="U1" s="253"/>
      <c r="V1" s="253"/>
      <c r="W1" s="253"/>
      <c r="X1" s="253"/>
      <c r="Y1" s="245"/>
      <c r="Z1" s="245"/>
    </row>
    <row r="2" spans="1:43" s="231" customFormat="1" ht="40.5" customHeight="1">
      <c r="A2" s="245"/>
      <c r="B2" s="1677" t="str">
        <f ca="1">OFFSET(Lexicon!B1084,0,$C$6)</f>
        <v>Managing Involvement - cells hidden</v>
      </c>
      <c r="C2" s="1678"/>
      <c r="D2" s="1678"/>
      <c r="E2" s="1678"/>
      <c r="F2" s="1678"/>
      <c r="G2" s="1678"/>
      <c r="H2" s="1678"/>
      <c r="I2" s="1678"/>
      <c r="J2" s="1678"/>
      <c r="K2" s="1678"/>
      <c r="L2" s="1678"/>
      <c r="M2" s="1678"/>
      <c r="N2" s="1678"/>
      <c r="O2" s="1678"/>
      <c r="P2" s="1678"/>
      <c r="Q2" s="1678"/>
      <c r="R2" s="1678"/>
      <c r="S2" s="1678"/>
      <c r="T2" s="1678"/>
      <c r="U2" s="1678"/>
      <c r="V2" s="1678"/>
      <c r="W2" s="1678"/>
      <c r="X2" s="1678"/>
      <c r="Y2" s="1679"/>
      <c r="Z2" s="245"/>
    </row>
    <row r="3" spans="1:43" s="231" customFormat="1" ht="6.75" customHeight="1">
      <c r="A3" s="246"/>
      <c r="B3" s="246"/>
      <c r="C3" s="244"/>
      <c r="D3" s="244"/>
      <c r="E3" s="244"/>
      <c r="F3" s="244"/>
      <c r="G3" s="244"/>
      <c r="H3" s="244"/>
      <c r="I3" s="244"/>
      <c r="J3" s="244"/>
      <c r="K3" s="244"/>
      <c r="L3" s="244"/>
      <c r="M3" s="244"/>
      <c r="N3" s="244"/>
      <c r="O3" s="244"/>
      <c r="P3" s="244"/>
      <c r="Q3" s="244"/>
      <c r="R3" s="244"/>
      <c r="S3" s="244"/>
      <c r="T3" s="244"/>
      <c r="U3" s="244"/>
      <c r="V3" s="244"/>
      <c r="W3" s="244"/>
      <c r="X3" s="244"/>
      <c r="Y3" s="245"/>
      <c r="Z3" s="245"/>
    </row>
    <row r="4" spans="1:43" s="429" customFormat="1" ht="18" customHeight="1">
      <c r="A4" s="246"/>
      <c r="B4" s="257"/>
      <c r="C4" s="258"/>
      <c r="D4" s="258"/>
      <c r="E4" s="258"/>
      <c r="F4" s="258"/>
      <c r="G4" s="258"/>
      <c r="H4" s="258"/>
      <c r="I4" s="258"/>
      <c r="J4" s="258"/>
      <c r="K4" s="258"/>
      <c r="L4" s="258"/>
      <c r="M4" s="258"/>
      <c r="N4" s="258"/>
      <c r="O4" s="258"/>
      <c r="P4" s="258"/>
      <c r="Q4" s="258"/>
      <c r="R4" s="258"/>
      <c r="S4" s="258"/>
      <c r="T4" s="258"/>
      <c r="U4" s="258"/>
      <c r="V4" s="258"/>
      <c r="W4" s="258"/>
      <c r="X4" s="258"/>
      <c r="Y4" s="259"/>
      <c r="Z4" s="245"/>
    </row>
    <row r="5" spans="1:43" s="429" customFormat="1" ht="18" customHeight="1">
      <c r="A5" s="246"/>
      <c r="B5" s="239"/>
      <c r="C5" s="267"/>
      <c r="D5" s="267"/>
      <c r="E5" s="267"/>
      <c r="F5" s="267"/>
      <c r="G5" s="267"/>
      <c r="H5" s="267"/>
      <c r="I5" s="267"/>
      <c r="J5" s="267"/>
      <c r="K5" s="267"/>
      <c r="L5" s="267"/>
      <c r="M5" s="267"/>
      <c r="N5" s="267"/>
      <c r="O5" s="267"/>
      <c r="P5" s="267"/>
      <c r="Q5" s="267"/>
      <c r="R5" s="267"/>
      <c r="S5" s="267"/>
      <c r="T5" s="267"/>
      <c r="U5" s="267"/>
      <c r="V5" s="267"/>
      <c r="W5" s="267"/>
      <c r="X5" s="267"/>
      <c r="Y5" s="234"/>
      <c r="Z5" s="245"/>
    </row>
    <row r="6" spans="1:43" s="231" customFormat="1" ht="14.25" customHeight="1" thickBot="1">
      <c r="A6" s="246"/>
      <c r="B6" s="239"/>
      <c r="C6" s="267"/>
      <c r="D6" s="267"/>
      <c r="E6" s="267"/>
      <c r="F6" s="267"/>
      <c r="G6" s="267"/>
      <c r="H6" s="267"/>
      <c r="I6" s="267"/>
      <c r="J6" s="267"/>
      <c r="K6" s="267"/>
      <c r="L6" s="267"/>
      <c r="M6" s="267"/>
      <c r="N6" s="267"/>
      <c r="O6" s="267"/>
      <c r="P6" s="267"/>
      <c r="Q6" s="267"/>
      <c r="R6" s="267"/>
      <c r="S6" s="267"/>
      <c r="T6" s="267"/>
      <c r="U6" s="267"/>
      <c r="V6" s="267"/>
      <c r="W6" s="267"/>
      <c r="X6" s="267"/>
      <c r="Y6" s="234"/>
      <c r="Z6" s="245"/>
    </row>
    <row r="7" spans="1:43" ht="50.25" customHeight="1">
      <c r="A7" s="246"/>
      <c r="B7" s="239"/>
      <c r="C7" s="1684" t="str">
        <f ca="1">OFFSET(Lexicon!B1085,0,$C$6)</f>
        <v>Superior Solution</v>
      </c>
      <c r="D7" s="1685"/>
      <c r="E7" s="223"/>
      <c r="F7" s="1684" t="str">
        <f ca="1">OFFSET(Lexicon!B1087,0,$C$6)</f>
        <v>Information</v>
      </c>
      <c r="G7" s="1685"/>
      <c r="H7" s="223"/>
      <c r="I7" s="1684" t="str">
        <f ca="1">OFFSET(Lexicon!B1089,0,$C$6)</f>
        <v>Structure</v>
      </c>
      <c r="J7" s="1685"/>
      <c r="K7" s="223"/>
      <c r="L7" s="1684" t="str">
        <f ca="1">OFFSET(Lexicon!B1091,0,$C$6)</f>
        <v>Commitment</v>
      </c>
      <c r="M7" s="1685"/>
      <c r="N7" s="223"/>
      <c r="O7" s="1684" t="str">
        <f ca="1">OFFSET(Lexicon!B1093,0,$C$6)</f>
        <v>Commitment Without Participation</v>
      </c>
      <c r="P7" s="1685"/>
      <c r="Q7" s="223"/>
      <c r="R7" s="1684" t="str">
        <f ca="1">OFFSET(Lexicon!B1095,0,$C$6)</f>
        <v>Goal Agreement</v>
      </c>
      <c r="S7" s="1685"/>
      <c r="T7" s="230"/>
      <c r="U7" s="1684" t="str">
        <f ca="1">OFFSET(Lexicon!B1097,0,$C$6)</f>
        <v>Conflict About Alternatives</v>
      </c>
      <c r="V7" s="1685"/>
      <c r="Y7" s="234"/>
      <c r="Z7" s="245"/>
    </row>
    <row r="8" spans="1:43" s="231" customFormat="1" ht="10.5" customHeight="1">
      <c r="A8" s="246"/>
      <c r="B8" s="239"/>
      <c r="C8" s="260"/>
      <c r="D8" s="261"/>
      <c r="E8" s="223"/>
      <c r="F8" s="262"/>
      <c r="G8" s="263"/>
      <c r="H8" s="223"/>
      <c r="I8" s="262"/>
      <c r="J8" s="263"/>
      <c r="K8" s="223"/>
      <c r="L8" s="262"/>
      <c r="M8" s="263"/>
      <c r="N8" s="223"/>
      <c r="O8" s="262"/>
      <c r="P8" s="263"/>
      <c r="Q8" s="223"/>
      <c r="R8" s="262"/>
      <c r="S8" s="263"/>
      <c r="T8" s="230"/>
      <c r="U8" s="262"/>
      <c r="V8" s="263"/>
      <c r="W8" s="232"/>
      <c r="X8" s="232"/>
      <c r="Y8" s="234"/>
      <c r="Z8" s="245"/>
    </row>
    <row r="9" spans="1:43" s="229" customFormat="1" ht="80.25" customHeight="1" thickBot="1">
      <c r="A9" s="246"/>
      <c r="B9" s="239"/>
      <c r="C9" s="1680" t="str">
        <f ca="1">OFFSET(Lexicon!B1086,0,$C$6)</f>
        <v>Does it make a big difference which course of action is adopted?</v>
      </c>
      <c r="D9" s="1681"/>
      <c r="E9" s="228"/>
      <c r="F9" s="1680" t="str">
        <f ca="1">OFFSET(Lexicon!B1088,0,$C$6)</f>
        <v>Do you now have enough information to find a superior solution?</v>
      </c>
      <c r="G9" s="1681"/>
      <c r="H9" s="228"/>
      <c r="I9" s="1680" t="str">
        <f ca="1">OFFSET(Lexicon!B1090,0,$C$6)</f>
        <v>Do you know exactly what information is missing and how to get it?</v>
      </c>
      <c r="J9" s="1681"/>
      <c r="K9" s="228"/>
      <c r="L9" s="1680" t="str">
        <f ca="1">OFFSET(Lexicon!B1092,0,$C$6)</f>
        <v>Is the commitment of others critical to effective implementation?</v>
      </c>
      <c r="M9" s="1681"/>
      <c r="N9" s="228"/>
      <c r="O9" s="1680" t="str">
        <f ca="1">OFFSET(Lexicon!B1094,0,$C$6)</f>
        <v>Will the group commit to a conclusion made by you without their active participation?</v>
      </c>
      <c r="P9" s="1681"/>
      <c r="Q9" s="228"/>
      <c r="R9" s="1680" t="str">
        <f ca="1">OFFSET(Lexicon!B1096,0,$C$6)</f>
        <v>Is there general agreement about goals between the group and the organization in this situation?</v>
      </c>
      <c r="S9" s="1681"/>
      <c r="T9" s="224"/>
      <c r="U9" s="1680" t="str">
        <f ca="1">OFFSET(Lexicon!B1098,0,$C$6)</f>
        <v>Is there likely to be conflict about alternatives within the group?</v>
      </c>
      <c r="V9" s="1681"/>
      <c r="W9" s="225"/>
      <c r="X9" s="235"/>
      <c r="Y9" s="266"/>
      <c r="Z9" s="254"/>
    </row>
    <row r="10" spans="1:43">
      <c r="A10" s="246"/>
      <c r="B10" s="239"/>
      <c r="C10" s="1682"/>
      <c r="D10" s="1683"/>
      <c r="F10" s="1682"/>
      <c r="G10" s="1683"/>
      <c r="I10" s="1682"/>
      <c r="J10" s="1683"/>
      <c r="L10" s="1682"/>
      <c r="M10" s="1683"/>
      <c r="O10" s="1682"/>
      <c r="P10" s="1683"/>
      <c r="R10" s="1682"/>
      <c r="S10" s="1683"/>
      <c r="U10" s="1682"/>
      <c r="V10" s="1683"/>
      <c r="X10" s="1686" t="str">
        <f ca="1">OFFSET(Lexicon!B1104,0,$C$6)</f>
        <v>Effective Leader Behaviors in this situation</v>
      </c>
      <c r="Y10" s="234"/>
      <c r="Z10" s="245"/>
      <c r="AQ10" s="251" t="s">
        <v>1663</v>
      </c>
    </row>
    <row r="11" spans="1:43" s="231" customFormat="1">
      <c r="A11" s="246"/>
      <c r="B11" s="239"/>
      <c r="C11" s="264"/>
      <c r="D11" s="264"/>
      <c r="E11" s="232"/>
      <c r="F11" s="264"/>
      <c r="G11" s="264"/>
      <c r="H11" s="232"/>
      <c r="I11" s="264"/>
      <c r="J11" s="264"/>
      <c r="K11" s="232"/>
      <c r="L11" s="264"/>
      <c r="M11" s="264"/>
      <c r="N11" s="232"/>
      <c r="O11" s="264"/>
      <c r="P11" s="264"/>
      <c r="Q11" s="232"/>
      <c r="R11" s="264"/>
      <c r="S11" s="264"/>
      <c r="U11" s="264"/>
      <c r="V11" s="264"/>
      <c r="W11" s="232"/>
      <c r="X11" s="1687"/>
      <c r="Y11" s="234"/>
      <c r="Z11" s="245"/>
      <c r="AQ11" s="251"/>
    </row>
    <row r="12" spans="1:43">
      <c r="A12" s="246"/>
      <c r="B12" s="239"/>
      <c r="F12" s="231"/>
      <c r="M12" s="226" t="s">
        <v>1663</v>
      </c>
      <c r="X12" s="1687"/>
      <c r="Y12" s="234"/>
      <c r="Z12" s="245"/>
      <c r="AQ12" s="252" t="s">
        <v>1479</v>
      </c>
    </row>
    <row r="13" spans="1:43" ht="15.75">
      <c r="A13" s="246"/>
      <c r="B13" s="239"/>
      <c r="F13" s="231"/>
      <c r="X13" s="269" t="s">
        <v>1681</v>
      </c>
      <c r="Y13" s="234"/>
      <c r="Z13" s="245"/>
      <c r="AQ13" s="271" t="s">
        <v>1698</v>
      </c>
    </row>
    <row r="14" spans="1:43" ht="15.75">
      <c r="A14" s="246"/>
      <c r="B14" s="239"/>
      <c r="F14" s="231"/>
      <c r="M14" s="226" t="s">
        <v>1479</v>
      </c>
      <c r="P14" s="226" t="s">
        <v>1663</v>
      </c>
      <c r="X14" s="265"/>
      <c r="Y14" s="234"/>
      <c r="Z14" s="245"/>
      <c r="AQ14" s="271" t="s">
        <v>1699</v>
      </c>
    </row>
    <row r="15" spans="1:43" ht="15.75">
      <c r="A15" s="246"/>
      <c r="B15" s="239"/>
      <c r="F15" s="231"/>
      <c r="X15" s="270" t="s">
        <v>1680</v>
      </c>
      <c r="Y15" s="234"/>
      <c r="Z15" s="245"/>
      <c r="AQ15" s="271" t="s">
        <v>1700</v>
      </c>
    </row>
    <row r="16" spans="1:43" ht="15.75">
      <c r="A16" s="246"/>
      <c r="B16" s="239"/>
      <c r="F16" s="231"/>
      <c r="M16" s="226" t="s">
        <v>1663</v>
      </c>
      <c r="P16" s="226" t="s">
        <v>1479</v>
      </c>
      <c r="S16" s="226" t="s">
        <v>1663</v>
      </c>
      <c r="X16" s="265"/>
      <c r="Y16" s="234"/>
      <c r="Z16" s="245"/>
      <c r="AB16" s="231"/>
      <c r="AQ16" s="271" t="s">
        <v>1701</v>
      </c>
    </row>
    <row r="17" spans="1:43" ht="15.75">
      <c r="A17" s="246"/>
      <c r="B17" s="239"/>
      <c r="D17" s="226" t="s">
        <v>1663</v>
      </c>
      <c r="F17" s="231"/>
      <c r="X17" s="269" t="s">
        <v>1678</v>
      </c>
      <c r="Y17" s="234"/>
      <c r="Z17" s="245"/>
      <c r="AQ17" s="271" t="s">
        <v>1702</v>
      </c>
    </row>
    <row r="18" spans="1:43" ht="15.75">
      <c r="A18" s="246"/>
      <c r="B18" s="239"/>
      <c r="F18" s="231"/>
      <c r="M18" s="226" t="s">
        <v>1479</v>
      </c>
      <c r="P18" s="226" t="s">
        <v>1663</v>
      </c>
      <c r="S18" s="226" t="s">
        <v>1479</v>
      </c>
      <c r="X18" s="265"/>
      <c r="Y18" s="234"/>
      <c r="Z18" s="245"/>
    </row>
    <row r="19" spans="1:43" ht="15.75">
      <c r="A19" s="246"/>
      <c r="B19" s="239"/>
      <c r="D19" s="226" t="s">
        <v>1479</v>
      </c>
      <c r="F19" s="231"/>
      <c r="G19" s="243"/>
      <c r="X19" s="270" t="s">
        <v>1679</v>
      </c>
      <c r="Y19" s="234"/>
      <c r="Z19" s="245"/>
    </row>
    <row r="20" spans="1:43" ht="15.75">
      <c r="A20" s="246"/>
      <c r="B20" s="239"/>
      <c r="F20" s="231"/>
      <c r="G20" s="226" t="s">
        <v>1663</v>
      </c>
      <c r="P20" s="226" t="s">
        <v>1479</v>
      </c>
      <c r="S20" s="226" t="s">
        <v>1663</v>
      </c>
      <c r="X20" s="265"/>
      <c r="Y20" s="234"/>
      <c r="Z20" s="245"/>
    </row>
    <row r="21" spans="1:43" ht="15.75">
      <c r="A21" s="246"/>
      <c r="B21" s="239"/>
      <c r="F21" s="231"/>
      <c r="X21" s="270" t="s">
        <v>1680</v>
      </c>
      <c r="Y21" s="234"/>
      <c r="Z21" s="245"/>
    </row>
    <row r="22" spans="1:43" ht="15.75">
      <c r="A22" s="246"/>
      <c r="B22" s="239"/>
      <c r="F22" s="231"/>
      <c r="G22" s="226" t="s">
        <v>1479</v>
      </c>
      <c r="P22" s="226" t="s">
        <v>1663</v>
      </c>
      <c r="S22" s="226" t="s">
        <v>1479</v>
      </c>
      <c r="X22" s="265"/>
      <c r="Y22" s="234"/>
      <c r="Z22" s="245"/>
    </row>
    <row r="23" spans="1:43" ht="15.75">
      <c r="A23" s="246"/>
      <c r="B23" s="239"/>
      <c r="F23" s="231"/>
      <c r="G23" s="243"/>
      <c r="M23" s="226" t="s">
        <v>1663</v>
      </c>
      <c r="V23" s="226" t="s">
        <v>1663</v>
      </c>
      <c r="X23" s="270" t="s">
        <v>1682</v>
      </c>
      <c r="Y23" s="234"/>
      <c r="Z23" s="245"/>
    </row>
    <row r="24" spans="1:43" ht="15.75">
      <c r="A24" s="246"/>
      <c r="B24" s="239"/>
      <c r="F24" s="231"/>
      <c r="J24" s="226" t="s">
        <v>1663</v>
      </c>
      <c r="P24" s="226" t="s">
        <v>1479</v>
      </c>
      <c r="X24" s="265"/>
      <c r="Y24" s="234"/>
      <c r="Z24" s="245"/>
    </row>
    <row r="25" spans="1:43" ht="15.75">
      <c r="A25" s="246"/>
      <c r="B25" s="239"/>
      <c r="F25" s="231"/>
      <c r="M25" s="226" t="s">
        <v>1479</v>
      </c>
      <c r="V25" s="226" t="s">
        <v>1479</v>
      </c>
      <c r="X25" s="270" t="s">
        <v>1683</v>
      </c>
      <c r="Y25" s="234"/>
      <c r="Z25" s="245"/>
    </row>
    <row r="26" spans="1:43" ht="15.75">
      <c r="A26" s="246"/>
      <c r="B26" s="239"/>
      <c r="F26" s="231"/>
      <c r="J26" s="226" t="s">
        <v>1479</v>
      </c>
      <c r="S26" s="226" t="s">
        <v>1663</v>
      </c>
      <c r="X26" s="265"/>
      <c r="Y26" s="234"/>
      <c r="Z26" s="245"/>
    </row>
    <row r="27" spans="1:43" ht="15.75">
      <c r="A27" s="246"/>
      <c r="B27" s="239"/>
      <c r="F27" s="231"/>
      <c r="X27" s="270" t="s">
        <v>1684</v>
      </c>
      <c r="Y27" s="234"/>
      <c r="Z27" s="245"/>
    </row>
    <row r="28" spans="1:43" ht="15.75">
      <c r="A28" s="246"/>
      <c r="B28" s="239"/>
      <c r="F28" s="231"/>
      <c r="M28" s="226" t="s">
        <v>1663</v>
      </c>
      <c r="S28" s="226" t="s">
        <v>1479</v>
      </c>
      <c r="X28" s="265"/>
      <c r="Y28" s="234"/>
      <c r="Z28" s="245"/>
    </row>
    <row r="29" spans="1:43" ht="15.75">
      <c r="A29" s="246"/>
      <c r="B29" s="239"/>
      <c r="F29" s="231"/>
      <c r="X29" s="270" t="s">
        <v>1685</v>
      </c>
      <c r="Y29" s="234"/>
      <c r="Z29" s="245"/>
    </row>
    <row r="30" spans="1:43" ht="15.75">
      <c r="A30" s="246"/>
      <c r="B30" s="239"/>
      <c r="F30" s="231"/>
      <c r="M30" s="226" t="s">
        <v>1479</v>
      </c>
      <c r="S30" s="226" t="s">
        <v>1663</v>
      </c>
      <c r="X30" s="265"/>
      <c r="Y30" s="234"/>
      <c r="Z30" s="245"/>
    </row>
    <row r="31" spans="1:43" ht="15.75" customHeight="1">
      <c r="A31" s="246"/>
      <c r="B31" s="239"/>
      <c r="F31" s="231"/>
      <c r="X31" s="270" t="s">
        <v>1686</v>
      </c>
      <c r="Y31" s="234"/>
      <c r="Z31" s="245"/>
    </row>
    <row r="32" spans="1:43" ht="15.75" customHeight="1">
      <c r="A32" s="246"/>
      <c r="B32" s="239"/>
      <c r="F32" s="231"/>
      <c r="P32" s="226" t="s">
        <v>1663</v>
      </c>
      <c r="S32" s="226" t="s">
        <v>1479</v>
      </c>
      <c r="X32" s="265"/>
      <c r="Y32" s="234"/>
      <c r="Z32" s="245"/>
    </row>
    <row r="33" spans="1:26" ht="15.75" customHeight="1">
      <c r="A33" s="246"/>
      <c r="B33" s="239"/>
      <c r="F33" s="231"/>
      <c r="X33" s="270" t="s">
        <v>1687</v>
      </c>
      <c r="Y33" s="234"/>
      <c r="Z33" s="245"/>
    </row>
    <row r="34" spans="1:26" ht="15.75" customHeight="1">
      <c r="A34" s="246"/>
      <c r="B34" s="239"/>
      <c r="F34" s="231"/>
      <c r="P34" s="226" t="s">
        <v>1479</v>
      </c>
      <c r="S34" s="226" t="s">
        <v>1663</v>
      </c>
      <c r="X34" s="265"/>
      <c r="Y34" s="234"/>
      <c r="Z34" s="245"/>
    </row>
    <row r="35" spans="1:26" ht="15.75" customHeight="1">
      <c r="A35" s="246"/>
      <c r="B35" s="239"/>
      <c r="F35" s="231"/>
      <c r="X35" s="270" t="s">
        <v>1688</v>
      </c>
      <c r="Y35" s="234"/>
      <c r="Z35" s="245"/>
    </row>
    <row r="36" spans="1:26" ht="15.75" customHeight="1" thickBot="1">
      <c r="A36" s="246"/>
      <c r="B36" s="239"/>
      <c r="F36" s="231"/>
      <c r="S36" s="226" t="s">
        <v>1479</v>
      </c>
      <c r="X36" s="265"/>
      <c r="Y36" s="234"/>
      <c r="Z36" s="245"/>
    </row>
    <row r="37" spans="1:26" ht="15.75" customHeight="1" thickBot="1">
      <c r="A37" s="246"/>
      <c r="B37" s="239"/>
      <c r="X37" s="268"/>
      <c r="Y37" s="234"/>
      <c r="Z37" s="245"/>
    </row>
    <row r="38" spans="1:26" ht="15.75" customHeight="1">
      <c r="A38" s="246"/>
      <c r="B38" s="239"/>
      <c r="F38" s="272"/>
      <c r="G38" s="272"/>
      <c r="H38" s="272"/>
      <c r="I38" s="272"/>
      <c r="J38" s="272"/>
      <c r="K38" s="272"/>
      <c r="L38" s="272"/>
      <c r="M38" s="272"/>
      <c r="N38" s="272"/>
      <c r="O38" s="272"/>
      <c r="P38" s="272"/>
      <c r="Q38" s="272"/>
      <c r="R38" s="272"/>
      <c r="S38" s="272"/>
      <c r="T38" s="233"/>
      <c r="U38" s="272"/>
      <c r="X38" s="1690" t="str">
        <f ca="1">OFFSET(Lexicon!B1105,0,$C$6)</f>
        <v>Record selected Leader Behavior(s)</v>
      </c>
      <c r="Y38" s="234"/>
      <c r="Z38" s="245"/>
    </row>
    <row r="39" spans="1:26" ht="15.75" customHeight="1">
      <c r="A39" s="246"/>
      <c r="B39" s="239"/>
      <c r="X39" s="1691"/>
      <c r="Y39" s="234"/>
      <c r="Z39" s="245"/>
    </row>
    <row r="40" spans="1:26" ht="15.75" customHeight="1">
      <c r="A40" s="246"/>
      <c r="B40" s="239"/>
      <c r="C40" s="1689" t="str">
        <f ca="1">OFFSET(Lexicon!B1106,0,$C$6)</f>
        <v>Next Steps</v>
      </c>
      <c r="D40" s="1689"/>
      <c r="Y40" s="234"/>
      <c r="Z40" s="245"/>
    </row>
    <row r="41" spans="1:26" ht="15.75" customHeight="1">
      <c r="A41" s="246"/>
      <c r="B41" s="239"/>
      <c r="D41" s="550" t="s">
        <v>1930</v>
      </c>
      <c r="F41" s="1688"/>
      <c r="G41" s="1688"/>
      <c r="H41" s="1688"/>
      <c r="I41" s="1688"/>
      <c r="J41" s="1688"/>
      <c r="K41" s="1688"/>
      <c r="L41" s="1688"/>
      <c r="M41" s="1688"/>
      <c r="N41" s="1688"/>
      <c r="O41" s="1688"/>
      <c r="P41" s="1688"/>
      <c r="Q41" s="1688"/>
      <c r="R41" s="1688"/>
      <c r="S41" s="1688"/>
      <c r="T41" s="1688"/>
      <c r="U41" s="1688"/>
      <c r="Y41" s="234"/>
      <c r="Z41" s="245"/>
    </row>
    <row r="42" spans="1:26" ht="15.75" customHeight="1">
      <c r="A42" s="246"/>
      <c r="B42" s="239"/>
      <c r="D42" s="550" t="s">
        <v>1930</v>
      </c>
      <c r="F42" s="1688"/>
      <c r="G42" s="1688"/>
      <c r="H42" s="1688"/>
      <c r="I42" s="1688"/>
      <c r="J42" s="1688"/>
      <c r="K42" s="1688"/>
      <c r="L42" s="1688"/>
      <c r="M42" s="1688"/>
      <c r="N42" s="1688"/>
      <c r="O42" s="1688"/>
      <c r="P42" s="1688"/>
      <c r="Q42" s="1688"/>
      <c r="R42" s="1688"/>
      <c r="S42" s="1688"/>
      <c r="T42" s="1688"/>
      <c r="U42" s="1688"/>
      <c r="Y42" s="234"/>
      <c r="Z42" s="245"/>
    </row>
    <row r="43" spans="1:26" s="231" customFormat="1" ht="15.75" customHeight="1">
      <c r="A43" s="246"/>
      <c r="B43" s="239"/>
      <c r="D43" s="550" t="s">
        <v>1930</v>
      </c>
      <c r="E43" s="232"/>
      <c r="F43" s="1688"/>
      <c r="G43" s="1688"/>
      <c r="H43" s="1688"/>
      <c r="I43" s="1688"/>
      <c r="J43" s="1688"/>
      <c r="K43" s="1688"/>
      <c r="L43" s="1688"/>
      <c r="M43" s="1688"/>
      <c r="N43" s="1688"/>
      <c r="O43" s="1688"/>
      <c r="P43" s="1688"/>
      <c r="Q43" s="1688"/>
      <c r="R43" s="1688"/>
      <c r="S43" s="1688"/>
      <c r="T43" s="1688"/>
      <c r="U43" s="1688"/>
      <c r="V43" s="232"/>
      <c r="W43" s="232"/>
      <c r="X43" s="232"/>
      <c r="Y43" s="234"/>
      <c r="Z43" s="245"/>
    </row>
    <row r="44" spans="1:26" s="429" customFormat="1">
      <c r="A44" s="246"/>
      <c r="B44" s="239"/>
      <c r="D44" s="550" t="s">
        <v>1930</v>
      </c>
      <c r="E44" s="232"/>
      <c r="F44" s="1688"/>
      <c r="G44" s="1688"/>
      <c r="H44" s="1688"/>
      <c r="I44" s="1688"/>
      <c r="J44" s="1688"/>
      <c r="K44" s="1688"/>
      <c r="L44" s="1688"/>
      <c r="M44" s="1688"/>
      <c r="N44" s="1688"/>
      <c r="O44" s="1688"/>
      <c r="P44" s="1688"/>
      <c r="Q44" s="1688"/>
      <c r="R44" s="1688"/>
      <c r="S44" s="1688"/>
      <c r="T44" s="1688"/>
      <c r="U44" s="1688"/>
      <c r="V44" s="232"/>
      <c r="W44" s="232"/>
      <c r="X44" s="232"/>
      <c r="Z44" s="245"/>
    </row>
    <row r="45" spans="1:26" s="429" customFormat="1">
      <c r="A45" s="246"/>
      <c r="B45" s="239"/>
      <c r="D45" s="550" t="s">
        <v>1930</v>
      </c>
      <c r="E45" s="232"/>
      <c r="F45" s="1688"/>
      <c r="G45" s="1688"/>
      <c r="H45" s="1688"/>
      <c r="I45" s="1688"/>
      <c r="J45" s="1688"/>
      <c r="K45" s="1688"/>
      <c r="L45" s="1688"/>
      <c r="M45" s="1688"/>
      <c r="N45" s="1688"/>
      <c r="O45" s="1688"/>
      <c r="P45" s="1688"/>
      <c r="Q45" s="1688"/>
      <c r="R45" s="1688"/>
      <c r="S45" s="1688"/>
      <c r="T45" s="1688"/>
      <c r="U45" s="1688"/>
      <c r="V45" s="232"/>
      <c r="W45" s="232"/>
      <c r="X45" s="232"/>
      <c r="Z45" s="245"/>
    </row>
    <row r="46" spans="1:26" s="429" customFormat="1">
      <c r="A46" s="246"/>
      <c r="B46" s="239"/>
      <c r="D46" s="550" t="s">
        <v>1930</v>
      </c>
      <c r="E46" s="232"/>
      <c r="F46" s="1688"/>
      <c r="G46" s="1688"/>
      <c r="H46" s="1688"/>
      <c r="I46" s="1688"/>
      <c r="J46" s="1688"/>
      <c r="K46" s="1688"/>
      <c r="L46" s="1688"/>
      <c r="M46" s="1688"/>
      <c r="N46" s="1688"/>
      <c r="O46" s="1688"/>
      <c r="P46" s="1688"/>
      <c r="Q46" s="1688"/>
      <c r="R46" s="1688"/>
      <c r="S46" s="1688"/>
      <c r="T46" s="1688"/>
      <c r="U46" s="1688"/>
      <c r="V46" s="232"/>
      <c r="W46" s="232"/>
      <c r="X46" s="232"/>
      <c r="Z46" s="245"/>
    </row>
    <row r="47" spans="1:26" s="429" customFormat="1">
      <c r="A47" s="246"/>
      <c r="B47" s="239"/>
      <c r="D47" s="550" t="s">
        <v>1930</v>
      </c>
      <c r="E47" s="232"/>
      <c r="F47" s="1688"/>
      <c r="G47" s="1688"/>
      <c r="H47" s="1688"/>
      <c r="I47" s="1688"/>
      <c r="J47" s="1688"/>
      <c r="K47" s="1688"/>
      <c r="L47" s="1688"/>
      <c r="M47" s="1688"/>
      <c r="N47" s="1688"/>
      <c r="O47" s="1688"/>
      <c r="P47" s="1688"/>
      <c r="Q47" s="1688"/>
      <c r="R47" s="1688"/>
      <c r="S47" s="1688"/>
      <c r="T47" s="1688"/>
      <c r="U47" s="1688"/>
      <c r="V47" s="232"/>
      <c r="W47" s="232"/>
      <c r="X47" s="232"/>
      <c r="Z47" s="245"/>
    </row>
    <row r="48" spans="1:26" s="429" customFormat="1">
      <c r="A48" s="246"/>
      <c r="B48" s="239"/>
      <c r="D48" s="550" t="s">
        <v>1930</v>
      </c>
      <c r="E48" s="232"/>
      <c r="F48" s="1688"/>
      <c r="G48" s="1688"/>
      <c r="H48" s="1688"/>
      <c r="I48" s="1688"/>
      <c r="J48" s="1688"/>
      <c r="K48" s="1688"/>
      <c r="L48" s="1688"/>
      <c r="M48" s="1688"/>
      <c r="N48" s="1688"/>
      <c r="O48" s="1688"/>
      <c r="P48" s="1688"/>
      <c r="Q48" s="1688"/>
      <c r="R48" s="1688"/>
      <c r="S48" s="1688"/>
      <c r="T48" s="1688"/>
      <c r="U48" s="1688"/>
      <c r="V48" s="232"/>
      <c r="W48" s="232"/>
      <c r="X48" s="232"/>
      <c r="Z48" s="245"/>
    </row>
    <row r="49" spans="1:26" s="429" customFormat="1">
      <c r="A49" s="246"/>
      <c r="B49" s="239"/>
      <c r="D49" s="550" t="s">
        <v>1930</v>
      </c>
      <c r="E49" s="232"/>
      <c r="F49" s="1688"/>
      <c r="G49" s="1688"/>
      <c r="H49" s="1688"/>
      <c r="I49" s="1688"/>
      <c r="J49" s="1688"/>
      <c r="K49" s="1688"/>
      <c r="L49" s="1688"/>
      <c r="M49" s="1688"/>
      <c r="N49" s="1688"/>
      <c r="O49" s="1688"/>
      <c r="P49" s="1688"/>
      <c r="Q49" s="1688"/>
      <c r="R49" s="1688"/>
      <c r="S49" s="1688"/>
      <c r="T49" s="1688"/>
      <c r="U49" s="1688"/>
      <c r="V49" s="232"/>
      <c r="W49" s="232"/>
      <c r="X49" s="232"/>
      <c r="Z49" s="245"/>
    </row>
    <row r="50" spans="1:26" s="429" customFormat="1">
      <c r="A50" s="246"/>
      <c r="B50" s="239"/>
      <c r="D50" s="550" t="s">
        <v>1930</v>
      </c>
      <c r="E50" s="232"/>
      <c r="F50" s="1688"/>
      <c r="G50" s="1688"/>
      <c r="H50" s="1688"/>
      <c r="I50" s="1688"/>
      <c r="J50" s="1688"/>
      <c r="K50" s="1688"/>
      <c r="L50" s="1688"/>
      <c r="M50" s="1688"/>
      <c r="N50" s="1688"/>
      <c r="O50" s="1688"/>
      <c r="P50" s="1688"/>
      <c r="Q50" s="1688"/>
      <c r="R50" s="1688"/>
      <c r="S50" s="1688"/>
      <c r="T50" s="1688"/>
      <c r="U50" s="1688"/>
      <c r="V50" s="232"/>
      <c r="W50" s="232"/>
      <c r="X50" s="232"/>
      <c r="Z50" s="245"/>
    </row>
    <row r="51" spans="1:26" s="429" customFormat="1">
      <c r="A51" s="246"/>
      <c r="B51" s="239"/>
      <c r="D51" s="437"/>
      <c r="E51" s="232"/>
      <c r="F51" s="513"/>
      <c r="G51" s="513"/>
      <c r="H51" s="513"/>
      <c r="I51" s="513"/>
      <c r="J51" s="513"/>
      <c r="K51" s="513"/>
      <c r="L51" s="513"/>
      <c r="M51" s="513"/>
      <c r="N51" s="513"/>
      <c r="O51" s="513"/>
      <c r="P51" s="513"/>
      <c r="Q51" s="513"/>
      <c r="R51" s="513"/>
      <c r="S51" s="513"/>
      <c r="T51" s="513"/>
      <c r="U51" s="513"/>
      <c r="V51" s="232"/>
      <c r="W51" s="232"/>
      <c r="X51" s="232"/>
      <c r="Z51" s="245"/>
    </row>
    <row r="52" spans="1:26" ht="15.75" customHeight="1">
      <c r="A52" s="246"/>
      <c r="B52" s="239"/>
      <c r="X52" s="227"/>
      <c r="Y52" s="234"/>
      <c r="Z52" s="245"/>
    </row>
    <row r="53" spans="1:26" s="429" customFormat="1" ht="18" customHeight="1">
      <c r="A53" s="246"/>
      <c r="B53" s="1701" t="str">
        <f ca="1">OFFSET(Lexicon!B1107,0,$C$6)</f>
        <v>Leader Behaviors</v>
      </c>
      <c r="C53" s="1702"/>
      <c r="D53" s="1702"/>
      <c r="E53" s="1702"/>
      <c r="F53" s="1702"/>
      <c r="G53" s="1702"/>
      <c r="H53" s="1702"/>
      <c r="I53" s="1702"/>
      <c r="J53" s="1702"/>
      <c r="K53" s="1702"/>
      <c r="L53" s="1702"/>
      <c r="M53" s="1702"/>
      <c r="N53" s="1702"/>
      <c r="O53" s="1702"/>
      <c r="P53" s="1702"/>
      <c r="Q53" s="1702"/>
      <c r="R53" s="1702"/>
      <c r="S53" s="1702"/>
      <c r="T53" s="1702"/>
      <c r="U53" s="1702"/>
      <c r="V53" s="1702"/>
      <c r="W53" s="1702"/>
      <c r="X53" s="1702"/>
      <c r="Y53" s="1703"/>
      <c r="Z53" s="245"/>
    </row>
    <row r="54" spans="1:26" s="429" customFormat="1" ht="15.75" customHeight="1">
      <c r="A54" s="246"/>
      <c r="B54" s="239"/>
      <c r="D54" s="232"/>
      <c r="E54" s="232"/>
      <c r="F54" s="232"/>
      <c r="G54" s="232"/>
      <c r="H54" s="232"/>
      <c r="I54" s="232"/>
      <c r="J54" s="232"/>
      <c r="K54" s="232"/>
      <c r="L54" s="232"/>
      <c r="M54" s="232"/>
      <c r="N54" s="232"/>
      <c r="O54" s="232"/>
      <c r="P54" s="232"/>
      <c r="Q54" s="232"/>
      <c r="R54" s="232"/>
      <c r="S54" s="232"/>
      <c r="U54" s="232"/>
      <c r="V54" s="232"/>
      <c r="W54" s="232"/>
      <c r="X54" s="227"/>
      <c r="Y54" s="234"/>
      <c r="Z54" s="245"/>
    </row>
    <row r="55" spans="1:26">
      <c r="A55" s="246"/>
      <c r="B55" s="239"/>
      <c r="Z55" s="245"/>
    </row>
    <row r="56" spans="1:26">
      <c r="A56" s="246"/>
      <c r="B56" s="239"/>
      <c r="Z56" s="245"/>
    </row>
    <row r="57" spans="1:26">
      <c r="A57" s="246"/>
      <c r="B57" s="239"/>
      <c r="Z57" s="245"/>
    </row>
    <row r="58" spans="1:26">
      <c r="A58" s="246"/>
      <c r="B58" s="239"/>
      <c r="Z58" s="245"/>
    </row>
    <row r="59" spans="1:26">
      <c r="A59" s="246"/>
      <c r="B59" s="239"/>
      <c r="Z59" s="245"/>
    </row>
    <row r="60" spans="1:26">
      <c r="A60" s="246"/>
      <c r="B60" s="239"/>
      <c r="Z60" s="245"/>
    </row>
    <row r="61" spans="1:26">
      <c r="A61" s="246"/>
      <c r="B61" s="239"/>
      <c r="Z61" s="245"/>
    </row>
    <row r="62" spans="1:26" ht="15.75" thickBot="1">
      <c r="A62" s="246"/>
      <c r="B62" s="239"/>
      <c r="Z62" s="245"/>
    </row>
    <row r="63" spans="1:26" ht="15.75" thickBot="1">
      <c r="A63" s="246"/>
      <c r="B63" s="239"/>
      <c r="C63" s="1692" t="str">
        <f ca="1">OFFSET(Lexicon!B1099,0,$C$6)</f>
        <v>Resolve Alone</v>
      </c>
      <c r="D63" s="1693"/>
      <c r="E63" s="1694"/>
      <c r="F63" s="272"/>
      <c r="G63" s="1695" t="str">
        <f ca="1">OFFSET(Lexicon!B1100,0,$C$6)</f>
        <v>Consult Individuals</v>
      </c>
      <c r="H63" s="1696"/>
      <c r="I63" s="1697"/>
      <c r="K63" s="1695" t="str">
        <f ca="1">OFFSET(Lexicon!B1101,0,$C$6)</f>
        <v>Question Individuals</v>
      </c>
      <c r="L63" s="1696"/>
      <c r="M63" s="1697"/>
      <c r="P63" s="1695" t="str">
        <f ca="1">OFFSET(Lexicon!B1102,0,$C$6)</f>
        <v>Consult Group</v>
      </c>
      <c r="Q63" s="1696"/>
      <c r="R63" s="1697"/>
      <c r="T63" s="1698" t="str">
        <f ca="1">OFFSET(Lexicon!B1103,0,$C$6)</f>
        <v>Resolve as Group</v>
      </c>
      <c r="U63" s="1699"/>
      <c r="V63" s="1700"/>
      <c r="Z63" s="245"/>
    </row>
    <row r="64" spans="1:26">
      <c r="A64" s="246"/>
      <c r="B64" s="239"/>
      <c r="Z64" s="245"/>
    </row>
    <row r="65" spans="1:26" ht="6.75" customHeight="1">
      <c r="A65" s="246"/>
      <c r="B65" s="246"/>
      <c r="C65" s="245"/>
      <c r="D65" s="253"/>
      <c r="E65" s="253"/>
      <c r="F65" s="253"/>
      <c r="G65" s="253"/>
      <c r="H65" s="253"/>
      <c r="I65" s="253"/>
      <c r="J65" s="253"/>
      <c r="K65" s="253"/>
      <c r="L65" s="253"/>
      <c r="M65" s="253"/>
      <c r="N65" s="253"/>
      <c r="O65" s="253"/>
      <c r="P65" s="253"/>
      <c r="Q65" s="253"/>
      <c r="R65" s="253"/>
      <c r="S65" s="253"/>
      <c r="T65" s="245"/>
      <c r="U65" s="253"/>
      <c r="V65" s="253"/>
      <c r="W65" s="253"/>
      <c r="X65" s="255"/>
      <c r="Y65" s="245"/>
      <c r="Z65" s="245"/>
    </row>
    <row r="66" spans="1:26">
      <c r="A66" s="239"/>
      <c r="B66" s="239"/>
    </row>
    <row r="67" spans="1:26">
      <c r="A67" s="239"/>
      <c r="B67" s="239"/>
    </row>
    <row r="68" spans="1:26">
      <c r="A68" s="239"/>
      <c r="B68" s="239"/>
    </row>
    <row r="69" spans="1:26">
      <c r="A69" s="239"/>
      <c r="B69" s="239"/>
    </row>
    <row r="70" spans="1:26">
      <c r="A70" s="239"/>
      <c r="B70" s="239"/>
    </row>
    <row r="71" spans="1:26">
      <c r="A71" s="239"/>
      <c r="B71" s="239"/>
    </row>
    <row r="72" spans="1:26">
      <c r="A72" s="239"/>
      <c r="B72" s="239"/>
    </row>
    <row r="73" spans="1:26">
      <c r="A73" s="239"/>
      <c r="B73" s="239"/>
    </row>
    <row r="74" spans="1:26">
      <c r="A74" s="239"/>
      <c r="B74" s="239"/>
    </row>
    <row r="75" spans="1:26">
      <c r="A75" s="239"/>
      <c r="B75" s="239"/>
    </row>
    <row r="76" spans="1:26">
      <c r="A76" s="239"/>
      <c r="B76" s="239"/>
    </row>
    <row r="77" spans="1:26">
      <c r="A77" s="234"/>
      <c r="B77" s="234"/>
    </row>
    <row r="78" spans="1:26">
      <c r="A78" s="234"/>
      <c r="B78" s="234"/>
    </row>
    <row r="79" spans="1:26">
      <c r="A79" s="234"/>
      <c r="B79" s="234"/>
    </row>
    <row r="80" spans="1:26">
      <c r="A80" s="234"/>
      <c r="B80" s="234"/>
    </row>
    <row r="81" spans="1:2">
      <c r="A81" s="234"/>
      <c r="B81" s="234"/>
    </row>
    <row r="82" spans="1:2">
      <c r="A82" s="234"/>
      <c r="B82" s="234"/>
    </row>
    <row r="83" spans="1:2">
      <c r="A83" s="234"/>
      <c r="B83" s="234"/>
    </row>
    <row r="84" spans="1:2">
      <c r="A84" s="234"/>
      <c r="B84" s="234"/>
    </row>
  </sheetData>
  <mergeCells count="41">
    <mergeCell ref="F48:U48"/>
    <mergeCell ref="B53:Y53"/>
    <mergeCell ref="F49:U49"/>
    <mergeCell ref="F50:U50"/>
    <mergeCell ref="F44:U44"/>
    <mergeCell ref="F45:U45"/>
    <mergeCell ref="F46:U46"/>
    <mergeCell ref="F47:U47"/>
    <mergeCell ref="C63:E63"/>
    <mergeCell ref="G63:I63"/>
    <mergeCell ref="K63:M63"/>
    <mergeCell ref="P63:R63"/>
    <mergeCell ref="T63:V63"/>
    <mergeCell ref="F43:U43"/>
    <mergeCell ref="C40:D40"/>
    <mergeCell ref="X38:X39"/>
    <mergeCell ref="F41:U41"/>
    <mergeCell ref="F42:U42"/>
    <mergeCell ref="U10:V10"/>
    <mergeCell ref="L7:M7"/>
    <mergeCell ref="L9:M9"/>
    <mergeCell ref="O7:P7"/>
    <mergeCell ref="O9:P9"/>
    <mergeCell ref="R7:S7"/>
    <mergeCell ref="R9:S9"/>
    <mergeCell ref="B2:Y2"/>
    <mergeCell ref="C9:D9"/>
    <mergeCell ref="C10:D10"/>
    <mergeCell ref="F7:G7"/>
    <mergeCell ref="F9:G9"/>
    <mergeCell ref="I7:J7"/>
    <mergeCell ref="I9:J9"/>
    <mergeCell ref="C7:D7"/>
    <mergeCell ref="X10:X12"/>
    <mergeCell ref="U7:V7"/>
    <mergeCell ref="U9:V9"/>
    <mergeCell ref="F10:G10"/>
    <mergeCell ref="I10:J10"/>
    <mergeCell ref="L10:M10"/>
    <mergeCell ref="O10:P10"/>
    <mergeCell ref="R10:S10"/>
  </mergeCells>
  <conditionalFormatting sqref="I10:J11 L10:M11 O10:P11 R10:S11 U10:V11 C10:C11 F10:G11">
    <cfRule type="cellIs" dxfId="25" priority="27" operator="equal">
      <formula>$AQ$12</formula>
    </cfRule>
    <cfRule type="cellIs" dxfId="24" priority="28" operator="equal">
      <formula>$AQ$10</formula>
    </cfRule>
  </conditionalFormatting>
  <dataValidations count="1">
    <dataValidation type="list" allowBlank="1" showInputMessage="1" showErrorMessage="1" sqref="C10:C11 F10:F11 R10:S11 O10:P11 L10:M11 I10:J11 U10:V11" xr:uid="{00000000-0002-0000-1200-000000000000}">
      <formula1>$AQ$10:$AQ$12</formula1>
    </dataValidation>
  </dataValidations>
  <printOptions horizontalCentered="1"/>
  <pageMargins left="0.56000000000000005" right="0.3" top="0.48" bottom="0.33" header="0.24" footer="0.3"/>
  <pageSetup scale="51" fitToWidth="4" orientation="landscape" r:id="rId1"/>
  <headerFooter>
    <oddFooter>&amp;C&amp;8Copyright © 2012 Kepner-Tregoe, Inc. All Rights Reserved.&amp;R&amp;8Page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M40"/>
  <sheetViews>
    <sheetView showGridLines="0" showZeros="0" zoomScale="90" zoomScaleNormal="90" workbookViewId="0"/>
  </sheetViews>
  <sheetFormatPr defaultColWidth="9.140625" defaultRowHeight="15"/>
  <cols>
    <col min="1" max="1" width="1.42578125" style="701" customWidth="1"/>
    <col min="2" max="2" width="2.140625" style="701" customWidth="1"/>
    <col min="3" max="3" width="19.7109375" style="701" customWidth="1"/>
    <col min="4" max="4" width="58.7109375" style="701" customWidth="1"/>
    <col min="5" max="5" width="5.28515625" style="701" customWidth="1"/>
    <col min="6" max="6" width="2" style="701" customWidth="1"/>
    <col min="7" max="7" width="16" style="701" customWidth="1"/>
    <col min="8" max="8" width="11.28515625" style="701" customWidth="1"/>
    <col min="9" max="9" width="9.140625" style="701" customWidth="1"/>
    <col min="10" max="10" width="10.140625" style="701" customWidth="1"/>
    <col min="11" max="11" width="9.140625" style="701" customWidth="1"/>
    <col min="12" max="12" width="16.42578125" style="701" customWidth="1"/>
    <col min="13" max="13" width="1.7109375" style="701" customWidth="1"/>
    <col min="14" max="50" width="9.140625" style="701" customWidth="1"/>
    <col min="51" max="51" width="9.140625" style="701"/>
    <col min="52" max="52" width="11.85546875" style="701" bestFit="1" customWidth="1"/>
    <col min="53" max="16384" width="9.140625" style="701"/>
  </cols>
  <sheetData>
    <row r="1" spans="1:65" ht="9" customHeight="1" thickBot="1">
      <c r="A1" s="983"/>
      <c r="B1" s="984"/>
      <c r="C1" s="984"/>
      <c r="D1" s="984"/>
      <c r="E1" s="984"/>
      <c r="F1" s="984"/>
      <c r="G1" s="984"/>
      <c r="H1" s="984"/>
      <c r="I1" s="984"/>
      <c r="J1" s="984"/>
      <c r="K1" s="984"/>
      <c r="L1" s="984"/>
      <c r="M1" s="984"/>
    </row>
    <row r="2" spans="1:65" ht="9" customHeight="1">
      <c r="A2" s="984"/>
      <c r="B2" s="979"/>
      <c r="C2" s="1285" t="str">
        <f ca="1">OFFSET(Lexicon!B13,0,$BA$21)</f>
        <v>Kepner-Tregoe Process Worksheet</v>
      </c>
      <c r="D2" s="1286"/>
      <c r="E2" s="1286"/>
      <c r="F2" s="1286"/>
      <c r="G2" s="1286"/>
      <c r="H2" s="965"/>
      <c r="I2" s="965"/>
      <c r="J2" s="965"/>
      <c r="K2" s="965"/>
      <c r="L2" s="966"/>
      <c r="M2" s="984"/>
    </row>
    <row r="3" spans="1:65" ht="15" customHeight="1">
      <c r="A3" s="984"/>
      <c r="B3" s="980"/>
      <c r="C3" s="1287"/>
      <c r="D3" s="1287"/>
      <c r="E3" s="1287"/>
      <c r="F3" s="1287"/>
      <c r="G3" s="1287"/>
      <c r="H3" s="967"/>
      <c r="I3" s="967"/>
      <c r="J3" s="967"/>
      <c r="K3" s="967"/>
      <c r="L3" s="968"/>
      <c r="M3" s="984"/>
      <c r="AX3" s="710"/>
      <c r="AY3" s="710"/>
      <c r="AZ3" s="711" t="str">
        <f ca="1">OFFSET(Lexicon!B21,0,$BA$21)</f>
        <v>SITUATION APPRAISAL</v>
      </c>
      <c r="BA3" s="710"/>
      <c r="BB3" s="710"/>
      <c r="BC3" s="710"/>
      <c r="BD3" s="710"/>
      <c r="BE3" s="710"/>
      <c r="BF3" s="710"/>
      <c r="BG3" s="710"/>
      <c r="BH3" s="710"/>
      <c r="BI3" s="710"/>
      <c r="BJ3" s="710"/>
      <c r="BK3" s="710"/>
      <c r="BL3" s="710"/>
      <c r="BM3" s="710"/>
    </row>
    <row r="4" spans="1:65" ht="15" customHeight="1">
      <c r="A4" s="984"/>
      <c r="B4" s="980"/>
      <c r="C4" s="1287"/>
      <c r="D4" s="1287"/>
      <c r="E4" s="1287"/>
      <c r="F4" s="1287"/>
      <c r="G4" s="1287"/>
      <c r="H4" s="967"/>
      <c r="I4" s="967"/>
      <c r="J4" s="967"/>
      <c r="K4" s="967"/>
      <c r="L4" s="968"/>
      <c r="M4" s="984"/>
      <c r="AX4" s="710"/>
      <c r="AY4" s="710"/>
      <c r="AZ4" s="711" t="str">
        <f ca="1">OFFSET(Lexicon!B23,0,$BA$21)</f>
        <v xml:space="preserve"> PROBLEM ANALYSIS</v>
      </c>
      <c r="BA4" s="710"/>
      <c r="BB4" s="710"/>
      <c r="BC4" s="710"/>
      <c r="BD4" s="710"/>
      <c r="BE4" s="710"/>
      <c r="BF4" s="710"/>
      <c r="BG4" s="710"/>
      <c r="BH4" s="710"/>
      <c r="BI4" s="710"/>
      <c r="BJ4" s="710"/>
      <c r="BK4" s="710"/>
      <c r="BL4" s="710"/>
      <c r="BM4" s="710"/>
    </row>
    <row r="5" spans="1:65" ht="15" customHeight="1">
      <c r="A5" s="984"/>
      <c r="B5" s="980"/>
      <c r="C5" s="1287"/>
      <c r="D5" s="1287"/>
      <c r="E5" s="1287"/>
      <c r="F5" s="1287"/>
      <c r="G5" s="1287"/>
      <c r="H5" s="967"/>
      <c r="I5" s="967"/>
      <c r="J5" s="967"/>
      <c r="K5" s="967"/>
      <c r="L5" s="968"/>
      <c r="M5" s="984"/>
      <c r="AX5" s="710"/>
      <c r="AY5" s="710"/>
      <c r="AZ5" s="711" t="str">
        <f ca="1">OFFSET(Lexicon!B26,0,$BA$21)</f>
        <v>DECISION
ANALYSIS</v>
      </c>
      <c r="BA5" s="710"/>
      <c r="BB5" s="710"/>
      <c r="BC5" s="710"/>
      <c r="BD5" s="710"/>
      <c r="BE5" s="710"/>
      <c r="BF5" s="710"/>
      <c r="BG5" s="710"/>
      <c r="BH5" s="710"/>
      <c r="BI5" s="710"/>
      <c r="BJ5" s="710"/>
      <c r="BK5" s="710"/>
      <c r="BL5" s="710"/>
      <c r="BM5" s="710"/>
    </row>
    <row r="6" spans="1:65" ht="15" customHeight="1">
      <c r="A6" s="984"/>
      <c r="B6" s="980"/>
      <c r="C6" s="1287"/>
      <c r="D6" s="1287"/>
      <c r="E6" s="1287"/>
      <c r="F6" s="1287"/>
      <c r="G6" s="1287"/>
      <c r="H6" s="967"/>
      <c r="I6" s="967"/>
      <c r="J6" s="967"/>
      <c r="K6" s="967"/>
      <c r="L6" s="968"/>
      <c r="M6" s="984"/>
      <c r="AX6" s="710"/>
      <c r="AY6" s="710"/>
      <c r="AZ6" s="711" t="str">
        <f ca="1">OFFSET(Lexicon!B27,0,$BA$21)</f>
        <v>POTENTIAL  PROBLEM ANALYSIS</v>
      </c>
      <c r="BA6" s="710"/>
      <c r="BB6" s="710"/>
      <c r="BC6" s="710"/>
      <c r="BD6" s="710"/>
      <c r="BE6" s="710"/>
      <c r="BF6" s="710"/>
      <c r="BG6" s="710"/>
      <c r="BH6" s="710"/>
      <c r="BI6" s="710"/>
      <c r="BJ6" s="710"/>
      <c r="BK6" s="710"/>
      <c r="BL6" s="710"/>
      <c r="BM6" s="710"/>
    </row>
    <row r="7" spans="1:65" ht="15" customHeight="1">
      <c r="A7" s="984"/>
      <c r="B7" s="980"/>
      <c r="C7" s="1287"/>
      <c r="D7" s="1287"/>
      <c r="E7" s="1287"/>
      <c r="F7" s="1287"/>
      <c r="G7" s="1287"/>
      <c r="H7" s="967"/>
      <c r="I7" s="967"/>
      <c r="J7" s="967"/>
      <c r="K7" s="967"/>
      <c r="L7" s="968"/>
      <c r="M7" s="984"/>
      <c r="AX7" s="710"/>
      <c r="AY7" s="710"/>
      <c r="AZ7" s="711" t="str">
        <f ca="1">OFFSET(Lexicon!B28,0,$BA$21)</f>
        <v>POTENTIAL  OPPORTUNITY    ANALYSIS</v>
      </c>
      <c r="BA7" s="710"/>
      <c r="BB7" s="710"/>
      <c r="BC7" s="710"/>
      <c r="BD7" s="710"/>
      <c r="BE7" s="710"/>
      <c r="BF7" s="710"/>
      <c r="BG7" s="710"/>
      <c r="BH7" s="710"/>
      <c r="BI7" s="710"/>
      <c r="BJ7" s="710"/>
      <c r="BK7" s="710"/>
      <c r="BL7" s="710"/>
      <c r="BM7" s="710"/>
    </row>
    <row r="8" spans="1:65">
      <c r="A8" s="984"/>
      <c r="B8" s="980"/>
      <c r="C8" s="1062"/>
      <c r="D8" s="1062"/>
      <c r="E8" s="1062"/>
      <c r="F8" s="969"/>
      <c r="G8" s="969"/>
      <c r="H8" s="969"/>
      <c r="I8" s="969"/>
      <c r="J8" s="969"/>
      <c r="K8" s="969"/>
      <c r="L8" s="968"/>
      <c r="M8" s="984"/>
      <c r="AX8" s="710"/>
      <c r="AY8" s="710"/>
      <c r="AZ8" s="710"/>
      <c r="BA8" s="710"/>
      <c r="BB8" s="710"/>
      <c r="BC8" s="710"/>
      <c r="BD8" s="710"/>
      <c r="BE8" s="710"/>
      <c r="BF8" s="710"/>
      <c r="BG8" s="710"/>
      <c r="BH8" s="710"/>
      <c r="BI8" s="710"/>
      <c r="BJ8" s="710"/>
      <c r="BK8" s="710"/>
      <c r="BL8" s="710"/>
      <c r="BM8" s="710"/>
    </row>
    <row r="9" spans="1:65" ht="12.95" customHeight="1">
      <c r="A9" s="984"/>
      <c r="B9" s="980"/>
      <c r="C9" s="1063" t="str">
        <f ca="1">OFFSET(Lexicon!B14,0,$BA$21)</f>
        <v xml:space="preserve">Subject: </v>
      </c>
      <c r="D9" s="1284"/>
      <c r="E9" s="1062"/>
      <c r="F9" s="969"/>
      <c r="G9" s="969"/>
      <c r="H9" s="969"/>
      <c r="I9" s="969"/>
      <c r="J9" s="969"/>
      <c r="K9" s="969"/>
      <c r="L9" s="968"/>
      <c r="M9" s="984"/>
      <c r="AX9" s="710"/>
      <c r="AY9" s="710"/>
      <c r="BA9" s="710"/>
      <c r="BB9" s="710"/>
      <c r="BC9" s="710"/>
      <c r="BD9" s="710"/>
      <c r="BE9" s="710"/>
      <c r="BF9" s="710"/>
      <c r="BG9" s="710"/>
      <c r="BH9" s="710"/>
      <c r="BI9" s="710"/>
      <c r="BJ9" s="710"/>
      <c r="BK9" s="710"/>
      <c r="BL9" s="710"/>
      <c r="BM9" s="710"/>
    </row>
    <row r="10" spans="1:65" ht="12.95" customHeight="1">
      <c r="A10" s="984"/>
      <c r="B10" s="980"/>
      <c r="C10" s="1064"/>
      <c r="D10" s="1284"/>
      <c r="E10" s="1062"/>
      <c r="F10" s="969"/>
      <c r="G10" s="969"/>
      <c r="H10" s="969"/>
      <c r="I10" s="969"/>
      <c r="J10" s="969"/>
      <c r="K10" s="969"/>
      <c r="L10" s="968"/>
      <c r="M10" s="984"/>
      <c r="AX10" s="710"/>
      <c r="AY10" s="710"/>
      <c r="AZ10" s="712" t="str">
        <f ca="1">OFFSET(Lexicon!B47,0,$BA$21)</f>
        <v>Managing Involvement</v>
      </c>
      <c r="BB10" s="710"/>
      <c r="BC10" s="710"/>
      <c r="BD10" s="710"/>
      <c r="BE10" s="710"/>
      <c r="BF10" s="710"/>
      <c r="BG10" s="710"/>
      <c r="BH10" s="710"/>
      <c r="BI10" s="710"/>
      <c r="BJ10" s="710"/>
      <c r="BK10" s="710"/>
      <c r="BL10" s="710"/>
      <c r="BM10" s="710"/>
    </row>
    <row r="11" spans="1:65" ht="15" customHeight="1">
      <c r="A11" s="984"/>
      <c r="B11" s="980"/>
      <c r="C11" s="1064"/>
      <c r="D11" s="1065"/>
      <c r="E11" s="1062"/>
      <c r="F11" s="969"/>
      <c r="G11" s="969"/>
      <c r="H11" s="969"/>
      <c r="I11" s="969"/>
      <c r="J11" s="969"/>
      <c r="K11" s="969"/>
      <c r="L11" s="968"/>
      <c r="M11" s="984"/>
      <c r="AX11" s="710"/>
      <c r="AY11" s="702"/>
      <c r="AZ11" s="701" t="str">
        <f ca="1">OFFSET(Lexicon!B48,0,$BA$21)</f>
        <v>Performance System Design</v>
      </c>
      <c r="BB11" s="710"/>
      <c r="BC11" s="710"/>
      <c r="BD11" s="710"/>
      <c r="BE11" s="710"/>
      <c r="BF11" s="710"/>
      <c r="BG11" s="710"/>
      <c r="BH11" s="710"/>
      <c r="BI11" s="710"/>
      <c r="BJ11" s="710"/>
      <c r="BK11" s="710"/>
      <c r="BL11" s="710"/>
      <c r="BM11" s="710"/>
    </row>
    <row r="12" spans="1:65" ht="15" customHeight="1">
      <c r="A12" s="984"/>
      <c r="B12" s="980"/>
      <c r="C12" s="1063" t="str">
        <f ca="1">OFFSET(Lexicon!B15,0,$BA$21)</f>
        <v xml:space="preserve">Author: </v>
      </c>
      <c r="D12" s="1066"/>
      <c r="E12" s="1062"/>
      <c r="F12" s="969"/>
      <c r="G12" s="969"/>
      <c r="H12" s="969"/>
      <c r="I12" s="969"/>
      <c r="J12" s="969"/>
      <c r="K12" s="969"/>
      <c r="L12" s="968"/>
      <c r="M12" s="984"/>
      <c r="AX12" s="710"/>
      <c r="AY12" s="710"/>
      <c r="AZ12" s="701" t="str">
        <f ca="1">OFFSET(Lexicon!B49,0,$BA$21)</f>
        <v>Performance System Analysis</v>
      </c>
      <c r="BB12" s="710"/>
      <c r="BC12" s="710"/>
      <c r="BD12" s="710"/>
      <c r="BE12" s="710"/>
      <c r="BF12" s="710"/>
      <c r="BG12" s="710"/>
      <c r="BH12" s="710"/>
      <c r="BI12" s="710"/>
      <c r="BJ12" s="710"/>
      <c r="BK12" s="710"/>
      <c r="BL12" s="710"/>
      <c r="BM12" s="710"/>
    </row>
    <row r="13" spans="1:65" ht="15" customHeight="1">
      <c r="A13" s="984"/>
      <c r="B13" s="980"/>
      <c r="C13" s="1064"/>
      <c r="D13" s="1064"/>
      <c r="E13" s="1062"/>
      <c r="F13" s="969"/>
      <c r="G13" s="969"/>
      <c r="H13" s="969"/>
      <c r="I13" s="969"/>
      <c r="J13" s="969"/>
      <c r="K13" s="969"/>
      <c r="L13" s="968"/>
      <c r="M13" s="984"/>
      <c r="AX13" s="710"/>
      <c r="AY13" s="710"/>
      <c r="AZ13" s="701" t="str">
        <f ca="1">OFFSET(Lexicon!B50,0,$BA$21)</f>
        <v xml:space="preserve">SPRCFb </v>
      </c>
      <c r="BA13" s="710"/>
      <c r="BB13" s="710"/>
      <c r="BC13" s="710"/>
      <c r="BD13" s="710"/>
      <c r="BE13" s="710"/>
      <c r="BF13" s="710"/>
      <c r="BG13" s="710"/>
      <c r="BH13" s="710"/>
      <c r="BI13" s="710"/>
      <c r="BJ13" s="710"/>
      <c r="BK13" s="710"/>
      <c r="BL13" s="710"/>
      <c r="BM13" s="710"/>
    </row>
    <row r="14" spans="1:65" ht="15" customHeight="1">
      <c r="A14" s="984"/>
      <c r="B14" s="980"/>
      <c r="C14" s="1063" t="str">
        <f ca="1">OFFSET(Lexicon!B16,0,$BA$21)</f>
        <v xml:space="preserve">Version: </v>
      </c>
      <c r="D14" s="1067"/>
      <c r="E14" s="1062"/>
      <c r="F14" s="969"/>
      <c r="G14" s="969"/>
      <c r="H14" s="969"/>
      <c r="I14" s="969"/>
      <c r="J14" s="969"/>
      <c r="K14" s="969"/>
      <c r="L14" s="968"/>
      <c r="M14" s="984"/>
      <c r="AR14" s="701" t="str">
        <f>HYPERLINK("#MI!A"&amp;A1)</f>
        <v>#MI!A</v>
      </c>
      <c r="AX14" s="710"/>
      <c r="AY14" s="710"/>
      <c r="AZ14" s="713">
        <f ca="1">OFFSET(Lexicon!B56,0,$BA$21)</f>
        <v>0</v>
      </c>
      <c r="BA14" s="710"/>
      <c r="BB14" s="710"/>
      <c r="BC14" s="710"/>
      <c r="BD14" s="710"/>
      <c r="BE14" s="710"/>
      <c r="BF14" s="710"/>
      <c r="BG14" s="710"/>
      <c r="BH14" s="710"/>
      <c r="BI14" s="710"/>
      <c r="BJ14" s="710"/>
      <c r="BK14" s="710"/>
      <c r="BL14" s="710"/>
      <c r="BM14" s="710"/>
    </row>
    <row r="15" spans="1:65" ht="15" customHeight="1">
      <c r="A15" s="984"/>
      <c r="B15" s="980"/>
      <c r="C15" s="1064"/>
      <c r="D15" s="1064"/>
      <c r="E15" s="1062"/>
      <c r="F15" s="969"/>
      <c r="G15" s="969"/>
      <c r="H15" s="969"/>
      <c r="I15" s="969"/>
      <c r="J15" s="969"/>
      <c r="K15" s="969"/>
      <c r="L15" s="968"/>
      <c r="M15" s="984"/>
      <c r="AR15" s="701" t="s">
        <v>1980</v>
      </c>
      <c r="AX15" s="710"/>
      <c r="AY15" s="710"/>
      <c r="AZ15" s="713"/>
      <c r="BA15" s="710"/>
      <c r="BB15" s="710"/>
      <c r="BC15" s="710"/>
      <c r="BD15" s="710"/>
      <c r="BE15" s="710"/>
      <c r="BF15" s="710"/>
      <c r="BG15" s="710"/>
      <c r="BH15" s="710"/>
      <c r="BI15" s="710"/>
      <c r="BJ15" s="710"/>
      <c r="BK15" s="710"/>
      <c r="BL15" s="710"/>
      <c r="BM15" s="710"/>
    </row>
    <row r="16" spans="1:65" ht="15" customHeight="1">
      <c r="A16" s="984"/>
      <c r="B16" s="980"/>
      <c r="C16" s="1063" t="str">
        <f ca="1">OFFSET(Lexicon!B17,0,$BA$21)</f>
        <v xml:space="preserve">Version date: </v>
      </c>
      <c r="D16" s="1067"/>
      <c r="E16" s="1062"/>
      <c r="F16" s="969"/>
      <c r="G16" s="969"/>
      <c r="H16" s="969"/>
      <c r="I16" s="969"/>
      <c r="J16" s="969"/>
      <c r="K16" s="969"/>
      <c r="L16" s="968"/>
      <c r="M16" s="984"/>
      <c r="AX16" s="710"/>
      <c r="AY16" s="710"/>
      <c r="AZ16" s="710"/>
      <c r="BA16" s="710"/>
      <c r="BB16" s="710"/>
      <c r="BC16" s="710"/>
      <c r="BD16" s="710"/>
      <c r="BE16" s="710"/>
      <c r="BF16" s="710"/>
      <c r="BG16" s="710"/>
      <c r="BH16" s="710"/>
      <c r="BI16" s="710"/>
      <c r="BJ16" s="710"/>
      <c r="BK16" s="710"/>
      <c r="BL16" s="710"/>
      <c r="BM16" s="710"/>
    </row>
    <row r="17" spans="1:65" ht="15" customHeight="1">
      <c r="A17" s="984"/>
      <c r="B17" s="980"/>
      <c r="C17" s="1064"/>
      <c r="D17" s="1064"/>
      <c r="E17" s="1062"/>
      <c r="F17" s="969"/>
      <c r="G17" s="969"/>
      <c r="H17" s="969"/>
      <c r="I17" s="969"/>
      <c r="J17" s="969"/>
      <c r="K17" s="969"/>
      <c r="L17" s="968"/>
      <c r="M17" s="984"/>
      <c r="AX17" s="710"/>
      <c r="AY17" s="710"/>
      <c r="AZ17" s="713" t="s">
        <v>857</v>
      </c>
      <c r="BA17" s="710"/>
      <c r="BB17" s="710"/>
      <c r="BC17" s="710"/>
      <c r="BD17" s="710"/>
      <c r="BE17" s="710"/>
      <c r="BF17" s="710"/>
      <c r="BG17" s="710"/>
      <c r="BH17" s="710"/>
      <c r="BI17" s="710"/>
      <c r="BJ17" s="710"/>
      <c r="BK17" s="710"/>
      <c r="BL17" s="710"/>
      <c r="BM17" s="710"/>
    </row>
    <row r="18" spans="1:65" ht="15" customHeight="1">
      <c r="A18" s="984"/>
      <c r="B18" s="980"/>
      <c r="C18" s="1063" t="str">
        <f ca="1">OFFSET(Lexicon!B18,0,$BA$21)</f>
        <v xml:space="preserve">Status: </v>
      </c>
      <c r="D18" s="1068"/>
      <c r="E18" s="1062"/>
      <c r="F18" s="969"/>
      <c r="G18" s="969"/>
      <c r="H18" s="969"/>
      <c r="I18" s="969"/>
      <c r="J18" s="969"/>
      <c r="K18" s="969"/>
      <c r="L18" s="968"/>
      <c r="M18" s="984"/>
      <c r="AX18" s="710"/>
      <c r="AY18" s="710"/>
      <c r="AZ18" s="710" t="str">
        <f>Lexicon!B11</f>
        <v>English</v>
      </c>
      <c r="BA18" s="710"/>
      <c r="BB18" s="710"/>
      <c r="BC18" s="710"/>
      <c r="BD18" s="710"/>
      <c r="BE18" s="710"/>
      <c r="BF18" s="710"/>
      <c r="BG18" s="710"/>
      <c r="BH18" s="710"/>
      <c r="BI18" s="710"/>
      <c r="BJ18" s="710"/>
      <c r="BK18" s="710"/>
      <c r="BL18" s="710"/>
      <c r="BM18" s="710"/>
    </row>
    <row r="19" spans="1:65" ht="15" customHeight="1">
      <c r="A19" s="984"/>
      <c r="B19" s="980"/>
      <c r="C19" s="1064"/>
      <c r="D19" s="1064"/>
      <c r="E19" s="1062"/>
      <c r="F19" s="969"/>
      <c r="G19" s="969"/>
      <c r="H19" s="969"/>
      <c r="I19" s="969"/>
      <c r="J19" s="969"/>
      <c r="K19" s="969"/>
      <c r="L19" s="968"/>
      <c r="M19" s="984"/>
      <c r="AX19" s="710"/>
      <c r="AY19" s="710"/>
      <c r="AZ19" s="710" t="str">
        <f>Lexicon!C11</f>
        <v>Deutsch (German)</v>
      </c>
      <c r="BA19" s="710"/>
      <c r="BB19" s="710"/>
      <c r="BC19" s="710"/>
      <c r="BD19" s="710"/>
      <c r="BE19" s="710"/>
      <c r="BF19" s="710"/>
      <c r="BG19" s="710"/>
      <c r="BH19" s="710"/>
      <c r="BI19" s="710"/>
      <c r="BJ19" s="710"/>
      <c r="BK19" s="710"/>
      <c r="BL19" s="710"/>
      <c r="BM19" s="710"/>
    </row>
    <row r="20" spans="1:65" ht="15" customHeight="1">
      <c r="A20" s="984"/>
      <c r="B20" s="980"/>
      <c r="C20" s="1063" t="str">
        <f ca="1">OFFSET(Lexicon!B19,0,$BA$21)</f>
        <v xml:space="preserve">Validation: </v>
      </c>
      <c r="D20" s="1283"/>
      <c r="E20" s="1062"/>
      <c r="F20" s="969"/>
      <c r="G20" s="969"/>
      <c r="H20" s="969"/>
      <c r="I20" s="969"/>
      <c r="J20" s="969"/>
      <c r="K20" s="969"/>
      <c r="L20" s="968"/>
      <c r="M20" s="984"/>
      <c r="AX20" s="710"/>
      <c r="AY20" s="710"/>
      <c r="AZ20" s="710" t="str">
        <f>Lexicon!D11</f>
        <v>Nederlands (Dutch)</v>
      </c>
      <c r="BA20" s="710"/>
      <c r="BB20" s="710"/>
      <c r="BC20" s="710"/>
      <c r="BD20" s="710"/>
      <c r="BE20" s="710"/>
      <c r="BF20" s="710"/>
      <c r="BG20" s="710"/>
      <c r="BH20" s="710"/>
      <c r="BI20" s="710"/>
      <c r="BJ20" s="710"/>
      <c r="BK20" s="710"/>
      <c r="BL20" s="710"/>
      <c r="BM20" s="710"/>
    </row>
    <row r="21" spans="1:65" ht="15" customHeight="1">
      <c r="A21" s="984"/>
      <c r="B21" s="980"/>
      <c r="C21" s="1064"/>
      <c r="D21" s="1283"/>
      <c r="E21" s="1062"/>
      <c r="F21" s="969"/>
      <c r="G21" s="969"/>
      <c r="H21" s="969"/>
      <c r="I21" s="969"/>
      <c r="J21" s="969"/>
      <c r="K21" s="969"/>
      <c r="L21" s="968"/>
      <c r="M21" s="984"/>
      <c r="AX21" s="710"/>
      <c r="AZ21" s="710" t="str">
        <f>Lexicon!E11</f>
        <v>Français (French)</v>
      </c>
      <c r="BA21" s="702">
        <f>MATCH(D23,AZ18:AZ27,0)-1</f>
        <v>0</v>
      </c>
      <c r="BB21" s="710"/>
      <c r="BC21" s="710"/>
      <c r="BD21" s="710"/>
      <c r="BE21" s="710"/>
      <c r="BF21" s="710"/>
      <c r="BG21" s="710"/>
      <c r="BH21" s="710"/>
      <c r="BI21" s="710"/>
      <c r="BJ21" s="710"/>
      <c r="BK21" s="710"/>
      <c r="BL21" s="710"/>
      <c r="BM21" s="710"/>
    </row>
    <row r="22" spans="1:65" ht="15" customHeight="1">
      <c r="A22" s="984"/>
      <c r="B22" s="980"/>
      <c r="C22" s="1064"/>
      <c r="D22" s="1064"/>
      <c r="E22" s="1062"/>
      <c r="F22" s="969"/>
      <c r="G22" s="969"/>
      <c r="H22" s="969"/>
      <c r="I22" s="969"/>
      <c r="J22" s="969"/>
      <c r="K22" s="969"/>
      <c r="L22" s="968"/>
      <c r="M22" s="984"/>
      <c r="AX22" s="710"/>
      <c r="AZ22" s="701" t="s">
        <v>4691</v>
      </c>
      <c r="BA22" s="702"/>
      <c r="BB22" s="710"/>
      <c r="BC22" s="710"/>
      <c r="BD22" s="710"/>
      <c r="BE22" s="710"/>
      <c r="BF22" s="710"/>
      <c r="BG22" s="710"/>
      <c r="BH22" s="710"/>
      <c r="BI22" s="710"/>
      <c r="BJ22" s="710"/>
      <c r="BK22" s="710"/>
      <c r="BL22" s="710"/>
      <c r="BM22" s="710"/>
    </row>
    <row r="23" spans="1:65" ht="15" customHeight="1">
      <c r="A23" s="984"/>
      <c r="B23" s="980"/>
      <c r="C23" s="1063" t="str">
        <f ca="1">OFFSET(Lexicon!B20,0,$BA$21)</f>
        <v xml:space="preserve">Language: </v>
      </c>
      <c r="D23" s="1068" t="s">
        <v>2</v>
      </c>
      <c r="E23" s="1062"/>
      <c r="F23" s="969"/>
      <c r="G23" s="969"/>
      <c r="H23" s="969"/>
      <c r="I23" s="969"/>
      <c r="J23" s="969"/>
      <c r="K23" s="969"/>
      <c r="L23" s="968"/>
      <c r="M23" s="984"/>
      <c r="AX23" s="710"/>
      <c r="AZ23" s="710" t="str">
        <f>Lexicon!G11</f>
        <v>Italian</v>
      </c>
      <c r="BA23" s="702"/>
      <c r="BB23" s="710"/>
      <c r="BC23" s="710"/>
      <c r="BD23" s="710"/>
      <c r="BE23" s="710"/>
      <c r="BF23" s="710"/>
      <c r="BG23" s="710"/>
      <c r="BH23" s="710"/>
      <c r="BI23" s="710"/>
      <c r="BJ23" s="710"/>
      <c r="BK23" s="710"/>
      <c r="BL23" s="710"/>
      <c r="BM23" s="710"/>
    </row>
    <row r="24" spans="1:65" ht="15" customHeight="1">
      <c r="A24" s="984"/>
      <c r="B24" s="980"/>
      <c r="C24" s="1064"/>
      <c r="D24" s="1064"/>
      <c r="E24" s="1062"/>
      <c r="F24" s="969"/>
      <c r="G24" s="969"/>
      <c r="H24" s="969"/>
      <c r="I24" s="969"/>
      <c r="J24" s="969"/>
      <c r="K24" s="969"/>
      <c r="L24" s="968"/>
      <c r="M24" s="984"/>
      <c r="T24" s="712"/>
      <c r="AH24" s="712"/>
      <c r="AX24" s="710"/>
      <c r="AZ24" s="710" t="str">
        <f>Lexicon!H11</f>
        <v>Czech</v>
      </c>
      <c r="BA24" s="710"/>
      <c r="BB24" s="710"/>
      <c r="BC24" s="710"/>
      <c r="BD24" s="710"/>
      <c r="BE24" s="710"/>
      <c r="BF24" s="710"/>
      <c r="BG24" s="710"/>
      <c r="BH24" s="710"/>
      <c r="BI24" s="710"/>
      <c r="BJ24" s="710"/>
      <c r="BK24" s="710"/>
      <c r="BL24" s="710"/>
      <c r="BM24" s="710"/>
    </row>
    <row r="25" spans="1:65" ht="15" customHeight="1">
      <c r="A25" s="984"/>
      <c r="B25" s="980"/>
      <c r="C25" s="1289" t="str">
        <f ca="1">OFFSET(Lexicon!B44,0,$BA$21)</f>
        <v>Instructions:  Enter appropriate data in fields above, then click process on globe</v>
      </c>
      <c r="D25" s="1289"/>
      <c r="E25" s="1289"/>
      <c r="F25" s="969"/>
      <c r="G25" s="969"/>
      <c r="H25" s="969"/>
      <c r="I25" s="969"/>
      <c r="J25" s="969"/>
      <c r="K25" s="969"/>
      <c r="L25" s="970"/>
      <c r="M25" s="984"/>
      <c r="AX25" s="710"/>
      <c r="AZ25" s="710" t="str">
        <f>Lexicon!E11</f>
        <v>Français (French)</v>
      </c>
      <c r="BA25" s="710"/>
      <c r="BB25" s="710"/>
      <c r="BC25" s="710"/>
      <c r="BD25" s="710"/>
      <c r="BE25" s="710"/>
      <c r="BF25" s="710"/>
      <c r="BG25" s="710"/>
      <c r="BH25" s="710"/>
      <c r="BI25" s="710"/>
      <c r="BJ25" s="710"/>
      <c r="BK25" s="710"/>
      <c r="BL25" s="710"/>
      <c r="BM25" s="710"/>
    </row>
    <row r="26" spans="1:65" ht="15" customHeight="1">
      <c r="A26" s="984"/>
      <c r="B26" s="980"/>
      <c r="C26" s="1290"/>
      <c r="D26" s="1290"/>
      <c r="E26" s="1290"/>
      <c r="F26" s="969"/>
      <c r="G26" s="969"/>
      <c r="H26" s="969"/>
      <c r="I26" s="969"/>
      <c r="J26" s="969"/>
      <c r="K26" s="969"/>
      <c r="L26" s="970"/>
      <c r="M26" s="984"/>
      <c r="AX26" s="710"/>
      <c r="AZ26" s="710" t="str">
        <f>Lexicon!G11</f>
        <v>Italian</v>
      </c>
      <c r="BA26" s="710"/>
      <c r="BB26" s="710"/>
      <c r="BC26" s="710"/>
      <c r="BD26" s="710"/>
      <c r="BE26" s="710"/>
      <c r="BF26" s="710"/>
      <c r="BG26" s="710"/>
      <c r="BH26" s="710"/>
      <c r="BI26" s="710"/>
      <c r="BJ26" s="710"/>
      <c r="BK26" s="710"/>
      <c r="BL26" s="710"/>
      <c r="BM26" s="710"/>
    </row>
    <row r="27" spans="1:65">
      <c r="A27" s="984"/>
      <c r="B27" s="980"/>
      <c r="C27" s="969"/>
      <c r="D27" s="969"/>
      <c r="E27" s="969"/>
      <c r="F27" s="969"/>
      <c r="G27" s="969"/>
      <c r="H27" s="969"/>
      <c r="I27" s="969"/>
      <c r="J27" s="969"/>
      <c r="K27" s="969"/>
      <c r="L27" s="970"/>
      <c r="M27" s="984"/>
      <c r="AX27" s="710"/>
      <c r="AZ27" s="710" t="str">
        <f>Lexicon!H11</f>
        <v>Czech</v>
      </c>
      <c r="BA27" s="710"/>
      <c r="BB27" s="710"/>
      <c r="BC27" s="710"/>
      <c r="BD27" s="710"/>
      <c r="BE27" s="710"/>
      <c r="BF27" s="710"/>
      <c r="BG27" s="710"/>
      <c r="BH27" s="710"/>
      <c r="BI27" s="710"/>
      <c r="BJ27" s="710"/>
      <c r="BK27" s="710"/>
      <c r="BL27" s="710"/>
      <c r="BM27" s="710"/>
    </row>
    <row r="28" spans="1:65">
      <c r="A28" s="984"/>
      <c r="B28" s="980"/>
      <c r="C28" s="969"/>
      <c r="D28" s="969"/>
      <c r="E28" s="969"/>
      <c r="F28" s="969"/>
      <c r="G28" s="969"/>
      <c r="H28" s="969"/>
      <c r="I28" s="971"/>
      <c r="J28" s="971"/>
      <c r="K28" s="971"/>
      <c r="L28" s="972"/>
      <c r="M28" s="984"/>
      <c r="AX28" s="710"/>
      <c r="AZ28" s="714" t="str">
        <f>HYPERLINK(A1, "=OFFSET(Lexicon!B25,0,$AM$21)")</f>
        <v>=OFFSET(Lexicon!B25,0,$AM$21)</v>
      </c>
      <c r="BA28" s="710"/>
      <c r="BB28" s="710"/>
      <c r="BC28" s="710"/>
      <c r="BD28" s="710"/>
      <c r="BE28" s="710"/>
      <c r="BF28" s="710"/>
      <c r="BG28" s="710"/>
      <c r="BH28" s="710"/>
      <c r="BI28" s="710"/>
      <c r="BJ28" s="710"/>
      <c r="BK28" s="710"/>
      <c r="BL28" s="710"/>
      <c r="BM28" s="710"/>
    </row>
    <row r="29" spans="1:65">
      <c r="A29" s="985"/>
      <c r="B29" s="981"/>
      <c r="C29" s="1287"/>
      <c r="D29" s="973"/>
      <c r="E29" s="973"/>
      <c r="F29" s="973"/>
      <c r="G29" s="973"/>
      <c r="H29" s="973"/>
      <c r="I29" s="973"/>
      <c r="J29" s="973"/>
      <c r="K29" s="973"/>
      <c r="L29" s="974"/>
      <c r="M29" s="985"/>
      <c r="P29"/>
      <c r="AX29" s="710"/>
      <c r="AZ29" s="714" t="s">
        <v>1767</v>
      </c>
      <c r="BA29" s="710"/>
      <c r="BB29" s="710"/>
      <c r="BC29" s="710"/>
      <c r="BD29" s="710"/>
      <c r="BE29" s="710"/>
      <c r="BF29" s="710"/>
      <c r="BG29" s="710"/>
      <c r="BH29" s="710"/>
      <c r="BI29" s="710"/>
      <c r="BJ29" s="710"/>
      <c r="BK29" s="710"/>
      <c r="BL29" s="710"/>
      <c r="BM29" s="710"/>
    </row>
    <row r="30" spans="1:65">
      <c r="A30" s="985"/>
      <c r="B30" s="981"/>
      <c r="C30" s="1287"/>
      <c r="D30" s="973"/>
      <c r="E30" s="973"/>
      <c r="F30" s="973"/>
      <c r="G30" s="973"/>
      <c r="H30" s="973"/>
      <c r="I30" s="973"/>
      <c r="J30" s="973"/>
      <c r="K30" s="973"/>
      <c r="L30" s="974"/>
      <c r="M30" s="985"/>
      <c r="AX30" s="710"/>
      <c r="AZ30" s="710"/>
      <c r="BA30" s="710"/>
      <c r="BB30" s="710"/>
      <c r="BC30" s="710"/>
      <c r="BD30" s="710"/>
      <c r="BE30" s="710"/>
      <c r="BF30" s="710"/>
      <c r="BG30" s="710"/>
      <c r="BH30" s="710"/>
      <c r="BI30" s="710"/>
      <c r="BJ30" s="710"/>
      <c r="BK30" s="710"/>
      <c r="BL30" s="710"/>
      <c r="BM30" s="710"/>
    </row>
    <row r="31" spans="1:65">
      <c r="A31" s="985"/>
      <c r="B31" s="981"/>
      <c r="C31" s="1287"/>
      <c r="D31" s="973"/>
      <c r="E31" s="973"/>
      <c r="F31" s="973"/>
      <c r="G31" s="973"/>
      <c r="H31" s="973"/>
      <c r="I31" s="973"/>
      <c r="J31" s="986" t="str">
        <f ca="1">OFFSET(Lexicon!B225,0,$BA$21)</f>
        <v>Incident Mapping</v>
      </c>
      <c r="K31" s="973"/>
      <c r="L31" s="974"/>
      <c r="M31" s="985"/>
      <c r="AX31" s="710"/>
      <c r="AZ31" s="710"/>
      <c r="BA31" s="710"/>
      <c r="BB31" s="710"/>
      <c r="BC31" s="710"/>
      <c r="BD31" s="710"/>
      <c r="BE31" s="710"/>
      <c r="BF31" s="710"/>
      <c r="BG31" s="710"/>
      <c r="BH31" s="710"/>
      <c r="BI31" s="710"/>
      <c r="BJ31" s="710"/>
      <c r="BK31" s="710"/>
      <c r="BL31" s="710"/>
      <c r="BM31" s="710"/>
    </row>
    <row r="32" spans="1:65">
      <c r="A32" s="985"/>
      <c r="B32" s="981"/>
      <c r="C32" s="1287"/>
      <c r="D32" s="973"/>
      <c r="E32" s="973"/>
      <c r="F32" s="973"/>
      <c r="G32" s="973"/>
      <c r="H32" s="973"/>
      <c r="I32" s="973"/>
      <c r="J32" s="973"/>
      <c r="K32" s="973"/>
      <c r="L32" s="974"/>
      <c r="M32" s="985"/>
      <c r="AX32" s="710"/>
      <c r="AZ32" s="710">
        <f ca="1">OFFSET(Lexicon!B41,0,$BA$21)</f>
        <v>44980</v>
      </c>
      <c r="BA32" s="710"/>
      <c r="BB32" s="710"/>
      <c r="BC32" s="710"/>
      <c r="BD32" s="710"/>
      <c r="BE32" s="710"/>
      <c r="BF32" s="710"/>
      <c r="BG32" s="710"/>
      <c r="BH32" s="710"/>
      <c r="BI32" s="710"/>
      <c r="BJ32" s="710"/>
      <c r="BK32" s="710"/>
      <c r="BL32" s="710"/>
      <c r="BM32" s="710"/>
    </row>
    <row r="33" spans="1:65" ht="15.75" thickBot="1">
      <c r="A33" s="985"/>
      <c r="B33" s="982"/>
      <c r="C33" s="1288"/>
      <c r="D33" s="1282" t="str">
        <f ca="1">OFFSET(Lexicon!B39,0,$BA$21)</f>
        <v xml:space="preserve">710-03-P469613      Copyright © Kepner-Tregoe, Inc. All Rights Reserved </v>
      </c>
      <c r="E33" s="1282"/>
      <c r="F33" s="1282"/>
      <c r="G33" s="975" t="str">
        <f ca="1">OFFSET(Lexicon!B40,0,$BA$21)</f>
        <v xml:space="preserve">Version date: </v>
      </c>
      <c r="H33" s="975">
        <f ca="1">OFFSET(Lexicon!B41,0,$BA$21)</f>
        <v>44980</v>
      </c>
      <c r="I33" s="975"/>
      <c r="J33" s="976"/>
      <c r="K33" s="977"/>
      <c r="L33" s="978"/>
      <c r="M33" s="985"/>
      <c r="AX33" s="710"/>
      <c r="AY33" s="710"/>
      <c r="AZ33" s="710" t="str">
        <f ca="1">OFFSET(Lexicon!B42,0,$BA$21)</f>
        <v>Provide Feedback</v>
      </c>
      <c r="BA33" s="710"/>
      <c r="BB33" s="710"/>
      <c r="BC33" s="710"/>
      <c r="BD33" s="710"/>
      <c r="BE33" s="710"/>
      <c r="BF33" s="710"/>
      <c r="BG33" s="710"/>
      <c r="BH33" s="710"/>
      <c r="BI33" s="710"/>
      <c r="BJ33" s="710"/>
      <c r="BK33" s="710"/>
      <c r="BL33" s="710"/>
      <c r="BM33" s="710"/>
    </row>
    <row r="34" spans="1:65" ht="9" customHeight="1">
      <c r="A34" s="985"/>
      <c r="B34" s="985"/>
      <c r="C34" s="985"/>
      <c r="D34" s="985"/>
      <c r="E34" s="985"/>
      <c r="F34" s="985"/>
      <c r="G34" s="985"/>
      <c r="H34" s="985"/>
      <c r="I34" s="985"/>
      <c r="J34" s="985"/>
      <c r="K34" s="985"/>
      <c r="L34" s="985"/>
      <c r="M34" s="985"/>
      <c r="AZ34" s="710" t="str">
        <f ca="1">OFFSET(Lexicon!B43,0,$BA$21)</f>
        <v>View License</v>
      </c>
    </row>
    <row r="35" spans="1:65">
      <c r="AZ35" s="710" t="str">
        <f ca="1">OFFSET(Lexicon!B45,0,$BA$21)</f>
        <v>Scan the QR code in your participant manual or click on the appropriate flag to access the PSDM Learning Library</v>
      </c>
    </row>
    <row r="36" spans="1:65">
      <c r="AZ36" s="710" t="str">
        <f ca="1">OFFSET(Lexicon!B32,0,$BA$21)</f>
        <v>Analysis in progress</v>
      </c>
    </row>
    <row r="37" spans="1:65">
      <c r="AZ37" s="710" t="str">
        <f ca="1">OFFSET(Lexicon!B33,0,$BA$21)</f>
        <v>Recommendations / measures in execution</v>
      </c>
    </row>
    <row r="38" spans="1:65">
      <c r="AZ38" s="710" t="str">
        <f ca="1">OFFSET(Lexicon!B34,0,$BA$21)</f>
        <v>Evaluation conducted</v>
      </c>
    </row>
    <row r="39" spans="1:65">
      <c r="AZ39" s="710" t="str">
        <f ca="1">OFFSET(Lexicon!B35,0,$BA$21)</f>
        <v>Closed</v>
      </c>
    </row>
    <row r="40" spans="1:65">
      <c r="AZ40" s="710" t="str">
        <f ca="1">OFFSET(Lexicon!B36,0,$BA$21)</f>
        <v>Draft for comment</v>
      </c>
    </row>
  </sheetData>
  <sheetProtection selectLockedCells="1" selectUnlockedCells="1"/>
  <mergeCells count="6">
    <mergeCell ref="D33:F33"/>
    <mergeCell ref="D20:D21"/>
    <mergeCell ref="D9:D10"/>
    <mergeCell ref="C2:G7"/>
    <mergeCell ref="C29:C33"/>
    <mergeCell ref="C25:E26"/>
  </mergeCells>
  <dataValidations count="2">
    <dataValidation type="list" allowBlank="1" showInputMessage="1" showErrorMessage="1" sqref="D23" xr:uid="{00000000-0002-0000-0100-000000000000}">
      <formula1>$AZ$18:$AZ$22</formula1>
    </dataValidation>
    <dataValidation type="list" allowBlank="1" showInputMessage="1" showErrorMessage="1" sqref="D18" xr:uid="{00000000-0002-0000-0100-000001000000}">
      <formula1>$AZ$36:$AZ$40</formula1>
    </dataValidation>
  </dataValidations>
  <hyperlinks>
    <hyperlink ref="AZ29" location="MI!A1" display="MI!A1" xr:uid="{00000000-0004-0000-0100-000000000000}"/>
    <hyperlink ref="AZ10" location="MI!A1" display="MI!A1" xr:uid="{00000000-0004-0000-0100-000001000000}"/>
  </hyperlinks>
  <pageMargins left="0.7" right="0.7" top="0.75" bottom="1.85" header="0.3" footer="0.3"/>
  <pageSetup paperSize="9" scale="81" fitToHeight="2" orientation="landscape" verticalDpi="360" r:id="rId1"/>
  <headerFooter>
    <oddFooter>&amp;CCopyright © Kepner-Tregoe, Inc. All Rights Reserved. Reproduction and use subject to License.</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G35"/>
  <sheetViews>
    <sheetView showGridLines="0" showRowColHeaders="0" workbookViewId="0">
      <pane ySplit="4" topLeftCell="A5" activePane="bottomLeft" state="frozen"/>
      <selection sqref="A1:A3"/>
      <selection pane="bottomLeft" sqref="A1:A3"/>
    </sheetView>
  </sheetViews>
  <sheetFormatPr defaultColWidth="9.140625" defaultRowHeight="12.75" customHeight="1"/>
  <cols>
    <col min="1" max="1" width="2.140625" customWidth="1"/>
    <col min="2" max="2" width="82.85546875" customWidth="1"/>
    <col min="3" max="4" width="13.7109375" customWidth="1"/>
    <col min="5" max="5" width="11.85546875" customWidth="1"/>
    <col min="6" max="6" width="11.7109375" customWidth="1"/>
    <col min="7" max="7" width="2.7109375" customWidth="1"/>
  </cols>
  <sheetData>
    <row r="1" spans="1:7" ht="21">
      <c r="A1" s="2"/>
      <c r="B1" s="91" t="str">
        <f ca="1">OFFSET(Lexicon!B1039,0,$B$2)</f>
        <v xml:space="preserve">Assign responsibility, resources, and time frame for each </v>
      </c>
      <c r="C1" s="89"/>
      <c r="D1" s="89"/>
      <c r="E1" s="89"/>
      <c r="F1" s="89"/>
      <c r="G1" s="2"/>
    </row>
    <row r="2" spans="1:7" ht="12.75" customHeight="1">
      <c r="A2" s="2"/>
      <c r="B2" s="90">
        <f>Home!BA21</f>
        <v>0</v>
      </c>
      <c r="C2" s="89"/>
      <c r="D2" s="89"/>
      <c r="E2" s="89"/>
      <c r="F2" s="89"/>
      <c r="G2" s="2"/>
    </row>
    <row r="3" spans="1:7" ht="6.75" customHeight="1">
      <c r="A3" s="2"/>
      <c r="B3" s="89"/>
      <c r="C3" s="89"/>
      <c r="D3" s="89"/>
      <c r="E3" s="89"/>
      <c r="F3" s="89"/>
      <c r="G3" s="2"/>
    </row>
    <row r="4" spans="1:7" s="97" customFormat="1" ht="105">
      <c r="A4" s="92"/>
      <c r="B4" s="93" t="str">
        <f ca="1">OFFSET(Lexicon!B1045,0,$B$2)</f>
        <v>What action will we take if this potential opportunity happens?</v>
      </c>
      <c r="C4" s="94" t="str">
        <f ca="1">OFFSET(Lexicon!B1047,0,$B$2)</f>
        <v>What actions will maximize the benefits if this happens?</v>
      </c>
      <c r="D4" s="95" t="str">
        <f ca="1">OFFSET(Lexicon!B1048,0,$B$2)</f>
        <v>What can we do to respond as quickly, cheaply, and effectively as possible?</v>
      </c>
      <c r="E4" s="94" t="str">
        <f ca="1">OFFSET(Lexicon!B1050,0,$B$2)</f>
        <v>Involve others who will complete or judge the action or plan</v>
      </c>
      <c r="F4" s="96" t="str">
        <f ca="1">OFFSET(Lexicon!B1049,0,$B$2)</f>
        <v>Brainstorm a list of contingent actions</v>
      </c>
      <c r="G4" s="92"/>
    </row>
    <row r="5" spans="1:7" ht="15">
      <c r="A5" s="2"/>
      <c r="B5" s="116"/>
      <c r="C5" s="117"/>
      <c r="D5" s="118"/>
      <c r="E5" s="117"/>
      <c r="F5" s="119"/>
      <c r="G5" s="2"/>
    </row>
    <row r="6" spans="1:7" ht="15">
      <c r="A6" s="2"/>
      <c r="B6" s="130"/>
      <c r="C6" s="117"/>
      <c r="D6" s="118"/>
      <c r="E6" s="117"/>
      <c r="F6" s="119"/>
      <c r="G6" s="2"/>
    </row>
    <row r="7" spans="1:7" ht="15">
      <c r="A7" s="2"/>
      <c r="B7" s="120"/>
      <c r="C7" s="117"/>
      <c r="D7" s="118"/>
      <c r="E7" s="117"/>
      <c r="F7" s="119"/>
      <c r="G7" s="2"/>
    </row>
    <row r="8" spans="1:7" ht="15">
      <c r="A8" s="2"/>
      <c r="B8" s="120"/>
      <c r="C8" s="117"/>
      <c r="D8" s="121"/>
      <c r="E8" s="117"/>
      <c r="F8" s="119"/>
      <c r="G8" s="2"/>
    </row>
    <row r="9" spans="1:7" ht="15">
      <c r="A9" s="2"/>
      <c r="B9" s="116"/>
      <c r="C9" s="117"/>
      <c r="D9" s="121"/>
      <c r="E9" s="117"/>
      <c r="F9" s="119"/>
      <c r="G9" s="2"/>
    </row>
    <row r="10" spans="1:7" ht="15">
      <c r="A10" s="2"/>
      <c r="B10" s="130"/>
      <c r="C10" s="117"/>
      <c r="D10" s="121"/>
      <c r="E10" s="117"/>
      <c r="F10" s="119"/>
      <c r="G10" s="2"/>
    </row>
    <row r="11" spans="1:7" ht="15">
      <c r="A11" s="2"/>
      <c r="B11" s="120"/>
      <c r="C11" s="117"/>
      <c r="D11" s="121"/>
      <c r="E11" s="117"/>
      <c r="F11" s="119"/>
      <c r="G11" s="2"/>
    </row>
    <row r="12" spans="1:7" ht="15">
      <c r="A12" s="2"/>
      <c r="B12" s="120"/>
      <c r="C12" s="117"/>
      <c r="D12" s="121"/>
      <c r="E12" s="117"/>
      <c r="F12" s="119"/>
      <c r="G12" s="2"/>
    </row>
    <row r="13" spans="1:7" ht="15">
      <c r="A13" s="2"/>
      <c r="B13" s="120"/>
      <c r="C13" s="117"/>
      <c r="D13" s="121"/>
      <c r="E13" s="117"/>
      <c r="F13" s="119"/>
      <c r="G13" s="2"/>
    </row>
    <row r="14" spans="1:7" ht="15">
      <c r="A14" s="2"/>
      <c r="B14" s="120"/>
      <c r="C14" s="117"/>
      <c r="D14" s="121"/>
      <c r="E14" s="117"/>
      <c r="F14" s="119"/>
      <c r="G14" s="2"/>
    </row>
    <row r="15" spans="1:7" ht="15">
      <c r="A15" s="2"/>
      <c r="B15" s="120"/>
      <c r="C15" s="117"/>
      <c r="D15" s="121"/>
      <c r="E15" s="117"/>
      <c r="F15" s="119"/>
      <c r="G15" s="2"/>
    </row>
    <row r="16" spans="1:7" ht="15">
      <c r="A16" s="2"/>
      <c r="B16" s="120"/>
      <c r="C16" s="117"/>
      <c r="D16" s="121"/>
      <c r="E16" s="117"/>
      <c r="F16" s="119"/>
      <c r="G16" s="2"/>
    </row>
    <row r="17" spans="1:7" ht="15">
      <c r="A17" s="2"/>
      <c r="B17" s="120"/>
      <c r="C17" s="117"/>
      <c r="D17" s="121"/>
      <c r="E17" s="117"/>
      <c r="F17" s="119"/>
      <c r="G17" s="2"/>
    </row>
    <row r="18" spans="1:7" ht="15">
      <c r="A18" s="2"/>
      <c r="B18" s="120"/>
      <c r="C18" s="117"/>
      <c r="D18" s="121"/>
      <c r="E18" s="117"/>
      <c r="F18" s="119"/>
      <c r="G18" s="2"/>
    </row>
    <row r="19" spans="1:7" ht="15">
      <c r="A19" s="2"/>
      <c r="B19" s="120"/>
      <c r="C19" s="117"/>
      <c r="D19" s="121"/>
      <c r="E19" s="117"/>
      <c r="F19" s="119"/>
      <c r="G19" s="2"/>
    </row>
    <row r="20" spans="1:7" ht="15">
      <c r="A20" s="2"/>
      <c r="B20" s="120"/>
      <c r="C20" s="117"/>
      <c r="D20" s="121"/>
      <c r="E20" s="117"/>
      <c r="F20" s="119"/>
      <c r="G20" s="2"/>
    </row>
    <row r="21" spans="1:7" ht="15">
      <c r="A21" s="2"/>
      <c r="B21" s="120"/>
      <c r="C21" s="117"/>
      <c r="D21" s="121"/>
      <c r="E21" s="117"/>
      <c r="F21" s="119"/>
      <c r="G21" s="2"/>
    </row>
    <row r="22" spans="1:7" ht="15">
      <c r="A22" s="2"/>
      <c r="B22" s="120"/>
      <c r="C22" s="117"/>
      <c r="D22" s="121"/>
      <c r="E22" s="117"/>
      <c r="F22" s="119"/>
      <c r="G22" s="2"/>
    </row>
    <row r="23" spans="1:7" ht="15">
      <c r="A23" s="2"/>
      <c r="B23" s="120"/>
      <c r="C23" s="117"/>
      <c r="D23" s="121"/>
      <c r="E23" s="117"/>
      <c r="F23" s="119"/>
      <c r="G23" s="2"/>
    </row>
    <row r="24" spans="1:7" ht="15">
      <c r="A24" s="2"/>
      <c r="B24" s="120"/>
      <c r="C24" s="117"/>
      <c r="D24" s="121"/>
      <c r="E24" s="117"/>
      <c r="F24" s="119"/>
      <c r="G24" s="2"/>
    </row>
    <row r="25" spans="1:7" ht="15">
      <c r="A25" s="2"/>
      <c r="B25" s="120"/>
      <c r="C25" s="117"/>
      <c r="D25" s="121"/>
      <c r="E25" s="117"/>
      <c r="F25" s="119"/>
      <c r="G25" s="2"/>
    </row>
    <row r="26" spans="1:7" ht="15">
      <c r="A26" s="2"/>
      <c r="B26" s="120"/>
      <c r="C26" s="117"/>
      <c r="D26" s="121"/>
      <c r="E26" s="117"/>
      <c r="F26" s="119"/>
      <c r="G26" s="2"/>
    </row>
    <row r="27" spans="1:7" ht="15">
      <c r="A27" s="2"/>
      <c r="B27" s="120"/>
      <c r="C27" s="117"/>
      <c r="D27" s="121"/>
      <c r="E27" s="117"/>
      <c r="F27" s="119"/>
      <c r="G27" s="2"/>
    </row>
    <row r="28" spans="1:7" ht="15">
      <c r="A28" s="2"/>
      <c r="B28" s="120"/>
      <c r="C28" s="117"/>
      <c r="D28" s="121"/>
      <c r="E28" s="117"/>
      <c r="F28" s="119"/>
      <c r="G28" s="2"/>
    </row>
    <row r="29" spans="1:7" ht="15">
      <c r="A29" s="2"/>
      <c r="B29" s="120"/>
      <c r="C29" s="117"/>
      <c r="D29" s="121"/>
      <c r="E29" s="117"/>
      <c r="F29" s="119"/>
      <c r="G29" s="2"/>
    </row>
    <row r="30" spans="1:7" ht="15">
      <c r="A30" s="2"/>
      <c r="B30" s="120"/>
      <c r="C30" s="117"/>
      <c r="D30" s="121"/>
      <c r="E30" s="117"/>
      <c r="F30" s="119"/>
      <c r="G30" s="2"/>
    </row>
    <row r="31" spans="1:7" ht="15">
      <c r="A31" s="2"/>
      <c r="B31" s="120"/>
      <c r="C31" s="117"/>
      <c r="D31" s="121"/>
      <c r="E31" s="117"/>
      <c r="F31" s="119"/>
      <c r="G31" s="2"/>
    </row>
    <row r="32" spans="1:7" ht="15">
      <c r="A32" s="2"/>
      <c r="B32" s="120"/>
      <c r="C32" s="117"/>
      <c r="D32" s="121"/>
      <c r="E32" s="117"/>
      <c r="F32" s="119"/>
      <c r="G32" s="2"/>
    </row>
    <row r="33" spans="1:7" ht="15">
      <c r="A33" s="2"/>
      <c r="B33" s="120"/>
      <c r="C33" s="117"/>
      <c r="D33" s="121"/>
      <c r="E33" s="117"/>
      <c r="F33" s="119"/>
      <c r="G33" s="2"/>
    </row>
    <row r="34" spans="1:7" ht="15">
      <c r="A34" s="2"/>
      <c r="B34" s="122"/>
      <c r="C34" s="123"/>
      <c r="D34" s="124"/>
      <c r="E34" s="123"/>
      <c r="F34" s="125"/>
      <c r="G34" s="2"/>
    </row>
    <row r="35" spans="1:7" ht="15">
      <c r="A35" s="2"/>
      <c r="B35" s="2"/>
      <c r="C35" s="2"/>
      <c r="D35" s="2"/>
      <c r="E35" s="2"/>
      <c r="F35" s="2"/>
      <c r="G35" s="2"/>
    </row>
  </sheetData>
  <pageMargins left="0.36" right="0.37" top="0.31" bottom="0.53" header="0.3" footer="0.3"/>
  <pageSetup paperSize="9" orientation="landscape" verticalDpi="0" r:id="rId1"/>
  <headerFooter>
    <oddFooter>&amp;C&amp;8Copyright © 1987-2011 Kepner-Tregoe, Inc. All Rights Reserved. Reproduction and use subject to License.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U1009"/>
  <sheetViews>
    <sheetView topLeftCell="R1" workbookViewId="0">
      <selection sqref="A1:A3"/>
    </sheetView>
  </sheetViews>
  <sheetFormatPr defaultColWidth="9.140625" defaultRowHeight="15"/>
  <cols>
    <col min="1" max="1" width="35.7109375" customWidth="1"/>
    <col min="2" max="2" width="35.7109375" style="312" customWidth="1"/>
    <col min="3" max="3" width="35.7109375" customWidth="1"/>
    <col min="15" max="15" width="1.7109375" style="330" customWidth="1"/>
    <col min="16" max="16" width="3" style="330" customWidth="1"/>
    <col min="17" max="17" width="28.7109375" style="330" customWidth="1"/>
    <col min="18" max="18" width="0.85546875" style="330" customWidth="1"/>
    <col min="19" max="19" width="9" style="307" customWidth="1"/>
    <col min="20" max="20" width="0.85546875" style="330" customWidth="1"/>
    <col min="21" max="21" width="9" style="307" customWidth="1"/>
  </cols>
  <sheetData>
    <row r="1" spans="1:21" ht="15" customHeight="1" thickBot="1">
      <c r="A1" s="1704" t="s">
        <v>94</v>
      </c>
      <c r="B1" s="1707" t="s">
        <v>597</v>
      </c>
      <c r="C1" s="1704" t="s">
        <v>233</v>
      </c>
      <c r="O1" s="184"/>
      <c r="P1" s="184"/>
      <c r="Q1" s="184"/>
      <c r="R1" s="194"/>
      <c r="S1" s="313"/>
      <c r="T1" s="185"/>
      <c r="U1" s="313"/>
    </row>
    <row r="2" spans="1:21" ht="15" customHeight="1" thickBot="1">
      <c r="A2" s="1705"/>
      <c r="B2" s="1708"/>
      <c r="C2" s="1705"/>
      <c r="O2" s="222"/>
      <c r="P2" s="222"/>
      <c r="Q2" s="222"/>
      <c r="R2" s="222"/>
      <c r="S2" s="314"/>
      <c r="T2" s="222"/>
      <c r="U2" s="355"/>
    </row>
    <row r="3" spans="1:21" ht="15" customHeight="1">
      <c r="A3" s="1706"/>
      <c r="B3" s="1709"/>
      <c r="C3" s="1706"/>
      <c r="O3" s="333"/>
      <c r="P3" s="333"/>
      <c r="Q3" s="333"/>
      <c r="R3" s="333"/>
      <c r="S3" s="315"/>
      <c r="T3" s="333"/>
      <c r="U3" s="315"/>
    </row>
    <row r="4" spans="1:21">
      <c r="A4" s="171" t="s">
        <v>1349</v>
      </c>
      <c r="B4" s="308" t="s">
        <v>634</v>
      </c>
      <c r="C4" s="191" t="str">
        <f ca="1">OFFSET(Lexicon!$B420,0,$B$3)</f>
        <v>No</v>
      </c>
      <c r="O4" s="209"/>
      <c r="P4" s="209"/>
      <c r="Q4" s="209"/>
      <c r="R4" s="209"/>
      <c r="S4" s="316"/>
      <c r="T4" s="209"/>
      <c r="U4" s="316"/>
    </row>
    <row r="5" spans="1:21">
      <c r="A5" s="171" t="s">
        <v>1350</v>
      </c>
      <c r="B5" s="309">
        <v>10</v>
      </c>
      <c r="C5" s="191" t="str">
        <f ca="1">OFFSET(Lexicon!$B421,0,$B$3)</f>
        <v>Y, N, A</v>
      </c>
      <c r="O5" s="210"/>
      <c r="P5" s="210"/>
      <c r="Q5" s="210"/>
      <c r="R5" s="210"/>
      <c r="S5" s="317"/>
      <c r="T5" s="210"/>
      <c r="U5" s="317"/>
    </row>
    <row r="6" spans="1:21">
      <c r="A6" s="171" t="s">
        <v>1351</v>
      </c>
      <c r="B6" s="310">
        <v>9</v>
      </c>
      <c r="C6" s="191" t="str">
        <f ca="1">OFFSET(Lexicon!$B422,0,$B$3)</f>
        <v xml:space="preserve">Y </v>
      </c>
      <c r="O6" s="218"/>
      <c r="P6" s="218"/>
      <c r="Q6" s="218"/>
      <c r="R6" s="218"/>
      <c r="S6" s="318"/>
      <c r="T6" s="218"/>
      <c r="U6" s="318"/>
    </row>
    <row r="7" spans="1:21">
      <c r="A7" s="171" t="s">
        <v>1352</v>
      </c>
      <c r="B7" s="310">
        <v>8</v>
      </c>
      <c r="C7" s="191"/>
      <c r="O7" s="218"/>
      <c r="P7" s="218"/>
      <c r="Q7" s="218"/>
      <c r="R7" s="218"/>
      <c r="S7" s="318"/>
      <c r="T7" s="218"/>
      <c r="U7" s="318"/>
    </row>
    <row r="8" spans="1:21">
      <c r="A8" s="171" t="s">
        <v>1353</v>
      </c>
      <c r="B8" s="310">
        <v>7</v>
      </c>
      <c r="C8" s="191">
        <f ca="1">OFFSET(Lexicon!$B417,0,$B$3)</f>
        <v>0</v>
      </c>
      <c r="O8" s="218"/>
      <c r="P8" s="218"/>
      <c r="Q8" s="218"/>
      <c r="R8" s="218"/>
      <c r="S8" s="318"/>
      <c r="T8" s="218"/>
      <c r="U8" s="318"/>
    </row>
    <row r="9" spans="1:21">
      <c r="A9" s="171" t="s">
        <v>1354</v>
      </c>
      <c r="B9" s="310">
        <v>6</v>
      </c>
      <c r="C9" s="191" t="str">
        <f ca="1">OFFSET(Lexicon!$B418,0,$B$3)</f>
        <v>MPC  ↑</v>
      </c>
      <c r="O9" s="218"/>
      <c r="P9" s="218"/>
      <c r="Q9" s="218"/>
      <c r="R9" s="218"/>
      <c r="S9" s="318"/>
      <c r="T9" s="218"/>
      <c r="U9" s="318"/>
    </row>
    <row r="10" spans="1:21">
      <c r="A10" s="171" t="s">
        <v>1355</v>
      </c>
      <c r="B10" s="310">
        <v>5</v>
      </c>
      <c r="C10" s="191"/>
      <c r="O10" s="210"/>
      <c r="P10" s="215"/>
      <c r="Q10" s="215"/>
      <c r="R10" s="216"/>
      <c r="S10" s="327"/>
      <c r="T10" s="216"/>
      <c r="U10" s="327"/>
    </row>
    <row r="11" spans="1:21">
      <c r="A11" s="171" t="s">
        <v>1356</v>
      </c>
      <c r="B11" s="310">
        <v>4</v>
      </c>
      <c r="C11" s="157" t="s">
        <v>1399</v>
      </c>
      <c r="O11" s="218"/>
      <c r="P11" s="99"/>
      <c r="Q11" s="99"/>
      <c r="R11" s="218"/>
      <c r="S11" s="318"/>
      <c r="T11" s="218"/>
      <c r="U11" s="318"/>
    </row>
    <row r="12" spans="1:21">
      <c r="A12" s="171" t="s">
        <v>1357</v>
      </c>
      <c r="B12" s="310">
        <v>3</v>
      </c>
      <c r="C12" s="157" t="s">
        <v>1400</v>
      </c>
      <c r="O12" s="218"/>
      <c r="P12" s="99"/>
      <c r="Q12" s="99"/>
      <c r="R12" s="218"/>
      <c r="S12" s="318"/>
      <c r="T12" s="218"/>
      <c r="U12" s="318"/>
    </row>
    <row r="13" spans="1:21">
      <c r="B13" s="310">
        <v>2</v>
      </c>
      <c r="C13" s="191" t="s">
        <v>1401</v>
      </c>
      <c r="O13" s="218"/>
      <c r="P13" s="99"/>
      <c r="Q13" s="99"/>
      <c r="R13" s="218"/>
      <c r="S13" s="318"/>
      <c r="T13" s="218"/>
      <c r="U13" s="318"/>
    </row>
    <row r="14" spans="1:21">
      <c r="A14" s="157" t="s">
        <v>1358</v>
      </c>
      <c r="B14" s="310">
        <v>1</v>
      </c>
      <c r="C14" s="191"/>
      <c r="O14" s="218"/>
      <c r="P14" s="99"/>
      <c r="Q14" s="99"/>
      <c r="R14" s="218"/>
      <c r="S14" s="318"/>
      <c r="T14" s="218"/>
      <c r="U14" s="318"/>
    </row>
    <row r="15" spans="1:21">
      <c r="A15" s="157" t="s">
        <v>1359</v>
      </c>
      <c r="B15" s="310"/>
      <c r="C15" s="157" t="s">
        <v>1402</v>
      </c>
      <c r="O15" s="218"/>
      <c r="P15" s="99"/>
      <c r="Q15" s="99"/>
      <c r="R15" s="218"/>
      <c r="S15" s="318"/>
      <c r="T15" s="218"/>
      <c r="U15" s="318"/>
    </row>
    <row r="16" spans="1:21">
      <c r="A16" s="157" t="s">
        <v>1360</v>
      </c>
      <c r="B16" s="310" t="s">
        <v>637</v>
      </c>
      <c r="C16" s="157" t="s">
        <v>1403</v>
      </c>
      <c r="O16" s="218"/>
      <c r="P16" s="99"/>
      <c r="Q16" s="99"/>
      <c r="R16" s="218"/>
      <c r="S16" s="318"/>
      <c r="T16" s="218"/>
      <c r="U16" s="318"/>
    </row>
    <row r="17" spans="1:21">
      <c r="A17" s="157" t="s">
        <v>1361</v>
      </c>
      <c r="B17" s="308" t="s">
        <v>638</v>
      </c>
      <c r="C17" s="157" t="s">
        <v>1497</v>
      </c>
      <c r="O17" s="211"/>
      <c r="P17" s="211"/>
      <c r="Q17" s="211"/>
      <c r="R17" s="211"/>
      <c r="S17" s="320"/>
      <c r="T17" s="211"/>
      <c r="U17" s="320"/>
    </row>
    <row r="18" spans="1:21">
      <c r="A18" s="157" t="s">
        <v>1362</v>
      </c>
      <c r="B18" s="310">
        <v>10</v>
      </c>
      <c r="C18" s="204" t="s">
        <v>1498</v>
      </c>
      <c r="O18" s="211"/>
      <c r="P18" s="87"/>
      <c r="Q18" s="336" t="s">
        <v>1722</v>
      </c>
      <c r="R18" s="218"/>
      <c r="S18" s="318"/>
      <c r="T18" s="329" t="s">
        <v>1521</v>
      </c>
      <c r="U18" s="335" t="e">
        <f ca="1">SUM(U21:U98)</f>
        <v>#REF!</v>
      </c>
    </row>
    <row r="19" spans="1:21">
      <c r="A19" s="157" t="s">
        <v>1363</v>
      </c>
      <c r="B19" s="310">
        <v>9</v>
      </c>
      <c r="O19" s="211"/>
      <c r="P19" s="191"/>
      <c r="Q19" s="5" t="e">
        <f ca="1">OFFSET(Lexicon!#REF!,0,$B$3)</f>
        <v>#REF!</v>
      </c>
      <c r="R19" s="191"/>
      <c r="T19" s="191"/>
      <c r="U19" s="354"/>
    </row>
    <row r="20" spans="1:21" ht="15.75" thickBot="1">
      <c r="B20" s="311">
        <v>8</v>
      </c>
      <c r="O20" s="337" t="e">
        <f ca="1">OFFSET(Lexicon!#REF!,0,$B$3)</f>
        <v>#REF!</v>
      </c>
      <c r="P20" s="1710" t="e">
        <f ca="1">OFFSET(Lexicon!#REF!,0,$B$3)</f>
        <v>#REF!</v>
      </c>
      <c r="Q20" s="1711"/>
      <c r="R20" s="191"/>
      <c r="S20" s="328" t="e">
        <f ca="1">OFFSET(Lexicon!#REF!,0,$B$3)</f>
        <v>#REF!</v>
      </c>
      <c r="T20" s="191"/>
      <c r="U20" s="328" t="e">
        <f ca="1">OFFSET(Lexicon!#REF!,0,$B$3)</f>
        <v>#REF!</v>
      </c>
    </row>
    <row r="21" spans="1:21">
      <c r="A21" s="157"/>
      <c r="B21" s="310">
        <v>7</v>
      </c>
      <c r="O21" s="340"/>
      <c r="P21" s="1712"/>
      <c r="Q21" s="1712"/>
      <c r="R21" s="349"/>
      <c r="S21" s="334"/>
      <c r="T21" s="350"/>
      <c r="U21" s="339" t="str">
        <f>IF(AND($E21="M",(OR(S21="GO",S21="NO GO",S21=""))),"",IF($E21="","",IF(AND($E21&gt;0,$E21&lt;&gt;"M",S21&gt;=0,S21&lt;=10),$E21*S21,"ERROR")))</f>
        <v/>
      </c>
    </row>
    <row r="22" spans="1:21">
      <c r="A22" s="157"/>
      <c r="B22" s="310">
        <v>6</v>
      </c>
      <c r="O22" s="340"/>
      <c r="P22" s="1713"/>
      <c r="Q22" s="1713"/>
      <c r="R22" s="349"/>
      <c r="S22" s="334"/>
      <c r="T22" s="350"/>
      <c r="U22" s="341" t="str">
        <f>IF(AND($E22="M",(OR(S22="GO",S22="NO GO",S22=""))),"",IF($E22="","",IF(AND($E22&gt;0,$E22&lt;&gt;"M",S22&gt;=0,S22&lt;=10),$E22*S22,"ERROR")))</f>
        <v/>
      </c>
    </row>
    <row r="23" spans="1:21">
      <c r="A23" s="157"/>
      <c r="B23" s="310">
        <v>5</v>
      </c>
      <c r="O23" s="340"/>
      <c r="P23" s="1713"/>
      <c r="Q23" s="1713"/>
      <c r="R23" s="349"/>
      <c r="S23" s="334"/>
      <c r="T23" s="350"/>
      <c r="U23" s="341" t="str">
        <f>IF(AND($E23="M",(OR(S23="GO",S23="NO GO",S23=""))),"",IF($E23="","",IF(AND($E23&gt;0,$E23&lt;&gt;"M",S23&gt;=0,S23&lt;=10),$E23*S23,"ERROR")))</f>
        <v/>
      </c>
    </row>
    <row r="24" spans="1:21">
      <c r="B24" s="310">
        <v>4</v>
      </c>
      <c r="O24" s="340"/>
      <c r="P24" s="1713"/>
      <c r="Q24" s="1713"/>
      <c r="R24" s="349"/>
      <c r="S24" s="334"/>
      <c r="T24" s="350"/>
      <c r="U24" s="341" t="str">
        <f>IF(AND($E24="M",(OR(S24="GO",S24="NO GO",S24=""))),"",IF($E24="","",IF(AND($E24&gt;0,$E24&lt;&gt;"M",S24&gt;=0,S24&lt;=10),$E24*S24,"ERROR")))</f>
        <v/>
      </c>
    </row>
    <row r="25" spans="1:21">
      <c r="A25" s="157"/>
      <c r="B25" s="310">
        <v>3</v>
      </c>
      <c r="O25" s="340"/>
      <c r="P25" s="1713"/>
      <c r="Q25" s="1713"/>
      <c r="R25" s="349"/>
      <c r="S25" s="334"/>
      <c r="T25" s="350"/>
      <c r="U25" s="341" t="str">
        <f>IF(AND($E25="M",(OR(S25="GO",S25="NO GO",S25=""))),"",IF($E25="","",IF(AND($E25&gt;0,$E25&lt;&gt;"M",S25&gt;=0,S25&lt;=10),$E25*S25,"ERROR")))</f>
        <v/>
      </c>
    </row>
    <row r="26" spans="1:21">
      <c r="A26" s="157"/>
      <c r="B26" s="310">
        <v>2</v>
      </c>
      <c r="O26" s="340"/>
      <c r="P26" s="1713"/>
      <c r="Q26" s="1713"/>
      <c r="R26" s="349"/>
      <c r="S26" s="334"/>
      <c r="T26" s="350"/>
      <c r="U26" s="341" t="str">
        <f t="shared" ref="U26:U44" si="0">IF(AND($E26="M",(OR(S26="GO",S26="NO GO",S26=""))),"",IF($E26="","",IF(AND($E26&gt;0,$E26&lt;&gt;"M",S26&gt;=0,S26&lt;=10),$E26*S26,"ERROR")))</f>
        <v/>
      </c>
    </row>
    <row r="27" spans="1:21">
      <c r="A27" s="157"/>
      <c r="B27" s="310">
        <v>1</v>
      </c>
      <c r="O27" s="340"/>
      <c r="P27" s="1713"/>
      <c r="Q27" s="1713"/>
      <c r="R27" s="349"/>
      <c r="S27" s="334"/>
      <c r="T27" s="350"/>
      <c r="U27" s="341" t="str">
        <f t="shared" si="0"/>
        <v/>
      </c>
    </row>
    <row r="28" spans="1:21" s="303" customFormat="1">
      <c r="A28" s="157"/>
      <c r="B28" s="310" t="s">
        <v>1714</v>
      </c>
      <c r="O28" s="342"/>
      <c r="P28" s="1713"/>
      <c r="Q28" s="1713"/>
      <c r="R28" s="349"/>
      <c r="S28" s="334"/>
      <c r="T28" s="350"/>
      <c r="U28" s="341" t="str">
        <f t="shared" si="0"/>
        <v/>
      </c>
    </row>
    <row r="29" spans="1:21">
      <c r="A29" s="157"/>
      <c r="O29" s="340"/>
      <c r="P29" s="1713"/>
      <c r="Q29" s="1713"/>
      <c r="R29" s="349"/>
      <c r="S29" s="334"/>
      <c r="T29" s="350"/>
      <c r="U29" s="341" t="str">
        <f t="shared" si="0"/>
        <v/>
      </c>
    </row>
    <row r="30" spans="1:21">
      <c r="A30" s="157"/>
      <c r="B30" s="308" t="s">
        <v>1349</v>
      </c>
      <c r="O30" s="340"/>
      <c r="P30" s="1713"/>
      <c r="Q30" s="1713"/>
      <c r="R30" s="349"/>
      <c r="S30" s="334"/>
      <c r="T30" s="350"/>
      <c r="U30" s="341" t="str">
        <f t="shared" si="0"/>
        <v/>
      </c>
    </row>
    <row r="31" spans="1:21">
      <c r="B31" s="308" t="s">
        <v>1350</v>
      </c>
      <c r="O31" s="340"/>
      <c r="P31" s="1713"/>
      <c r="Q31" s="1713"/>
      <c r="R31" s="349"/>
      <c r="S31" s="334"/>
      <c r="T31" s="350"/>
      <c r="U31" s="341" t="str">
        <f t="shared" si="0"/>
        <v/>
      </c>
    </row>
    <row r="32" spans="1:21">
      <c r="B32" s="308" t="s">
        <v>1351</v>
      </c>
      <c r="O32" s="340"/>
      <c r="P32" s="1713"/>
      <c r="Q32" s="1713"/>
      <c r="R32" s="349"/>
      <c r="S32" s="334"/>
      <c r="T32" s="350"/>
      <c r="U32" s="341" t="str">
        <f t="shared" si="0"/>
        <v/>
      </c>
    </row>
    <row r="33" spans="2:21">
      <c r="B33" s="308" t="s">
        <v>1352</v>
      </c>
      <c r="O33" s="340"/>
      <c r="P33" s="1713"/>
      <c r="Q33" s="1713"/>
      <c r="R33" s="349"/>
      <c r="S33" s="334"/>
      <c r="T33" s="350"/>
      <c r="U33" s="341" t="str">
        <f t="shared" si="0"/>
        <v/>
      </c>
    </row>
    <row r="34" spans="2:21">
      <c r="B34" s="308" t="s">
        <v>1353</v>
      </c>
      <c r="O34" s="340"/>
      <c r="P34" s="1713"/>
      <c r="Q34" s="1713"/>
      <c r="R34" s="349"/>
      <c r="S34" s="334"/>
      <c r="T34" s="350"/>
      <c r="U34" s="341" t="str">
        <f t="shared" si="0"/>
        <v/>
      </c>
    </row>
    <row r="35" spans="2:21">
      <c r="B35" s="308" t="s">
        <v>1354</v>
      </c>
      <c r="O35" s="340"/>
      <c r="P35" s="1713"/>
      <c r="Q35" s="1713"/>
      <c r="R35" s="349"/>
      <c r="S35" s="334"/>
      <c r="T35" s="350"/>
      <c r="U35" s="341" t="str">
        <f t="shared" si="0"/>
        <v/>
      </c>
    </row>
    <row r="36" spans="2:21">
      <c r="B36" s="308" t="s">
        <v>1355</v>
      </c>
      <c r="O36" s="340"/>
      <c r="P36" s="1713"/>
      <c r="Q36" s="1713"/>
      <c r="R36" s="349"/>
      <c r="S36" s="334"/>
      <c r="T36" s="350"/>
      <c r="U36" s="341" t="str">
        <f t="shared" si="0"/>
        <v/>
      </c>
    </row>
    <row r="37" spans="2:21">
      <c r="B37" s="308" t="s">
        <v>1356</v>
      </c>
      <c r="O37" s="340"/>
      <c r="P37" s="1713"/>
      <c r="Q37" s="1713"/>
      <c r="R37" s="349"/>
      <c r="S37" s="334"/>
      <c r="T37" s="350"/>
      <c r="U37" s="341" t="str">
        <f t="shared" si="0"/>
        <v/>
      </c>
    </row>
    <row r="38" spans="2:21">
      <c r="B38" s="308" t="s">
        <v>1357</v>
      </c>
      <c r="O38" s="340"/>
      <c r="P38" s="1713"/>
      <c r="Q38" s="1713"/>
      <c r="R38" s="349"/>
      <c r="S38" s="334"/>
      <c r="T38" s="350"/>
      <c r="U38" s="341" t="str">
        <f t="shared" si="0"/>
        <v/>
      </c>
    </row>
    <row r="39" spans="2:21">
      <c r="O39" s="340"/>
      <c r="P39" s="1713"/>
      <c r="Q39" s="1713"/>
      <c r="R39" s="349"/>
      <c r="S39" s="334"/>
      <c r="T39" s="350"/>
      <c r="U39" s="341" t="str">
        <f t="shared" si="0"/>
        <v/>
      </c>
    </row>
    <row r="40" spans="2:21">
      <c r="O40" s="340"/>
      <c r="P40" s="1713"/>
      <c r="Q40" s="1713"/>
      <c r="R40" s="349"/>
      <c r="S40" s="334"/>
      <c r="T40" s="350"/>
      <c r="U40" s="341" t="str">
        <f t="shared" si="0"/>
        <v/>
      </c>
    </row>
    <row r="41" spans="2:21">
      <c r="O41" s="340"/>
      <c r="P41" s="1713"/>
      <c r="Q41" s="1713"/>
      <c r="R41" s="349"/>
      <c r="S41" s="334"/>
      <c r="T41" s="350"/>
      <c r="U41" s="341" t="str">
        <f t="shared" si="0"/>
        <v/>
      </c>
    </row>
    <row r="42" spans="2:21">
      <c r="O42" s="340"/>
      <c r="P42" s="1713"/>
      <c r="Q42" s="1713"/>
      <c r="R42" s="349"/>
      <c r="S42" s="334"/>
      <c r="T42" s="350"/>
      <c r="U42" s="341" t="str">
        <f t="shared" si="0"/>
        <v/>
      </c>
    </row>
    <row r="43" spans="2:21">
      <c r="O43" s="340"/>
      <c r="P43" s="1713"/>
      <c r="Q43" s="1713"/>
      <c r="R43" s="349"/>
      <c r="S43" s="334"/>
      <c r="T43" s="350"/>
      <c r="U43" s="341" t="str">
        <f t="shared" si="0"/>
        <v/>
      </c>
    </row>
    <row r="44" spans="2:21">
      <c r="O44" s="340"/>
      <c r="P44" s="1714"/>
      <c r="Q44" s="1714"/>
      <c r="R44" s="349"/>
      <c r="S44" s="334"/>
      <c r="T44" s="350"/>
      <c r="U44" s="343" t="str">
        <f t="shared" si="0"/>
        <v/>
      </c>
    </row>
    <row r="45" spans="2:21">
      <c r="O45" s="212"/>
      <c r="P45" s="1715" t="e">
        <f ca="1">OFFSET(Lexicon!#REF!,0,$B$3)</f>
        <v>#REF!</v>
      </c>
      <c r="Q45" s="1716"/>
      <c r="R45" s="1716"/>
      <c r="S45" s="1716"/>
      <c r="T45" s="1716"/>
      <c r="U45" s="1717"/>
    </row>
    <row r="46" spans="2:21" ht="15.75" thickBot="1">
      <c r="O46" s="212"/>
      <c r="P46" s="338"/>
      <c r="Q46" s="332"/>
      <c r="R46" s="332"/>
      <c r="S46" s="321" t="e">
        <f ca="1">OFFSET(Lexicon!#REF!,0,$B$3)</f>
        <v>#REF!</v>
      </c>
      <c r="U46" s="321" t="e">
        <f ca="1">OFFSET(Lexicon!#REF!,0,$B$3)</f>
        <v>#REF!</v>
      </c>
    </row>
    <row r="47" spans="2:21">
      <c r="O47" s="212"/>
      <c r="P47" s="160" t="s">
        <v>1724</v>
      </c>
      <c r="Q47" s="332"/>
      <c r="R47" s="332"/>
      <c r="S47" s="322"/>
      <c r="U47" s="84"/>
    </row>
    <row r="48" spans="2:21">
      <c r="O48" s="212"/>
      <c r="P48" s="332"/>
      <c r="Q48" s="347"/>
      <c r="R48" s="346"/>
      <c r="S48" s="352"/>
      <c r="U48" s="330"/>
    </row>
    <row r="49" spans="15:21">
      <c r="O49" s="212"/>
      <c r="P49" s="344" t="s">
        <v>1725</v>
      </c>
      <c r="Q49" s="345"/>
      <c r="R49" s="332"/>
      <c r="S49" s="323"/>
      <c r="T49" s="332"/>
      <c r="U49" s="332"/>
    </row>
    <row r="50" spans="15:21">
      <c r="O50" s="212"/>
      <c r="P50" s="344"/>
      <c r="Q50" s="348"/>
      <c r="R50" s="332"/>
      <c r="S50" s="323"/>
      <c r="T50" s="332"/>
      <c r="U50" s="353"/>
    </row>
    <row r="51" spans="15:21">
      <c r="O51" s="212"/>
      <c r="P51" s="86"/>
      <c r="Q51" s="86"/>
      <c r="R51" s="86"/>
      <c r="S51" s="324"/>
      <c r="T51" s="86"/>
      <c r="U51" s="86"/>
    </row>
    <row r="52" spans="15:21">
      <c r="O52" s="212"/>
      <c r="P52" s="160" t="s">
        <v>1724</v>
      </c>
      <c r="Q52" s="332"/>
      <c r="R52" s="332"/>
      <c r="S52" s="322"/>
      <c r="U52" s="84"/>
    </row>
    <row r="53" spans="15:21">
      <c r="O53" s="212"/>
      <c r="P53" s="332"/>
      <c r="Q53" s="347"/>
      <c r="R53" s="346"/>
      <c r="S53" s="352"/>
      <c r="U53" s="330"/>
    </row>
    <row r="54" spans="15:21">
      <c r="O54" s="212"/>
      <c r="P54" s="344" t="s">
        <v>1725</v>
      </c>
      <c r="Q54" s="345"/>
      <c r="R54" s="332"/>
      <c r="S54" s="323"/>
      <c r="T54" s="332"/>
      <c r="U54" s="332"/>
    </row>
    <row r="55" spans="15:21">
      <c r="O55" s="212"/>
      <c r="P55" s="344"/>
      <c r="Q55" s="348"/>
      <c r="R55" s="332"/>
      <c r="S55" s="323"/>
      <c r="T55" s="332"/>
      <c r="U55" s="353"/>
    </row>
    <row r="56" spans="15:21">
      <c r="O56" s="212"/>
      <c r="P56" s="86"/>
      <c r="Q56" s="86"/>
      <c r="R56" s="86"/>
      <c r="S56" s="324"/>
      <c r="T56" s="86"/>
      <c r="U56" s="86"/>
    </row>
    <row r="57" spans="15:21">
      <c r="O57" s="212"/>
      <c r="P57" s="160" t="s">
        <v>1724</v>
      </c>
      <c r="Q57" s="332"/>
      <c r="R57" s="332"/>
      <c r="S57" s="322"/>
      <c r="U57" s="84"/>
    </row>
    <row r="58" spans="15:21">
      <c r="O58" s="212"/>
      <c r="P58" s="332"/>
      <c r="Q58" s="347"/>
      <c r="R58" s="346"/>
      <c r="S58" s="352"/>
      <c r="U58" s="330"/>
    </row>
    <row r="59" spans="15:21">
      <c r="O59" s="212"/>
      <c r="P59" s="344" t="s">
        <v>1725</v>
      </c>
      <c r="Q59" s="345"/>
      <c r="R59" s="332"/>
      <c r="S59" s="323"/>
      <c r="T59" s="332"/>
      <c r="U59" s="332"/>
    </row>
    <row r="60" spans="15:21">
      <c r="O60" s="212"/>
      <c r="P60" s="344"/>
      <c r="Q60" s="348"/>
      <c r="R60" s="332"/>
      <c r="S60" s="323"/>
      <c r="T60" s="332"/>
      <c r="U60" s="353"/>
    </row>
    <row r="61" spans="15:21">
      <c r="O61" s="212"/>
      <c r="P61" s="86"/>
      <c r="Q61" s="86"/>
      <c r="R61" s="86"/>
      <c r="S61" s="324"/>
      <c r="T61" s="86"/>
      <c r="U61" s="86"/>
    </row>
    <row r="62" spans="15:21">
      <c r="O62" s="212"/>
      <c r="P62" s="160" t="s">
        <v>1724</v>
      </c>
      <c r="Q62" s="332"/>
      <c r="R62" s="332"/>
      <c r="S62" s="322"/>
      <c r="U62" s="84"/>
    </row>
    <row r="63" spans="15:21">
      <c r="O63" s="212"/>
      <c r="P63" s="332"/>
      <c r="Q63" s="347"/>
      <c r="R63" s="346"/>
      <c r="S63" s="352"/>
      <c r="U63" s="330"/>
    </row>
    <row r="64" spans="15:21">
      <c r="O64" s="212"/>
      <c r="P64" s="344" t="s">
        <v>1725</v>
      </c>
      <c r="Q64" s="345"/>
      <c r="R64" s="332"/>
      <c r="S64" s="323"/>
      <c r="T64" s="332"/>
      <c r="U64" s="332"/>
    </row>
    <row r="65" spans="15:21">
      <c r="O65" s="212"/>
      <c r="P65" s="344"/>
      <c r="Q65" s="348"/>
      <c r="R65" s="332"/>
      <c r="S65" s="323"/>
      <c r="T65" s="332"/>
      <c r="U65" s="353"/>
    </row>
    <row r="66" spans="15:21">
      <c r="O66" s="212"/>
      <c r="P66" s="86"/>
      <c r="Q66" s="86"/>
      <c r="R66" s="86"/>
      <c r="S66" s="324"/>
      <c r="T66" s="86"/>
      <c r="U66" s="86"/>
    </row>
    <row r="67" spans="15:21">
      <c r="O67" s="212"/>
      <c r="P67" s="160" t="s">
        <v>1724</v>
      </c>
      <c r="Q67" s="332"/>
      <c r="R67" s="332"/>
      <c r="S67" s="322"/>
      <c r="U67" s="84"/>
    </row>
    <row r="68" spans="15:21">
      <c r="O68" s="212"/>
      <c r="P68" s="332"/>
      <c r="Q68" s="347"/>
      <c r="R68" s="346"/>
      <c r="S68" s="352"/>
      <c r="U68" s="330"/>
    </row>
    <row r="69" spans="15:21">
      <c r="O69" s="212"/>
      <c r="P69" s="344" t="s">
        <v>1725</v>
      </c>
      <c r="Q69" s="345"/>
      <c r="R69" s="332"/>
      <c r="S69" s="323"/>
      <c r="T69" s="332"/>
      <c r="U69" s="332"/>
    </row>
    <row r="70" spans="15:21">
      <c r="O70" s="212"/>
      <c r="P70" s="344"/>
      <c r="Q70" s="348"/>
      <c r="R70" s="332"/>
      <c r="S70" s="323"/>
      <c r="T70" s="332"/>
      <c r="U70" s="353"/>
    </row>
    <row r="71" spans="15:21">
      <c r="O71" s="212"/>
      <c r="P71" s="86"/>
      <c r="Q71" s="86"/>
      <c r="R71" s="86"/>
      <c r="S71" s="324"/>
      <c r="T71" s="86"/>
      <c r="U71" s="86"/>
    </row>
    <row r="72" spans="15:21">
      <c r="O72" s="212"/>
      <c r="P72" s="160" t="s">
        <v>1724</v>
      </c>
      <c r="Q72" s="332"/>
      <c r="R72" s="332"/>
      <c r="S72" s="322"/>
      <c r="U72" s="84"/>
    </row>
    <row r="73" spans="15:21">
      <c r="O73" s="212"/>
      <c r="P73" s="332"/>
      <c r="Q73" s="347"/>
      <c r="R73" s="346"/>
      <c r="S73" s="352"/>
      <c r="U73" s="330"/>
    </row>
    <row r="74" spans="15:21">
      <c r="O74" s="212"/>
      <c r="P74" s="344" t="s">
        <v>1725</v>
      </c>
      <c r="Q74" s="345"/>
      <c r="R74" s="332"/>
      <c r="S74" s="323"/>
      <c r="T74" s="332"/>
      <c r="U74" s="332"/>
    </row>
    <row r="75" spans="15:21">
      <c r="O75" s="212"/>
      <c r="P75" s="344"/>
      <c r="Q75" s="348"/>
      <c r="R75" s="332"/>
      <c r="S75" s="323"/>
      <c r="T75" s="332"/>
      <c r="U75" s="353"/>
    </row>
    <row r="76" spans="15:21">
      <c r="O76" s="212"/>
      <c r="P76" s="86"/>
      <c r="Q76" s="86"/>
      <c r="R76" s="86"/>
      <c r="S76" s="324"/>
      <c r="T76" s="86"/>
      <c r="U76" s="86"/>
    </row>
    <row r="77" spans="15:21">
      <c r="O77" s="184"/>
      <c r="P77" s="184"/>
      <c r="Q77" s="184"/>
      <c r="R77" s="184"/>
      <c r="S77" s="313"/>
      <c r="T77" s="184"/>
      <c r="U77" s="313"/>
    </row>
    <row r="78" spans="15:21">
      <c r="O78" s="332"/>
      <c r="P78" s="332"/>
      <c r="Q78" s="332"/>
      <c r="R78" s="332"/>
      <c r="S78" s="323"/>
      <c r="T78" s="332"/>
      <c r="U78" s="323"/>
    </row>
    <row r="79" spans="15:21">
      <c r="O79" s="332"/>
      <c r="P79" s="332"/>
      <c r="Q79" s="332"/>
      <c r="R79" s="332"/>
      <c r="S79" s="323"/>
      <c r="T79" s="332"/>
      <c r="U79" s="323"/>
    </row>
    <row r="80" spans="15:21">
      <c r="O80" s="332"/>
      <c r="P80" s="332"/>
      <c r="Q80" s="332"/>
      <c r="R80" s="332"/>
      <c r="S80" s="323"/>
      <c r="T80" s="332"/>
      <c r="U80" s="323"/>
    </row>
    <row r="81" spans="15:21">
      <c r="O81" s="332"/>
      <c r="P81" s="332"/>
      <c r="Q81" s="332"/>
      <c r="R81" s="332"/>
      <c r="S81" s="323"/>
      <c r="T81" s="332"/>
      <c r="U81" s="323"/>
    </row>
    <row r="82" spans="15:21">
      <c r="O82" s="332"/>
      <c r="P82" s="332"/>
      <c r="Q82" s="332"/>
      <c r="R82" s="332"/>
      <c r="S82" s="323"/>
      <c r="T82" s="332"/>
      <c r="U82" s="323"/>
    </row>
    <row r="83" spans="15:21">
      <c r="O83" s="332"/>
      <c r="P83" s="332"/>
      <c r="Q83" s="332"/>
      <c r="R83" s="332"/>
      <c r="S83" s="323"/>
      <c r="T83" s="332"/>
      <c r="U83" s="323"/>
    </row>
    <row r="84" spans="15:21">
      <c r="O84" s="332"/>
      <c r="P84" s="332"/>
      <c r="Q84" s="332"/>
      <c r="R84" s="332"/>
      <c r="S84" s="323"/>
      <c r="T84" s="332"/>
      <c r="U84" s="323"/>
    </row>
    <row r="85" spans="15:21">
      <c r="O85" s="332"/>
      <c r="P85" s="332"/>
      <c r="Q85" s="332"/>
      <c r="R85" s="332"/>
      <c r="S85" s="323"/>
      <c r="T85" s="332"/>
      <c r="U85" s="323"/>
    </row>
    <row r="86" spans="15:21">
      <c r="O86" s="332"/>
      <c r="P86" s="332"/>
      <c r="Q86" s="332"/>
      <c r="R86" s="332"/>
      <c r="S86" s="323"/>
      <c r="T86" s="332"/>
      <c r="U86" s="323"/>
    </row>
    <row r="87" spans="15:21">
      <c r="O87" s="332"/>
      <c r="P87" s="332"/>
      <c r="Q87" s="332"/>
      <c r="R87" s="332"/>
      <c r="S87" s="323"/>
      <c r="T87" s="332"/>
      <c r="U87" s="323"/>
    </row>
    <row r="88" spans="15:21">
      <c r="O88" s="332"/>
      <c r="P88" s="332"/>
      <c r="Q88" s="332"/>
      <c r="R88" s="332"/>
      <c r="S88" s="323"/>
      <c r="T88" s="332"/>
      <c r="U88" s="323"/>
    </row>
    <row r="89" spans="15:21">
      <c r="O89" s="332"/>
      <c r="P89" s="332"/>
      <c r="Q89" s="332"/>
      <c r="R89" s="332"/>
      <c r="S89" s="323"/>
      <c r="T89" s="332"/>
      <c r="U89" s="323"/>
    </row>
    <row r="90" spans="15:21">
      <c r="O90" s="332"/>
      <c r="P90" s="332"/>
      <c r="Q90" s="332"/>
      <c r="R90" s="332"/>
      <c r="S90" s="323"/>
      <c r="T90" s="332"/>
      <c r="U90" s="323"/>
    </row>
    <row r="91" spans="15:21">
      <c r="O91" s="332"/>
      <c r="P91" s="332"/>
      <c r="Q91" s="332"/>
      <c r="R91" s="332"/>
      <c r="S91" s="323"/>
      <c r="T91" s="332"/>
      <c r="U91" s="323"/>
    </row>
    <row r="92" spans="15:21">
      <c r="O92" s="332"/>
      <c r="P92" s="332"/>
      <c r="Q92" s="332"/>
      <c r="R92" s="332"/>
      <c r="S92" s="323"/>
      <c r="T92" s="332"/>
      <c r="U92" s="323"/>
    </row>
    <row r="93" spans="15:21">
      <c r="O93" s="332"/>
      <c r="P93" s="332"/>
      <c r="Q93" s="332"/>
      <c r="R93" s="332"/>
      <c r="S93" s="323"/>
      <c r="T93" s="332"/>
      <c r="U93" s="323"/>
    </row>
    <row r="94" spans="15:21">
      <c r="O94" s="332"/>
      <c r="P94" s="332"/>
      <c r="Q94" s="332"/>
      <c r="R94" s="332"/>
      <c r="S94" s="323"/>
      <c r="T94" s="332"/>
      <c r="U94" s="323"/>
    </row>
    <row r="95" spans="15:21">
      <c r="O95" s="332"/>
      <c r="P95" s="332"/>
      <c r="Q95" s="332"/>
      <c r="R95" s="332"/>
      <c r="S95" s="323"/>
      <c r="T95" s="332"/>
      <c r="U95" s="323"/>
    </row>
    <row r="96" spans="15:21">
      <c r="O96" s="332"/>
      <c r="P96" s="332"/>
      <c r="Q96" s="332"/>
      <c r="R96" s="332"/>
      <c r="S96" s="323"/>
      <c r="T96" s="332"/>
      <c r="U96" s="323"/>
    </row>
    <row r="97" spans="15:21">
      <c r="O97" s="332"/>
      <c r="P97" s="332"/>
      <c r="Q97" s="332"/>
      <c r="R97" s="332"/>
      <c r="S97" s="323"/>
      <c r="T97" s="332"/>
      <c r="U97" s="323"/>
    </row>
    <row r="98" spans="15:21">
      <c r="O98" s="332"/>
      <c r="P98" s="332"/>
      <c r="Q98" s="332"/>
      <c r="R98" s="332"/>
      <c r="S98" s="323"/>
      <c r="T98" s="332"/>
      <c r="U98" s="323"/>
    </row>
    <row r="99" spans="15:21">
      <c r="O99" s="332"/>
      <c r="P99" s="332"/>
      <c r="Q99" s="332"/>
      <c r="R99" s="332"/>
      <c r="S99" s="323"/>
      <c r="T99" s="332"/>
      <c r="U99" s="323"/>
    </row>
    <row r="100" spans="15:21">
      <c r="O100" s="332"/>
      <c r="P100" s="332"/>
      <c r="Q100" s="332"/>
      <c r="R100" s="332"/>
      <c r="S100" s="323"/>
      <c r="T100" s="332"/>
      <c r="U100" s="323"/>
    </row>
    <row r="101" spans="15:21">
      <c r="O101" s="332"/>
      <c r="P101" s="332"/>
      <c r="Q101" s="332"/>
      <c r="R101" s="332"/>
      <c r="S101" s="323"/>
      <c r="T101" s="332"/>
      <c r="U101" s="323"/>
    </row>
    <row r="102" spans="15:21">
      <c r="O102" s="332"/>
      <c r="P102" s="332"/>
      <c r="Q102" s="332"/>
      <c r="R102" s="332"/>
      <c r="S102" s="323"/>
      <c r="T102" s="332"/>
      <c r="U102" s="323"/>
    </row>
    <row r="103" spans="15:21">
      <c r="O103" s="332"/>
      <c r="P103" s="332"/>
      <c r="Q103" s="332"/>
      <c r="R103" s="332"/>
      <c r="S103" s="323"/>
      <c r="T103" s="332"/>
      <c r="U103" s="323"/>
    </row>
    <row r="104" spans="15:21">
      <c r="O104" s="332"/>
      <c r="P104" s="332"/>
      <c r="Q104" s="332"/>
      <c r="R104" s="332"/>
      <c r="S104" s="323"/>
      <c r="T104" s="332"/>
      <c r="U104" s="323"/>
    </row>
    <row r="105" spans="15:21">
      <c r="O105" s="332"/>
      <c r="P105" s="332"/>
      <c r="Q105" s="332"/>
      <c r="R105" s="332"/>
      <c r="S105" s="323"/>
      <c r="T105" s="332"/>
      <c r="U105" s="323"/>
    </row>
    <row r="106" spans="15:21">
      <c r="O106" s="332"/>
      <c r="P106" s="332"/>
      <c r="Q106" s="332"/>
      <c r="R106" s="332"/>
      <c r="S106" s="323"/>
      <c r="T106" s="332"/>
      <c r="U106" s="323"/>
    </row>
    <row r="107" spans="15:21">
      <c r="O107" s="332"/>
      <c r="P107" s="332"/>
      <c r="Q107" s="332"/>
      <c r="R107" s="332"/>
      <c r="S107" s="323"/>
      <c r="T107" s="332"/>
      <c r="U107" s="323"/>
    </row>
    <row r="108" spans="15:21">
      <c r="O108" s="332"/>
      <c r="P108" s="332"/>
      <c r="Q108" s="332"/>
      <c r="R108" s="332"/>
      <c r="S108" s="323"/>
      <c r="T108" s="332"/>
      <c r="U108" s="323"/>
    </row>
    <row r="109" spans="15:21">
      <c r="O109" s="332"/>
      <c r="P109" s="332"/>
      <c r="Q109" s="332"/>
      <c r="R109" s="332"/>
      <c r="S109" s="323"/>
      <c r="T109" s="332"/>
      <c r="U109" s="323"/>
    </row>
    <row r="110" spans="15:21">
      <c r="O110" s="332"/>
      <c r="P110" s="332"/>
      <c r="Q110" s="332"/>
      <c r="R110" s="332"/>
      <c r="S110" s="323"/>
      <c r="T110" s="332"/>
      <c r="U110" s="323"/>
    </row>
    <row r="111" spans="15:21">
      <c r="O111" s="332"/>
      <c r="P111" s="332"/>
      <c r="Q111" s="332"/>
      <c r="R111" s="332"/>
      <c r="S111" s="323"/>
      <c r="T111" s="332"/>
      <c r="U111" s="323"/>
    </row>
    <row r="112" spans="15:21">
      <c r="O112" s="332"/>
      <c r="P112" s="332"/>
      <c r="Q112" s="332"/>
      <c r="R112" s="332"/>
      <c r="S112" s="323"/>
      <c r="T112" s="332"/>
      <c r="U112" s="323"/>
    </row>
    <row r="113" spans="15:21">
      <c r="O113" s="332"/>
      <c r="P113" s="332"/>
      <c r="Q113" s="332"/>
      <c r="R113" s="332"/>
      <c r="S113" s="323"/>
      <c r="T113" s="332"/>
      <c r="U113" s="323"/>
    </row>
    <row r="114" spans="15:21">
      <c r="O114" s="332"/>
      <c r="P114" s="332"/>
      <c r="Q114" s="332"/>
      <c r="R114" s="332"/>
      <c r="S114" s="323"/>
      <c r="T114" s="332"/>
      <c r="U114" s="323"/>
    </row>
    <row r="115" spans="15:21">
      <c r="O115" s="332"/>
      <c r="P115" s="332"/>
      <c r="Q115" s="332"/>
      <c r="R115" s="332"/>
      <c r="S115" s="323"/>
      <c r="T115" s="332"/>
      <c r="U115" s="323"/>
    </row>
    <row r="116" spans="15:21">
      <c r="O116" s="332"/>
      <c r="P116" s="332"/>
      <c r="Q116" s="332"/>
      <c r="R116" s="332"/>
      <c r="S116" s="323"/>
      <c r="T116" s="332"/>
      <c r="U116" s="323"/>
    </row>
    <row r="117" spans="15:21">
      <c r="O117" s="332"/>
      <c r="P117" s="332"/>
      <c r="Q117" s="332"/>
      <c r="R117" s="332"/>
      <c r="S117" s="323"/>
      <c r="T117" s="332"/>
      <c r="U117" s="323"/>
    </row>
    <row r="118" spans="15:21">
      <c r="O118" s="332"/>
      <c r="P118" s="332"/>
      <c r="Q118" s="332"/>
      <c r="R118" s="332"/>
      <c r="S118" s="323"/>
      <c r="T118" s="332"/>
      <c r="U118" s="323"/>
    </row>
    <row r="119" spans="15:21">
      <c r="O119" s="332"/>
      <c r="P119" s="332"/>
      <c r="Q119" s="332"/>
      <c r="R119" s="332"/>
      <c r="S119" s="323"/>
      <c r="T119" s="332"/>
      <c r="U119" s="323"/>
    </row>
    <row r="120" spans="15:21">
      <c r="O120" s="332"/>
      <c r="P120" s="332"/>
      <c r="Q120" s="332"/>
      <c r="R120" s="332"/>
      <c r="S120" s="323"/>
      <c r="T120" s="332"/>
      <c r="U120" s="323"/>
    </row>
    <row r="121" spans="15:21">
      <c r="O121" s="332"/>
      <c r="P121" s="332"/>
      <c r="Q121" s="332"/>
      <c r="R121" s="332"/>
      <c r="S121" s="323"/>
      <c r="T121" s="332"/>
      <c r="U121" s="323"/>
    </row>
    <row r="122" spans="15:21">
      <c r="O122" s="332"/>
      <c r="P122" s="332"/>
      <c r="Q122" s="332"/>
      <c r="R122" s="332"/>
      <c r="S122" s="323"/>
      <c r="T122" s="332"/>
      <c r="U122" s="323"/>
    </row>
    <row r="123" spans="15:21">
      <c r="O123" s="332"/>
      <c r="P123" s="332"/>
      <c r="Q123" s="332"/>
      <c r="R123" s="332"/>
      <c r="S123" s="323"/>
      <c r="T123" s="332"/>
      <c r="U123" s="323"/>
    </row>
    <row r="124" spans="15:21">
      <c r="O124" s="332"/>
      <c r="P124" s="332"/>
      <c r="Q124" s="332"/>
      <c r="R124" s="332"/>
      <c r="S124" s="323"/>
      <c r="T124" s="332"/>
      <c r="U124" s="323"/>
    </row>
    <row r="125" spans="15:21">
      <c r="O125" s="332"/>
      <c r="P125" s="332"/>
      <c r="Q125" s="332"/>
      <c r="R125" s="332"/>
      <c r="S125" s="323"/>
      <c r="T125" s="332"/>
      <c r="U125" s="323"/>
    </row>
    <row r="126" spans="15:21">
      <c r="O126" s="332"/>
      <c r="P126" s="332"/>
      <c r="Q126" s="332"/>
      <c r="R126" s="332"/>
      <c r="S126" s="323"/>
      <c r="T126" s="332"/>
      <c r="U126" s="323"/>
    </row>
    <row r="127" spans="15:21">
      <c r="O127" s="332"/>
      <c r="P127" s="332"/>
      <c r="Q127" s="332"/>
      <c r="R127" s="332"/>
      <c r="S127" s="323"/>
      <c r="T127" s="332"/>
      <c r="U127" s="323"/>
    </row>
    <row r="128" spans="15:21">
      <c r="O128" s="332"/>
      <c r="P128" s="332"/>
      <c r="Q128" s="332"/>
      <c r="R128" s="332"/>
      <c r="S128" s="323"/>
      <c r="T128" s="332"/>
      <c r="U128" s="323"/>
    </row>
    <row r="129" spans="15:21">
      <c r="O129" s="332"/>
      <c r="P129" s="332"/>
      <c r="Q129" s="332"/>
      <c r="R129" s="332"/>
      <c r="S129" s="323"/>
      <c r="T129" s="332"/>
      <c r="U129" s="323"/>
    </row>
    <row r="130" spans="15:21">
      <c r="O130" s="332"/>
      <c r="P130" s="332"/>
      <c r="Q130" s="332"/>
      <c r="R130" s="332"/>
      <c r="S130" s="323"/>
      <c r="T130" s="332"/>
      <c r="U130" s="323"/>
    </row>
    <row r="131" spans="15:21">
      <c r="O131" s="332"/>
      <c r="P131" s="332"/>
      <c r="Q131" s="332"/>
      <c r="R131" s="332"/>
      <c r="S131" s="323"/>
      <c r="T131" s="332"/>
      <c r="U131" s="323"/>
    </row>
    <row r="132" spans="15:21">
      <c r="O132" s="332"/>
      <c r="P132" s="332"/>
      <c r="Q132" s="332"/>
      <c r="R132" s="332"/>
      <c r="S132" s="323"/>
      <c r="T132" s="332"/>
      <c r="U132" s="323"/>
    </row>
    <row r="133" spans="15:21">
      <c r="O133" s="332"/>
      <c r="P133" s="332"/>
      <c r="Q133" s="332"/>
      <c r="R133" s="332"/>
      <c r="S133" s="323"/>
      <c r="T133" s="332"/>
      <c r="U133" s="323"/>
    </row>
    <row r="134" spans="15:21">
      <c r="O134" s="332"/>
      <c r="P134" s="332"/>
      <c r="Q134" s="332"/>
      <c r="R134" s="332"/>
      <c r="S134" s="323"/>
      <c r="T134" s="332"/>
      <c r="U134" s="323"/>
    </row>
    <row r="135" spans="15:21">
      <c r="O135" s="332"/>
      <c r="P135" s="332"/>
      <c r="Q135" s="332"/>
      <c r="R135" s="332"/>
      <c r="S135" s="323"/>
      <c r="T135" s="332"/>
      <c r="U135" s="323"/>
    </row>
    <row r="136" spans="15:21">
      <c r="O136" s="332"/>
      <c r="P136" s="332"/>
      <c r="Q136" s="332"/>
      <c r="R136" s="332"/>
      <c r="S136" s="323"/>
      <c r="T136" s="332"/>
      <c r="U136" s="323"/>
    </row>
    <row r="137" spans="15:21">
      <c r="O137" s="332"/>
      <c r="P137" s="332"/>
      <c r="Q137" s="332"/>
      <c r="R137" s="332"/>
      <c r="S137" s="323"/>
      <c r="T137" s="332"/>
      <c r="U137" s="323"/>
    </row>
    <row r="138" spans="15:21">
      <c r="O138" s="332"/>
      <c r="P138" s="332"/>
      <c r="Q138" s="332"/>
      <c r="R138" s="332"/>
      <c r="S138" s="323"/>
      <c r="T138" s="332"/>
      <c r="U138" s="323"/>
    </row>
    <row r="139" spans="15:21">
      <c r="O139" s="332"/>
      <c r="P139" s="332"/>
      <c r="Q139" s="332"/>
      <c r="R139" s="332"/>
      <c r="S139" s="323"/>
      <c r="T139" s="332"/>
      <c r="U139" s="323"/>
    </row>
    <row r="140" spans="15:21">
      <c r="O140" s="332"/>
      <c r="P140" s="332"/>
      <c r="Q140" s="332"/>
      <c r="R140" s="332"/>
      <c r="S140" s="323"/>
      <c r="T140" s="332"/>
      <c r="U140" s="323"/>
    </row>
    <row r="141" spans="15:21">
      <c r="O141" s="332"/>
      <c r="P141" s="332"/>
      <c r="Q141" s="332"/>
      <c r="R141" s="332"/>
      <c r="S141" s="323"/>
      <c r="T141" s="332"/>
      <c r="U141" s="323"/>
    </row>
    <row r="142" spans="15:21">
      <c r="O142" s="332"/>
      <c r="P142" s="332"/>
      <c r="Q142" s="332"/>
      <c r="R142" s="332"/>
      <c r="S142" s="323"/>
      <c r="T142" s="332"/>
      <c r="U142" s="323"/>
    </row>
    <row r="143" spans="15:21">
      <c r="O143" s="332"/>
      <c r="P143" s="332"/>
      <c r="Q143" s="332"/>
      <c r="R143" s="332"/>
      <c r="S143" s="323"/>
      <c r="T143" s="332"/>
      <c r="U143" s="323"/>
    </row>
    <row r="144" spans="15:21">
      <c r="O144" s="332"/>
      <c r="P144" s="332"/>
      <c r="Q144" s="332"/>
      <c r="R144" s="332"/>
      <c r="S144" s="323"/>
      <c r="T144" s="332"/>
      <c r="U144" s="323"/>
    </row>
    <row r="145" spans="15:21">
      <c r="O145" s="332"/>
      <c r="P145" s="332"/>
      <c r="Q145" s="332"/>
      <c r="R145" s="332"/>
      <c r="S145" s="323"/>
      <c r="T145" s="332"/>
      <c r="U145" s="323"/>
    </row>
    <row r="146" spans="15:21">
      <c r="O146" s="332"/>
      <c r="P146" s="332"/>
      <c r="Q146" s="332"/>
      <c r="R146" s="332"/>
      <c r="S146" s="323"/>
      <c r="T146" s="332"/>
      <c r="U146" s="323"/>
    </row>
    <row r="147" spans="15:21">
      <c r="O147" s="332"/>
      <c r="P147" s="332"/>
      <c r="Q147" s="332"/>
      <c r="R147" s="332"/>
      <c r="S147" s="323"/>
      <c r="T147" s="332"/>
      <c r="U147" s="323"/>
    </row>
    <row r="148" spans="15:21">
      <c r="O148" s="332"/>
      <c r="P148" s="332"/>
      <c r="Q148" s="332"/>
      <c r="R148" s="332"/>
      <c r="S148" s="323"/>
      <c r="T148" s="332"/>
      <c r="U148" s="323"/>
    </row>
    <row r="149" spans="15:21">
      <c r="O149" s="332"/>
      <c r="P149" s="332"/>
      <c r="Q149" s="332"/>
      <c r="R149" s="332"/>
      <c r="S149" s="323"/>
      <c r="T149" s="332"/>
      <c r="U149" s="323"/>
    </row>
    <row r="150" spans="15:21">
      <c r="O150" s="332"/>
      <c r="P150" s="332"/>
      <c r="Q150" s="332"/>
      <c r="R150" s="332"/>
      <c r="S150" s="323"/>
      <c r="T150" s="332"/>
      <c r="U150" s="323"/>
    </row>
    <row r="151" spans="15:21">
      <c r="O151" s="332"/>
      <c r="P151" s="332"/>
      <c r="Q151" s="332"/>
      <c r="R151" s="332"/>
      <c r="S151" s="323"/>
      <c r="T151" s="332"/>
      <c r="U151" s="323"/>
    </row>
    <row r="152" spans="15:21">
      <c r="O152" s="332"/>
      <c r="P152" s="332"/>
      <c r="Q152" s="332"/>
      <c r="R152" s="332"/>
      <c r="S152" s="323"/>
      <c r="T152" s="332"/>
      <c r="U152" s="323"/>
    </row>
    <row r="153" spans="15:21">
      <c r="O153" s="332"/>
      <c r="P153" s="332"/>
      <c r="Q153" s="332"/>
      <c r="R153" s="332"/>
      <c r="S153" s="323"/>
      <c r="T153" s="332"/>
      <c r="U153" s="323"/>
    </row>
    <row r="154" spans="15:21">
      <c r="O154" s="332"/>
      <c r="P154" s="332"/>
      <c r="Q154" s="332"/>
      <c r="R154" s="332"/>
      <c r="S154" s="323"/>
      <c r="T154" s="332"/>
      <c r="U154" s="323"/>
    </row>
    <row r="155" spans="15:21">
      <c r="O155" s="332"/>
      <c r="P155" s="332"/>
      <c r="Q155" s="332"/>
      <c r="R155" s="332"/>
      <c r="S155" s="323"/>
      <c r="T155" s="332"/>
      <c r="U155" s="323"/>
    </row>
    <row r="156" spans="15:21">
      <c r="O156" s="332"/>
      <c r="P156" s="332"/>
      <c r="Q156" s="332"/>
      <c r="R156" s="332"/>
      <c r="S156" s="323"/>
      <c r="T156" s="332"/>
      <c r="U156" s="323"/>
    </row>
    <row r="157" spans="15:21">
      <c r="O157" s="332"/>
      <c r="P157" s="332"/>
      <c r="Q157" s="332"/>
      <c r="R157" s="332"/>
      <c r="S157" s="323"/>
      <c r="T157" s="332"/>
      <c r="U157" s="323"/>
    </row>
    <row r="158" spans="15:21">
      <c r="O158" s="332"/>
      <c r="P158" s="332"/>
      <c r="Q158" s="332"/>
      <c r="R158" s="332"/>
      <c r="S158" s="323"/>
      <c r="T158" s="332"/>
      <c r="U158" s="323"/>
    </row>
    <row r="159" spans="15:21">
      <c r="O159" s="332"/>
      <c r="P159" s="332"/>
      <c r="Q159" s="332"/>
      <c r="R159" s="332"/>
      <c r="S159" s="323"/>
      <c r="T159" s="332"/>
      <c r="U159" s="323"/>
    </row>
    <row r="160" spans="15:21">
      <c r="O160" s="332"/>
      <c r="P160" s="332"/>
      <c r="Q160" s="332"/>
      <c r="R160" s="332"/>
      <c r="S160" s="323"/>
      <c r="T160" s="332"/>
      <c r="U160" s="323"/>
    </row>
    <row r="161" spans="15:21">
      <c r="O161" s="332"/>
      <c r="P161" s="332"/>
      <c r="Q161" s="332"/>
      <c r="R161" s="332"/>
      <c r="S161" s="323"/>
      <c r="T161" s="332"/>
      <c r="U161" s="323"/>
    </row>
    <row r="162" spans="15:21">
      <c r="O162" s="332"/>
      <c r="P162" s="332"/>
      <c r="Q162" s="332"/>
      <c r="R162" s="332"/>
      <c r="S162" s="323"/>
      <c r="T162" s="332"/>
      <c r="U162" s="323"/>
    </row>
    <row r="163" spans="15:21">
      <c r="O163" s="332"/>
      <c r="P163" s="332"/>
      <c r="Q163" s="332"/>
      <c r="R163" s="332"/>
      <c r="S163" s="323"/>
      <c r="T163" s="332"/>
      <c r="U163" s="323"/>
    </row>
    <row r="164" spans="15:21">
      <c r="O164" s="332"/>
      <c r="P164" s="332"/>
      <c r="Q164" s="332"/>
      <c r="R164" s="332"/>
      <c r="S164" s="323"/>
      <c r="T164" s="332"/>
      <c r="U164" s="323"/>
    </row>
    <row r="165" spans="15:21">
      <c r="O165" s="332"/>
      <c r="P165" s="332"/>
      <c r="Q165" s="332"/>
      <c r="R165" s="332"/>
      <c r="S165" s="323"/>
      <c r="T165" s="332"/>
      <c r="U165" s="323"/>
    </row>
    <row r="166" spans="15:21">
      <c r="O166" s="332"/>
      <c r="P166" s="332"/>
      <c r="Q166" s="332"/>
      <c r="R166" s="332"/>
      <c r="S166" s="323"/>
      <c r="T166" s="332"/>
      <c r="U166" s="323"/>
    </row>
    <row r="167" spans="15:21">
      <c r="O167" s="332"/>
      <c r="P167" s="332"/>
      <c r="Q167" s="332"/>
      <c r="R167" s="332"/>
      <c r="S167" s="323"/>
      <c r="T167" s="332"/>
      <c r="U167" s="323"/>
    </row>
    <row r="168" spans="15:21">
      <c r="O168" s="332"/>
      <c r="P168" s="332"/>
      <c r="Q168" s="332"/>
      <c r="R168" s="332"/>
      <c r="S168" s="323"/>
      <c r="T168" s="332"/>
      <c r="U168" s="323"/>
    </row>
    <row r="169" spans="15:21">
      <c r="O169" s="332"/>
      <c r="P169" s="332"/>
      <c r="Q169" s="332"/>
      <c r="R169" s="332"/>
      <c r="S169" s="323"/>
      <c r="T169" s="332"/>
      <c r="U169" s="323"/>
    </row>
    <row r="170" spans="15:21">
      <c r="O170" s="332"/>
      <c r="P170" s="332"/>
      <c r="Q170" s="332"/>
      <c r="R170" s="332"/>
      <c r="S170" s="323"/>
      <c r="T170" s="332"/>
      <c r="U170" s="323"/>
    </row>
    <row r="171" spans="15:21">
      <c r="O171" s="332"/>
      <c r="P171" s="332"/>
      <c r="Q171" s="332"/>
      <c r="R171" s="332"/>
      <c r="S171" s="323"/>
      <c r="T171" s="332"/>
      <c r="U171" s="323"/>
    </row>
    <row r="172" spans="15:21">
      <c r="O172" s="332"/>
      <c r="P172" s="332"/>
      <c r="Q172" s="332"/>
      <c r="R172" s="332"/>
      <c r="S172" s="323"/>
      <c r="T172" s="332"/>
      <c r="U172" s="323"/>
    </row>
    <row r="173" spans="15:21">
      <c r="O173" s="332"/>
      <c r="P173" s="332"/>
      <c r="Q173" s="332"/>
      <c r="R173" s="332"/>
      <c r="S173" s="323"/>
      <c r="T173" s="332"/>
      <c r="U173" s="323"/>
    </row>
    <row r="174" spans="15:21">
      <c r="O174" s="332"/>
      <c r="P174" s="332"/>
      <c r="Q174" s="332"/>
      <c r="R174" s="332"/>
      <c r="S174" s="323"/>
      <c r="T174" s="332"/>
      <c r="U174" s="323"/>
    </row>
    <row r="175" spans="15:21">
      <c r="O175" s="332"/>
      <c r="P175" s="332"/>
      <c r="Q175" s="332"/>
      <c r="R175" s="332"/>
      <c r="S175" s="323"/>
      <c r="T175" s="332"/>
      <c r="U175" s="323"/>
    </row>
    <row r="176" spans="15:21">
      <c r="O176" s="332"/>
      <c r="P176" s="332"/>
      <c r="Q176" s="332"/>
      <c r="R176" s="332"/>
      <c r="S176" s="323"/>
      <c r="T176" s="332"/>
      <c r="U176" s="323"/>
    </row>
    <row r="177" spans="15:21">
      <c r="O177" s="332"/>
      <c r="P177" s="332"/>
      <c r="Q177" s="332"/>
      <c r="R177" s="332"/>
      <c r="S177" s="323"/>
      <c r="T177" s="332"/>
      <c r="U177" s="323"/>
    </row>
    <row r="178" spans="15:21">
      <c r="O178" s="332"/>
      <c r="P178" s="332"/>
      <c r="Q178" s="332"/>
      <c r="R178" s="332"/>
      <c r="S178" s="323"/>
      <c r="T178" s="332"/>
      <c r="U178" s="323"/>
    </row>
    <row r="179" spans="15:21">
      <c r="O179" s="332"/>
      <c r="P179" s="332"/>
      <c r="Q179" s="332"/>
      <c r="R179" s="332"/>
      <c r="S179" s="323"/>
      <c r="T179" s="332"/>
      <c r="U179" s="323"/>
    </row>
    <row r="180" spans="15:21">
      <c r="O180" s="332"/>
      <c r="P180" s="332"/>
      <c r="Q180" s="332"/>
      <c r="R180" s="332"/>
      <c r="S180" s="323"/>
      <c r="T180" s="332"/>
      <c r="U180" s="323"/>
    </row>
    <row r="181" spans="15:21">
      <c r="O181" s="332"/>
      <c r="P181" s="332"/>
      <c r="Q181" s="332"/>
      <c r="R181" s="332"/>
      <c r="S181" s="323"/>
      <c r="T181" s="332"/>
      <c r="U181" s="323"/>
    </row>
    <row r="182" spans="15:21">
      <c r="O182" s="332"/>
      <c r="P182" s="332"/>
      <c r="Q182" s="332"/>
      <c r="R182" s="332"/>
      <c r="S182" s="323"/>
      <c r="T182" s="332"/>
      <c r="U182" s="323"/>
    </row>
    <row r="183" spans="15:21">
      <c r="O183" s="332"/>
      <c r="P183" s="332"/>
      <c r="Q183" s="332"/>
      <c r="R183" s="332"/>
      <c r="S183" s="323"/>
      <c r="T183" s="332"/>
      <c r="U183" s="323"/>
    </row>
    <row r="184" spans="15:21">
      <c r="O184" s="332"/>
      <c r="P184" s="332"/>
      <c r="Q184" s="332"/>
      <c r="R184" s="332"/>
      <c r="S184" s="323"/>
      <c r="T184" s="332"/>
      <c r="U184" s="323"/>
    </row>
    <row r="185" spans="15:21">
      <c r="O185" s="332"/>
      <c r="P185" s="332"/>
      <c r="Q185" s="332"/>
      <c r="R185" s="332"/>
      <c r="S185" s="323"/>
      <c r="T185" s="332"/>
      <c r="U185" s="323"/>
    </row>
    <row r="186" spans="15:21">
      <c r="O186" s="332"/>
      <c r="P186" s="332"/>
      <c r="Q186" s="332"/>
      <c r="R186" s="332"/>
      <c r="S186" s="323"/>
      <c r="T186" s="332"/>
      <c r="U186" s="323"/>
    </row>
    <row r="187" spans="15:21">
      <c r="O187" s="332"/>
      <c r="P187" s="332"/>
      <c r="Q187" s="332"/>
      <c r="R187" s="332"/>
      <c r="S187" s="323"/>
      <c r="T187" s="332"/>
      <c r="U187" s="323"/>
    </row>
    <row r="188" spans="15:21">
      <c r="O188" s="332"/>
      <c r="P188" s="332"/>
      <c r="Q188" s="332"/>
      <c r="R188" s="332"/>
      <c r="S188" s="323"/>
      <c r="T188" s="332"/>
      <c r="U188" s="323"/>
    </row>
    <row r="189" spans="15:21">
      <c r="O189" s="332"/>
      <c r="P189" s="332"/>
      <c r="Q189" s="332"/>
      <c r="R189" s="332"/>
      <c r="S189" s="323"/>
      <c r="T189" s="332"/>
      <c r="U189" s="323"/>
    </row>
    <row r="190" spans="15:21">
      <c r="O190" s="332"/>
      <c r="P190" s="332"/>
      <c r="Q190" s="332"/>
      <c r="R190" s="332"/>
      <c r="S190" s="323"/>
      <c r="T190" s="332"/>
      <c r="U190" s="323"/>
    </row>
    <row r="191" spans="15:21">
      <c r="O191" s="332"/>
      <c r="P191" s="332"/>
      <c r="Q191" s="332"/>
      <c r="R191" s="332"/>
      <c r="S191" s="323"/>
      <c r="T191" s="332"/>
      <c r="U191" s="323"/>
    </row>
    <row r="192" spans="15:21">
      <c r="O192" s="332"/>
      <c r="P192" s="332"/>
      <c r="Q192" s="332"/>
      <c r="R192" s="332"/>
      <c r="S192" s="323"/>
      <c r="T192" s="332"/>
      <c r="U192" s="323"/>
    </row>
    <row r="193" spans="15:21">
      <c r="O193" s="332"/>
      <c r="P193" s="332"/>
      <c r="Q193" s="332"/>
      <c r="R193" s="332"/>
      <c r="S193" s="323"/>
      <c r="T193" s="332"/>
      <c r="U193" s="323"/>
    </row>
    <row r="194" spans="15:21">
      <c r="O194" s="332"/>
      <c r="P194" s="332"/>
      <c r="Q194" s="332"/>
      <c r="R194" s="332"/>
      <c r="S194" s="323"/>
      <c r="T194" s="332"/>
      <c r="U194" s="323"/>
    </row>
    <row r="195" spans="15:21">
      <c r="O195" s="332"/>
      <c r="P195" s="332"/>
      <c r="Q195" s="332"/>
      <c r="R195" s="332"/>
      <c r="S195" s="323"/>
      <c r="T195" s="332"/>
      <c r="U195" s="323"/>
    </row>
    <row r="196" spans="15:21">
      <c r="O196" s="332"/>
      <c r="P196" s="332"/>
      <c r="Q196" s="332"/>
      <c r="R196" s="332"/>
      <c r="S196" s="323"/>
      <c r="T196" s="332"/>
      <c r="U196" s="323"/>
    </row>
    <row r="197" spans="15:21">
      <c r="O197" s="332"/>
      <c r="P197" s="332"/>
      <c r="Q197" s="332"/>
      <c r="R197" s="332"/>
      <c r="S197" s="323"/>
      <c r="T197" s="332"/>
      <c r="U197" s="323"/>
    </row>
    <row r="198" spans="15:21">
      <c r="O198" s="332"/>
      <c r="P198" s="332"/>
      <c r="Q198" s="332"/>
      <c r="R198" s="332"/>
      <c r="S198" s="323"/>
      <c r="T198" s="332"/>
      <c r="U198" s="323"/>
    </row>
    <row r="199" spans="15:21">
      <c r="O199" s="332"/>
      <c r="P199" s="332"/>
      <c r="Q199" s="332"/>
      <c r="R199" s="332"/>
      <c r="S199" s="323"/>
      <c r="T199" s="332"/>
      <c r="U199" s="323"/>
    </row>
    <row r="200" spans="15:21">
      <c r="O200" s="332"/>
      <c r="P200" s="332"/>
      <c r="Q200" s="332"/>
      <c r="R200" s="332"/>
      <c r="S200" s="323"/>
      <c r="T200" s="332"/>
      <c r="U200" s="323"/>
    </row>
    <row r="201" spans="15:21">
      <c r="O201" s="332"/>
      <c r="P201" s="332"/>
      <c r="Q201" s="332"/>
      <c r="R201" s="332"/>
      <c r="S201" s="323"/>
      <c r="T201" s="332"/>
      <c r="U201" s="323"/>
    </row>
    <row r="202" spans="15:21">
      <c r="O202" s="332"/>
      <c r="P202" s="332"/>
      <c r="Q202" s="332"/>
      <c r="R202" s="332"/>
      <c r="S202" s="323"/>
      <c r="T202" s="332"/>
      <c r="U202" s="323"/>
    </row>
    <row r="203" spans="15:21">
      <c r="O203" s="332"/>
      <c r="P203" s="332"/>
      <c r="Q203" s="332"/>
      <c r="R203" s="332"/>
      <c r="S203" s="323"/>
      <c r="T203" s="332"/>
      <c r="U203" s="323"/>
    </row>
    <row r="204" spans="15:21">
      <c r="O204" s="332"/>
      <c r="P204" s="332"/>
      <c r="Q204" s="332"/>
      <c r="R204" s="332"/>
      <c r="S204" s="323"/>
      <c r="T204" s="332"/>
      <c r="U204" s="323"/>
    </row>
    <row r="205" spans="15:21">
      <c r="O205" s="332"/>
      <c r="P205" s="332"/>
      <c r="Q205" s="332"/>
      <c r="R205" s="332"/>
      <c r="S205" s="323"/>
      <c r="T205" s="332"/>
      <c r="U205" s="323"/>
    </row>
    <row r="206" spans="15:21">
      <c r="O206" s="332"/>
      <c r="P206" s="332"/>
      <c r="Q206" s="332"/>
      <c r="R206" s="332"/>
      <c r="S206" s="323"/>
      <c r="T206" s="332"/>
      <c r="U206" s="323"/>
    </row>
    <row r="207" spans="15:21">
      <c r="O207" s="332"/>
      <c r="P207" s="332"/>
      <c r="Q207" s="332"/>
      <c r="R207" s="332"/>
      <c r="S207" s="323"/>
      <c r="T207" s="332"/>
      <c r="U207" s="323"/>
    </row>
    <row r="208" spans="15:21">
      <c r="O208" s="332"/>
      <c r="P208" s="332"/>
      <c r="Q208" s="332"/>
      <c r="R208" s="332"/>
      <c r="S208" s="323"/>
      <c r="T208" s="332"/>
      <c r="U208" s="323"/>
    </row>
    <row r="209" spans="15:21">
      <c r="O209" s="332"/>
      <c r="P209" s="332"/>
      <c r="Q209" s="332"/>
      <c r="R209" s="332"/>
      <c r="S209" s="323"/>
      <c r="T209" s="332"/>
      <c r="U209" s="323"/>
    </row>
    <row r="210" spans="15:21">
      <c r="O210" s="332"/>
      <c r="P210" s="332"/>
      <c r="Q210" s="332"/>
      <c r="R210" s="332"/>
      <c r="S210" s="323"/>
      <c r="T210" s="332"/>
      <c r="U210" s="323"/>
    </row>
    <row r="211" spans="15:21">
      <c r="O211" s="332"/>
      <c r="P211" s="332"/>
      <c r="Q211" s="332"/>
      <c r="R211" s="332"/>
      <c r="S211" s="323"/>
      <c r="T211" s="332"/>
      <c r="U211" s="323"/>
    </row>
    <row r="212" spans="15:21">
      <c r="O212" s="332"/>
      <c r="P212" s="332"/>
      <c r="Q212" s="332"/>
      <c r="R212" s="332"/>
      <c r="S212" s="323"/>
      <c r="T212" s="332"/>
      <c r="U212" s="323"/>
    </row>
    <row r="213" spans="15:21">
      <c r="O213" s="332"/>
      <c r="P213" s="332"/>
      <c r="Q213" s="332"/>
      <c r="R213" s="332"/>
      <c r="S213" s="323"/>
      <c r="T213" s="332"/>
      <c r="U213" s="323"/>
    </row>
    <row r="214" spans="15:21">
      <c r="O214" s="332"/>
      <c r="P214" s="332"/>
      <c r="Q214" s="332"/>
      <c r="R214" s="332"/>
      <c r="S214" s="323"/>
      <c r="T214" s="332"/>
      <c r="U214" s="323"/>
    </row>
    <row r="215" spans="15:21">
      <c r="O215" s="332"/>
      <c r="P215" s="332"/>
      <c r="Q215" s="332"/>
      <c r="R215" s="332"/>
      <c r="S215" s="323"/>
      <c r="T215" s="332"/>
      <c r="U215" s="323"/>
    </row>
    <row r="216" spans="15:21">
      <c r="O216" s="332"/>
      <c r="P216" s="332"/>
      <c r="Q216" s="332"/>
      <c r="R216" s="332"/>
      <c r="S216" s="323"/>
      <c r="T216" s="332"/>
      <c r="U216" s="323"/>
    </row>
    <row r="217" spans="15:21">
      <c r="O217" s="332"/>
      <c r="P217" s="332"/>
      <c r="Q217" s="332"/>
      <c r="R217" s="332"/>
      <c r="S217" s="323"/>
      <c r="T217" s="332"/>
      <c r="U217" s="323"/>
    </row>
    <row r="218" spans="15:21">
      <c r="O218" s="332"/>
      <c r="P218" s="332"/>
      <c r="Q218" s="332"/>
      <c r="R218" s="332"/>
      <c r="S218" s="323"/>
      <c r="T218" s="332"/>
      <c r="U218" s="323"/>
    </row>
    <row r="219" spans="15:21">
      <c r="O219" s="332"/>
      <c r="P219" s="332"/>
      <c r="Q219" s="332"/>
      <c r="R219" s="332"/>
      <c r="S219" s="323"/>
      <c r="T219" s="332"/>
      <c r="U219" s="323"/>
    </row>
    <row r="220" spans="15:21">
      <c r="O220" s="332"/>
      <c r="P220" s="332"/>
      <c r="Q220" s="332"/>
      <c r="R220" s="332"/>
      <c r="S220" s="323"/>
      <c r="T220" s="332"/>
      <c r="U220" s="323"/>
    </row>
    <row r="221" spans="15:21">
      <c r="O221" s="332"/>
      <c r="P221" s="332"/>
      <c r="Q221" s="332"/>
      <c r="R221" s="332"/>
      <c r="S221" s="323"/>
      <c r="T221" s="332"/>
      <c r="U221" s="323"/>
    </row>
    <row r="222" spans="15:21">
      <c r="O222" s="332"/>
      <c r="P222" s="332"/>
      <c r="Q222" s="332"/>
      <c r="R222" s="332"/>
      <c r="S222" s="323"/>
      <c r="T222" s="332"/>
      <c r="U222" s="323"/>
    </row>
    <row r="223" spans="15:21">
      <c r="O223" s="332"/>
      <c r="P223" s="332"/>
      <c r="Q223" s="332"/>
      <c r="R223" s="332"/>
      <c r="S223" s="323"/>
      <c r="T223" s="332"/>
      <c r="U223" s="323"/>
    </row>
    <row r="224" spans="15:21">
      <c r="O224" s="332"/>
      <c r="P224" s="332"/>
      <c r="Q224" s="332"/>
      <c r="R224" s="332"/>
      <c r="S224" s="323"/>
      <c r="T224" s="332"/>
      <c r="U224" s="323"/>
    </row>
    <row r="225" spans="15:21">
      <c r="O225" s="332"/>
      <c r="P225" s="332"/>
      <c r="Q225" s="332"/>
      <c r="R225" s="332"/>
      <c r="S225" s="323"/>
      <c r="T225" s="332"/>
      <c r="U225" s="323"/>
    </row>
    <row r="226" spans="15:21">
      <c r="O226" s="332"/>
      <c r="P226" s="332"/>
      <c r="Q226" s="332"/>
      <c r="R226" s="332"/>
      <c r="S226" s="323"/>
      <c r="T226" s="332"/>
      <c r="U226" s="323"/>
    </row>
    <row r="227" spans="15:21">
      <c r="O227" s="332"/>
      <c r="P227" s="332"/>
      <c r="Q227" s="332"/>
      <c r="R227" s="332"/>
      <c r="S227" s="323"/>
      <c r="T227" s="332"/>
      <c r="U227" s="323"/>
    </row>
    <row r="228" spans="15:21">
      <c r="O228" s="332"/>
      <c r="P228" s="332"/>
      <c r="Q228" s="332"/>
      <c r="R228" s="332"/>
      <c r="S228" s="323"/>
      <c r="T228" s="332"/>
      <c r="U228" s="323"/>
    </row>
    <row r="229" spans="15:21">
      <c r="O229" s="332"/>
      <c r="P229" s="332"/>
      <c r="Q229" s="332"/>
      <c r="R229" s="332"/>
      <c r="S229" s="323"/>
      <c r="T229" s="332"/>
      <c r="U229" s="323"/>
    </row>
    <row r="230" spans="15:21">
      <c r="O230" s="332"/>
      <c r="P230" s="332"/>
      <c r="Q230" s="332"/>
      <c r="R230" s="332"/>
      <c r="S230" s="323"/>
      <c r="T230" s="332"/>
      <c r="U230" s="323"/>
    </row>
    <row r="231" spans="15:21">
      <c r="O231" s="332"/>
      <c r="P231" s="332"/>
      <c r="Q231" s="332"/>
      <c r="R231" s="332"/>
      <c r="S231" s="323"/>
      <c r="T231" s="332"/>
      <c r="U231" s="323"/>
    </row>
    <row r="232" spans="15:21">
      <c r="O232" s="332"/>
      <c r="P232" s="332"/>
      <c r="Q232" s="332"/>
      <c r="R232" s="332"/>
      <c r="S232" s="323"/>
      <c r="T232" s="332"/>
      <c r="U232" s="323"/>
    </row>
    <row r="233" spans="15:21">
      <c r="O233" s="332"/>
      <c r="P233" s="332"/>
      <c r="Q233" s="332"/>
      <c r="R233" s="332"/>
      <c r="S233" s="323"/>
      <c r="T233" s="332"/>
      <c r="U233" s="323"/>
    </row>
    <row r="234" spans="15:21">
      <c r="O234" s="332"/>
      <c r="P234" s="332"/>
      <c r="Q234" s="332"/>
      <c r="R234" s="332"/>
      <c r="S234" s="323"/>
      <c r="T234" s="332"/>
      <c r="U234" s="323"/>
    </row>
    <row r="235" spans="15:21">
      <c r="O235" s="332"/>
      <c r="P235" s="332"/>
      <c r="Q235" s="332"/>
      <c r="R235" s="332"/>
      <c r="S235" s="323"/>
      <c r="T235" s="332"/>
      <c r="U235" s="323"/>
    </row>
    <row r="236" spans="15:21">
      <c r="O236" s="332"/>
      <c r="P236" s="332"/>
      <c r="Q236" s="332"/>
      <c r="R236" s="332"/>
      <c r="S236" s="323"/>
      <c r="T236" s="332"/>
      <c r="U236" s="323"/>
    </row>
    <row r="237" spans="15:21">
      <c r="O237" s="332"/>
      <c r="P237" s="332"/>
      <c r="Q237" s="332"/>
      <c r="R237" s="332"/>
      <c r="S237" s="323"/>
      <c r="T237" s="332"/>
      <c r="U237" s="323"/>
    </row>
    <row r="238" spans="15:21">
      <c r="O238" s="332"/>
      <c r="P238" s="332"/>
      <c r="Q238" s="332"/>
      <c r="R238" s="332"/>
      <c r="S238" s="323"/>
      <c r="T238" s="332"/>
      <c r="U238" s="323"/>
    </row>
    <row r="239" spans="15:21">
      <c r="O239" s="332"/>
      <c r="P239" s="332"/>
      <c r="Q239" s="332"/>
      <c r="R239" s="332"/>
      <c r="S239" s="323"/>
      <c r="T239" s="332"/>
      <c r="U239" s="323"/>
    </row>
    <row r="240" spans="15:21">
      <c r="O240" s="332"/>
      <c r="P240" s="332"/>
      <c r="Q240" s="332"/>
      <c r="R240" s="332"/>
      <c r="S240" s="323"/>
      <c r="T240" s="332"/>
      <c r="U240" s="323"/>
    </row>
    <row r="241" spans="15:21">
      <c r="O241" s="332"/>
      <c r="P241" s="332"/>
      <c r="Q241" s="332"/>
      <c r="R241" s="332"/>
      <c r="S241" s="323"/>
      <c r="T241" s="332"/>
      <c r="U241" s="323"/>
    </row>
    <row r="242" spans="15:21">
      <c r="O242" s="332"/>
      <c r="P242" s="332"/>
      <c r="Q242" s="332"/>
      <c r="R242" s="332"/>
      <c r="S242" s="323"/>
      <c r="T242" s="332"/>
      <c r="U242" s="323"/>
    </row>
    <row r="243" spans="15:21">
      <c r="O243" s="332"/>
      <c r="P243" s="332"/>
      <c r="Q243" s="332"/>
      <c r="R243" s="332"/>
      <c r="S243" s="323"/>
      <c r="T243" s="332"/>
      <c r="U243" s="323"/>
    </row>
    <row r="244" spans="15:21">
      <c r="O244" s="332"/>
      <c r="P244" s="332"/>
      <c r="Q244" s="332"/>
      <c r="R244" s="332"/>
      <c r="S244" s="323"/>
      <c r="T244" s="332"/>
      <c r="U244" s="323"/>
    </row>
    <row r="245" spans="15:21">
      <c r="O245" s="332"/>
      <c r="P245" s="332"/>
      <c r="Q245" s="332"/>
      <c r="R245" s="332"/>
      <c r="S245" s="323"/>
      <c r="T245" s="332"/>
      <c r="U245" s="323"/>
    </row>
    <row r="246" spans="15:21">
      <c r="O246" s="332"/>
      <c r="P246" s="332"/>
      <c r="Q246" s="332"/>
      <c r="R246" s="332"/>
      <c r="S246" s="323"/>
      <c r="T246" s="332"/>
      <c r="U246" s="323"/>
    </row>
    <row r="247" spans="15:21">
      <c r="O247" s="332"/>
      <c r="P247" s="332"/>
      <c r="Q247" s="332"/>
      <c r="R247" s="332"/>
      <c r="S247" s="323"/>
      <c r="T247" s="332"/>
      <c r="U247" s="323"/>
    </row>
    <row r="248" spans="15:21">
      <c r="O248" s="332"/>
      <c r="P248" s="332"/>
      <c r="Q248" s="332"/>
      <c r="R248" s="332"/>
      <c r="S248" s="323"/>
      <c r="T248" s="332"/>
      <c r="U248" s="323"/>
    </row>
    <row r="249" spans="15:21">
      <c r="O249" s="332"/>
      <c r="P249" s="332"/>
      <c r="Q249" s="332"/>
      <c r="R249" s="332"/>
      <c r="S249" s="323"/>
      <c r="T249" s="332"/>
      <c r="U249" s="323"/>
    </row>
    <row r="250" spans="15:21">
      <c r="O250" s="332"/>
      <c r="P250" s="332"/>
      <c r="Q250" s="332"/>
      <c r="R250" s="332"/>
      <c r="S250" s="323"/>
      <c r="T250" s="332"/>
      <c r="U250" s="323"/>
    </row>
    <row r="251" spans="15:21">
      <c r="O251" s="332"/>
      <c r="P251" s="332"/>
      <c r="Q251" s="332"/>
      <c r="R251" s="332"/>
      <c r="S251" s="323"/>
      <c r="T251" s="332"/>
      <c r="U251" s="323"/>
    </row>
    <row r="252" spans="15:21">
      <c r="O252" s="332"/>
      <c r="P252" s="332"/>
      <c r="Q252" s="332"/>
      <c r="R252" s="332"/>
      <c r="S252" s="323"/>
      <c r="T252" s="332"/>
      <c r="U252" s="323"/>
    </row>
    <row r="253" spans="15:21">
      <c r="O253" s="332"/>
      <c r="P253" s="332"/>
      <c r="Q253" s="332"/>
      <c r="R253" s="332"/>
      <c r="S253" s="323"/>
      <c r="T253" s="332"/>
      <c r="U253" s="323"/>
    </row>
    <row r="254" spans="15:21">
      <c r="O254" s="332"/>
      <c r="P254" s="332"/>
      <c r="Q254" s="332"/>
      <c r="R254" s="332"/>
      <c r="S254" s="323"/>
      <c r="T254" s="332"/>
      <c r="U254" s="323"/>
    </row>
    <row r="255" spans="15:21">
      <c r="O255" s="332"/>
      <c r="P255" s="332"/>
      <c r="Q255" s="332"/>
      <c r="R255" s="332"/>
      <c r="S255" s="323"/>
      <c r="T255" s="332"/>
      <c r="U255" s="323"/>
    </row>
    <row r="256" spans="15:21">
      <c r="O256" s="332"/>
      <c r="P256" s="332"/>
      <c r="Q256" s="332"/>
      <c r="R256" s="332"/>
      <c r="S256" s="323"/>
      <c r="T256" s="332"/>
      <c r="U256" s="323"/>
    </row>
    <row r="257" spans="15:21">
      <c r="O257" s="332"/>
      <c r="P257" s="332"/>
      <c r="Q257" s="332"/>
      <c r="R257" s="332"/>
      <c r="S257" s="323"/>
      <c r="T257" s="332"/>
      <c r="U257" s="323"/>
    </row>
    <row r="258" spans="15:21">
      <c r="O258" s="332"/>
      <c r="P258" s="332"/>
      <c r="Q258" s="332"/>
      <c r="R258" s="332"/>
      <c r="S258" s="323"/>
      <c r="T258" s="332"/>
      <c r="U258" s="323"/>
    </row>
    <row r="259" spans="15:21">
      <c r="O259" s="332"/>
      <c r="P259" s="332"/>
      <c r="Q259" s="332"/>
      <c r="R259" s="332"/>
      <c r="S259" s="323"/>
      <c r="T259" s="332"/>
      <c r="U259" s="323"/>
    </row>
    <row r="260" spans="15:21">
      <c r="O260" s="332"/>
      <c r="P260" s="332"/>
      <c r="Q260" s="332"/>
      <c r="R260" s="332"/>
      <c r="S260" s="323"/>
      <c r="T260" s="332"/>
      <c r="U260" s="323"/>
    </row>
    <row r="261" spans="15:21">
      <c r="O261" s="332"/>
      <c r="P261" s="332"/>
      <c r="Q261" s="332"/>
      <c r="R261" s="332"/>
      <c r="S261" s="323"/>
      <c r="T261" s="332"/>
      <c r="U261" s="323"/>
    </row>
    <row r="262" spans="15:21">
      <c r="O262" s="332"/>
      <c r="P262" s="332"/>
      <c r="Q262" s="332"/>
      <c r="R262" s="332"/>
      <c r="S262" s="323"/>
      <c r="T262" s="332"/>
      <c r="U262" s="323"/>
    </row>
    <row r="263" spans="15:21">
      <c r="O263" s="332"/>
      <c r="P263" s="332"/>
      <c r="Q263" s="332"/>
      <c r="R263" s="332"/>
      <c r="S263" s="323"/>
      <c r="T263" s="332"/>
      <c r="U263" s="323"/>
    </row>
    <row r="264" spans="15:21">
      <c r="O264" s="332"/>
      <c r="P264" s="332"/>
      <c r="Q264" s="332"/>
      <c r="R264" s="332"/>
      <c r="S264" s="323"/>
      <c r="T264" s="332"/>
      <c r="U264" s="323"/>
    </row>
    <row r="265" spans="15:21">
      <c r="O265" s="332"/>
      <c r="P265" s="332"/>
      <c r="Q265" s="332"/>
      <c r="R265" s="332"/>
      <c r="S265" s="323"/>
      <c r="T265" s="332"/>
      <c r="U265" s="323"/>
    </row>
    <row r="266" spans="15:21">
      <c r="O266" s="332"/>
      <c r="P266" s="332"/>
      <c r="Q266" s="332"/>
      <c r="R266" s="332"/>
      <c r="S266" s="323"/>
      <c r="T266" s="332"/>
      <c r="U266" s="323"/>
    </row>
    <row r="267" spans="15:21">
      <c r="O267" s="332"/>
      <c r="P267" s="332"/>
      <c r="Q267" s="332"/>
      <c r="R267" s="332"/>
      <c r="S267" s="323"/>
      <c r="T267" s="332"/>
      <c r="U267" s="323"/>
    </row>
    <row r="268" spans="15:21">
      <c r="O268" s="332"/>
      <c r="P268" s="332"/>
      <c r="Q268" s="332"/>
      <c r="R268" s="332"/>
      <c r="S268" s="323"/>
      <c r="T268" s="332"/>
      <c r="U268" s="323"/>
    </row>
    <row r="269" spans="15:21">
      <c r="O269" s="332"/>
      <c r="P269" s="332"/>
      <c r="Q269" s="332"/>
      <c r="R269" s="332"/>
      <c r="S269" s="323"/>
      <c r="T269" s="332"/>
      <c r="U269" s="323"/>
    </row>
    <row r="270" spans="15:21">
      <c r="O270" s="332"/>
      <c r="P270" s="332"/>
      <c r="Q270" s="332"/>
      <c r="R270" s="332"/>
      <c r="S270" s="323"/>
      <c r="T270" s="332"/>
      <c r="U270" s="323"/>
    </row>
    <row r="271" spans="15:21">
      <c r="O271" s="332"/>
      <c r="P271" s="332"/>
      <c r="Q271" s="332"/>
      <c r="R271" s="332"/>
      <c r="S271" s="323"/>
      <c r="T271" s="332"/>
      <c r="U271" s="323"/>
    </row>
    <row r="272" spans="15:21">
      <c r="O272" s="332"/>
      <c r="P272" s="332"/>
      <c r="Q272" s="332"/>
      <c r="R272" s="332"/>
      <c r="S272" s="323"/>
      <c r="T272" s="332"/>
      <c r="U272" s="323"/>
    </row>
    <row r="273" spans="15:21">
      <c r="O273" s="332"/>
      <c r="P273" s="332"/>
      <c r="Q273" s="332"/>
      <c r="R273" s="332"/>
      <c r="S273" s="323"/>
      <c r="T273" s="332"/>
      <c r="U273" s="323"/>
    </row>
    <row r="274" spans="15:21">
      <c r="O274" s="332"/>
      <c r="P274" s="332"/>
      <c r="Q274" s="332"/>
      <c r="R274" s="332"/>
      <c r="S274" s="323"/>
      <c r="T274" s="332"/>
      <c r="U274" s="323"/>
    </row>
    <row r="275" spans="15:21">
      <c r="O275" s="332"/>
      <c r="P275" s="332"/>
      <c r="Q275" s="332"/>
      <c r="R275" s="332"/>
      <c r="S275" s="323"/>
      <c r="T275" s="332"/>
      <c r="U275" s="323"/>
    </row>
    <row r="276" spans="15:21">
      <c r="O276" s="332"/>
      <c r="P276" s="332"/>
      <c r="Q276" s="332"/>
      <c r="R276" s="332"/>
      <c r="S276" s="323"/>
      <c r="T276" s="332"/>
      <c r="U276" s="323"/>
    </row>
    <row r="277" spans="15:21">
      <c r="O277" s="332"/>
      <c r="P277" s="332"/>
      <c r="Q277" s="332"/>
      <c r="R277" s="332"/>
      <c r="S277" s="323"/>
      <c r="T277" s="332"/>
      <c r="U277" s="323"/>
    </row>
    <row r="278" spans="15:21">
      <c r="O278" s="332"/>
      <c r="P278" s="332"/>
      <c r="Q278" s="332"/>
      <c r="R278" s="332"/>
      <c r="S278" s="323"/>
      <c r="T278" s="332"/>
      <c r="U278" s="323"/>
    </row>
    <row r="279" spans="15:21">
      <c r="O279" s="332"/>
      <c r="P279" s="332"/>
      <c r="Q279" s="332"/>
      <c r="R279" s="332"/>
      <c r="S279" s="323"/>
      <c r="T279" s="332"/>
      <c r="U279" s="323"/>
    </row>
    <row r="280" spans="15:21">
      <c r="O280" s="332"/>
      <c r="P280" s="332"/>
      <c r="Q280" s="332"/>
      <c r="R280" s="332"/>
      <c r="S280" s="323"/>
      <c r="T280" s="332"/>
      <c r="U280" s="323"/>
    </row>
    <row r="281" spans="15:21">
      <c r="O281" s="332"/>
      <c r="P281" s="332"/>
      <c r="Q281" s="332"/>
      <c r="R281" s="332"/>
      <c r="S281" s="323"/>
      <c r="T281" s="332"/>
      <c r="U281" s="323"/>
    </row>
    <row r="282" spans="15:21">
      <c r="O282" s="332"/>
      <c r="P282" s="332"/>
      <c r="Q282" s="332"/>
      <c r="R282" s="332"/>
      <c r="S282" s="323"/>
      <c r="T282" s="332"/>
      <c r="U282" s="323"/>
    </row>
    <row r="283" spans="15:21">
      <c r="O283" s="332"/>
      <c r="P283" s="332"/>
      <c r="Q283" s="332"/>
      <c r="R283" s="332"/>
      <c r="S283" s="323"/>
      <c r="T283" s="332"/>
      <c r="U283" s="323"/>
    </row>
    <row r="284" spans="15:21">
      <c r="O284" s="332"/>
      <c r="P284" s="332"/>
      <c r="Q284" s="332"/>
      <c r="R284" s="332"/>
      <c r="S284" s="323"/>
      <c r="T284" s="332"/>
      <c r="U284" s="323"/>
    </row>
    <row r="285" spans="15:21">
      <c r="O285" s="332"/>
      <c r="P285" s="332"/>
      <c r="Q285" s="332"/>
      <c r="R285" s="332"/>
      <c r="S285" s="323"/>
      <c r="T285" s="332"/>
      <c r="U285" s="323"/>
    </row>
    <row r="286" spans="15:21">
      <c r="O286" s="332"/>
      <c r="P286" s="332"/>
      <c r="Q286" s="332"/>
      <c r="R286" s="332"/>
      <c r="S286" s="323"/>
      <c r="T286" s="332"/>
      <c r="U286" s="323"/>
    </row>
    <row r="287" spans="15:21">
      <c r="O287" s="332"/>
      <c r="P287" s="332"/>
      <c r="Q287" s="332"/>
      <c r="R287" s="332"/>
      <c r="S287" s="323"/>
      <c r="T287" s="332"/>
      <c r="U287" s="323"/>
    </row>
    <row r="288" spans="15:21">
      <c r="O288" s="332"/>
      <c r="P288" s="332"/>
      <c r="Q288" s="332"/>
      <c r="R288" s="332"/>
      <c r="S288" s="323"/>
      <c r="T288" s="332"/>
      <c r="U288" s="323"/>
    </row>
    <row r="289" spans="15:21">
      <c r="O289" s="332"/>
      <c r="P289" s="332"/>
      <c r="Q289" s="332"/>
      <c r="R289" s="332"/>
      <c r="S289" s="323"/>
      <c r="T289" s="332"/>
      <c r="U289" s="323"/>
    </row>
    <row r="290" spans="15:21">
      <c r="O290" s="332"/>
      <c r="P290" s="332"/>
      <c r="Q290" s="332"/>
      <c r="R290" s="332"/>
      <c r="S290" s="323"/>
      <c r="T290" s="332"/>
      <c r="U290" s="323"/>
    </row>
    <row r="291" spans="15:21">
      <c r="O291" s="332"/>
      <c r="P291" s="332"/>
      <c r="Q291" s="332"/>
      <c r="R291" s="332"/>
      <c r="S291" s="323"/>
      <c r="T291" s="332"/>
      <c r="U291" s="323"/>
    </row>
    <row r="292" spans="15:21">
      <c r="O292" s="332"/>
      <c r="P292" s="332"/>
      <c r="Q292" s="332"/>
      <c r="R292" s="332"/>
      <c r="S292" s="323"/>
      <c r="T292" s="332"/>
      <c r="U292" s="323"/>
    </row>
    <row r="293" spans="15:21">
      <c r="O293" s="332"/>
      <c r="P293" s="332"/>
      <c r="Q293" s="332"/>
      <c r="R293" s="332"/>
      <c r="S293" s="323"/>
      <c r="T293" s="332"/>
      <c r="U293" s="323"/>
    </row>
    <row r="294" spans="15:21">
      <c r="O294" s="332"/>
      <c r="P294" s="332"/>
      <c r="Q294" s="332"/>
      <c r="R294" s="332"/>
      <c r="S294" s="323"/>
      <c r="T294" s="332"/>
      <c r="U294" s="323"/>
    </row>
    <row r="295" spans="15:21">
      <c r="O295" s="332"/>
      <c r="P295" s="332"/>
      <c r="Q295" s="332"/>
      <c r="R295" s="332"/>
      <c r="S295" s="323"/>
      <c r="T295" s="332"/>
      <c r="U295" s="323"/>
    </row>
    <row r="296" spans="15:21">
      <c r="O296" s="332"/>
      <c r="P296" s="332"/>
      <c r="Q296" s="332"/>
      <c r="R296" s="332"/>
      <c r="S296" s="323"/>
      <c r="T296" s="332"/>
      <c r="U296" s="323"/>
    </row>
    <row r="297" spans="15:21">
      <c r="O297" s="332"/>
      <c r="P297" s="332"/>
      <c r="Q297" s="332"/>
      <c r="R297" s="332"/>
      <c r="S297" s="323"/>
      <c r="T297" s="332"/>
      <c r="U297" s="323"/>
    </row>
    <row r="298" spans="15:21">
      <c r="O298" s="332"/>
      <c r="P298" s="332"/>
      <c r="Q298" s="332"/>
      <c r="R298" s="332"/>
      <c r="S298" s="323"/>
      <c r="T298" s="332"/>
      <c r="U298" s="323"/>
    </row>
    <row r="299" spans="15:21">
      <c r="O299" s="332"/>
      <c r="P299" s="332"/>
      <c r="Q299" s="332"/>
      <c r="R299" s="332"/>
      <c r="S299" s="323"/>
      <c r="T299" s="332"/>
      <c r="U299" s="323"/>
    </row>
    <row r="300" spans="15:21">
      <c r="O300" s="332"/>
      <c r="P300" s="332"/>
      <c r="Q300" s="332"/>
      <c r="R300" s="332"/>
      <c r="S300" s="323"/>
      <c r="T300" s="332"/>
      <c r="U300" s="323"/>
    </row>
    <row r="301" spans="15:21">
      <c r="O301" s="332"/>
      <c r="P301" s="332"/>
      <c r="Q301" s="332"/>
      <c r="R301" s="332"/>
      <c r="S301" s="323"/>
      <c r="T301" s="332"/>
      <c r="U301" s="323"/>
    </row>
    <row r="302" spans="15:21">
      <c r="O302" s="332"/>
      <c r="P302" s="332"/>
      <c r="Q302" s="332"/>
      <c r="R302" s="332"/>
      <c r="S302" s="323"/>
      <c r="T302" s="332"/>
      <c r="U302" s="323"/>
    </row>
    <row r="303" spans="15:21">
      <c r="O303" s="332"/>
      <c r="P303" s="332"/>
      <c r="Q303" s="332"/>
      <c r="R303" s="332"/>
      <c r="S303" s="323"/>
      <c r="T303" s="332"/>
      <c r="U303" s="323"/>
    </row>
    <row r="304" spans="15:21">
      <c r="O304" s="332"/>
      <c r="P304" s="332"/>
      <c r="Q304" s="332"/>
      <c r="R304" s="332"/>
      <c r="S304" s="323"/>
      <c r="T304" s="332"/>
      <c r="U304" s="323"/>
    </row>
    <row r="305" spans="15:21">
      <c r="O305" s="332"/>
      <c r="P305" s="332"/>
      <c r="Q305" s="332"/>
      <c r="R305" s="332"/>
      <c r="S305" s="323"/>
      <c r="T305" s="332"/>
      <c r="U305" s="323"/>
    </row>
    <row r="306" spans="15:21">
      <c r="O306" s="332"/>
      <c r="P306" s="332"/>
      <c r="Q306" s="332"/>
      <c r="R306" s="332"/>
      <c r="S306" s="323"/>
      <c r="T306" s="332"/>
      <c r="U306" s="323"/>
    </row>
    <row r="307" spans="15:21">
      <c r="O307" s="332"/>
      <c r="P307" s="332"/>
      <c r="Q307" s="332"/>
      <c r="R307" s="332"/>
      <c r="S307" s="323"/>
      <c r="T307" s="332"/>
      <c r="U307" s="323"/>
    </row>
    <row r="308" spans="15:21">
      <c r="O308" s="332"/>
      <c r="P308" s="332"/>
      <c r="Q308" s="332"/>
      <c r="R308" s="332"/>
      <c r="S308" s="323"/>
      <c r="T308" s="332"/>
      <c r="U308" s="323"/>
    </row>
    <row r="309" spans="15:21">
      <c r="O309" s="332"/>
      <c r="P309" s="332"/>
      <c r="Q309" s="332"/>
      <c r="R309" s="332"/>
      <c r="S309" s="323"/>
      <c r="T309" s="332"/>
      <c r="U309" s="323"/>
    </row>
    <row r="310" spans="15:21">
      <c r="O310" s="332"/>
      <c r="P310" s="332"/>
      <c r="Q310" s="332"/>
      <c r="R310" s="332"/>
      <c r="S310" s="323"/>
      <c r="T310" s="332"/>
      <c r="U310" s="323"/>
    </row>
    <row r="311" spans="15:21">
      <c r="O311" s="332"/>
      <c r="P311" s="332"/>
      <c r="Q311" s="332"/>
      <c r="R311" s="332"/>
      <c r="S311" s="323"/>
      <c r="T311" s="332"/>
      <c r="U311" s="323"/>
    </row>
    <row r="312" spans="15:21">
      <c r="O312" s="332"/>
      <c r="P312" s="332"/>
      <c r="Q312" s="332"/>
      <c r="R312" s="332"/>
      <c r="S312" s="323"/>
      <c r="T312" s="332"/>
      <c r="U312" s="323"/>
    </row>
    <row r="313" spans="15:21">
      <c r="O313" s="332"/>
      <c r="P313" s="332"/>
      <c r="Q313" s="332"/>
      <c r="R313" s="332"/>
      <c r="S313" s="323"/>
      <c r="T313" s="332"/>
      <c r="U313" s="323"/>
    </row>
    <row r="314" spans="15:21">
      <c r="O314" s="332"/>
      <c r="P314" s="332"/>
      <c r="Q314" s="332"/>
      <c r="R314" s="332"/>
      <c r="S314" s="323"/>
      <c r="T314" s="332"/>
      <c r="U314" s="323"/>
    </row>
    <row r="315" spans="15:21">
      <c r="O315" s="332"/>
      <c r="P315" s="332"/>
      <c r="Q315" s="332"/>
      <c r="R315" s="332"/>
      <c r="S315" s="323"/>
      <c r="T315" s="332"/>
      <c r="U315" s="323"/>
    </row>
    <row r="316" spans="15:21">
      <c r="O316" s="332"/>
      <c r="P316" s="332"/>
      <c r="Q316" s="332"/>
      <c r="R316" s="332"/>
      <c r="S316" s="323"/>
      <c r="T316" s="332"/>
      <c r="U316" s="323"/>
    </row>
    <row r="317" spans="15:21">
      <c r="O317" s="332"/>
      <c r="P317" s="332"/>
      <c r="Q317" s="332"/>
      <c r="R317" s="332"/>
      <c r="S317" s="323"/>
      <c r="T317" s="332"/>
      <c r="U317" s="323"/>
    </row>
    <row r="318" spans="15:21">
      <c r="O318" s="332"/>
      <c r="P318" s="332"/>
      <c r="Q318" s="332"/>
      <c r="R318" s="332"/>
      <c r="S318" s="323"/>
      <c r="T318" s="332"/>
      <c r="U318" s="323"/>
    </row>
    <row r="319" spans="15:21">
      <c r="O319" s="332"/>
      <c r="P319" s="332"/>
      <c r="Q319" s="332"/>
      <c r="R319" s="332"/>
      <c r="S319" s="323"/>
      <c r="T319" s="332"/>
      <c r="U319" s="323"/>
    </row>
    <row r="320" spans="15:21">
      <c r="O320" s="332"/>
      <c r="P320" s="332"/>
      <c r="Q320" s="332"/>
      <c r="R320" s="332"/>
      <c r="S320" s="323"/>
      <c r="T320" s="332"/>
      <c r="U320" s="323"/>
    </row>
    <row r="321" spans="15:21">
      <c r="O321" s="332"/>
      <c r="P321" s="332"/>
      <c r="Q321" s="332"/>
      <c r="R321" s="332"/>
      <c r="S321" s="323"/>
      <c r="T321" s="332"/>
      <c r="U321" s="323"/>
    </row>
    <row r="322" spans="15:21">
      <c r="O322" s="332"/>
      <c r="P322" s="332"/>
      <c r="Q322" s="332"/>
      <c r="R322" s="332"/>
      <c r="S322" s="323"/>
      <c r="T322" s="332"/>
      <c r="U322" s="323"/>
    </row>
    <row r="323" spans="15:21">
      <c r="O323" s="332"/>
      <c r="P323" s="332"/>
      <c r="Q323" s="332"/>
      <c r="R323" s="332"/>
      <c r="S323" s="323"/>
      <c r="T323" s="332"/>
      <c r="U323" s="323"/>
    </row>
    <row r="324" spans="15:21">
      <c r="O324" s="332"/>
      <c r="P324" s="332"/>
      <c r="Q324" s="332"/>
      <c r="R324" s="332"/>
      <c r="S324" s="323"/>
      <c r="T324" s="332"/>
      <c r="U324" s="323"/>
    </row>
    <row r="325" spans="15:21">
      <c r="O325" s="332"/>
      <c r="P325" s="332"/>
      <c r="Q325" s="332"/>
      <c r="R325" s="332"/>
      <c r="S325" s="323"/>
      <c r="T325" s="332"/>
      <c r="U325" s="323"/>
    </row>
    <row r="326" spans="15:21">
      <c r="O326" s="332"/>
      <c r="P326" s="332"/>
      <c r="Q326" s="332"/>
      <c r="R326" s="332"/>
      <c r="S326" s="323"/>
      <c r="T326" s="332"/>
      <c r="U326" s="323"/>
    </row>
    <row r="327" spans="15:21">
      <c r="O327" s="332"/>
      <c r="P327" s="332"/>
      <c r="Q327" s="332"/>
      <c r="R327" s="332"/>
      <c r="S327" s="323"/>
      <c r="T327" s="332"/>
      <c r="U327" s="323"/>
    </row>
    <row r="328" spans="15:21">
      <c r="O328" s="332"/>
      <c r="P328" s="332"/>
      <c r="Q328" s="332"/>
      <c r="R328" s="332"/>
      <c r="S328" s="323"/>
      <c r="T328" s="332"/>
      <c r="U328" s="323"/>
    </row>
    <row r="329" spans="15:21">
      <c r="O329" s="332"/>
      <c r="P329" s="332"/>
      <c r="Q329" s="332"/>
      <c r="R329" s="332"/>
      <c r="S329" s="323"/>
      <c r="T329" s="332"/>
      <c r="U329" s="323"/>
    </row>
    <row r="330" spans="15:21">
      <c r="O330" s="332"/>
      <c r="P330" s="332"/>
      <c r="Q330" s="332"/>
      <c r="R330" s="332"/>
      <c r="S330" s="323"/>
      <c r="T330" s="332"/>
      <c r="U330" s="323"/>
    </row>
    <row r="331" spans="15:21">
      <c r="O331" s="332"/>
      <c r="P331" s="332"/>
      <c r="Q331" s="332"/>
      <c r="R331" s="332"/>
      <c r="S331" s="323"/>
      <c r="T331" s="332"/>
      <c r="U331" s="323"/>
    </row>
    <row r="332" spans="15:21">
      <c r="O332" s="332"/>
      <c r="P332" s="332"/>
      <c r="Q332" s="332"/>
      <c r="R332" s="332"/>
      <c r="S332" s="323"/>
      <c r="T332" s="332"/>
      <c r="U332" s="323"/>
    </row>
    <row r="333" spans="15:21">
      <c r="O333" s="332"/>
      <c r="P333" s="332"/>
      <c r="Q333" s="332"/>
      <c r="R333" s="332"/>
      <c r="S333" s="323"/>
      <c r="T333" s="332"/>
      <c r="U333" s="323"/>
    </row>
    <row r="334" spans="15:21">
      <c r="O334" s="332"/>
      <c r="P334" s="332"/>
      <c r="Q334" s="332"/>
      <c r="R334" s="332"/>
      <c r="S334" s="323"/>
      <c r="T334" s="332"/>
      <c r="U334" s="323"/>
    </row>
    <row r="335" spans="15:21">
      <c r="O335" s="332"/>
      <c r="P335" s="332"/>
      <c r="Q335" s="332"/>
      <c r="R335" s="332"/>
      <c r="S335" s="323"/>
      <c r="T335" s="332"/>
      <c r="U335" s="323"/>
    </row>
    <row r="336" spans="15:21">
      <c r="O336" s="332"/>
      <c r="P336" s="332"/>
      <c r="Q336" s="332"/>
      <c r="R336" s="332"/>
      <c r="S336" s="323"/>
      <c r="T336" s="332"/>
      <c r="U336" s="323"/>
    </row>
    <row r="337" spans="15:21">
      <c r="O337" s="332"/>
      <c r="P337" s="332"/>
      <c r="Q337" s="332"/>
      <c r="R337" s="332"/>
      <c r="S337" s="323"/>
      <c r="T337" s="332"/>
      <c r="U337" s="323"/>
    </row>
    <row r="338" spans="15:21">
      <c r="O338" s="332"/>
      <c r="P338" s="332"/>
      <c r="Q338" s="332"/>
      <c r="R338" s="332"/>
      <c r="S338" s="323"/>
      <c r="T338" s="332"/>
      <c r="U338" s="323"/>
    </row>
    <row r="339" spans="15:21">
      <c r="O339" s="332"/>
      <c r="P339" s="332"/>
      <c r="Q339" s="332"/>
      <c r="R339" s="332"/>
      <c r="S339" s="323"/>
      <c r="T339" s="332"/>
      <c r="U339" s="323"/>
    </row>
    <row r="340" spans="15:21">
      <c r="O340" s="332"/>
      <c r="P340" s="332"/>
      <c r="Q340" s="332"/>
      <c r="R340" s="332"/>
      <c r="S340" s="323"/>
      <c r="T340" s="332"/>
      <c r="U340" s="323"/>
    </row>
    <row r="341" spans="15:21">
      <c r="O341" s="332"/>
      <c r="P341" s="332"/>
      <c r="Q341" s="332"/>
      <c r="R341" s="332"/>
      <c r="S341" s="323"/>
      <c r="T341" s="332"/>
      <c r="U341" s="323"/>
    </row>
    <row r="342" spans="15:21">
      <c r="O342" s="332"/>
      <c r="P342" s="332"/>
      <c r="Q342" s="332"/>
      <c r="R342" s="332"/>
      <c r="S342" s="323"/>
      <c r="T342" s="332"/>
      <c r="U342" s="323"/>
    </row>
    <row r="343" spans="15:21">
      <c r="O343" s="332"/>
      <c r="P343" s="332"/>
      <c r="Q343" s="332"/>
      <c r="R343" s="332"/>
      <c r="S343" s="323"/>
      <c r="T343" s="332"/>
      <c r="U343" s="323"/>
    </row>
    <row r="344" spans="15:21">
      <c r="O344" s="332"/>
      <c r="P344" s="332"/>
      <c r="Q344" s="332"/>
      <c r="R344" s="332"/>
      <c r="S344" s="323"/>
      <c r="T344" s="332"/>
      <c r="U344" s="323"/>
    </row>
    <row r="345" spans="15:21">
      <c r="O345" s="332"/>
      <c r="P345" s="332"/>
      <c r="Q345" s="332"/>
      <c r="R345" s="332"/>
      <c r="S345" s="323"/>
      <c r="T345" s="332"/>
      <c r="U345" s="323"/>
    </row>
    <row r="346" spans="15:21">
      <c r="O346" s="332"/>
      <c r="P346" s="332"/>
      <c r="Q346" s="332"/>
      <c r="R346" s="332"/>
      <c r="S346" s="323"/>
      <c r="T346" s="332"/>
      <c r="U346" s="323"/>
    </row>
    <row r="347" spans="15:21">
      <c r="O347" s="332"/>
      <c r="P347" s="332"/>
      <c r="Q347" s="332"/>
      <c r="R347" s="332"/>
      <c r="S347" s="323"/>
      <c r="T347" s="332"/>
      <c r="U347" s="323"/>
    </row>
    <row r="348" spans="15:21">
      <c r="O348" s="332"/>
      <c r="P348" s="332"/>
      <c r="Q348" s="332"/>
      <c r="R348" s="332"/>
      <c r="S348" s="323"/>
      <c r="T348" s="332"/>
      <c r="U348" s="323"/>
    </row>
    <row r="349" spans="15:21">
      <c r="O349" s="332"/>
      <c r="P349" s="332"/>
      <c r="Q349" s="332"/>
      <c r="R349" s="332"/>
      <c r="S349" s="323"/>
      <c r="T349" s="332"/>
      <c r="U349" s="323"/>
    </row>
    <row r="350" spans="15:21">
      <c r="O350" s="332"/>
      <c r="P350" s="332"/>
      <c r="Q350" s="332"/>
      <c r="R350" s="332"/>
      <c r="S350" s="323"/>
      <c r="T350" s="332"/>
      <c r="U350" s="323"/>
    </row>
    <row r="351" spans="15:21">
      <c r="O351" s="332"/>
      <c r="P351" s="332"/>
      <c r="Q351" s="332"/>
      <c r="R351" s="332"/>
      <c r="S351" s="323"/>
      <c r="T351" s="332"/>
      <c r="U351" s="323"/>
    </row>
    <row r="352" spans="15:21">
      <c r="O352" s="332"/>
      <c r="P352" s="332"/>
      <c r="Q352" s="332"/>
      <c r="R352" s="332"/>
      <c r="S352" s="323"/>
      <c r="T352" s="332"/>
      <c r="U352" s="323"/>
    </row>
    <row r="353" spans="15:21">
      <c r="O353" s="332"/>
      <c r="P353" s="332"/>
      <c r="Q353" s="332"/>
      <c r="R353" s="332"/>
      <c r="S353" s="323"/>
      <c r="T353" s="332"/>
      <c r="U353" s="323"/>
    </row>
    <row r="354" spans="15:21">
      <c r="O354" s="332"/>
      <c r="P354" s="332"/>
      <c r="Q354" s="332"/>
      <c r="R354" s="332"/>
      <c r="S354" s="323"/>
      <c r="T354" s="332"/>
      <c r="U354" s="323"/>
    </row>
    <row r="355" spans="15:21">
      <c r="O355" s="332"/>
      <c r="P355" s="332"/>
      <c r="Q355" s="332"/>
      <c r="R355" s="332"/>
      <c r="S355" s="323"/>
      <c r="T355" s="332"/>
      <c r="U355" s="323"/>
    </row>
    <row r="356" spans="15:21">
      <c r="O356" s="332"/>
      <c r="P356" s="332"/>
      <c r="Q356" s="332"/>
      <c r="R356" s="332"/>
      <c r="S356" s="323"/>
      <c r="T356" s="332"/>
      <c r="U356" s="323"/>
    </row>
    <row r="357" spans="15:21">
      <c r="O357" s="332"/>
      <c r="P357" s="332"/>
      <c r="Q357" s="332"/>
      <c r="R357" s="332"/>
      <c r="S357" s="323"/>
      <c r="T357" s="332"/>
      <c r="U357" s="323"/>
    </row>
    <row r="358" spans="15:21">
      <c r="O358" s="332"/>
      <c r="P358" s="332"/>
      <c r="Q358" s="332"/>
      <c r="R358" s="332"/>
      <c r="S358" s="323"/>
      <c r="T358" s="332"/>
      <c r="U358" s="323"/>
    </row>
    <row r="359" spans="15:21">
      <c r="O359" s="332"/>
      <c r="P359" s="332"/>
      <c r="Q359" s="332"/>
      <c r="R359" s="332"/>
      <c r="S359" s="323"/>
      <c r="T359" s="332"/>
      <c r="U359" s="323"/>
    </row>
    <row r="360" spans="15:21">
      <c r="O360" s="332"/>
      <c r="P360" s="332"/>
      <c r="Q360" s="332"/>
      <c r="R360" s="332"/>
      <c r="S360" s="323"/>
      <c r="T360" s="332"/>
      <c r="U360" s="323"/>
    </row>
    <row r="361" spans="15:21">
      <c r="O361" s="332"/>
      <c r="P361" s="332"/>
      <c r="Q361" s="332"/>
      <c r="R361" s="332"/>
      <c r="S361" s="323"/>
      <c r="T361" s="332"/>
      <c r="U361" s="323"/>
    </row>
    <row r="362" spans="15:21">
      <c r="O362" s="332"/>
      <c r="P362" s="332"/>
      <c r="Q362" s="332"/>
      <c r="R362" s="332"/>
      <c r="S362" s="323"/>
      <c r="T362" s="332"/>
      <c r="U362" s="323"/>
    </row>
    <row r="363" spans="15:21">
      <c r="O363" s="332"/>
      <c r="P363" s="332"/>
      <c r="Q363" s="332"/>
      <c r="R363" s="332"/>
      <c r="S363" s="323"/>
      <c r="T363" s="332"/>
      <c r="U363" s="323"/>
    </row>
    <row r="364" spans="15:21">
      <c r="O364" s="332"/>
      <c r="P364" s="332"/>
      <c r="Q364" s="332"/>
      <c r="R364" s="332"/>
      <c r="S364" s="323"/>
      <c r="T364" s="332"/>
      <c r="U364" s="323"/>
    </row>
    <row r="365" spans="15:21">
      <c r="O365" s="332"/>
      <c r="P365" s="332"/>
      <c r="Q365" s="332"/>
      <c r="R365" s="332"/>
      <c r="S365" s="323"/>
      <c r="T365" s="332"/>
      <c r="U365" s="323"/>
    </row>
    <row r="366" spans="15:21">
      <c r="O366" s="332"/>
      <c r="P366" s="332"/>
      <c r="Q366" s="332"/>
      <c r="R366" s="332"/>
      <c r="S366" s="323"/>
      <c r="T366" s="332"/>
      <c r="U366" s="323"/>
    </row>
    <row r="367" spans="15:21">
      <c r="O367" s="332"/>
      <c r="P367" s="332"/>
      <c r="Q367" s="332"/>
      <c r="R367" s="332"/>
      <c r="S367" s="323"/>
      <c r="T367" s="332"/>
      <c r="U367" s="323"/>
    </row>
    <row r="368" spans="15:21">
      <c r="O368" s="332"/>
      <c r="P368" s="332"/>
      <c r="Q368" s="332"/>
      <c r="R368" s="332"/>
      <c r="S368" s="323"/>
      <c r="T368" s="332"/>
      <c r="U368" s="323"/>
    </row>
    <row r="369" spans="15:21">
      <c r="O369" s="332"/>
      <c r="P369" s="332"/>
      <c r="Q369" s="332"/>
      <c r="R369" s="332"/>
      <c r="S369" s="323"/>
      <c r="T369" s="332"/>
      <c r="U369" s="323"/>
    </row>
    <row r="370" spans="15:21">
      <c r="O370" s="332"/>
      <c r="P370" s="332"/>
      <c r="Q370" s="332"/>
      <c r="R370" s="332"/>
      <c r="S370" s="323"/>
      <c r="T370" s="332"/>
      <c r="U370" s="323"/>
    </row>
    <row r="371" spans="15:21">
      <c r="O371" s="332"/>
      <c r="P371" s="332"/>
      <c r="Q371" s="332"/>
      <c r="R371" s="332"/>
      <c r="S371" s="323"/>
      <c r="T371" s="332"/>
      <c r="U371" s="323"/>
    </row>
    <row r="372" spans="15:21">
      <c r="O372" s="332"/>
      <c r="P372" s="332"/>
      <c r="Q372" s="332"/>
      <c r="R372" s="332"/>
      <c r="S372" s="323"/>
      <c r="T372" s="332"/>
      <c r="U372" s="323"/>
    </row>
    <row r="373" spans="15:21">
      <c r="O373" s="332"/>
      <c r="P373" s="332"/>
      <c r="Q373" s="332"/>
      <c r="R373" s="332"/>
      <c r="S373" s="323"/>
      <c r="T373" s="332"/>
      <c r="U373" s="323"/>
    </row>
    <row r="374" spans="15:21">
      <c r="O374" s="332"/>
      <c r="P374" s="332"/>
      <c r="Q374" s="332"/>
      <c r="R374" s="332"/>
      <c r="S374" s="323"/>
      <c r="T374" s="332"/>
      <c r="U374" s="323"/>
    </row>
    <row r="375" spans="15:21">
      <c r="O375" s="332"/>
      <c r="P375" s="332"/>
      <c r="Q375" s="332"/>
      <c r="R375" s="332"/>
      <c r="S375" s="323"/>
      <c r="T375" s="332"/>
      <c r="U375" s="323"/>
    </row>
    <row r="376" spans="15:21">
      <c r="O376" s="332"/>
      <c r="P376" s="332"/>
      <c r="Q376" s="332"/>
      <c r="R376" s="332"/>
      <c r="S376" s="323"/>
      <c r="T376" s="332"/>
      <c r="U376" s="323"/>
    </row>
    <row r="377" spans="15:21">
      <c r="O377" s="332"/>
      <c r="P377" s="332"/>
      <c r="Q377" s="332"/>
      <c r="R377" s="332"/>
      <c r="S377" s="323"/>
      <c r="T377" s="332"/>
      <c r="U377" s="323"/>
    </row>
    <row r="378" spans="15:21">
      <c r="O378" s="332"/>
      <c r="P378" s="332"/>
      <c r="Q378" s="332"/>
      <c r="R378" s="332"/>
      <c r="S378" s="323"/>
      <c r="T378" s="332"/>
      <c r="U378" s="323"/>
    </row>
    <row r="379" spans="15:21">
      <c r="O379" s="332"/>
      <c r="P379" s="332"/>
      <c r="Q379" s="332"/>
      <c r="R379" s="332"/>
      <c r="S379" s="323"/>
      <c r="T379" s="332"/>
      <c r="U379" s="323"/>
    </row>
    <row r="380" spans="15:21">
      <c r="O380" s="332"/>
      <c r="P380" s="332"/>
      <c r="Q380" s="332"/>
      <c r="R380" s="332"/>
      <c r="S380" s="323"/>
      <c r="T380" s="332"/>
      <c r="U380" s="323"/>
    </row>
    <row r="381" spans="15:21">
      <c r="O381" s="332"/>
      <c r="P381" s="332"/>
      <c r="Q381" s="332"/>
      <c r="R381" s="332"/>
      <c r="S381" s="323"/>
      <c r="T381" s="332"/>
      <c r="U381" s="323"/>
    </row>
    <row r="382" spans="15:21">
      <c r="O382" s="332"/>
      <c r="P382" s="332"/>
      <c r="Q382" s="332"/>
      <c r="R382" s="332"/>
      <c r="S382" s="323"/>
      <c r="T382" s="332"/>
      <c r="U382" s="323"/>
    </row>
    <row r="383" spans="15:21">
      <c r="O383" s="332"/>
      <c r="P383" s="332"/>
      <c r="Q383" s="332"/>
      <c r="R383" s="332"/>
      <c r="S383" s="323"/>
      <c r="T383" s="332"/>
      <c r="U383" s="323"/>
    </row>
    <row r="384" spans="15:21">
      <c r="O384" s="332"/>
      <c r="P384" s="332"/>
      <c r="Q384" s="332"/>
      <c r="R384" s="332"/>
      <c r="S384" s="323"/>
      <c r="T384" s="332"/>
      <c r="U384" s="323"/>
    </row>
    <row r="385" spans="15:21">
      <c r="O385" s="332"/>
      <c r="P385" s="332"/>
      <c r="Q385" s="332"/>
      <c r="R385" s="332"/>
      <c r="S385" s="323"/>
      <c r="T385" s="332"/>
      <c r="U385" s="323"/>
    </row>
    <row r="386" spans="15:21">
      <c r="O386" s="332"/>
      <c r="P386" s="332"/>
      <c r="Q386" s="332"/>
      <c r="R386" s="332"/>
      <c r="S386" s="323"/>
      <c r="T386" s="332"/>
      <c r="U386" s="323"/>
    </row>
    <row r="387" spans="15:21">
      <c r="O387" s="332"/>
      <c r="P387" s="332"/>
      <c r="Q387" s="332"/>
      <c r="R387" s="332"/>
      <c r="S387" s="323"/>
      <c r="T387" s="332"/>
      <c r="U387" s="323"/>
    </row>
    <row r="388" spans="15:21">
      <c r="O388" s="332"/>
      <c r="P388" s="332"/>
      <c r="Q388" s="332"/>
      <c r="R388" s="332"/>
      <c r="S388" s="323"/>
      <c r="T388" s="332"/>
      <c r="U388" s="323"/>
    </row>
    <row r="389" spans="15:21">
      <c r="O389" s="332"/>
      <c r="P389" s="332"/>
      <c r="Q389" s="332"/>
      <c r="R389" s="332"/>
      <c r="S389" s="323"/>
      <c r="T389" s="332"/>
      <c r="U389" s="323"/>
    </row>
    <row r="390" spans="15:21">
      <c r="O390" s="332"/>
      <c r="P390" s="332"/>
      <c r="Q390" s="332"/>
      <c r="R390" s="332"/>
      <c r="S390" s="323"/>
      <c r="T390" s="332"/>
      <c r="U390" s="323"/>
    </row>
    <row r="391" spans="15:21">
      <c r="O391" s="332"/>
      <c r="P391" s="332"/>
      <c r="Q391" s="332"/>
      <c r="R391" s="332"/>
      <c r="S391" s="323"/>
      <c r="T391" s="332"/>
      <c r="U391" s="323"/>
    </row>
    <row r="392" spans="15:21">
      <c r="O392" s="332"/>
      <c r="P392" s="332"/>
      <c r="Q392" s="332"/>
      <c r="R392" s="332"/>
      <c r="S392" s="323"/>
      <c r="T392" s="332"/>
      <c r="U392" s="323"/>
    </row>
    <row r="393" spans="15:21">
      <c r="O393" s="332"/>
      <c r="P393" s="332"/>
      <c r="Q393" s="332"/>
      <c r="R393" s="332"/>
      <c r="S393" s="323"/>
      <c r="T393" s="332"/>
      <c r="U393" s="323"/>
    </row>
    <row r="394" spans="15:21">
      <c r="O394" s="332"/>
      <c r="P394" s="332"/>
      <c r="Q394" s="332"/>
      <c r="R394" s="332"/>
      <c r="S394" s="323"/>
      <c r="T394" s="332"/>
      <c r="U394" s="323"/>
    </row>
    <row r="395" spans="15:21">
      <c r="O395" s="332"/>
      <c r="P395" s="332"/>
      <c r="Q395" s="332"/>
      <c r="R395" s="332"/>
      <c r="S395" s="323"/>
      <c r="T395" s="332"/>
      <c r="U395" s="323"/>
    </row>
    <row r="396" spans="15:21">
      <c r="O396" s="332"/>
      <c r="P396" s="332"/>
      <c r="Q396" s="332"/>
      <c r="R396" s="332"/>
      <c r="S396" s="323"/>
      <c r="T396" s="332"/>
      <c r="U396" s="323"/>
    </row>
    <row r="397" spans="15:21">
      <c r="O397" s="332"/>
      <c r="P397" s="332"/>
      <c r="Q397" s="332"/>
      <c r="R397" s="332"/>
      <c r="S397" s="323"/>
      <c r="T397" s="332"/>
      <c r="U397" s="323"/>
    </row>
    <row r="398" spans="15:21">
      <c r="O398" s="332"/>
      <c r="P398" s="332"/>
      <c r="Q398" s="332"/>
      <c r="R398" s="332"/>
      <c r="S398" s="323"/>
      <c r="T398" s="332"/>
      <c r="U398" s="323"/>
    </row>
    <row r="399" spans="15:21">
      <c r="O399" s="332"/>
      <c r="P399" s="332"/>
      <c r="Q399" s="332"/>
      <c r="R399" s="332"/>
      <c r="S399" s="323"/>
      <c r="T399" s="332"/>
      <c r="U399" s="323"/>
    </row>
    <row r="400" spans="15:21">
      <c r="O400" s="332"/>
      <c r="P400" s="332"/>
      <c r="Q400" s="332"/>
      <c r="R400" s="332"/>
      <c r="S400" s="323"/>
      <c r="T400" s="332"/>
      <c r="U400" s="323"/>
    </row>
    <row r="401" spans="15:21">
      <c r="O401" s="332"/>
      <c r="P401" s="332"/>
      <c r="Q401" s="332"/>
      <c r="R401" s="332"/>
      <c r="S401" s="323"/>
      <c r="T401" s="332"/>
      <c r="U401" s="323"/>
    </row>
    <row r="402" spans="15:21">
      <c r="O402" s="332"/>
      <c r="P402" s="332"/>
      <c r="Q402" s="332"/>
      <c r="R402" s="332"/>
      <c r="S402" s="323"/>
      <c r="T402" s="332"/>
      <c r="U402" s="323"/>
    </row>
    <row r="403" spans="15:21">
      <c r="O403" s="332"/>
      <c r="P403" s="332"/>
      <c r="Q403" s="332"/>
      <c r="R403" s="332"/>
      <c r="S403" s="323"/>
      <c r="T403" s="332"/>
      <c r="U403" s="323"/>
    </row>
    <row r="404" spans="15:21">
      <c r="O404" s="332"/>
      <c r="P404" s="332"/>
      <c r="Q404" s="332"/>
      <c r="R404" s="332"/>
      <c r="S404" s="323"/>
      <c r="T404" s="332"/>
      <c r="U404" s="323"/>
    </row>
    <row r="405" spans="15:21">
      <c r="O405" s="332"/>
      <c r="P405" s="332"/>
      <c r="Q405" s="332"/>
      <c r="R405" s="332"/>
      <c r="S405" s="323"/>
      <c r="T405" s="332"/>
      <c r="U405" s="323"/>
    </row>
    <row r="406" spans="15:21">
      <c r="O406" s="332"/>
      <c r="P406" s="332"/>
      <c r="Q406" s="332"/>
      <c r="R406" s="332"/>
      <c r="S406" s="323"/>
      <c r="T406" s="332"/>
      <c r="U406" s="323"/>
    </row>
    <row r="407" spans="15:21">
      <c r="O407" s="332"/>
      <c r="P407" s="332"/>
      <c r="Q407" s="332"/>
      <c r="R407" s="332"/>
      <c r="S407" s="323"/>
      <c r="T407" s="332"/>
      <c r="U407" s="323"/>
    </row>
    <row r="408" spans="15:21">
      <c r="O408" s="332"/>
      <c r="P408" s="332"/>
      <c r="Q408" s="332"/>
      <c r="R408" s="332"/>
      <c r="S408" s="323"/>
      <c r="T408" s="332"/>
      <c r="U408" s="323"/>
    </row>
    <row r="409" spans="15:21">
      <c r="O409" s="332"/>
      <c r="P409" s="332"/>
      <c r="Q409" s="332"/>
      <c r="R409" s="332"/>
      <c r="S409" s="323"/>
      <c r="T409" s="332"/>
      <c r="U409" s="323"/>
    </row>
    <row r="410" spans="15:21">
      <c r="O410" s="332"/>
      <c r="P410" s="332"/>
      <c r="Q410" s="332"/>
      <c r="R410" s="332"/>
      <c r="S410" s="323"/>
      <c r="T410" s="332"/>
      <c r="U410" s="323"/>
    </row>
    <row r="411" spans="15:21">
      <c r="O411" s="332"/>
      <c r="P411" s="332"/>
      <c r="Q411" s="332"/>
      <c r="R411" s="332"/>
      <c r="S411" s="323"/>
      <c r="T411" s="332"/>
      <c r="U411" s="323"/>
    </row>
    <row r="412" spans="15:21">
      <c r="O412" s="332"/>
      <c r="P412" s="332"/>
      <c r="Q412" s="332"/>
      <c r="R412" s="332"/>
      <c r="S412" s="323"/>
      <c r="T412" s="332"/>
      <c r="U412" s="323"/>
    </row>
    <row r="413" spans="15:21">
      <c r="O413" s="332"/>
      <c r="P413" s="332"/>
      <c r="Q413" s="332"/>
      <c r="R413" s="332"/>
      <c r="S413" s="323"/>
      <c r="T413" s="332"/>
      <c r="U413" s="323"/>
    </row>
    <row r="414" spans="15:21">
      <c r="O414" s="332"/>
      <c r="P414" s="332"/>
      <c r="Q414" s="332"/>
      <c r="R414" s="332"/>
      <c r="S414" s="323"/>
      <c r="T414" s="332"/>
      <c r="U414" s="323"/>
    </row>
    <row r="415" spans="15:21">
      <c r="O415" s="332"/>
      <c r="P415" s="332"/>
      <c r="Q415" s="332"/>
      <c r="R415" s="332"/>
      <c r="S415" s="323"/>
      <c r="T415" s="332"/>
      <c r="U415" s="323"/>
    </row>
    <row r="416" spans="15:21">
      <c r="O416" s="332"/>
      <c r="P416" s="332"/>
      <c r="Q416" s="332"/>
      <c r="R416" s="332"/>
      <c r="S416" s="323"/>
      <c r="T416" s="332"/>
      <c r="U416" s="323"/>
    </row>
    <row r="417" spans="15:21">
      <c r="O417" s="332"/>
      <c r="P417" s="332"/>
      <c r="Q417" s="332"/>
      <c r="R417" s="332"/>
      <c r="S417" s="323"/>
      <c r="T417" s="332"/>
      <c r="U417" s="323"/>
    </row>
    <row r="418" spans="15:21">
      <c r="O418" s="332"/>
      <c r="P418" s="332"/>
      <c r="Q418" s="332"/>
      <c r="R418" s="332"/>
      <c r="S418" s="323"/>
      <c r="T418" s="332"/>
      <c r="U418" s="323"/>
    </row>
    <row r="419" spans="15:21">
      <c r="O419" s="332"/>
      <c r="P419" s="332"/>
      <c r="Q419" s="332"/>
      <c r="R419" s="332"/>
      <c r="S419" s="323"/>
      <c r="T419" s="332"/>
      <c r="U419" s="323"/>
    </row>
    <row r="420" spans="15:21">
      <c r="O420" s="332"/>
      <c r="P420" s="332"/>
      <c r="Q420" s="332"/>
      <c r="R420" s="332"/>
      <c r="S420" s="323"/>
      <c r="T420" s="332"/>
      <c r="U420" s="323"/>
    </row>
    <row r="421" spans="15:21">
      <c r="O421" s="332"/>
      <c r="P421" s="332"/>
      <c r="Q421" s="332"/>
      <c r="R421" s="332"/>
      <c r="S421" s="323"/>
      <c r="T421" s="332"/>
      <c r="U421" s="323"/>
    </row>
    <row r="422" spans="15:21">
      <c r="O422" s="332"/>
      <c r="P422" s="332"/>
      <c r="Q422" s="332"/>
      <c r="R422" s="332"/>
      <c r="S422" s="323"/>
      <c r="T422" s="332"/>
      <c r="U422" s="323"/>
    </row>
    <row r="423" spans="15:21">
      <c r="O423" s="332"/>
      <c r="P423" s="332"/>
      <c r="Q423" s="332"/>
      <c r="R423" s="332"/>
      <c r="S423" s="323"/>
      <c r="T423" s="332"/>
      <c r="U423" s="323"/>
    </row>
    <row r="424" spans="15:21">
      <c r="O424" s="332"/>
      <c r="P424" s="332"/>
      <c r="Q424" s="332"/>
      <c r="R424" s="332"/>
      <c r="S424" s="323"/>
      <c r="T424" s="332"/>
      <c r="U424" s="323"/>
    </row>
    <row r="425" spans="15:21">
      <c r="O425" s="332"/>
      <c r="P425" s="332"/>
      <c r="Q425" s="332"/>
      <c r="R425" s="332"/>
      <c r="S425" s="323"/>
      <c r="T425" s="332"/>
      <c r="U425" s="323"/>
    </row>
    <row r="426" spans="15:21">
      <c r="O426" s="332"/>
      <c r="P426" s="332"/>
      <c r="Q426" s="332"/>
      <c r="R426" s="332"/>
      <c r="S426" s="323"/>
      <c r="T426" s="332"/>
      <c r="U426" s="323"/>
    </row>
    <row r="427" spans="15:21">
      <c r="O427" s="332"/>
      <c r="P427" s="332"/>
      <c r="Q427" s="332"/>
      <c r="R427" s="332"/>
      <c r="S427" s="323"/>
      <c r="T427" s="332"/>
      <c r="U427" s="323"/>
    </row>
    <row r="428" spans="15:21">
      <c r="O428" s="332"/>
      <c r="P428" s="332"/>
      <c r="Q428" s="332"/>
      <c r="R428" s="332"/>
      <c r="S428" s="323"/>
      <c r="T428" s="332"/>
      <c r="U428" s="323"/>
    </row>
    <row r="429" spans="15:21">
      <c r="O429" s="332"/>
      <c r="P429" s="332"/>
      <c r="Q429" s="332"/>
      <c r="R429" s="332"/>
      <c r="S429" s="323"/>
      <c r="T429" s="332"/>
      <c r="U429" s="323"/>
    </row>
    <row r="430" spans="15:21">
      <c r="O430" s="332"/>
      <c r="P430" s="332"/>
      <c r="Q430" s="332"/>
      <c r="R430" s="332"/>
      <c r="S430" s="323"/>
      <c r="T430" s="332"/>
      <c r="U430" s="323"/>
    </row>
    <row r="431" spans="15:21">
      <c r="O431" s="332"/>
      <c r="P431" s="332"/>
      <c r="Q431" s="332"/>
      <c r="R431" s="332"/>
      <c r="S431" s="323"/>
      <c r="T431" s="332"/>
      <c r="U431" s="323"/>
    </row>
    <row r="432" spans="15:21">
      <c r="O432" s="332"/>
      <c r="P432" s="332"/>
      <c r="Q432" s="332"/>
      <c r="R432" s="332"/>
      <c r="S432" s="323"/>
      <c r="T432" s="332"/>
      <c r="U432" s="323"/>
    </row>
    <row r="433" spans="15:21">
      <c r="O433" s="332"/>
      <c r="P433" s="332"/>
      <c r="Q433" s="332"/>
      <c r="R433" s="332"/>
      <c r="S433" s="323"/>
      <c r="T433" s="332"/>
      <c r="U433" s="323"/>
    </row>
    <row r="434" spans="15:21">
      <c r="O434" s="332"/>
      <c r="P434" s="332"/>
      <c r="Q434" s="332"/>
      <c r="R434" s="332"/>
      <c r="S434" s="323"/>
      <c r="T434" s="332"/>
      <c r="U434" s="323"/>
    </row>
    <row r="435" spans="15:21">
      <c r="O435" s="332"/>
      <c r="P435" s="332"/>
      <c r="Q435" s="332"/>
      <c r="R435" s="332"/>
      <c r="S435" s="323"/>
      <c r="T435" s="332"/>
      <c r="U435" s="323"/>
    </row>
    <row r="436" spans="15:21">
      <c r="O436" s="332"/>
      <c r="P436" s="332"/>
      <c r="Q436" s="332"/>
      <c r="R436" s="332"/>
      <c r="S436" s="323"/>
      <c r="T436" s="332"/>
      <c r="U436" s="323"/>
    </row>
    <row r="437" spans="15:21">
      <c r="O437" s="332"/>
      <c r="P437" s="332"/>
      <c r="Q437" s="332"/>
      <c r="R437" s="332"/>
      <c r="S437" s="323"/>
      <c r="T437" s="332"/>
      <c r="U437" s="323"/>
    </row>
    <row r="438" spans="15:21">
      <c r="O438" s="332"/>
      <c r="P438" s="332"/>
      <c r="Q438" s="332"/>
      <c r="R438" s="332"/>
      <c r="S438" s="323"/>
      <c r="T438" s="332"/>
      <c r="U438" s="323"/>
    </row>
    <row r="439" spans="15:21">
      <c r="O439" s="332"/>
      <c r="P439" s="332"/>
      <c r="Q439" s="332"/>
      <c r="R439" s="332"/>
      <c r="S439" s="323"/>
      <c r="T439" s="332"/>
      <c r="U439" s="323"/>
    </row>
    <row r="440" spans="15:21">
      <c r="O440" s="332"/>
      <c r="P440" s="332"/>
      <c r="Q440" s="332"/>
      <c r="R440" s="332"/>
      <c r="S440" s="323"/>
      <c r="T440" s="332"/>
      <c r="U440" s="323"/>
    </row>
    <row r="441" spans="15:21">
      <c r="O441" s="332"/>
      <c r="P441" s="332"/>
      <c r="Q441" s="332"/>
      <c r="R441" s="332"/>
      <c r="S441" s="323"/>
      <c r="T441" s="332"/>
      <c r="U441" s="323"/>
    </row>
    <row r="442" spans="15:21">
      <c r="O442" s="332"/>
      <c r="P442" s="332"/>
      <c r="Q442" s="332"/>
      <c r="R442" s="332"/>
      <c r="S442" s="323"/>
      <c r="T442" s="332"/>
      <c r="U442" s="323"/>
    </row>
    <row r="443" spans="15:21">
      <c r="O443" s="332"/>
      <c r="P443" s="332"/>
      <c r="Q443" s="332"/>
      <c r="R443" s="332"/>
      <c r="S443" s="323"/>
      <c r="T443" s="332"/>
      <c r="U443" s="323"/>
    </row>
    <row r="444" spans="15:21">
      <c r="O444" s="332"/>
      <c r="P444" s="332"/>
      <c r="Q444" s="332"/>
      <c r="R444" s="332"/>
      <c r="S444" s="323"/>
      <c r="T444" s="332"/>
      <c r="U444" s="323"/>
    </row>
    <row r="445" spans="15:21">
      <c r="O445" s="332"/>
      <c r="P445" s="332"/>
      <c r="Q445" s="332"/>
      <c r="R445" s="332"/>
      <c r="S445" s="323"/>
      <c r="T445" s="332"/>
      <c r="U445" s="323"/>
    </row>
    <row r="446" spans="15:21">
      <c r="O446" s="332"/>
      <c r="P446" s="332"/>
      <c r="Q446" s="332"/>
      <c r="R446" s="332"/>
      <c r="S446" s="323"/>
      <c r="T446" s="332"/>
      <c r="U446" s="323"/>
    </row>
    <row r="447" spans="15:21">
      <c r="O447" s="332"/>
      <c r="P447" s="332"/>
      <c r="Q447" s="332"/>
      <c r="R447" s="332"/>
      <c r="S447" s="323"/>
      <c r="T447" s="332"/>
      <c r="U447" s="323"/>
    </row>
    <row r="448" spans="15:21">
      <c r="O448" s="332"/>
      <c r="P448" s="332"/>
      <c r="Q448" s="332"/>
      <c r="R448" s="332"/>
      <c r="S448" s="323"/>
      <c r="T448" s="332"/>
      <c r="U448" s="323"/>
    </row>
    <row r="449" spans="15:21">
      <c r="O449" s="332"/>
      <c r="P449" s="332"/>
      <c r="Q449" s="332"/>
      <c r="R449" s="332"/>
      <c r="S449" s="323"/>
      <c r="T449" s="332"/>
      <c r="U449" s="323"/>
    </row>
    <row r="450" spans="15:21">
      <c r="O450" s="332"/>
      <c r="P450" s="332"/>
      <c r="Q450" s="332"/>
      <c r="R450" s="332"/>
      <c r="S450" s="323"/>
      <c r="T450" s="332"/>
      <c r="U450" s="323"/>
    </row>
    <row r="451" spans="15:21">
      <c r="O451" s="332"/>
      <c r="P451" s="332"/>
      <c r="Q451" s="332"/>
      <c r="R451" s="332"/>
      <c r="S451" s="323"/>
      <c r="T451" s="332"/>
      <c r="U451" s="323"/>
    </row>
    <row r="452" spans="15:21">
      <c r="O452" s="332"/>
      <c r="P452" s="332"/>
      <c r="Q452" s="332"/>
      <c r="R452" s="332"/>
      <c r="S452" s="323"/>
      <c r="T452" s="332"/>
      <c r="U452" s="323"/>
    </row>
    <row r="453" spans="15:21">
      <c r="O453" s="332"/>
      <c r="P453" s="332"/>
      <c r="Q453" s="332"/>
      <c r="R453" s="332"/>
      <c r="S453" s="323"/>
      <c r="T453" s="332"/>
      <c r="U453" s="323"/>
    </row>
    <row r="454" spans="15:21">
      <c r="O454" s="332"/>
      <c r="P454" s="332"/>
      <c r="Q454" s="332"/>
      <c r="R454" s="332"/>
      <c r="S454" s="323"/>
      <c r="T454" s="332"/>
      <c r="U454" s="323"/>
    </row>
    <row r="455" spans="15:21">
      <c r="O455" s="332"/>
      <c r="P455" s="332"/>
      <c r="Q455" s="332"/>
      <c r="R455" s="332"/>
      <c r="S455" s="323"/>
      <c r="T455" s="332"/>
      <c r="U455" s="323"/>
    </row>
    <row r="456" spans="15:21">
      <c r="O456" s="332"/>
      <c r="P456" s="332"/>
      <c r="Q456" s="332"/>
      <c r="R456" s="332"/>
      <c r="S456" s="323"/>
      <c r="T456" s="332"/>
      <c r="U456" s="323"/>
    </row>
    <row r="457" spans="15:21">
      <c r="O457" s="332"/>
      <c r="P457" s="332"/>
      <c r="Q457" s="332"/>
      <c r="R457" s="332"/>
      <c r="S457" s="323"/>
      <c r="T457" s="332"/>
      <c r="U457" s="323"/>
    </row>
    <row r="458" spans="15:21">
      <c r="O458" s="332"/>
      <c r="P458" s="332"/>
      <c r="Q458" s="332"/>
      <c r="R458" s="332"/>
      <c r="S458" s="323"/>
      <c r="T458" s="332"/>
      <c r="U458" s="323"/>
    </row>
    <row r="459" spans="15:21">
      <c r="O459" s="332"/>
      <c r="P459" s="332"/>
      <c r="Q459" s="332"/>
      <c r="R459" s="332"/>
      <c r="S459" s="323"/>
      <c r="T459" s="332"/>
      <c r="U459" s="323"/>
    </row>
    <row r="460" spans="15:21">
      <c r="O460" s="332"/>
      <c r="P460" s="332"/>
      <c r="Q460" s="332"/>
      <c r="R460" s="332"/>
      <c r="S460" s="323"/>
      <c r="T460" s="332"/>
      <c r="U460" s="323"/>
    </row>
    <row r="461" spans="15:21">
      <c r="O461" s="332"/>
      <c r="P461" s="332"/>
      <c r="Q461" s="332"/>
      <c r="R461" s="332"/>
      <c r="S461" s="323"/>
      <c r="T461" s="332"/>
      <c r="U461" s="323"/>
    </row>
    <row r="462" spans="15:21">
      <c r="O462" s="332"/>
      <c r="P462" s="332"/>
      <c r="Q462" s="332"/>
      <c r="R462" s="332"/>
      <c r="S462" s="323"/>
      <c r="T462" s="332"/>
      <c r="U462" s="323"/>
    </row>
    <row r="463" spans="15:21">
      <c r="O463" s="332"/>
      <c r="P463" s="332"/>
      <c r="Q463" s="332"/>
      <c r="R463" s="332"/>
      <c r="S463" s="323"/>
      <c r="T463" s="332"/>
      <c r="U463" s="323"/>
    </row>
    <row r="464" spans="15:21">
      <c r="O464" s="332"/>
      <c r="P464" s="332"/>
      <c r="Q464" s="332"/>
      <c r="R464" s="332"/>
      <c r="S464" s="323"/>
      <c r="T464" s="332"/>
      <c r="U464" s="323"/>
    </row>
    <row r="465" spans="15:21">
      <c r="O465" s="332"/>
      <c r="P465" s="332"/>
      <c r="Q465" s="332"/>
      <c r="R465" s="332"/>
      <c r="S465" s="323"/>
      <c r="T465" s="332"/>
      <c r="U465" s="323"/>
    </row>
    <row r="466" spans="15:21">
      <c r="O466" s="332"/>
      <c r="P466" s="332"/>
      <c r="Q466" s="332"/>
      <c r="R466" s="332"/>
      <c r="S466" s="323"/>
      <c r="T466" s="332"/>
      <c r="U466" s="323"/>
    </row>
    <row r="467" spans="15:21">
      <c r="O467" s="332"/>
      <c r="P467" s="332"/>
      <c r="Q467" s="332"/>
      <c r="R467" s="332"/>
      <c r="S467" s="323"/>
      <c r="T467" s="332"/>
      <c r="U467" s="323"/>
    </row>
    <row r="468" spans="15:21">
      <c r="O468" s="332"/>
      <c r="P468" s="332"/>
      <c r="Q468" s="332"/>
      <c r="R468" s="332"/>
      <c r="S468" s="323"/>
      <c r="T468" s="332"/>
      <c r="U468" s="323"/>
    </row>
    <row r="469" spans="15:21">
      <c r="O469" s="332"/>
      <c r="P469" s="332"/>
      <c r="Q469" s="332"/>
      <c r="R469" s="332"/>
      <c r="S469" s="323"/>
      <c r="T469" s="332"/>
      <c r="U469" s="323"/>
    </row>
    <row r="470" spans="15:21">
      <c r="O470" s="332"/>
      <c r="P470" s="332"/>
      <c r="Q470" s="332"/>
      <c r="R470" s="332"/>
      <c r="S470" s="323"/>
      <c r="T470" s="332"/>
      <c r="U470" s="323"/>
    </row>
    <row r="471" spans="15:21">
      <c r="O471" s="332"/>
      <c r="P471" s="332"/>
      <c r="Q471" s="332"/>
      <c r="R471" s="332"/>
      <c r="S471" s="323"/>
      <c r="T471" s="332"/>
      <c r="U471" s="323"/>
    </row>
    <row r="472" spans="15:21">
      <c r="O472" s="332"/>
      <c r="P472" s="332"/>
      <c r="Q472" s="332"/>
      <c r="R472" s="332"/>
      <c r="S472" s="323"/>
      <c r="T472" s="332"/>
      <c r="U472" s="323"/>
    </row>
    <row r="473" spans="15:21">
      <c r="O473" s="332"/>
      <c r="P473" s="332"/>
      <c r="Q473" s="332"/>
      <c r="R473" s="332"/>
      <c r="S473" s="323"/>
      <c r="T473" s="332"/>
      <c r="U473" s="323"/>
    </row>
    <row r="474" spans="15:21">
      <c r="O474" s="332"/>
      <c r="P474" s="332"/>
      <c r="Q474" s="332"/>
      <c r="R474" s="332"/>
      <c r="S474" s="323"/>
      <c r="T474" s="332"/>
      <c r="U474" s="323"/>
    </row>
    <row r="475" spans="15:21">
      <c r="O475" s="332"/>
      <c r="P475" s="332"/>
      <c r="Q475" s="332"/>
      <c r="R475" s="332"/>
      <c r="S475" s="323"/>
      <c r="T475" s="332"/>
      <c r="U475" s="323"/>
    </row>
    <row r="476" spans="15:21">
      <c r="O476" s="332"/>
      <c r="P476" s="332"/>
      <c r="Q476" s="332"/>
      <c r="R476" s="332"/>
      <c r="S476" s="323"/>
      <c r="T476" s="332"/>
      <c r="U476" s="323"/>
    </row>
    <row r="477" spans="15:21">
      <c r="O477" s="332"/>
      <c r="P477" s="332"/>
      <c r="Q477" s="332"/>
      <c r="R477" s="332"/>
      <c r="S477" s="323"/>
      <c r="T477" s="332"/>
      <c r="U477" s="323"/>
    </row>
    <row r="478" spans="15:21">
      <c r="O478" s="332"/>
      <c r="P478" s="332"/>
      <c r="Q478" s="332"/>
      <c r="R478" s="332"/>
      <c r="S478" s="323"/>
      <c r="T478" s="332"/>
      <c r="U478" s="323"/>
    </row>
    <row r="479" spans="15:21">
      <c r="O479" s="332"/>
      <c r="P479" s="332"/>
      <c r="Q479" s="332"/>
      <c r="R479" s="332"/>
      <c r="S479" s="323"/>
      <c r="T479" s="332"/>
      <c r="U479" s="323"/>
    </row>
    <row r="480" spans="15:21">
      <c r="O480" s="332"/>
      <c r="P480" s="332"/>
      <c r="Q480" s="332"/>
      <c r="R480" s="332"/>
      <c r="S480" s="323"/>
      <c r="T480" s="332"/>
      <c r="U480" s="323"/>
    </row>
    <row r="481" spans="15:21">
      <c r="O481" s="332"/>
      <c r="P481" s="332"/>
      <c r="Q481" s="332"/>
      <c r="R481" s="332"/>
      <c r="S481" s="323"/>
      <c r="T481" s="332"/>
      <c r="U481" s="323"/>
    </row>
    <row r="482" spans="15:21">
      <c r="O482" s="332"/>
      <c r="P482" s="332"/>
      <c r="Q482" s="332"/>
      <c r="R482" s="332"/>
      <c r="S482" s="323"/>
      <c r="T482" s="332"/>
      <c r="U482" s="323"/>
    </row>
    <row r="483" spans="15:21">
      <c r="O483" s="332"/>
      <c r="P483" s="332"/>
      <c r="Q483" s="332"/>
      <c r="R483" s="332"/>
      <c r="S483" s="323"/>
      <c r="T483" s="332"/>
      <c r="U483" s="323"/>
    </row>
    <row r="484" spans="15:21">
      <c r="O484" s="332"/>
      <c r="P484" s="332"/>
      <c r="Q484" s="332"/>
      <c r="R484" s="332"/>
      <c r="S484" s="323"/>
      <c r="T484" s="332"/>
      <c r="U484" s="323"/>
    </row>
    <row r="485" spans="15:21">
      <c r="O485" s="332"/>
      <c r="P485" s="332"/>
      <c r="Q485" s="332"/>
      <c r="R485" s="332"/>
      <c r="S485" s="323"/>
      <c r="T485" s="332"/>
      <c r="U485" s="323"/>
    </row>
    <row r="486" spans="15:21">
      <c r="O486" s="332"/>
      <c r="P486" s="332"/>
      <c r="Q486" s="332"/>
      <c r="R486" s="332"/>
      <c r="S486" s="323"/>
      <c r="T486" s="332"/>
      <c r="U486" s="323"/>
    </row>
    <row r="487" spans="15:21">
      <c r="O487" s="332"/>
      <c r="P487" s="332"/>
      <c r="Q487" s="332"/>
      <c r="R487" s="332"/>
      <c r="S487" s="323"/>
      <c r="T487" s="332"/>
      <c r="U487" s="323"/>
    </row>
    <row r="488" spans="15:21">
      <c r="O488" s="332"/>
      <c r="P488" s="332"/>
      <c r="Q488" s="332"/>
      <c r="R488" s="332"/>
      <c r="S488" s="323"/>
      <c r="T488" s="332"/>
      <c r="U488" s="323"/>
    </row>
    <row r="489" spans="15:21">
      <c r="O489" s="332"/>
      <c r="P489" s="332"/>
      <c r="Q489" s="332"/>
      <c r="R489" s="332"/>
      <c r="S489" s="323"/>
      <c r="T489" s="332"/>
      <c r="U489" s="323"/>
    </row>
    <row r="490" spans="15:21">
      <c r="O490" s="332"/>
      <c r="P490" s="332"/>
      <c r="Q490" s="332"/>
      <c r="R490" s="332"/>
      <c r="S490" s="323"/>
      <c r="T490" s="332"/>
      <c r="U490" s="323"/>
    </row>
    <row r="491" spans="15:21">
      <c r="O491" s="332"/>
      <c r="P491" s="332"/>
      <c r="Q491" s="332"/>
      <c r="R491" s="332"/>
      <c r="S491" s="323"/>
      <c r="T491" s="332"/>
      <c r="U491" s="323"/>
    </row>
    <row r="492" spans="15:21">
      <c r="O492" s="332"/>
      <c r="P492" s="332"/>
      <c r="Q492" s="332"/>
      <c r="R492" s="332"/>
      <c r="S492" s="323"/>
      <c r="T492" s="332"/>
      <c r="U492" s="323"/>
    </row>
    <row r="493" spans="15:21">
      <c r="O493" s="332"/>
      <c r="P493" s="332"/>
      <c r="Q493" s="332"/>
      <c r="R493" s="332"/>
      <c r="S493" s="323"/>
      <c r="T493" s="332"/>
      <c r="U493" s="323"/>
    </row>
    <row r="494" spans="15:21">
      <c r="O494" s="332"/>
      <c r="P494" s="332"/>
      <c r="Q494" s="332"/>
      <c r="R494" s="332"/>
      <c r="S494" s="323"/>
      <c r="T494" s="332"/>
      <c r="U494" s="323"/>
    </row>
    <row r="495" spans="15:21">
      <c r="O495" s="332"/>
      <c r="P495" s="332"/>
      <c r="Q495" s="332"/>
      <c r="R495" s="332"/>
      <c r="S495" s="323"/>
      <c r="T495" s="332"/>
      <c r="U495" s="323"/>
    </row>
    <row r="496" spans="15:21">
      <c r="O496" s="332"/>
      <c r="P496" s="332"/>
      <c r="Q496" s="332"/>
      <c r="R496" s="332"/>
      <c r="S496" s="323"/>
      <c r="T496" s="332"/>
      <c r="U496" s="323"/>
    </row>
    <row r="497" spans="15:21">
      <c r="O497" s="332"/>
      <c r="P497" s="332"/>
      <c r="Q497" s="332"/>
      <c r="R497" s="332"/>
      <c r="S497" s="323"/>
      <c r="T497" s="332"/>
      <c r="U497" s="323"/>
    </row>
    <row r="498" spans="15:21">
      <c r="O498" s="332"/>
      <c r="P498" s="332"/>
      <c r="Q498" s="332"/>
      <c r="R498" s="332"/>
      <c r="S498" s="323"/>
      <c r="T498" s="332"/>
      <c r="U498" s="323"/>
    </row>
    <row r="499" spans="15:21">
      <c r="O499" s="332"/>
      <c r="P499" s="332"/>
      <c r="Q499" s="332"/>
      <c r="R499" s="332"/>
      <c r="S499" s="323"/>
      <c r="T499" s="332"/>
      <c r="U499" s="323"/>
    </row>
    <row r="500" spans="15:21">
      <c r="O500" s="332"/>
      <c r="P500" s="332"/>
      <c r="Q500" s="332"/>
      <c r="R500" s="332"/>
      <c r="S500" s="323"/>
      <c r="T500" s="332"/>
      <c r="U500" s="323"/>
    </row>
    <row r="501" spans="15:21">
      <c r="O501" s="332"/>
      <c r="P501" s="332"/>
      <c r="Q501" s="332"/>
      <c r="R501" s="332"/>
      <c r="S501" s="323"/>
      <c r="T501" s="332"/>
      <c r="U501" s="323"/>
    </row>
    <row r="502" spans="15:21">
      <c r="O502" s="332"/>
      <c r="P502" s="332"/>
      <c r="Q502" s="332"/>
      <c r="R502" s="332"/>
      <c r="S502" s="323"/>
      <c r="T502" s="332"/>
      <c r="U502" s="323"/>
    </row>
    <row r="503" spans="15:21">
      <c r="O503" s="332"/>
      <c r="P503" s="332"/>
      <c r="Q503" s="332"/>
      <c r="R503" s="332"/>
      <c r="S503" s="323"/>
      <c r="T503" s="332"/>
      <c r="U503" s="323"/>
    </row>
    <row r="504" spans="15:21">
      <c r="O504" s="332"/>
      <c r="P504" s="332"/>
      <c r="Q504" s="332"/>
      <c r="R504" s="332"/>
      <c r="S504" s="323"/>
      <c r="T504" s="332"/>
      <c r="U504" s="323"/>
    </row>
    <row r="505" spans="15:21">
      <c r="O505" s="332"/>
      <c r="P505" s="332"/>
      <c r="Q505" s="332"/>
      <c r="R505" s="332"/>
      <c r="S505" s="323"/>
      <c r="T505" s="332"/>
      <c r="U505" s="323"/>
    </row>
    <row r="506" spans="15:21">
      <c r="O506" s="332"/>
      <c r="P506" s="332"/>
      <c r="Q506" s="332"/>
      <c r="R506" s="332"/>
      <c r="S506" s="323"/>
      <c r="T506" s="332"/>
      <c r="U506" s="323"/>
    </row>
    <row r="507" spans="15:21">
      <c r="O507" s="332"/>
      <c r="P507" s="332"/>
      <c r="Q507" s="332"/>
      <c r="R507" s="332"/>
      <c r="S507" s="323"/>
      <c r="T507" s="332"/>
      <c r="U507" s="323"/>
    </row>
    <row r="508" spans="15:21">
      <c r="O508" s="332"/>
      <c r="P508" s="332"/>
      <c r="Q508" s="332"/>
      <c r="R508" s="332"/>
      <c r="S508" s="323"/>
      <c r="T508" s="332"/>
      <c r="U508" s="323"/>
    </row>
    <row r="509" spans="15:21">
      <c r="O509" s="332"/>
      <c r="P509" s="332"/>
      <c r="Q509" s="332"/>
      <c r="R509" s="332"/>
      <c r="S509" s="323"/>
      <c r="T509" s="332"/>
      <c r="U509" s="323"/>
    </row>
    <row r="510" spans="15:21">
      <c r="O510" s="332"/>
      <c r="P510" s="332"/>
      <c r="Q510" s="332"/>
      <c r="R510" s="332"/>
      <c r="S510" s="323"/>
      <c r="T510" s="332"/>
      <c r="U510" s="323"/>
    </row>
    <row r="511" spans="15:21">
      <c r="O511" s="332"/>
      <c r="P511" s="332"/>
      <c r="Q511" s="332"/>
      <c r="R511" s="332"/>
      <c r="S511" s="323"/>
      <c r="T511" s="332"/>
      <c r="U511" s="323"/>
    </row>
    <row r="512" spans="15:21">
      <c r="O512" s="332"/>
      <c r="P512" s="332"/>
      <c r="Q512" s="332"/>
      <c r="R512" s="332"/>
      <c r="S512" s="323"/>
      <c r="T512" s="332"/>
      <c r="U512" s="323"/>
    </row>
    <row r="513" spans="15:21">
      <c r="O513" s="332"/>
      <c r="P513" s="332"/>
      <c r="Q513" s="332"/>
      <c r="R513" s="332"/>
      <c r="S513" s="323"/>
      <c r="T513" s="332"/>
      <c r="U513" s="323"/>
    </row>
    <row r="514" spans="15:21">
      <c r="O514" s="332"/>
      <c r="P514" s="332"/>
      <c r="Q514" s="332"/>
      <c r="R514" s="332"/>
      <c r="S514" s="323"/>
      <c r="T514" s="332"/>
      <c r="U514" s="323"/>
    </row>
    <row r="515" spans="15:21">
      <c r="O515" s="332"/>
      <c r="P515" s="332"/>
      <c r="Q515" s="332"/>
      <c r="R515" s="332"/>
      <c r="S515" s="323"/>
      <c r="T515" s="332"/>
      <c r="U515" s="323"/>
    </row>
    <row r="516" spans="15:21">
      <c r="O516" s="332"/>
      <c r="P516" s="332"/>
      <c r="Q516" s="332"/>
      <c r="R516" s="332"/>
      <c r="S516" s="323"/>
      <c r="T516" s="332"/>
      <c r="U516" s="323"/>
    </row>
    <row r="517" spans="15:21">
      <c r="O517" s="332"/>
      <c r="P517" s="332"/>
      <c r="Q517" s="332"/>
      <c r="R517" s="332"/>
      <c r="S517" s="323"/>
      <c r="T517" s="332"/>
      <c r="U517" s="323"/>
    </row>
    <row r="518" spans="15:21">
      <c r="O518" s="332"/>
      <c r="P518" s="332"/>
      <c r="Q518" s="332"/>
      <c r="R518" s="332"/>
      <c r="S518" s="323"/>
      <c r="T518" s="332"/>
      <c r="U518" s="323"/>
    </row>
    <row r="519" spans="15:21">
      <c r="O519" s="332"/>
      <c r="P519" s="332"/>
      <c r="Q519" s="332"/>
      <c r="R519" s="332"/>
      <c r="S519" s="323"/>
      <c r="T519" s="332"/>
      <c r="U519" s="323"/>
    </row>
    <row r="520" spans="15:21">
      <c r="O520" s="332"/>
      <c r="P520" s="332"/>
      <c r="Q520" s="332"/>
      <c r="R520" s="332"/>
      <c r="S520" s="323"/>
      <c r="T520" s="332"/>
      <c r="U520" s="323"/>
    </row>
    <row r="521" spans="15:21">
      <c r="O521" s="332"/>
      <c r="P521" s="332"/>
      <c r="Q521" s="332"/>
      <c r="R521" s="332"/>
      <c r="S521" s="323"/>
      <c r="T521" s="332"/>
      <c r="U521" s="323"/>
    </row>
    <row r="522" spans="15:21">
      <c r="O522" s="332"/>
      <c r="P522" s="332"/>
      <c r="Q522" s="332"/>
      <c r="R522" s="332"/>
      <c r="S522" s="323"/>
      <c r="T522" s="332"/>
      <c r="U522" s="323"/>
    </row>
    <row r="523" spans="15:21">
      <c r="O523" s="332"/>
      <c r="P523" s="332"/>
      <c r="Q523" s="332"/>
      <c r="R523" s="332"/>
      <c r="S523" s="323"/>
      <c r="T523" s="332"/>
      <c r="U523" s="323"/>
    </row>
    <row r="524" spans="15:21">
      <c r="O524" s="332"/>
      <c r="P524" s="332"/>
      <c r="Q524" s="332"/>
      <c r="R524" s="332"/>
      <c r="S524" s="323"/>
      <c r="T524" s="332"/>
      <c r="U524" s="323"/>
    </row>
    <row r="525" spans="15:21">
      <c r="O525" s="332"/>
      <c r="P525" s="332"/>
      <c r="Q525" s="332"/>
      <c r="R525" s="332"/>
      <c r="S525" s="323"/>
      <c r="T525" s="332"/>
      <c r="U525" s="323"/>
    </row>
    <row r="526" spans="15:21">
      <c r="O526" s="332"/>
      <c r="P526" s="332"/>
      <c r="Q526" s="332"/>
      <c r="R526" s="332"/>
      <c r="S526" s="323"/>
      <c r="T526" s="332"/>
      <c r="U526" s="323"/>
    </row>
    <row r="527" spans="15:21">
      <c r="O527" s="332"/>
      <c r="P527" s="332"/>
      <c r="Q527" s="332"/>
      <c r="R527" s="332"/>
      <c r="S527" s="323"/>
      <c r="T527" s="332"/>
      <c r="U527" s="323"/>
    </row>
    <row r="528" spans="15:21">
      <c r="O528" s="332"/>
      <c r="P528" s="332"/>
      <c r="Q528" s="332"/>
      <c r="R528" s="332"/>
      <c r="S528" s="323"/>
      <c r="T528" s="332"/>
      <c r="U528" s="323"/>
    </row>
    <row r="529" spans="15:21">
      <c r="O529" s="332"/>
      <c r="P529" s="332"/>
      <c r="Q529" s="332"/>
      <c r="R529" s="332"/>
      <c r="S529" s="323"/>
      <c r="T529" s="332"/>
      <c r="U529" s="323"/>
    </row>
    <row r="530" spans="15:21">
      <c r="O530" s="332"/>
      <c r="P530" s="332"/>
      <c r="Q530" s="332"/>
      <c r="R530" s="332"/>
      <c r="S530" s="323"/>
      <c r="T530" s="332"/>
      <c r="U530" s="323"/>
    </row>
    <row r="531" spans="15:21">
      <c r="O531" s="332"/>
      <c r="P531" s="332"/>
      <c r="Q531" s="332"/>
      <c r="R531" s="332"/>
      <c r="S531" s="323"/>
      <c r="T531" s="332"/>
      <c r="U531" s="323"/>
    </row>
    <row r="532" spans="15:21">
      <c r="O532" s="332"/>
      <c r="P532" s="332"/>
      <c r="Q532" s="332"/>
      <c r="R532" s="332"/>
      <c r="S532" s="323"/>
      <c r="T532" s="332"/>
      <c r="U532" s="323"/>
    </row>
    <row r="533" spans="15:21">
      <c r="O533" s="332"/>
      <c r="P533" s="332"/>
      <c r="Q533" s="332"/>
      <c r="R533" s="332"/>
      <c r="S533" s="323"/>
      <c r="T533" s="332"/>
      <c r="U533" s="323"/>
    </row>
    <row r="534" spans="15:21">
      <c r="O534" s="332"/>
      <c r="P534" s="332"/>
      <c r="Q534" s="332"/>
      <c r="R534" s="332"/>
      <c r="S534" s="323"/>
      <c r="T534" s="332"/>
      <c r="U534" s="323"/>
    </row>
    <row r="535" spans="15:21">
      <c r="O535" s="332"/>
      <c r="P535" s="332"/>
      <c r="Q535" s="332"/>
      <c r="R535" s="332"/>
      <c r="S535" s="323"/>
      <c r="T535" s="332"/>
      <c r="U535" s="323"/>
    </row>
    <row r="536" spans="15:21">
      <c r="O536" s="332"/>
      <c r="P536" s="332"/>
      <c r="Q536" s="332"/>
      <c r="R536" s="332"/>
      <c r="S536" s="323"/>
      <c r="T536" s="332"/>
      <c r="U536" s="323"/>
    </row>
    <row r="537" spans="15:21">
      <c r="O537" s="332"/>
      <c r="P537" s="332"/>
      <c r="Q537" s="332"/>
      <c r="R537" s="332"/>
      <c r="S537" s="323"/>
      <c r="T537" s="332"/>
      <c r="U537" s="323"/>
    </row>
    <row r="538" spans="15:21">
      <c r="O538" s="332"/>
      <c r="P538" s="332"/>
      <c r="Q538" s="332"/>
      <c r="R538" s="332"/>
      <c r="S538" s="323"/>
      <c r="T538" s="332"/>
      <c r="U538" s="323"/>
    </row>
    <row r="539" spans="15:21">
      <c r="O539" s="332"/>
      <c r="P539" s="332"/>
      <c r="Q539" s="332"/>
      <c r="R539" s="332"/>
      <c r="S539" s="323"/>
      <c r="T539" s="332"/>
      <c r="U539" s="323"/>
    </row>
    <row r="540" spans="15:21">
      <c r="O540" s="332"/>
      <c r="P540" s="332"/>
      <c r="Q540" s="332"/>
      <c r="R540" s="332"/>
      <c r="S540" s="323"/>
      <c r="T540" s="332"/>
      <c r="U540" s="323"/>
    </row>
    <row r="541" spans="15:21">
      <c r="O541" s="332"/>
      <c r="P541" s="332"/>
      <c r="Q541" s="332"/>
      <c r="R541" s="332"/>
      <c r="S541" s="323"/>
      <c r="T541" s="332"/>
      <c r="U541" s="323"/>
    </row>
    <row r="542" spans="15:21">
      <c r="O542" s="332"/>
      <c r="P542" s="332"/>
      <c r="Q542" s="332"/>
      <c r="R542" s="332"/>
      <c r="S542" s="323"/>
      <c r="T542" s="332"/>
      <c r="U542" s="323"/>
    </row>
    <row r="543" spans="15:21">
      <c r="O543" s="332"/>
      <c r="P543" s="332"/>
      <c r="Q543" s="332"/>
      <c r="R543" s="332"/>
      <c r="S543" s="323"/>
      <c r="T543" s="332"/>
      <c r="U543" s="323"/>
    </row>
    <row r="544" spans="15:21">
      <c r="O544" s="332"/>
      <c r="P544" s="332"/>
      <c r="Q544" s="332"/>
      <c r="R544" s="332"/>
      <c r="S544" s="323"/>
      <c r="T544" s="332"/>
      <c r="U544" s="323"/>
    </row>
    <row r="545" spans="15:21">
      <c r="O545" s="332"/>
      <c r="P545" s="332"/>
      <c r="Q545" s="332"/>
      <c r="R545" s="332"/>
      <c r="S545" s="323"/>
      <c r="T545" s="332"/>
      <c r="U545" s="323"/>
    </row>
    <row r="546" spans="15:21">
      <c r="O546" s="332"/>
      <c r="P546" s="332"/>
      <c r="Q546" s="332"/>
      <c r="R546" s="332"/>
      <c r="S546" s="323"/>
      <c r="T546" s="332"/>
      <c r="U546" s="323"/>
    </row>
    <row r="547" spans="15:21">
      <c r="O547" s="332"/>
      <c r="P547" s="332"/>
      <c r="Q547" s="332"/>
      <c r="R547" s="332"/>
      <c r="S547" s="323"/>
      <c r="T547" s="332"/>
      <c r="U547" s="323"/>
    </row>
    <row r="548" spans="15:21">
      <c r="O548" s="332"/>
      <c r="P548" s="332"/>
      <c r="Q548" s="332"/>
      <c r="R548" s="332"/>
      <c r="S548" s="323"/>
      <c r="T548" s="332"/>
      <c r="U548" s="323"/>
    </row>
    <row r="549" spans="15:21">
      <c r="O549" s="332"/>
      <c r="P549" s="332"/>
      <c r="Q549" s="332"/>
      <c r="R549" s="332"/>
      <c r="S549" s="323"/>
      <c r="T549" s="332"/>
      <c r="U549" s="323"/>
    </row>
    <row r="550" spans="15:21">
      <c r="O550" s="332"/>
      <c r="P550" s="332"/>
      <c r="Q550" s="332"/>
      <c r="R550" s="332"/>
      <c r="S550" s="323"/>
      <c r="T550" s="332"/>
      <c r="U550" s="323"/>
    </row>
    <row r="551" spans="15:21">
      <c r="O551" s="332"/>
      <c r="P551" s="332"/>
      <c r="Q551" s="332"/>
      <c r="R551" s="332"/>
      <c r="S551" s="323"/>
      <c r="T551" s="332"/>
      <c r="U551" s="323"/>
    </row>
    <row r="552" spans="15:21">
      <c r="O552" s="332"/>
      <c r="P552" s="332"/>
      <c r="Q552" s="332"/>
      <c r="R552" s="332"/>
      <c r="S552" s="323"/>
      <c r="T552" s="332"/>
      <c r="U552" s="323"/>
    </row>
    <row r="553" spans="15:21">
      <c r="O553" s="332"/>
      <c r="P553" s="332"/>
      <c r="Q553" s="332"/>
      <c r="R553" s="332"/>
      <c r="S553" s="323"/>
      <c r="T553" s="332"/>
      <c r="U553" s="323"/>
    </row>
    <row r="554" spans="15:21">
      <c r="O554" s="332"/>
      <c r="P554" s="332"/>
      <c r="Q554" s="332"/>
      <c r="R554" s="332"/>
      <c r="S554" s="323"/>
      <c r="T554" s="332"/>
      <c r="U554" s="323"/>
    </row>
    <row r="555" spans="15:21">
      <c r="O555" s="332"/>
      <c r="P555" s="332"/>
      <c r="Q555" s="332"/>
      <c r="R555" s="332"/>
      <c r="S555" s="323"/>
      <c r="T555" s="332"/>
      <c r="U555" s="323"/>
    </row>
    <row r="556" spans="15:21">
      <c r="O556" s="332"/>
      <c r="P556" s="332"/>
      <c r="Q556" s="332"/>
      <c r="R556" s="332"/>
      <c r="S556" s="323"/>
      <c r="T556" s="332"/>
      <c r="U556" s="323"/>
    </row>
    <row r="557" spans="15:21">
      <c r="O557" s="332"/>
      <c r="P557" s="332"/>
      <c r="Q557" s="332"/>
      <c r="R557" s="332"/>
      <c r="S557" s="323"/>
      <c r="T557" s="332"/>
      <c r="U557" s="323"/>
    </row>
    <row r="558" spans="15:21">
      <c r="O558" s="332"/>
      <c r="P558" s="332"/>
      <c r="Q558" s="332"/>
      <c r="R558" s="332"/>
      <c r="S558" s="323"/>
      <c r="T558" s="332"/>
      <c r="U558" s="323"/>
    </row>
    <row r="559" spans="15:21">
      <c r="O559" s="332"/>
      <c r="P559" s="332"/>
      <c r="Q559" s="332"/>
      <c r="R559" s="332"/>
      <c r="S559" s="323"/>
      <c r="T559" s="332"/>
      <c r="U559" s="323"/>
    </row>
    <row r="560" spans="15:21">
      <c r="O560" s="332"/>
      <c r="P560" s="332"/>
      <c r="Q560" s="332"/>
      <c r="R560" s="332"/>
      <c r="S560" s="323"/>
      <c r="T560" s="332"/>
      <c r="U560" s="323"/>
    </row>
    <row r="561" spans="15:21">
      <c r="O561" s="332"/>
      <c r="P561" s="332"/>
      <c r="Q561" s="332"/>
      <c r="R561" s="332"/>
      <c r="S561" s="323"/>
      <c r="T561" s="332"/>
      <c r="U561" s="323"/>
    </row>
    <row r="562" spans="15:21">
      <c r="O562" s="332"/>
      <c r="P562" s="332"/>
      <c r="Q562" s="332"/>
      <c r="R562" s="332"/>
      <c r="S562" s="323"/>
      <c r="T562" s="332"/>
      <c r="U562" s="323"/>
    </row>
    <row r="563" spans="15:21">
      <c r="O563" s="332"/>
      <c r="P563" s="332"/>
      <c r="Q563" s="332"/>
      <c r="R563" s="332"/>
      <c r="S563" s="323"/>
      <c r="T563" s="332"/>
      <c r="U563" s="323"/>
    </row>
    <row r="564" spans="15:21">
      <c r="O564" s="332"/>
      <c r="P564" s="332"/>
      <c r="Q564" s="332"/>
      <c r="R564" s="332"/>
      <c r="S564" s="323"/>
      <c r="T564" s="332"/>
      <c r="U564" s="323"/>
    </row>
    <row r="565" spans="15:21">
      <c r="O565" s="332"/>
      <c r="P565" s="332"/>
      <c r="Q565" s="332"/>
      <c r="R565" s="332"/>
      <c r="S565" s="323"/>
      <c r="T565" s="332"/>
      <c r="U565" s="323"/>
    </row>
    <row r="566" spans="15:21">
      <c r="O566" s="332"/>
      <c r="P566" s="332"/>
      <c r="Q566" s="332"/>
      <c r="R566" s="332"/>
      <c r="S566" s="323"/>
      <c r="T566" s="332"/>
      <c r="U566" s="323"/>
    </row>
    <row r="567" spans="15:21">
      <c r="O567" s="332"/>
      <c r="P567" s="332"/>
      <c r="Q567" s="332"/>
      <c r="R567" s="332"/>
      <c r="S567" s="323"/>
      <c r="T567" s="332"/>
      <c r="U567" s="323"/>
    </row>
    <row r="568" spans="15:21">
      <c r="O568" s="332"/>
      <c r="P568" s="332"/>
      <c r="Q568" s="332"/>
      <c r="R568" s="332"/>
      <c r="S568" s="323"/>
      <c r="T568" s="332"/>
      <c r="U568" s="323"/>
    </row>
    <row r="569" spans="15:21">
      <c r="O569" s="332"/>
      <c r="P569" s="332"/>
      <c r="Q569" s="332"/>
      <c r="R569" s="332"/>
      <c r="S569" s="323"/>
      <c r="T569" s="332"/>
      <c r="U569" s="323"/>
    </row>
    <row r="570" spans="15:21">
      <c r="O570" s="332"/>
      <c r="P570" s="332"/>
      <c r="Q570" s="332"/>
      <c r="R570" s="332"/>
      <c r="S570" s="323"/>
      <c r="T570" s="332"/>
      <c r="U570" s="323"/>
    </row>
    <row r="571" spans="15:21">
      <c r="O571" s="332"/>
      <c r="P571" s="332"/>
      <c r="Q571" s="332"/>
      <c r="R571" s="332"/>
      <c r="S571" s="323"/>
      <c r="T571" s="332"/>
      <c r="U571" s="323"/>
    </row>
    <row r="572" spans="15:21">
      <c r="O572" s="332"/>
      <c r="P572" s="332"/>
      <c r="Q572" s="332"/>
      <c r="R572" s="332"/>
      <c r="S572" s="323"/>
      <c r="T572" s="332"/>
      <c r="U572" s="323"/>
    </row>
    <row r="573" spans="15:21">
      <c r="O573" s="332"/>
      <c r="P573" s="332"/>
      <c r="Q573" s="332"/>
      <c r="R573" s="332"/>
      <c r="S573" s="323"/>
      <c r="T573" s="332"/>
      <c r="U573" s="323"/>
    </row>
    <row r="574" spans="15:21">
      <c r="O574" s="332"/>
      <c r="P574" s="332"/>
      <c r="Q574" s="332"/>
      <c r="R574" s="332"/>
      <c r="S574" s="323"/>
      <c r="T574" s="332"/>
      <c r="U574" s="323"/>
    </row>
    <row r="575" spans="15:21">
      <c r="O575" s="332"/>
      <c r="P575" s="332"/>
      <c r="Q575" s="332"/>
      <c r="R575" s="332"/>
      <c r="S575" s="323"/>
      <c r="T575" s="332"/>
      <c r="U575" s="323"/>
    </row>
    <row r="576" spans="15:21">
      <c r="O576" s="332"/>
      <c r="P576" s="332"/>
      <c r="Q576" s="332"/>
      <c r="R576" s="332"/>
      <c r="S576" s="323"/>
      <c r="T576" s="332"/>
      <c r="U576" s="323"/>
    </row>
    <row r="577" spans="15:21">
      <c r="O577" s="332"/>
      <c r="P577" s="332"/>
      <c r="Q577" s="332"/>
      <c r="R577" s="332"/>
      <c r="S577" s="323"/>
      <c r="T577" s="332"/>
      <c r="U577" s="323"/>
    </row>
    <row r="578" spans="15:21">
      <c r="O578" s="332"/>
      <c r="P578" s="332"/>
      <c r="Q578" s="332"/>
      <c r="R578" s="332"/>
      <c r="S578" s="323"/>
      <c r="T578" s="332"/>
      <c r="U578" s="323"/>
    </row>
    <row r="579" spans="15:21">
      <c r="O579" s="332"/>
      <c r="P579" s="332"/>
      <c r="Q579" s="332"/>
      <c r="R579" s="332"/>
      <c r="S579" s="323"/>
      <c r="T579" s="332"/>
      <c r="U579" s="323"/>
    </row>
    <row r="580" spans="15:21">
      <c r="O580" s="332"/>
      <c r="P580" s="332"/>
      <c r="Q580" s="332"/>
      <c r="R580" s="332"/>
      <c r="S580" s="323"/>
      <c r="T580" s="332"/>
      <c r="U580" s="323"/>
    </row>
    <row r="581" spans="15:21">
      <c r="O581" s="332"/>
      <c r="P581" s="332"/>
      <c r="Q581" s="332"/>
      <c r="R581" s="332"/>
      <c r="S581" s="323"/>
      <c r="T581" s="332"/>
      <c r="U581" s="323"/>
    </row>
    <row r="582" spans="15:21">
      <c r="O582" s="332"/>
      <c r="P582" s="332"/>
      <c r="Q582" s="332"/>
      <c r="R582" s="332"/>
      <c r="S582" s="323"/>
      <c r="T582" s="332"/>
      <c r="U582" s="323"/>
    </row>
    <row r="583" spans="15:21">
      <c r="O583" s="332"/>
      <c r="P583" s="332"/>
      <c r="Q583" s="332"/>
      <c r="R583" s="332"/>
      <c r="S583" s="323"/>
      <c r="T583" s="332"/>
      <c r="U583" s="323"/>
    </row>
    <row r="584" spans="15:21">
      <c r="O584" s="332"/>
      <c r="P584" s="332"/>
      <c r="Q584" s="332"/>
      <c r="R584" s="332"/>
      <c r="S584" s="323"/>
      <c r="T584" s="332"/>
      <c r="U584" s="323"/>
    </row>
    <row r="585" spans="15:21">
      <c r="O585" s="332"/>
      <c r="P585" s="332"/>
      <c r="Q585" s="332"/>
      <c r="R585" s="332"/>
      <c r="S585" s="323"/>
      <c r="T585" s="332"/>
      <c r="U585" s="323"/>
    </row>
    <row r="586" spans="15:21">
      <c r="O586" s="332"/>
      <c r="P586" s="332"/>
      <c r="Q586" s="332"/>
      <c r="R586" s="332"/>
      <c r="S586" s="323"/>
      <c r="T586" s="332"/>
      <c r="U586" s="323"/>
    </row>
    <row r="587" spans="15:21">
      <c r="O587" s="332"/>
      <c r="P587" s="332"/>
      <c r="Q587" s="332"/>
      <c r="R587" s="332"/>
      <c r="S587" s="323"/>
      <c r="T587" s="332"/>
      <c r="U587" s="323"/>
    </row>
    <row r="588" spans="15:21">
      <c r="O588" s="332"/>
      <c r="P588" s="332"/>
      <c r="Q588" s="332"/>
      <c r="R588" s="332"/>
      <c r="S588" s="323"/>
      <c r="T588" s="332"/>
      <c r="U588" s="323"/>
    </row>
    <row r="589" spans="15:21">
      <c r="O589" s="332"/>
      <c r="P589" s="332"/>
      <c r="Q589" s="332"/>
      <c r="R589" s="332"/>
      <c r="S589" s="323"/>
      <c r="T589" s="332"/>
      <c r="U589" s="323"/>
    </row>
    <row r="590" spans="15:21">
      <c r="O590" s="332"/>
      <c r="P590" s="332"/>
      <c r="Q590" s="332"/>
      <c r="R590" s="332"/>
      <c r="S590" s="323"/>
      <c r="T590" s="332"/>
      <c r="U590" s="323"/>
    </row>
    <row r="591" spans="15:21">
      <c r="O591" s="332"/>
      <c r="P591" s="332"/>
      <c r="Q591" s="332"/>
      <c r="R591" s="332"/>
      <c r="S591" s="323"/>
      <c r="T591" s="332"/>
      <c r="U591" s="323"/>
    </row>
    <row r="592" spans="15:21">
      <c r="O592" s="332"/>
      <c r="P592" s="332"/>
      <c r="Q592" s="332"/>
      <c r="R592" s="332"/>
      <c r="S592" s="323"/>
      <c r="T592" s="332"/>
      <c r="U592" s="323"/>
    </row>
    <row r="593" spans="15:21">
      <c r="O593" s="332"/>
      <c r="P593" s="332"/>
      <c r="Q593" s="332"/>
      <c r="R593" s="332"/>
      <c r="S593" s="323"/>
      <c r="T593" s="332"/>
      <c r="U593" s="323"/>
    </row>
    <row r="594" spans="15:21">
      <c r="O594" s="332"/>
      <c r="P594" s="332"/>
      <c r="Q594" s="332"/>
      <c r="R594" s="332"/>
      <c r="S594" s="323"/>
      <c r="T594" s="332"/>
      <c r="U594" s="323"/>
    </row>
    <row r="595" spans="15:21">
      <c r="O595" s="332"/>
      <c r="P595" s="332"/>
      <c r="Q595" s="332"/>
      <c r="R595" s="332"/>
      <c r="S595" s="323"/>
      <c r="T595" s="332"/>
      <c r="U595" s="323"/>
    </row>
    <row r="596" spans="15:21">
      <c r="O596" s="332"/>
      <c r="P596" s="332"/>
      <c r="Q596" s="332"/>
      <c r="R596" s="332"/>
      <c r="S596" s="323"/>
      <c r="T596" s="332"/>
      <c r="U596" s="323"/>
    </row>
    <row r="597" spans="15:21">
      <c r="O597" s="332"/>
      <c r="P597" s="332"/>
      <c r="Q597" s="332"/>
      <c r="R597" s="332"/>
      <c r="S597" s="323"/>
      <c r="T597" s="332"/>
      <c r="U597" s="323"/>
    </row>
    <row r="598" spans="15:21">
      <c r="O598" s="332"/>
      <c r="P598" s="332"/>
      <c r="Q598" s="332"/>
      <c r="R598" s="332"/>
      <c r="S598" s="323"/>
      <c r="T598" s="332"/>
      <c r="U598" s="323"/>
    </row>
    <row r="599" spans="15:21">
      <c r="O599" s="332"/>
      <c r="P599" s="332"/>
      <c r="Q599" s="332"/>
      <c r="R599" s="332"/>
      <c r="S599" s="323"/>
      <c r="T599" s="332"/>
      <c r="U599" s="323"/>
    </row>
    <row r="600" spans="15:21">
      <c r="O600" s="332"/>
      <c r="P600" s="332"/>
      <c r="Q600" s="332"/>
      <c r="R600" s="332"/>
      <c r="S600" s="323"/>
      <c r="T600" s="332"/>
      <c r="U600" s="323"/>
    </row>
    <row r="601" spans="15:21">
      <c r="O601" s="332"/>
      <c r="P601" s="332"/>
      <c r="Q601" s="332"/>
      <c r="R601" s="332"/>
      <c r="S601" s="323"/>
      <c r="T601" s="332"/>
      <c r="U601" s="323"/>
    </row>
    <row r="602" spans="15:21">
      <c r="O602" s="332"/>
      <c r="P602" s="332"/>
      <c r="Q602" s="332"/>
      <c r="R602" s="332"/>
      <c r="S602" s="323"/>
      <c r="T602" s="332"/>
      <c r="U602" s="323"/>
    </row>
    <row r="603" spans="15:21">
      <c r="O603" s="332"/>
      <c r="P603" s="332"/>
      <c r="Q603" s="332"/>
      <c r="R603" s="332"/>
      <c r="S603" s="323"/>
      <c r="T603" s="332"/>
      <c r="U603" s="323"/>
    </row>
    <row r="604" spans="15:21">
      <c r="O604" s="332"/>
      <c r="P604" s="332"/>
      <c r="Q604" s="332"/>
      <c r="R604" s="332"/>
      <c r="S604" s="323"/>
      <c r="T604" s="332"/>
      <c r="U604" s="323"/>
    </row>
    <row r="605" spans="15:21">
      <c r="O605" s="332"/>
      <c r="P605" s="332"/>
      <c r="Q605" s="332"/>
      <c r="R605" s="332"/>
      <c r="S605" s="323"/>
      <c r="T605" s="332"/>
      <c r="U605" s="323"/>
    </row>
    <row r="606" spans="15:21">
      <c r="O606" s="332"/>
      <c r="P606" s="332"/>
      <c r="Q606" s="332"/>
      <c r="R606" s="332"/>
      <c r="S606" s="323"/>
      <c r="T606" s="332"/>
      <c r="U606" s="323"/>
    </row>
    <row r="607" spans="15:21">
      <c r="O607" s="332"/>
      <c r="P607" s="332"/>
      <c r="Q607" s="332"/>
      <c r="R607" s="332"/>
      <c r="S607" s="323"/>
      <c r="T607" s="332"/>
      <c r="U607" s="323"/>
    </row>
    <row r="608" spans="15:21">
      <c r="O608" s="332"/>
      <c r="P608" s="332"/>
      <c r="Q608" s="332"/>
      <c r="R608" s="332"/>
      <c r="S608" s="323"/>
      <c r="T608" s="332"/>
      <c r="U608" s="323"/>
    </row>
    <row r="609" spans="15:21">
      <c r="O609" s="332"/>
      <c r="P609" s="332"/>
      <c r="Q609" s="332"/>
      <c r="R609" s="332"/>
      <c r="S609" s="323"/>
      <c r="T609" s="332"/>
      <c r="U609" s="323"/>
    </row>
    <row r="610" spans="15:21">
      <c r="O610" s="332"/>
      <c r="P610" s="332"/>
      <c r="Q610" s="332"/>
      <c r="R610" s="332"/>
      <c r="S610" s="323"/>
      <c r="T610" s="332"/>
      <c r="U610" s="323"/>
    </row>
    <row r="611" spans="15:21">
      <c r="O611" s="332"/>
      <c r="P611" s="332"/>
      <c r="Q611" s="332"/>
      <c r="R611" s="332"/>
      <c r="S611" s="323"/>
      <c r="T611" s="332"/>
      <c r="U611" s="323"/>
    </row>
    <row r="612" spans="15:21">
      <c r="O612" s="332"/>
      <c r="P612" s="332"/>
      <c r="Q612" s="332"/>
      <c r="R612" s="332"/>
      <c r="S612" s="323"/>
      <c r="T612" s="332"/>
      <c r="U612" s="323"/>
    </row>
    <row r="613" spans="15:21">
      <c r="O613" s="332"/>
      <c r="P613" s="332"/>
      <c r="Q613" s="332"/>
      <c r="R613" s="332"/>
      <c r="S613" s="323"/>
      <c r="T613" s="332"/>
      <c r="U613" s="323"/>
    </row>
    <row r="614" spans="15:21">
      <c r="O614" s="332"/>
      <c r="P614" s="332"/>
      <c r="Q614" s="332"/>
      <c r="R614" s="332"/>
      <c r="S614" s="323"/>
      <c r="T614" s="332"/>
      <c r="U614" s="323"/>
    </row>
    <row r="615" spans="15:21">
      <c r="O615" s="332"/>
      <c r="P615" s="332"/>
      <c r="Q615" s="332"/>
      <c r="R615" s="332"/>
      <c r="S615" s="323"/>
      <c r="T615" s="332"/>
      <c r="U615" s="323"/>
    </row>
    <row r="616" spans="15:21">
      <c r="O616" s="332"/>
      <c r="P616" s="332"/>
      <c r="Q616" s="332"/>
      <c r="R616" s="332"/>
      <c r="S616" s="323"/>
      <c r="T616" s="332"/>
      <c r="U616" s="323"/>
    </row>
    <row r="617" spans="15:21">
      <c r="O617" s="332"/>
      <c r="P617" s="332"/>
      <c r="Q617" s="332"/>
      <c r="R617" s="332"/>
      <c r="S617" s="323"/>
      <c r="T617" s="332"/>
      <c r="U617" s="323"/>
    </row>
    <row r="618" spans="15:21">
      <c r="O618" s="332"/>
      <c r="P618" s="332"/>
      <c r="Q618" s="332"/>
      <c r="R618" s="332"/>
      <c r="S618" s="323"/>
      <c r="T618" s="332"/>
      <c r="U618" s="323"/>
    </row>
    <row r="619" spans="15:21">
      <c r="O619" s="332"/>
      <c r="P619" s="332"/>
      <c r="Q619" s="332"/>
      <c r="R619" s="332"/>
      <c r="S619" s="323"/>
      <c r="T619" s="332"/>
      <c r="U619" s="323"/>
    </row>
    <row r="620" spans="15:21">
      <c r="O620" s="332"/>
      <c r="P620" s="332"/>
      <c r="Q620" s="332"/>
      <c r="R620" s="332"/>
      <c r="S620" s="323"/>
      <c r="T620" s="332"/>
      <c r="U620" s="323"/>
    </row>
    <row r="621" spans="15:21">
      <c r="O621" s="332"/>
      <c r="P621" s="332"/>
      <c r="Q621" s="332"/>
      <c r="R621" s="332"/>
      <c r="S621" s="323"/>
      <c r="T621" s="332"/>
      <c r="U621" s="323"/>
    </row>
    <row r="622" spans="15:21">
      <c r="O622" s="332"/>
      <c r="P622" s="332"/>
      <c r="Q622" s="332"/>
      <c r="R622" s="332"/>
      <c r="S622" s="323"/>
      <c r="T622" s="332"/>
      <c r="U622" s="323"/>
    </row>
    <row r="623" spans="15:21">
      <c r="O623" s="332"/>
      <c r="P623" s="332"/>
      <c r="Q623" s="332"/>
      <c r="R623" s="332"/>
      <c r="S623" s="323"/>
      <c r="T623" s="332"/>
      <c r="U623" s="323"/>
    </row>
    <row r="624" spans="15:21">
      <c r="O624" s="332"/>
      <c r="P624" s="332"/>
      <c r="Q624" s="332"/>
      <c r="R624" s="332"/>
      <c r="S624" s="323"/>
      <c r="T624" s="332"/>
      <c r="U624" s="323"/>
    </row>
    <row r="625" spans="15:21">
      <c r="O625" s="332"/>
      <c r="P625" s="332"/>
      <c r="Q625" s="332"/>
      <c r="R625" s="332"/>
      <c r="S625" s="323"/>
      <c r="T625" s="332"/>
      <c r="U625" s="323"/>
    </row>
    <row r="626" spans="15:21">
      <c r="O626" s="332"/>
      <c r="P626" s="332"/>
      <c r="Q626" s="332"/>
      <c r="R626" s="332"/>
      <c r="S626" s="323"/>
      <c r="T626" s="332"/>
      <c r="U626" s="323"/>
    </row>
    <row r="627" spans="15:21">
      <c r="O627" s="332"/>
      <c r="P627" s="332"/>
      <c r="Q627" s="332"/>
      <c r="R627" s="332"/>
      <c r="S627" s="323"/>
      <c r="T627" s="332"/>
      <c r="U627" s="323"/>
    </row>
    <row r="628" spans="15:21">
      <c r="O628" s="332"/>
      <c r="P628" s="332"/>
      <c r="Q628" s="332"/>
      <c r="R628" s="332"/>
      <c r="S628" s="323"/>
      <c r="T628" s="332"/>
      <c r="U628" s="323"/>
    </row>
    <row r="629" spans="15:21">
      <c r="O629" s="332"/>
      <c r="P629" s="332"/>
      <c r="Q629" s="332"/>
      <c r="R629" s="332"/>
      <c r="S629" s="323"/>
      <c r="T629" s="332"/>
      <c r="U629" s="323"/>
    </row>
    <row r="630" spans="15:21">
      <c r="O630" s="332"/>
      <c r="P630" s="332"/>
      <c r="Q630" s="332"/>
      <c r="R630" s="332"/>
      <c r="S630" s="323"/>
      <c r="T630" s="332"/>
      <c r="U630" s="323"/>
    </row>
    <row r="631" spans="15:21">
      <c r="O631" s="332"/>
      <c r="P631" s="332"/>
      <c r="Q631" s="332"/>
      <c r="R631" s="332"/>
      <c r="S631" s="323"/>
      <c r="T631" s="332"/>
      <c r="U631" s="323"/>
    </row>
    <row r="632" spans="15:21">
      <c r="O632" s="332"/>
      <c r="P632" s="332"/>
      <c r="Q632" s="332"/>
      <c r="R632" s="332"/>
      <c r="S632" s="323"/>
      <c r="T632" s="332"/>
      <c r="U632" s="323"/>
    </row>
    <row r="633" spans="15:21">
      <c r="O633" s="332"/>
      <c r="P633" s="332"/>
      <c r="Q633" s="332"/>
      <c r="R633" s="332"/>
      <c r="S633" s="323"/>
      <c r="T633" s="332"/>
      <c r="U633" s="323"/>
    </row>
    <row r="634" spans="15:21">
      <c r="O634" s="332"/>
      <c r="P634" s="332"/>
      <c r="Q634" s="332"/>
      <c r="R634" s="332"/>
      <c r="S634" s="323"/>
      <c r="T634" s="332"/>
      <c r="U634" s="323"/>
    </row>
    <row r="635" spans="15:21">
      <c r="O635" s="332"/>
      <c r="P635" s="332"/>
      <c r="Q635" s="332"/>
      <c r="R635" s="332"/>
      <c r="S635" s="323"/>
      <c r="T635" s="332"/>
      <c r="U635" s="323"/>
    </row>
    <row r="636" spans="15:21">
      <c r="O636" s="332"/>
      <c r="P636" s="332"/>
      <c r="Q636" s="332"/>
      <c r="R636" s="332"/>
      <c r="S636" s="323"/>
      <c r="T636" s="332"/>
      <c r="U636" s="323"/>
    </row>
    <row r="637" spans="15:21">
      <c r="O637" s="332"/>
      <c r="P637" s="332"/>
      <c r="Q637" s="332"/>
      <c r="R637" s="332"/>
      <c r="S637" s="323"/>
      <c r="T637" s="332"/>
      <c r="U637" s="323"/>
    </row>
    <row r="638" spans="15:21">
      <c r="O638" s="332"/>
      <c r="P638" s="332"/>
      <c r="Q638" s="332"/>
      <c r="R638" s="332"/>
      <c r="S638" s="323"/>
      <c r="T638" s="332"/>
      <c r="U638" s="323"/>
    </row>
    <row r="639" spans="15:21">
      <c r="O639" s="332"/>
      <c r="P639" s="332"/>
      <c r="Q639" s="332"/>
      <c r="R639" s="332"/>
      <c r="S639" s="323"/>
      <c r="T639" s="332"/>
      <c r="U639" s="323"/>
    </row>
    <row r="640" spans="15:21">
      <c r="O640" s="332"/>
      <c r="P640" s="332"/>
      <c r="Q640" s="332"/>
      <c r="R640" s="332"/>
      <c r="S640" s="323"/>
      <c r="T640" s="332"/>
      <c r="U640" s="323"/>
    </row>
    <row r="641" spans="15:21">
      <c r="O641" s="332"/>
      <c r="P641" s="332"/>
      <c r="Q641" s="332"/>
      <c r="R641" s="332"/>
      <c r="S641" s="323"/>
      <c r="T641" s="332"/>
      <c r="U641" s="323"/>
    </row>
    <row r="642" spans="15:21">
      <c r="O642" s="332"/>
      <c r="P642" s="332"/>
      <c r="Q642" s="332"/>
      <c r="R642" s="332"/>
      <c r="S642" s="323"/>
      <c r="T642" s="332"/>
      <c r="U642" s="323"/>
    </row>
    <row r="643" spans="15:21">
      <c r="O643" s="332"/>
      <c r="P643" s="332"/>
      <c r="Q643" s="332"/>
      <c r="R643" s="332"/>
      <c r="S643" s="323"/>
      <c r="T643" s="332"/>
      <c r="U643" s="323"/>
    </row>
    <row r="644" spans="15:21">
      <c r="O644" s="332"/>
      <c r="P644" s="332"/>
      <c r="Q644" s="332"/>
      <c r="R644" s="332"/>
      <c r="S644" s="323"/>
      <c r="T644" s="332"/>
      <c r="U644" s="323"/>
    </row>
    <row r="645" spans="15:21">
      <c r="O645" s="332"/>
      <c r="P645" s="332"/>
      <c r="Q645" s="332"/>
      <c r="R645" s="332"/>
      <c r="S645" s="323"/>
      <c r="T645" s="332"/>
      <c r="U645" s="323"/>
    </row>
    <row r="646" spans="15:21">
      <c r="O646" s="332"/>
      <c r="P646" s="332"/>
      <c r="Q646" s="332"/>
      <c r="R646" s="332"/>
      <c r="S646" s="323"/>
      <c r="T646" s="332"/>
      <c r="U646" s="323"/>
    </row>
    <row r="647" spans="15:21">
      <c r="O647" s="332"/>
      <c r="P647" s="332"/>
      <c r="Q647" s="332"/>
      <c r="R647" s="332"/>
      <c r="S647" s="323"/>
      <c r="T647" s="332"/>
      <c r="U647" s="323"/>
    </row>
    <row r="648" spans="15:21">
      <c r="O648" s="332"/>
      <c r="P648" s="332"/>
      <c r="Q648" s="332"/>
      <c r="R648" s="332"/>
      <c r="S648" s="323"/>
      <c r="T648" s="332"/>
      <c r="U648" s="323"/>
    </row>
    <row r="649" spans="15:21">
      <c r="O649" s="332"/>
      <c r="P649" s="332"/>
      <c r="Q649" s="332"/>
      <c r="R649" s="332"/>
      <c r="S649" s="323"/>
      <c r="T649" s="332"/>
      <c r="U649" s="323"/>
    </row>
    <row r="650" spans="15:21">
      <c r="O650" s="332"/>
      <c r="P650" s="332"/>
      <c r="Q650" s="332"/>
      <c r="R650" s="332"/>
      <c r="S650" s="323"/>
      <c r="T650" s="332"/>
      <c r="U650" s="323"/>
    </row>
    <row r="651" spans="15:21">
      <c r="O651" s="332"/>
      <c r="P651" s="332"/>
      <c r="Q651" s="332"/>
      <c r="R651" s="332"/>
      <c r="S651" s="323"/>
      <c r="T651" s="332"/>
      <c r="U651" s="323"/>
    </row>
    <row r="652" spans="15:21">
      <c r="O652" s="332"/>
      <c r="P652" s="332"/>
      <c r="Q652" s="332"/>
      <c r="R652" s="332"/>
      <c r="S652" s="323"/>
      <c r="T652" s="332"/>
      <c r="U652" s="323"/>
    </row>
    <row r="653" spans="15:21">
      <c r="O653" s="332"/>
      <c r="P653" s="332"/>
      <c r="Q653" s="332"/>
      <c r="R653" s="332"/>
      <c r="S653" s="323"/>
      <c r="T653" s="332"/>
      <c r="U653" s="323"/>
    </row>
    <row r="654" spans="15:21">
      <c r="O654" s="332"/>
      <c r="P654" s="332"/>
      <c r="Q654" s="332"/>
      <c r="R654" s="332"/>
      <c r="S654" s="323"/>
      <c r="T654" s="332"/>
      <c r="U654" s="323"/>
    </row>
    <row r="655" spans="15:21">
      <c r="O655" s="332"/>
      <c r="P655" s="332"/>
      <c r="Q655" s="332"/>
      <c r="R655" s="332"/>
      <c r="S655" s="323"/>
      <c r="T655" s="332"/>
      <c r="U655" s="323"/>
    </row>
    <row r="656" spans="15:21">
      <c r="O656" s="332"/>
      <c r="P656" s="332"/>
      <c r="Q656" s="332"/>
      <c r="R656" s="332"/>
      <c r="S656" s="323"/>
      <c r="T656" s="332"/>
      <c r="U656" s="323"/>
    </row>
    <row r="657" spans="15:21">
      <c r="O657" s="332"/>
      <c r="P657" s="332"/>
      <c r="Q657" s="332"/>
      <c r="R657" s="332"/>
      <c r="S657" s="323"/>
      <c r="T657" s="332"/>
      <c r="U657" s="323"/>
    </row>
    <row r="658" spans="15:21">
      <c r="O658" s="332"/>
      <c r="P658" s="332"/>
      <c r="Q658" s="332"/>
      <c r="R658" s="332"/>
      <c r="S658" s="323"/>
      <c r="T658" s="332"/>
      <c r="U658" s="323"/>
    </row>
    <row r="659" spans="15:21">
      <c r="O659" s="332"/>
      <c r="P659" s="332"/>
      <c r="Q659" s="332"/>
      <c r="R659" s="332"/>
      <c r="S659" s="323"/>
      <c r="T659" s="332"/>
      <c r="U659" s="323"/>
    </row>
    <row r="660" spans="15:21">
      <c r="O660" s="332"/>
      <c r="P660" s="332"/>
      <c r="Q660" s="332"/>
      <c r="R660" s="332"/>
      <c r="S660" s="323"/>
      <c r="T660" s="332"/>
      <c r="U660" s="323"/>
    </row>
    <row r="661" spans="15:21">
      <c r="O661" s="332"/>
      <c r="P661" s="332"/>
      <c r="Q661" s="332"/>
      <c r="R661" s="332"/>
      <c r="S661" s="323"/>
      <c r="T661" s="332"/>
      <c r="U661" s="323"/>
    </row>
    <row r="662" spans="15:21">
      <c r="O662" s="332"/>
      <c r="P662" s="332"/>
      <c r="Q662" s="332"/>
      <c r="R662" s="332"/>
      <c r="S662" s="323"/>
      <c r="T662" s="332"/>
      <c r="U662" s="323"/>
    </row>
    <row r="663" spans="15:21">
      <c r="O663" s="332"/>
      <c r="P663" s="332"/>
      <c r="Q663" s="332"/>
      <c r="R663" s="332"/>
      <c r="S663" s="323"/>
      <c r="T663" s="332"/>
      <c r="U663" s="323"/>
    </row>
    <row r="664" spans="15:21">
      <c r="O664" s="332"/>
      <c r="P664" s="332"/>
      <c r="Q664" s="332"/>
      <c r="R664" s="332"/>
      <c r="S664" s="323"/>
      <c r="T664" s="332"/>
      <c r="U664" s="323"/>
    </row>
    <row r="665" spans="15:21">
      <c r="O665" s="332"/>
      <c r="P665" s="332"/>
      <c r="Q665" s="332"/>
      <c r="R665" s="332"/>
      <c r="S665" s="323"/>
      <c r="T665" s="332"/>
      <c r="U665" s="323"/>
    </row>
    <row r="666" spans="15:21">
      <c r="O666" s="332"/>
      <c r="P666" s="332"/>
      <c r="Q666" s="332"/>
      <c r="R666" s="332"/>
      <c r="S666" s="323"/>
      <c r="T666" s="332"/>
      <c r="U666" s="323"/>
    </row>
    <row r="667" spans="15:21">
      <c r="O667" s="332"/>
      <c r="P667" s="332"/>
      <c r="Q667" s="332"/>
      <c r="R667" s="332"/>
      <c r="S667" s="323"/>
      <c r="T667" s="332"/>
      <c r="U667" s="323"/>
    </row>
    <row r="668" spans="15:21">
      <c r="O668" s="332"/>
      <c r="P668" s="332"/>
      <c r="Q668" s="332"/>
      <c r="R668" s="332"/>
      <c r="S668" s="323"/>
      <c r="T668" s="332"/>
      <c r="U668" s="323"/>
    </row>
    <row r="669" spans="15:21">
      <c r="O669" s="332"/>
      <c r="P669" s="332"/>
      <c r="Q669" s="332"/>
      <c r="R669" s="332"/>
      <c r="S669" s="323"/>
      <c r="T669" s="332"/>
      <c r="U669" s="323"/>
    </row>
    <row r="670" spans="15:21">
      <c r="O670" s="332"/>
      <c r="P670" s="332"/>
      <c r="Q670" s="332"/>
      <c r="R670" s="332"/>
      <c r="S670" s="323"/>
      <c r="T670" s="332"/>
      <c r="U670" s="323"/>
    </row>
    <row r="671" spans="15:21">
      <c r="O671" s="332"/>
      <c r="P671" s="332"/>
      <c r="Q671" s="332"/>
      <c r="R671" s="332"/>
      <c r="S671" s="323"/>
      <c r="T671" s="332"/>
      <c r="U671" s="323"/>
    </row>
    <row r="672" spans="15:21">
      <c r="O672" s="332"/>
      <c r="P672" s="332"/>
      <c r="Q672" s="332"/>
      <c r="R672" s="332"/>
      <c r="S672" s="323"/>
      <c r="T672" s="332"/>
      <c r="U672" s="323"/>
    </row>
    <row r="673" spans="15:21">
      <c r="O673" s="332"/>
      <c r="P673" s="332"/>
      <c r="Q673" s="332"/>
      <c r="R673" s="332"/>
      <c r="S673" s="323"/>
      <c r="T673" s="332"/>
      <c r="U673" s="323"/>
    </row>
    <row r="674" spans="15:21">
      <c r="O674" s="332"/>
      <c r="P674" s="332"/>
      <c r="Q674" s="332"/>
      <c r="R674" s="332"/>
      <c r="S674" s="323"/>
      <c r="T674" s="332"/>
      <c r="U674" s="323"/>
    </row>
    <row r="675" spans="15:21">
      <c r="O675" s="332"/>
      <c r="P675" s="332"/>
      <c r="Q675" s="332"/>
      <c r="R675" s="332"/>
      <c r="S675" s="323"/>
      <c r="T675" s="332"/>
      <c r="U675" s="323"/>
    </row>
    <row r="676" spans="15:21">
      <c r="O676" s="332"/>
      <c r="P676" s="332"/>
      <c r="Q676" s="332"/>
      <c r="R676" s="332"/>
      <c r="S676" s="323"/>
      <c r="T676" s="332"/>
      <c r="U676" s="323"/>
    </row>
    <row r="677" spans="15:21">
      <c r="O677" s="332"/>
      <c r="P677" s="332"/>
      <c r="Q677" s="332"/>
      <c r="R677" s="332"/>
      <c r="S677" s="323"/>
      <c r="T677" s="332"/>
      <c r="U677" s="323"/>
    </row>
    <row r="678" spans="15:21">
      <c r="O678" s="332"/>
      <c r="P678" s="332"/>
      <c r="Q678" s="332"/>
      <c r="R678" s="332"/>
      <c r="S678" s="323"/>
      <c r="T678" s="332"/>
      <c r="U678" s="323"/>
    </row>
    <row r="679" spans="15:21">
      <c r="O679" s="332"/>
      <c r="P679" s="332"/>
      <c r="Q679" s="332"/>
      <c r="R679" s="332"/>
      <c r="S679" s="323"/>
      <c r="T679" s="332"/>
      <c r="U679" s="323"/>
    </row>
    <row r="680" spans="15:21">
      <c r="O680" s="332"/>
      <c r="P680" s="332"/>
      <c r="Q680" s="332"/>
      <c r="R680" s="332"/>
      <c r="S680" s="323"/>
      <c r="T680" s="332"/>
      <c r="U680" s="323"/>
    </row>
    <row r="681" spans="15:21">
      <c r="O681" s="332"/>
      <c r="P681" s="332"/>
      <c r="Q681" s="332"/>
      <c r="R681" s="332"/>
      <c r="S681" s="323"/>
      <c r="T681" s="332"/>
      <c r="U681" s="323"/>
    </row>
    <row r="682" spans="15:21">
      <c r="O682" s="332"/>
      <c r="P682" s="332"/>
      <c r="Q682" s="332"/>
      <c r="R682" s="332"/>
      <c r="S682" s="323"/>
      <c r="T682" s="332"/>
      <c r="U682" s="323"/>
    </row>
    <row r="683" spans="15:21">
      <c r="O683" s="332"/>
      <c r="P683" s="332"/>
      <c r="Q683" s="332"/>
      <c r="R683" s="332"/>
      <c r="S683" s="323"/>
      <c r="T683" s="332"/>
      <c r="U683" s="323"/>
    </row>
    <row r="684" spans="15:21">
      <c r="O684" s="332"/>
      <c r="P684" s="332"/>
      <c r="Q684" s="332"/>
      <c r="R684" s="332"/>
      <c r="S684" s="323"/>
      <c r="T684" s="332"/>
      <c r="U684" s="323"/>
    </row>
    <row r="685" spans="15:21">
      <c r="O685" s="332"/>
      <c r="P685" s="332"/>
      <c r="Q685" s="332"/>
      <c r="R685" s="332"/>
      <c r="S685" s="323"/>
      <c r="T685" s="332"/>
      <c r="U685" s="323"/>
    </row>
    <row r="686" spans="15:21">
      <c r="O686" s="332"/>
      <c r="P686" s="332"/>
      <c r="Q686" s="332"/>
      <c r="R686" s="332"/>
      <c r="S686" s="323"/>
      <c r="T686" s="332"/>
      <c r="U686" s="323"/>
    </row>
    <row r="687" spans="15:21">
      <c r="O687" s="332"/>
      <c r="P687" s="332"/>
      <c r="Q687" s="332"/>
      <c r="R687" s="332"/>
      <c r="S687" s="323"/>
      <c r="T687" s="332"/>
      <c r="U687" s="323"/>
    </row>
    <row r="688" spans="15:21">
      <c r="O688" s="332"/>
      <c r="P688" s="332"/>
      <c r="Q688" s="332"/>
      <c r="R688" s="332"/>
      <c r="S688" s="323"/>
      <c r="T688" s="332"/>
      <c r="U688" s="323"/>
    </row>
    <row r="689" spans="15:21">
      <c r="O689" s="332"/>
      <c r="P689" s="332"/>
      <c r="Q689" s="332"/>
      <c r="R689" s="332"/>
      <c r="S689" s="323"/>
      <c r="T689" s="332"/>
      <c r="U689" s="323"/>
    </row>
    <row r="690" spans="15:21">
      <c r="O690" s="332"/>
      <c r="P690" s="332"/>
      <c r="Q690" s="332"/>
      <c r="R690" s="332"/>
      <c r="S690" s="323"/>
      <c r="T690" s="332"/>
      <c r="U690" s="323"/>
    </row>
    <row r="691" spans="15:21">
      <c r="O691" s="332"/>
      <c r="P691" s="332"/>
      <c r="Q691" s="332"/>
      <c r="R691" s="332"/>
      <c r="S691" s="323"/>
      <c r="T691" s="332"/>
      <c r="U691" s="323"/>
    </row>
    <row r="692" spans="15:21">
      <c r="O692" s="332"/>
      <c r="P692" s="332"/>
      <c r="Q692" s="332"/>
      <c r="R692" s="332"/>
      <c r="S692" s="323"/>
      <c r="T692" s="332"/>
      <c r="U692" s="323"/>
    </row>
    <row r="693" spans="15:21">
      <c r="O693" s="332"/>
      <c r="P693" s="332"/>
      <c r="Q693" s="332"/>
      <c r="R693" s="332"/>
      <c r="S693" s="323"/>
      <c r="T693" s="332"/>
      <c r="U693" s="323"/>
    </row>
    <row r="694" spans="15:21">
      <c r="O694" s="332"/>
      <c r="P694" s="332"/>
      <c r="Q694" s="332"/>
      <c r="R694" s="332"/>
      <c r="S694" s="323"/>
      <c r="T694" s="332"/>
      <c r="U694" s="323"/>
    </row>
    <row r="695" spans="15:21">
      <c r="O695" s="332"/>
      <c r="P695" s="332"/>
      <c r="Q695" s="332"/>
      <c r="R695" s="332"/>
      <c r="S695" s="323"/>
      <c r="T695" s="332"/>
      <c r="U695" s="323"/>
    </row>
    <row r="696" spans="15:21">
      <c r="O696" s="332"/>
      <c r="P696" s="332"/>
      <c r="Q696" s="332"/>
      <c r="R696" s="332"/>
      <c r="S696" s="323"/>
      <c r="T696" s="332"/>
      <c r="U696" s="323"/>
    </row>
    <row r="697" spans="15:21">
      <c r="O697" s="332"/>
      <c r="P697" s="332"/>
      <c r="Q697" s="332"/>
      <c r="R697" s="332"/>
      <c r="S697" s="323"/>
      <c r="T697" s="332"/>
      <c r="U697" s="323"/>
    </row>
    <row r="698" spans="15:21">
      <c r="O698" s="332"/>
      <c r="P698" s="332"/>
      <c r="Q698" s="332"/>
      <c r="R698" s="332"/>
      <c r="S698" s="323"/>
      <c r="T698" s="332"/>
      <c r="U698" s="323"/>
    </row>
    <row r="699" spans="15:21">
      <c r="O699" s="332"/>
      <c r="P699" s="332"/>
      <c r="Q699" s="332"/>
      <c r="R699" s="332"/>
      <c r="S699" s="323"/>
      <c r="T699" s="332"/>
      <c r="U699" s="323"/>
    </row>
    <row r="700" spans="15:21">
      <c r="O700" s="332"/>
      <c r="P700" s="332"/>
      <c r="Q700" s="332"/>
      <c r="R700" s="332"/>
      <c r="S700" s="323"/>
      <c r="T700" s="332"/>
      <c r="U700" s="323"/>
    </row>
    <row r="701" spans="15:21">
      <c r="O701" s="332"/>
      <c r="P701" s="332"/>
      <c r="Q701" s="332"/>
      <c r="R701" s="332"/>
      <c r="S701" s="323"/>
      <c r="T701" s="332"/>
      <c r="U701" s="323"/>
    </row>
    <row r="702" spans="15:21">
      <c r="O702" s="332"/>
      <c r="P702" s="332"/>
      <c r="Q702" s="332"/>
      <c r="R702" s="332"/>
      <c r="S702" s="323"/>
      <c r="T702" s="332"/>
      <c r="U702" s="323"/>
    </row>
    <row r="703" spans="15:21">
      <c r="O703" s="332"/>
      <c r="P703" s="332"/>
      <c r="Q703" s="332"/>
      <c r="R703" s="332"/>
      <c r="S703" s="323"/>
      <c r="T703" s="332"/>
      <c r="U703" s="323"/>
    </row>
    <row r="704" spans="15:21">
      <c r="O704" s="332"/>
      <c r="P704" s="332"/>
      <c r="Q704" s="332"/>
      <c r="R704" s="332"/>
      <c r="S704" s="323"/>
      <c r="T704" s="332"/>
      <c r="U704" s="323"/>
    </row>
    <row r="705" spans="15:21">
      <c r="O705" s="332"/>
      <c r="P705" s="332"/>
      <c r="Q705" s="332"/>
      <c r="R705" s="332"/>
      <c r="S705" s="323"/>
      <c r="T705" s="332"/>
      <c r="U705" s="323"/>
    </row>
    <row r="706" spans="15:21">
      <c r="O706" s="332"/>
      <c r="P706" s="332"/>
      <c r="Q706" s="332"/>
      <c r="R706" s="332"/>
      <c r="S706" s="323"/>
      <c r="T706" s="332"/>
      <c r="U706" s="323"/>
    </row>
    <row r="707" spans="15:21">
      <c r="O707" s="332"/>
      <c r="P707" s="332"/>
      <c r="Q707" s="332"/>
      <c r="R707" s="332"/>
      <c r="S707" s="323"/>
      <c r="T707" s="332"/>
      <c r="U707" s="323"/>
    </row>
    <row r="708" spans="15:21">
      <c r="O708" s="332"/>
      <c r="P708" s="332"/>
      <c r="Q708" s="332"/>
      <c r="R708" s="332"/>
      <c r="S708" s="323"/>
      <c r="T708" s="332"/>
      <c r="U708" s="323"/>
    </row>
    <row r="709" spans="15:21">
      <c r="O709" s="332"/>
      <c r="P709" s="332"/>
      <c r="Q709" s="332"/>
      <c r="R709" s="332"/>
      <c r="S709" s="323"/>
      <c r="T709" s="332"/>
      <c r="U709" s="323"/>
    </row>
    <row r="710" spans="15:21">
      <c r="O710" s="332"/>
      <c r="P710" s="332"/>
      <c r="Q710" s="332"/>
      <c r="R710" s="332"/>
      <c r="S710" s="323"/>
      <c r="T710" s="332"/>
      <c r="U710" s="323"/>
    </row>
    <row r="711" spans="15:21">
      <c r="O711" s="332"/>
      <c r="P711" s="332"/>
      <c r="Q711" s="332"/>
      <c r="R711" s="332"/>
      <c r="S711" s="323"/>
      <c r="T711" s="332"/>
      <c r="U711" s="323"/>
    </row>
    <row r="712" spans="15:21">
      <c r="O712" s="332"/>
      <c r="P712" s="332"/>
      <c r="Q712" s="332"/>
      <c r="R712" s="332"/>
      <c r="S712" s="323"/>
      <c r="T712" s="332"/>
      <c r="U712" s="323"/>
    </row>
    <row r="713" spans="15:21">
      <c r="O713" s="332"/>
      <c r="P713" s="332"/>
      <c r="Q713" s="332"/>
      <c r="R713" s="332"/>
      <c r="S713" s="323"/>
      <c r="T713" s="332"/>
      <c r="U713" s="323"/>
    </row>
    <row r="714" spans="15:21">
      <c r="O714" s="332"/>
      <c r="P714" s="332"/>
      <c r="Q714" s="332"/>
      <c r="R714" s="332"/>
      <c r="S714" s="323"/>
      <c r="T714" s="332"/>
      <c r="U714" s="323"/>
    </row>
    <row r="715" spans="15:21">
      <c r="O715" s="332"/>
      <c r="P715" s="332"/>
      <c r="Q715" s="332"/>
      <c r="R715" s="332"/>
      <c r="S715" s="323"/>
      <c r="T715" s="332"/>
      <c r="U715" s="323"/>
    </row>
    <row r="716" spans="15:21">
      <c r="O716" s="332"/>
      <c r="P716" s="332"/>
      <c r="Q716" s="332"/>
      <c r="R716" s="332"/>
      <c r="S716" s="323"/>
      <c r="T716" s="332"/>
      <c r="U716" s="323"/>
    </row>
    <row r="717" spans="15:21">
      <c r="O717" s="332"/>
      <c r="P717" s="332"/>
      <c r="Q717" s="332"/>
      <c r="R717" s="332"/>
      <c r="S717" s="323"/>
      <c r="T717" s="332"/>
      <c r="U717" s="323"/>
    </row>
    <row r="718" spans="15:21">
      <c r="O718" s="332"/>
      <c r="P718" s="332"/>
      <c r="Q718" s="332"/>
      <c r="R718" s="332"/>
      <c r="S718" s="323"/>
      <c r="T718" s="332"/>
      <c r="U718" s="323"/>
    </row>
    <row r="719" spans="15:21">
      <c r="O719" s="332"/>
      <c r="P719" s="332"/>
      <c r="Q719" s="332"/>
      <c r="R719" s="332"/>
      <c r="S719" s="323"/>
      <c r="T719" s="332"/>
      <c r="U719" s="323"/>
    </row>
    <row r="720" spans="15:21">
      <c r="O720" s="332"/>
      <c r="P720" s="332"/>
      <c r="Q720" s="332"/>
      <c r="R720" s="332"/>
      <c r="S720" s="323"/>
      <c r="T720" s="332"/>
      <c r="U720" s="323"/>
    </row>
    <row r="721" spans="15:21">
      <c r="O721" s="332"/>
      <c r="P721" s="332"/>
      <c r="Q721" s="332"/>
      <c r="R721" s="332"/>
      <c r="S721" s="323"/>
      <c r="T721" s="332"/>
      <c r="U721" s="323"/>
    </row>
    <row r="722" spans="15:21">
      <c r="O722" s="332"/>
      <c r="P722" s="332"/>
      <c r="Q722" s="332"/>
      <c r="R722" s="332"/>
      <c r="S722" s="323"/>
      <c r="T722" s="332"/>
      <c r="U722" s="323"/>
    </row>
    <row r="723" spans="15:21">
      <c r="O723" s="332"/>
      <c r="P723" s="332"/>
      <c r="Q723" s="332"/>
      <c r="R723" s="332"/>
      <c r="S723" s="323"/>
      <c r="T723" s="332"/>
      <c r="U723" s="323"/>
    </row>
    <row r="724" spans="15:21">
      <c r="O724" s="332"/>
      <c r="P724" s="332"/>
      <c r="Q724" s="332"/>
      <c r="R724" s="332"/>
      <c r="S724" s="323"/>
      <c r="T724" s="332"/>
      <c r="U724" s="323"/>
    </row>
    <row r="725" spans="15:21">
      <c r="O725" s="332"/>
      <c r="P725" s="332"/>
      <c r="Q725" s="332"/>
      <c r="R725" s="332"/>
      <c r="S725" s="323"/>
      <c r="T725" s="332"/>
      <c r="U725" s="323"/>
    </row>
    <row r="726" spans="15:21">
      <c r="O726" s="332"/>
      <c r="P726" s="332"/>
      <c r="Q726" s="332"/>
      <c r="R726" s="332"/>
      <c r="S726" s="323"/>
      <c r="T726" s="332"/>
      <c r="U726" s="323"/>
    </row>
    <row r="727" spans="15:21">
      <c r="O727" s="332"/>
      <c r="P727" s="332"/>
      <c r="Q727" s="332"/>
      <c r="R727" s="332"/>
      <c r="S727" s="323"/>
      <c r="T727" s="332"/>
      <c r="U727" s="323"/>
    </row>
    <row r="728" spans="15:21">
      <c r="O728" s="332"/>
      <c r="P728" s="332"/>
      <c r="Q728" s="332"/>
      <c r="R728" s="332"/>
      <c r="S728" s="323"/>
      <c r="T728" s="332"/>
      <c r="U728" s="323"/>
    </row>
    <row r="729" spans="15:21">
      <c r="O729" s="332"/>
      <c r="P729" s="332"/>
      <c r="Q729" s="332"/>
      <c r="R729" s="332"/>
      <c r="S729" s="323"/>
      <c r="T729" s="332"/>
      <c r="U729" s="323"/>
    </row>
    <row r="730" spans="15:21">
      <c r="O730" s="332"/>
      <c r="P730" s="332"/>
      <c r="Q730" s="332"/>
      <c r="R730" s="332"/>
      <c r="S730" s="323"/>
      <c r="T730" s="332"/>
      <c r="U730" s="323"/>
    </row>
    <row r="731" spans="15:21">
      <c r="O731" s="332"/>
      <c r="P731" s="332"/>
      <c r="Q731" s="332"/>
      <c r="R731" s="332"/>
      <c r="S731" s="323"/>
      <c r="T731" s="332"/>
      <c r="U731" s="323"/>
    </row>
    <row r="732" spans="15:21">
      <c r="O732" s="332"/>
      <c r="P732" s="332"/>
      <c r="Q732" s="332"/>
      <c r="R732" s="332"/>
      <c r="S732" s="323"/>
      <c r="T732" s="332"/>
      <c r="U732" s="323"/>
    </row>
    <row r="733" spans="15:21">
      <c r="O733" s="332"/>
      <c r="P733" s="332"/>
      <c r="Q733" s="332"/>
      <c r="R733" s="332"/>
      <c r="S733" s="323"/>
      <c r="T733" s="332"/>
      <c r="U733" s="323"/>
    </row>
    <row r="734" spans="15:21">
      <c r="O734" s="332"/>
      <c r="P734" s="332"/>
      <c r="Q734" s="332"/>
      <c r="R734" s="332"/>
      <c r="S734" s="323"/>
      <c r="T734" s="332"/>
      <c r="U734" s="323"/>
    </row>
    <row r="735" spans="15:21">
      <c r="O735" s="332"/>
      <c r="P735" s="332"/>
      <c r="Q735" s="332"/>
      <c r="R735" s="332"/>
      <c r="S735" s="323"/>
      <c r="T735" s="332"/>
      <c r="U735" s="323"/>
    </row>
    <row r="736" spans="15:21">
      <c r="O736" s="332"/>
      <c r="P736" s="332"/>
      <c r="Q736" s="332"/>
      <c r="R736" s="332"/>
      <c r="S736" s="323"/>
      <c r="T736" s="332"/>
      <c r="U736" s="323"/>
    </row>
    <row r="737" spans="15:21">
      <c r="O737" s="332"/>
      <c r="P737" s="332"/>
      <c r="Q737" s="332"/>
      <c r="R737" s="332"/>
      <c r="S737" s="323"/>
      <c r="T737" s="332"/>
      <c r="U737" s="323"/>
    </row>
    <row r="738" spans="15:21">
      <c r="O738" s="332"/>
      <c r="P738" s="332"/>
      <c r="Q738" s="332"/>
      <c r="R738" s="332"/>
      <c r="S738" s="323"/>
      <c r="T738" s="332"/>
      <c r="U738" s="323"/>
    </row>
    <row r="739" spans="15:21">
      <c r="O739" s="332"/>
      <c r="P739" s="332"/>
      <c r="Q739" s="332"/>
      <c r="R739" s="332"/>
      <c r="S739" s="323"/>
      <c r="T739" s="332"/>
      <c r="U739" s="323"/>
    </row>
    <row r="740" spans="15:21">
      <c r="O740" s="332"/>
      <c r="P740" s="332"/>
      <c r="Q740" s="332"/>
      <c r="R740" s="332"/>
      <c r="S740" s="323"/>
      <c r="T740" s="332"/>
      <c r="U740" s="323"/>
    </row>
    <row r="741" spans="15:21">
      <c r="O741" s="332"/>
      <c r="P741" s="332"/>
      <c r="Q741" s="332"/>
      <c r="R741" s="332"/>
      <c r="S741" s="323"/>
      <c r="T741" s="332"/>
      <c r="U741" s="323"/>
    </row>
    <row r="742" spans="15:21">
      <c r="O742" s="332"/>
      <c r="P742" s="332"/>
      <c r="Q742" s="332"/>
      <c r="R742" s="332"/>
      <c r="S742" s="323"/>
      <c r="T742" s="332"/>
      <c r="U742" s="323"/>
    </row>
    <row r="743" spans="15:21">
      <c r="O743" s="332"/>
      <c r="P743" s="332"/>
      <c r="Q743" s="332"/>
      <c r="R743" s="332"/>
      <c r="S743" s="323"/>
      <c r="T743" s="332"/>
      <c r="U743" s="323"/>
    </row>
    <row r="744" spans="15:21">
      <c r="O744" s="332"/>
      <c r="P744" s="332"/>
      <c r="Q744" s="332"/>
      <c r="R744" s="332"/>
      <c r="S744" s="323"/>
      <c r="T744" s="332"/>
      <c r="U744" s="323"/>
    </row>
    <row r="745" spans="15:21">
      <c r="O745" s="332"/>
      <c r="P745" s="332"/>
      <c r="Q745" s="332"/>
      <c r="R745" s="332"/>
      <c r="S745" s="323"/>
      <c r="T745" s="332"/>
      <c r="U745" s="323"/>
    </row>
    <row r="746" spans="15:21">
      <c r="O746" s="332"/>
      <c r="P746" s="332"/>
      <c r="Q746" s="332"/>
      <c r="R746" s="332"/>
      <c r="S746" s="323"/>
      <c r="T746" s="332"/>
      <c r="U746" s="323"/>
    </row>
    <row r="747" spans="15:21">
      <c r="O747" s="332"/>
      <c r="P747" s="332"/>
      <c r="Q747" s="332"/>
      <c r="R747" s="332"/>
      <c r="S747" s="323"/>
      <c r="T747" s="332"/>
      <c r="U747" s="323"/>
    </row>
    <row r="748" spans="15:21">
      <c r="O748" s="332"/>
      <c r="P748" s="332"/>
      <c r="Q748" s="332"/>
      <c r="R748" s="332"/>
      <c r="S748" s="323"/>
      <c r="T748" s="332"/>
      <c r="U748" s="323"/>
    </row>
    <row r="749" spans="15:21">
      <c r="O749" s="332"/>
      <c r="P749" s="332"/>
      <c r="Q749" s="332"/>
      <c r="R749" s="332"/>
      <c r="S749" s="323"/>
      <c r="T749" s="332"/>
      <c r="U749" s="323"/>
    </row>
    <row r="750" spans="15:21">
      <c r="O750" s="332"/>
      <c r="P750" s="332"/>
      <c r="Q750" s="332"/>
      <c r="R750" s="332"/>
      <c r="S750" s="323"/>
      <c r="T750" s="332"/>
      <c r="U750" s="323"/>
    </row>
    <row r="751" spans="15:21">
      <c r="O751" s="332"/>
      <c r="P751" s="332"/>
      <c r="Q751" s="332"/>
      <c r="R751" s="332"/>
      <c r="S751" s="323"/>
      <c r="T751" s="332"/>
      <c r="U751" s="323"/>
    </row>
    <row r="752" spans="15:21">
      <c r="O752" s="332"/>
      <c r="P752" s="332"/>
      <c r="Q752" s="332"/>
      <c r="R752" s="332"/>
      <c r="S752" s="323"/>
      <c r="T752" s="332"/>
      <c r="U752" s="323"/>
    </row>
    <row r="753" spans="15:21">
      <c r="O753" s="332"/>
      <c r="P753" s="332"/>
      <c r="Q753" s="332"/>
      <c r="R753" s="332"/>
      <c r="S753" s="323"/>
      <c r="T753" s="332"/>
      <c r="U753" s="323"/>
    </row>
    <row r="754" spans="15:21">
      <c r="O754" s="332"/>
      <c r="P754" s="332"/>
      <c r="Q754" s="332"/>
      <c r="R754" s="332"/>
      <c r="S754" s="323"/>
      <c r="T754" s="332"/>
      <c r="U754" s="323"/>
    </row>
    <row r="755" spans="15:21">
      <c r="O755" s="332"/>
      <c r="P755" s="332"/>
      <c r="Q755" s="332"/>
      <c r="R755" s="332"/>
      <c r="S755" s="323"/>
      <c r="T755" s="332"/>
      <c r="U755" s="323"/>
    </row>
    <row r="756" spans="15:21">
      <c r="O756" s="332"/>
      <c r="P756" s="332"/>
      <c r="Q756" s="332"/>
      <c r="R756" s="332"/>
      <c r="S756" s="323"/>
      <c r="T756" s="332"/>
      <c r="U756" s="323"/>
    </row>
    <row r="757" spans="15:21">
      <c r="O757" s="332"/>
      <c r="P757" s="332"/>
      <c r="Q757" s="332"/>
      <c r="R757" s="332"/>
      <c r="S757" s="323"/>
      <c r="T757" s="332"/>
      <c r="U757" s="323"/>
    </row>
    <row r="758" spans="15:21">
      <c r="O758" s="332"/>
      <c r="P758" s="332"/>
      <c r="Q758" s="332"/>
      <c r="R758" s="332"/>
      <c r="S758" s="323"/>
      <c r="T758" s="332"/>
      <c r="U758" s="323"/>
    </row>
    <row r="759" spans="15:21">
      <c r="O759" s="332"/>
      <c r="P759" s="332"/>
      <c r="Q759" s="332"/>
      <c r="R759" s="332"/>
      <c r="S759" s="323"/>
      <c r="T759" s="332"/>
      <c r="U759" s="323"/>
    </row>
    <row r="760" spans="15:21">
      <c r="O760" s="332"/>
      <c r="P760" s="332"/>
      <c r="Q760" s="332"/>
      <c r="R760" s="332"/>
      <c r="S760" s="323"/>
      <c r="T760" s="332"/>
      <c r="U760" s="323"/>
    </row>
    <row r="761" spans="15:21">
      <c r="O761" s="332"/>
      <c r="P761" s="332"/>
      <c r="Q761" s="332"/>
      <c r="R761" s="332"/>
      <c r="S761" s="323"/>
      <c r="T761" s="332"/>
      <c r="U761" s="323"/>
    </row>
    <row r="762" spans="15:21">
      <c r="O762" s="332"/>
      <c r="P762" s="332"/>
      <c r="Q762" s="332"/>
      <c r="R762" s="332"/>
      <c r="S762" s="323"/>
      <c r="T762" s="332"/>
      <c r="U762" s="323"/>
    </row>
    <row r="763" spans="15:21">
      <c r="O763" s="332"/>
      <c r="P763" s="332"/>
      <c r="Q763" s="332"/>
      <c r="R763" s="332"/>
      <c r="S763" s="323"/>
      <c r="T763" s="332"/>
      <c r="U763" s="323"/>
    </row>
    <row r="764" spans="15:21">
      <c r="O764" s="332"/>
      <c r="P764" s="332"/>
      <c r="Q764" s="332"/>
      <c r="R764" s="332"/>
      <c r="S764" s="323"/>
      <c r="T764" s="332"/>
      <c r="U764" s="323"/>
    </row>
    <row r="765" spans="15:21">
      <c r="O765" s="332"/>
      <c r="P765" s="332"/>
      <c r="Q765" s="332"/>
      <c r="R765" s="332"/>
      <c r="S765" s="323"/>
      <c r="T765" s="332"/>
      <c r="U765" s="323"/>
    </row>
    <row r="766" spans="15:21">
      <c r="O766" s="332"/>
      <c r="P766" s="332"/>
      <c r="Q766" s="332"/>
      <c r="R766" s="332"/>
      <c r="S766" s="323"/>
      <c r="T766" s="332"/>
      <c r="U766" s="323"/>
    </row>
    <row r="767" spans="15:21">
      <c r="O767" s="332"/>
      <c r="P767" s="332"/>
      <c r="Q767" s="332"/>
      <c r="R767" s="332"/>
      <c r="S767" s="323"/>
      <c r="T767" s="332"/>
      <c r="U767" s="323"/>
    </row>
    <row r="768" spans="15:21">
      <c r="O768" s="332"/>
      <c r="P768" s="332"/>
      <c r="Q768" s="332"/>
      <c r="R768" s="332"/>
      <c r="S768" s="323"/>
      <c r="T768" s="332"/>
      <c r="U768" s="323"/>
    </row>
    <row r="769" spans="15:21">
      <c r="O769" s="332"/>
      <c r="P769" s="332"/>
      <c r="Q769" s="332"/>
      <c r="R769" s="332"/>
      <c r="S769" s="323"/>
      <c r="T769" s="332"/>
      <c r="U769" s="323"/>
    </row>
    <row r="770" spans="15:21">
      <c r="O770" s="332"/>
      <c r="P770" s="332"/>
      <c r="Q770" s="332"/>
      <c r="R770" s="332"/>
      <c r="S770" s="323"/>
      <c r="T770" s="332"/>
      <c r="U770" s="323"/>
    </row>
    <row r="771" spans="15:21">
      <c r="O771" s="332"/>
      <c r="P771" s="332"/>
      <c r="Q771" s="332"/>
      <c r="R771" s="332"/>
      <c r="S771" s="323"/>
      <c r="T771" s="332"/>
      <c r="U771" s="323"/>
    </row>
    <row r="772" spans="15:21">
      <c r="O772" s="332"/>
      <c r="P772" s="332"/>
      <c r="Q772" s="332"/>
      <c r="R772" s="332"/>
      <c r="S772" s="323"/>
      <c r="T772" s="332"/>
      <c r="U772" s="323"/>
    </row>
    <row r="773" spans="15:21">
      <c r="O773" s="332"/>
      <c r="P773" s="332"/>
      <c r="Q773" s="332"/>
      <c r="R773" s="332"/>
      <c r="S773" s="323"/>
      <c r="T773" s="332"/>
      <c r="U773" s="323"/>
    </row>
    <row r="774" spans="15:21">
      <c r="O774" s="332"/>
      <c r="P774" s="332"/>
      <c r="Q774" s="332"/>
      <c r="R774" s="332"/>
      <c r="S774" s="323"/>
      <c r="T774" s="332"/>
      <c r="U774" s="323"/>
    </row>
    <row r="775" spans="15:21">
      <c r="O775" s="332"/>
      <c r="P775" s="332"/>
      <c r="Q775" s="332"/>
      <c r="R775" s="332"/>
      <c r="S775" s="323"/>
      <c r="T775" s="332"/>
      <c r="U775" s="323"/>
    </row>
    <row r="776" spans="15:21">
      <c r="O776" s="332"/>
      <c r="P776" s="332"/>
      <c r="Q776" s="332"/>
      <c r="R776" s="332"/>
      <c r="S776" s="323"/>
      <c r="T776" s="332"/>
      <c r="U776" s="323"/>
    </row>
    <row r="777" spans="15:21">
      <c r="O777" s="332"/>
      <c r="P777" s="332"/>
      <c r="Q777" s="332"/>
      <c r="R777" s="332"/>
      <c r="S777" s="323"/>
      <c r="T777" s="332"/>
      <c r="U777" s="323"/>
    </row>
    <row r="778" spans="15:21">
      <c r="O778" s="332"/>
      <c r="P778" s="332"/>
      <c r="Q778" s="332"/>
      <c r="R778" s="332"/>
      <c r="S778" s="323"/>
      <c r="T778" s="332"/>
      <c r="U778" s="323"/>
    </row>
    <row r="779" spans="15:21">
      <c r="O779" s="332"/>
      <c r="P779" s="332"/>
      <c r="Q779" s="332"/>
      <c r="R779" s="332"/>
      <c r="S779" s="323"/>
      <c r="T779" s="332"/>
      <c r="U779" s="323"/>
    </row>
    <row r="780" spans="15:21">
      <c r="O780" s="332"/>
      <c r="P780" s="332"/>
      <c r="Q780" s="332"/>
      <c r="R780" s="332"/>
      <c r="S780" s="323"/>
      <c r="T780" s="332"/>
      <c r="U780" s="323"/>
    </row>
    <row r="781" spans="15:21">
      <c r="O781" s="332"/>
      <c r="P781" s="332"/>
      <c r="Q781" s="332"/>
      <c r="R781" s="332"/>
      <c r="S781" s="323"/>
      <c r="T781" s="332"/>
      <c r="U781" s="323"/>
    </row>
    <row r="782" spans="15:21">
      <c r="O782" s="332"/>
      <c r="P782" s="332"/>
      <c r="Q782" s="332"/>
      <c r="R782" s="332"/>
      <c r="S782" s="323"/>
      <c r="T782" s="332"/>
      <c r="U782" s="323"/>
    </row>
    <row r="783" spans="15:21">
      <c r="O783" s="332"/>
      <c r="P783" s="332"/>
      <c r="Q783" s="332"/>
      <c r="R783" s="332"/>
      <c r="S783" s="323"/>
      <c r="T783" s="332"/>
      <c r="U783" s="323"/>
    </row>
    <row r="784" spans="15:21">
      <c r="O784" s="332"/>
      <c r="P784" s="332"/>
      <c r="Q784" s="332"/>
      <c r="R784" s="332"/>
      <c r="S784" s="323"/>
      <c r="T784" s="332"/>
      <c r="U784" s="323"/>
    </row>
    <row r="785" spans="15:21">
      <c r="O785" s="332"/>
      <c r="P785" s="332"/>
      <c r="Q785" s="332"/>
      <c r="R785" s="332"/>
      <c r="S785" s="323"/>
      <c r="T785" s="332"/>
      <c r="U785" s="323"/>
    </row>
    <row r="786" spans="15:21">
      <c r="O786" s="332"/>
      <c r="P786" s="332"/>
      <c r="Q786" s="332"/>
      <c r="R786" s="332"/>
      <c r="S786" s="323"/>
      <c r="T786" s="332"/>
      <c r="U786" s="323"/>
    </row>
    <row r="787" spans="15:21">
      <c r="O787" s="332"/>
      <c r="P787" s="332"/>
      <c r="Q787" s="332"/>
      <c r="R787" s="332"/>
      <c r="S787" s="323"/>
      <c r="T787" s="332"/>
      <c r="U787" s="323"/>
    </row>
    <row r="788" spans="15:21">
      <c r="O788" s="332"/>
      <c r="P788" s="332"/>
      <c r="Q788" s="332"/>
      <c r="R788" s="332"/>
      <c r="S788" s="323"/>
      <c r="T788" s="332"/>
      <c r="U788" s="323"/>
    </row>
    <row r="789" spans="15:21">
      <c r="O789" s="332"/>
      <c r="P789" s="332"/>
      <c r="Q789" s="332"/>
      <c r="R789" s="332"/>
      <c r="S789" s="323"/>
      <c r="T789" s="332"/>
      <c r="U789" s="323"/>
    </row>
    <row r="790" spans="15:21">
      <c r="O790" s="332"/>
      <c r="P790" s="332"/>
      <c r="Q790" s="332"/>
      <c r="R790" s="332"/>
      <c r="S790" s="323"/>
      <c r="T790" s="332"/>
      <c r="U790" s="323"/>
    </row>
    <row r="791" spans="15:21">
      <c r="O791" s="332"/>
      <c r="P791" s="332"/>
      <c r="Q791" s="332"/>
      <c r="R791" s="332"/>
      <c r="S791" s="323"/>
      <c r="T791" s="332"/>
      <c r="U791" s="323"/>
    </row>
    <row r="792" spans="15:21">
      <c r="O792" s="332"/>
      <c r="P792" s="332"/>
      <c r="Q792" s="332"/>
      <c r="R792" s="332"/>
      <c r="S792" s="323"/>
      <c r="T792" s="332"/>
      <c r="U792" s="323"/>
    </row>
    <row r="793" spans="15:21">
      <c r="O793" s="332"/>
      <c r="P793" s="332"/>
      <c r="Q793" s="332"/>
      <c r="R793" s="332"/>
      <c r="S793" s="323"/>
      <c r="T793" s="332"/>
      <c r="U793" s="323"/>
    </row>
    <row r="794" spans="15:21">
      <c r="O794" s="332"/>
      <c r="P794" s="332"/>
      <c r="Q794" s="332"/>
      <c r="R794" s="332"/>
      <c r="S794" s="323"/>
      <c r="T794" s="332"/>
      <c r="U794" s="323"/>
    </row>
    <row r="795" spans="15:21">
      <c r="O795" s="332"/>
      <c r="P795" s="332"/>
      <c r="Q795" s="332"/>
      <c r="R795" s="332"/>
      <c r="S795" s="323"/>
      <c r="T795" s="332"/>
      <c r="U795" s="323"/>
    </row>
    <row r="796" spans="15:21">
      <c r="O796" s="332"/>
      <c r="P796" s="332"/>
      <c r="Q796" s="332"/>
      <c r="R796" s="332"/>
      <c r="S796" s="323"/>
      <c r="T796" s="332"/>
      <c r="U796" s="323"/>
    </row>
    <row r="797" spans="15:21">
      <c r="O797" s="332"/>
      <c r="P797" s="332"/>
      <c r="Q797" s="332"/>
      <c r="R797" s="332"/>
      <c r="S797" s="323"/>
      <c r="T797" s="332"/>
      <c r="U797" s="323"/>
    </row>
    <row r="798" spans="15:21">
      <c r="O798" s="332"/>
      <c r="P798" s="332"/>
      <c r="Q798" s="332"/>
      <c r="R798" s="332"/>
      <c r="S798" s="323"/>
      <c r="T798" s="332"/>
      <c r="U798" s="323"/>
    </row>
    <row r="799" spans="15:21">
      <c r="O799" s="332"/>
      <c r="P799" s="332"/>
      <c r="Q799" s="332"/>
      <c r="R799" s="332"/>
      <c r="S799" s="323"/>
      <c r="T799" s="332"/>
      <c r="U799" s="323"/>
    </row>
    <row r="800" spans="15:21">
      <c r="O800" s="332"/>
      <c r="P800" s="332"/>
      <c r="Q800" s="332"/>
      <c r="R800" s="332"/>
      <c r="S800" s="323"/>
      <c r="T800" s="332"/>
      <c r="U800" s="323"/>
    </row>
    <row r="801" spans="15:21">
      <c r="O801" s="332"/>
      <c r="P801" s="332"/>
      <c r="Q801" s="332"/>
      <c r="R801" s="332"/>
      <c r="S801" s="323"/>
      <c r="T801" s="332"/>
      <c r="U801" s="323"/>
    </row>
    <row r="802" spans="15:21">
      <c r="O802" s="332"/>
      <c r="P802" s="332"/>
      <c r="Q802" s="332"/>
      <c r="R802" s="332"/>
      <c r="S802" s="323"/>
      <c r="T802" s="332"/>
      <c r="U802" s="323"/>
    </row>
    <row r="803" spans="15:21">
      <c r="O803" s="332"/>
      <c r="P803" s="332"/>
      <c r="Q803" s="332"/>
      <c r="R803" s="332"/>
      <c r="S803" s="323"/>
      <c r="T803" s="332"/>
      <c r="U803" s="323"/>
    </row>
    <row r="804" spans="15:21">
      <c r="O804" s="332"/>
      <c r="P804" s="332"/>
      <c r="Q804" s="332"/>
      <c r="R804" s="332"/>
      <c r="S804" s="323"/>
      <c r="T804" s="332"/>
      <c r="U804" s="323"/>
    </row>
    <row r="805" spans="15:21">
      <c r="O805" s="332"/>
      <c r="P805" s="332"/>
      <c r="Q805" s="332"/>
      <c r="R805" s="332"/>
      <c r="S805" s="323"/>
      <c r="T805" s="332"/>
      <c r="U805" s="323"/>
    </row>
    <row r="806" spans="15:21">
      <c r="O806" s="332"/>
      <c r="P806" s="332"/>
      <c r="Q806" s="332"/>
      <c r="R806" s="332"/>
      <c r="S806" s="323"/>
      <c r="T806" s="332"/>
      <c r="U806" s="323"/>
    </row>
    <row r="807" spans="15:21">
      <c r="O807" s="332"/>
      <c r="P807" s="332"/>
      <c r="Q807" s="332"/>
      <c r="R807" s="332"/>
      <c r="S807" s="323"/>
      <c r="T807" s="332"/>
      <c r="U807" s="323"/>
    </row>
    <row r="808" spans="15:21">
      <c r="O808" s="332"/>
      <c r="P808" s="332"/>
      <c r="Q808" s="332"/>
      <c r="R808" s="332"/>
      <c r="S808" s="323"/>
      <c r="T808" s="332"/>
      <c r="U808" s="323"/>
    </row>
    <row r="809" spans="15:21">
      <c r="O809" s="332"/>
      <c r="P809" s="332"/>
      <c r="Q809" s="332"/>
      <c r="R809" s="332"/>
      <c r="S809" s="323"/>
      <c r="T809" s="332"/>
      <c r="U809" s="323"/>
    </row>
    <row r="810" spans="15:21">
      <c r="O810" s="332"/>
      <c r="P810" s="332"/>
      <c r="Q810" s="332"/>
      <c r="R810" s="332"/>
      <c r="S810" s="323"/>
      <c r="T810" s="332"/>
      <c r="U810" s="323"/>
    </row>
    <row r="811" spans="15:21">
      <c r="O811" s="332"/>
      <c r="P811" s="332"/>
      <c r="Q811" s="332"/>
      <c r="R811" s="332"/>
      <c r="S811" s="323"/>
      <c r="T811" s="332"/>
      <c r="U811" s="323"/>
    </row>
    <row r="812" spans="15:21">
      <c r="O812" s="332"/>
      <c r="P812" s="332"/>
      <c r="Q812" s="332"/>
      <c r="R812" s="332"/>
      <c r="S812" s="323"/>
      <c r="T812" s="332"/>
      <c r="U812" s="323"/>
    </row>
    <row r="813" spans="15:21">
      <c r="O813" s="332"/>
      <c r="P813" s="332"/>
      <c r="Q813" s="332"/>
      <c r="R813" s="332"/>
      <c r="S813" s="323"/>
      <c r="T813" s="332"/>
      <c r="U813" s="323"/>
    </row>
    <row r="814" spans="15:21">
      <c r="O814" s="332"/>
      <c r="P814" s="332"/>
      <c r="Q814" s="332"/>
      <c r="R814" s="332"/>
      <c r="S814" s="323"/>
      <c r="T814" s="332"/>
      <c r="U814" s="323"/>
    </row>
    <row r="815" spans="15:21">
      <c r="O815" s="332"/>
      <c r="P815" s="332"/>
      <c r="Q815" s="332"/>
      <c r="R815" s="332"/>
      <c r="S815" s="323"/>
      <c r="T815" s="332"/>
      <c r="U815" s="323"/>
    </row>
    <row r="816" spans="15:21">
      <c r="O816" s="332"/>
      <c r="P816" s="332"/>
      <c r="Q816" s="332"/>
      <c r="R816" s="332"/>
      <c r="S816" s="323"/>
      <c r="T816" s="332"/>
      <c r="U816" s="323"/>
    </row>
    <row r="817" spans="15:21">
      <c r="O817" s="332"/>
      <c r="P817" s="332"/>
      <c r="Q817" s="332"/>
      <c r="R817" s="332"/>
      <c r="S817" s="323"/>
      <c r="T817" s="332"/>
      <c r="U817" s="323"/>
    </row>
    <row r="818" spans="15:21">
      <c r="O818" s="332"/>
      <c r="P818" s="332"/>
      <c r="Q818" s="332"/>
      <c r="R818" s="332"/>
      <c r="S818" s="323"/>
      <c r="T818" s="332"/>
      <c r="U818" s="323"/>
    </row>
    <row r="819" spans="15:21">
      <c r="O819" s="332"/>
      <c r="P819" s="332"/>
      <c r="Q819" s="332"/>
      <c r="R819" s="332"/>
      <c r="S819" s="323"/>
      <c r="T819" s="332"/>
      <c r="U819" s="323"/>
    </row>
    <row r="820" spans="15:21">
      <c r="O820" s="332"/>
      <c r="P820" s="332"/>
      <c r="Q820" s="332"/>
      <c r="R820" s="332"/>
      <c r="S820" s="323"/>
      <c r="T820" s="332"/>
      <c r="U820" s="323"/>
    </row>
    <row r="821" spans="15:21">
      <c r="O821" s="332"/>
      <c r="P821" s="332"/>
      <c r="Q821" s="332"/>
      <c r="R821" s="332"/>
      <c r="S821" s="323"/>
      <c r="T821" s="332"/>
      <c r="U821" s="323"/>
    </row>
    <row r="822" spans="15:21">
      <c r="O822" s="332"/>
      <c r="P822" s="332"/>
      <c r="Q822" s="332"/>
      <c r="R822" s="332"/>
      <c r="S822" s="323"/>
      <c r="T822" s="332"/>
      <c r="U822" s="323"/>
    </row>
    <row r="823" spans="15:21">
      <c r="O823" s="332"/>
      <c r="P823" s="332"/>
      <c r="Q823" s="332"/>
      <c r="R823" s="332"/>
      <c r="S823" s="323"/>
      <c r="T823" s="332"/>
      <c r="U823" s="323"/>
    </row>
    <row r="824" spans="15:21">
      <c r="O824" s="332"/>
      <c r="P824" s="332"/>
      <c r="Q824" s="332"/>
      <c r="R824" s="332"/>
      <c r="S824" s="323"/>
      <c r="T824" s="332"/>
      <c r="U824" s="323"/>
    </row>
    <row r="825" spans="15:21">
      <c r="O825" s="332"/>
      <c r="P825" s="332"/>
      <c r="Q825" s="332"/>
      <c r="R825" s="332"/>
      <c r="S825" s="323"/>
      <c r="T825" s="332"/>
      <c r="U825" s="323"/>
    </row>
    <row r="826" spans="15:21">
      <c r="O826" s="332"/>
      <c r="P826" s="332"/>
      <c r="Q826" s="332"/>
      <c r="R826" s="332"/>
      <c r="S826" s="323"/>
      <c r="T826" s="332"/>
      <c r="U826" s="323"/>
    </row>
    <row r="827" spans="15:21">
      <c r="O827" s="332"/>
      <c r="P827" s="332"/>
      <c r="Q827" s="332"/>
      <c r="R827" s="332"/>
      <c r="S827" s="323"/>
      <c r="T827" s="332"/>
      <c r="U827" s="323"/>
    </row>
    <row r="828" spans="15:21">
      <c r="O828" s="332"/>
      <c r="P828" s="332"/>
      <c r="Q828" s="332"/>
      <c r="R828" s="332"/>
      <c r="S828" s="323"/>
      <c r="T828" s="332"/>
      <c r="U828" s="323"/>
    </row>
    <row r="829" spans="15:21">
      <c r="O829" s="332"/>
      <c r="P829" s="332"/>
      <c r="Q829" s="332"/>
      <c r="R829" s="332"/>
      <c r="S829" s="323"/>
      <c r="T829" s="332"/>
      <c r="U829" s="323"/>
    </row>
    <row r="830" spans="15:21">
      <c r="O830" s="332"/>
      <c r="P830" s="332"/>
      <c r="Q830" s="332"/>
      <c r="R830" s="332"/>
      <c r="S830" s="323"/>
      <c r="T830" s="332"/>
      <c r="U830" s="323"/>
    </row>
    <row r="831" spans="15:21">
      <c r="O831" s="332"/>
      <c r="P831" s="332"/>
      <c r="Q831" s="332"/>
      <c r="R831" s="332"/>
      <c r="S831" s="323"/>
      <c r="T831" s="332"/>
      <c r="U831" s="323"/>
    </row>
    <row r="832" spans="15:21">
      <c r="O832" s="332"/>
      <c r="P832" s="332"/>
      <c r="Q832" s="332"/>
      <c r="R832" s="332"/>
      <c r="S832" s="323"/>
      <c r="T832" s="332"/>
      <c r="U832" s="323"/>
    </row>
    <row r="833" spans="15:21">
      <c r="O833" s="332"/>
      <c r="P833" s="332"/>
      <c r="Q833" s="332"/>
      <c r="R833" s="332"/>
      <c r="S833" s="323"/>
      <c r="T833" s="332"/>
      <c r="U833" s="323"/>
    </row>
    <row r="834" spans="15:21">
      <c r="O834" s="332"/>
      <c r="P834" s="332"/>
      <c r="Q834" s="332"/>
      <c r="R834" s="332"/>
      <c r="S834" s="323"/>
      <c r="T834" s="332"/>
      <c r="U834" s="323"/>
    </row>
    <row r="835" spans="15:21">
      <c r="O835" s="332"/>
      <c r="P835" s="332"/>
      <c r="Q835" s="332"/>
      <c r="R835" s="332"/>
      <c r="S835" s="323"/>
      <c r="T835" s="332"/>
      <c r="U835" s="323"/>
    </row>
    <row r="836" spans="15:21">
      <c r="O836" s="332"/>
      <c r="P836" s="332"/>
      <c r="Q836" s="332"/>
      <c r="R836" s="332"/>
      <c r="S836" s="323"/>
      <c r="T836" s="332"/>
      <c r="U836" s="323"/>
    </row>
    <row r="837" spans="15:21">
      <c r="O837" s="332"/>
      <c r="P837" s="332"/>
      <c r="Q837" s="332"/>
      <c r="R837" s="332"/>
      <c r="S837" s="323"/>
      <c r="T837" s="332"/>
      <c r="U837" s="323"/>
    </row>
    <row r="838" spans="15:21">
      <c r="O838" s="332"/>
      <c r="P838" s="332"/>
      <c r="Q838" s="332"/>
      <c r="R838" s="332"/>
      <c r="S838" s="323"/>
      <c r="T838" s="332"/>
      <c r="U838" s="323"/>
    </row>
    <row r="839" spans="15:21">
      <c r="O839" s="332"/>
      <c r="P839" s="332"/>
      <c r="Q839" s="332"/>
      <c r="R839" s="332"/>
      <c r="S839" s="323"/>
      <c r="T839" s="332"/>
      <c r="U839" s="323"/>
    </row>
    <row r="840" spans="15:21">
      <c r="O840" s="332"/>
      <c r="P840" s="332"/>
      <c r="Q840" s="332"/>
      <c r="R840" s="332"/>
      <c r="S840" s="323"/>
      <c r="T840" s="332"/>
      <c r="U840" s="323"/>
    </row>
    <row r="841" spans="15:21">
      <c r="O841" s="332"/>
      <c r="P841" s="332"/>
      <c r="Q841" s="332"/>
      <c r="R841" s="332"/>
      <c r="S841" s="323"/>
      <c r="T841" s="332"/>
      <c r="U841" s="323"/>
    </row>
    <row r="842" spans="15:21">
      <c r="O842" s="332"/>
      <c r="P842" s="332"/>
      <c r="Q842" s="332"/>
      <c r="R842" s="332"/>
      <c r="S842" s="323"/>
      <c r="T842" s="332"/>
      <c r="U842" s="323"/>
    </row>
    <row r="843" spans="15:21">
      <c r="O843" s="332"/>
      <c r="P843" s="332"/>
      <c r="Q843" s="332"/>
      <c r="R843" s="332"/>
      <c r="S843" s="323"/>
      <c r="T843" s="332"/>
      <c r="U843" s="323"/>
    </row>
    <row r="844" spans="15:21">
      <c r="O844" s="332"/>
      <c r="P844" s="332"/>
      <c r="Q844" s="332"/>
      <c r="R844" s="332"/>
      <c r="S844" s="323"/>
      <c r="T844" s="332"/>
      <c r="U844" s="323"/>
    </row>
    <row r="845" spans="15:21">
      <c r="O845" s="332"/>
      <c r="P845" s="332"/>
      <c r="Q845" s="332"/>
      <c r="R845" s="332"/>
      <c r="S845" s="323"/>
      <c r="T845" s="332"/>
      <c r="U845" s="323"/>
    </row>
    <row r="846" spans="15:21">
      <c r="O846" s="332"/>
      <c r="P846" s="332"/>
      <c r="Q846" s="332"/>
      <c r="R846" s="332"/>
      <c r="S846" s="323"/>
      <c r="T846" s="332"/>
      <c r="U846" s="323"/>
    </row>
    <row r="847" spans="15:21">
      <c r="O847" s="332"/>
      <c r="P847" s="332"/>
      <c r="Q847" s="332"/>
      <c r="R847" s="332"/>
      <c r="S847" s="323"/>
      <c r="T847" s="332"/>
      <c r="U847" s="323"/>
    </row>
    <row r="848" spans="15:21">
      <c r="O848" s="332"/>
      <c r="P848" s="332"/>
      <c r="Q848" s="332"/>
      <c r="R848" s="332"/>
      <c r="S848" s="323"/>
      <c r="T848" s="332"/>
      <c r="U848" s="323"/>
    </row>
    <row r="849" spans="15:21">
      <c r="O849" s="332"/>
      <c r="P849" s="332"/>
      <c r="Q849" s="332"/>
      <c r="R849" s="332"/>
      <c r="S849" s="323"/>
      <c r="T849" s="332"/>
      <c r="U849" s="323"/>
    </row>
    <row r="850" spans="15:21">
      <c r="O850" s="332"/>
      <c r="P850" s="332"/>
      <c r="Q850" s="332"/>
      <c r="R850" s="332"/>
      <c r="S850" s="323"/>
      <c r="T850" s="332"/>
      <c r="U850" s="323"/>
    </row>
    <row r="851" spans="15:21">
      <c r="O851" s="332"/>
      <c r="P851" s="332"/>
      <c r="Q851" s="332"/>
      <c r="R851" s="332"/>
      <c r="S851" s="323"/>
      <c r="T851" s="332"/>
      <c r="U851" s="323"/>
    </row>
    <row r="852" spans="15:21">
      <c r="O852" s="332"/>
      <c r="P852" s="332"/>
      <c r="Q852" s="332"/>
      <c r="R852" s="332"/>
      <c r="S852" s="323"/>
      <c r="T852" s="332"/>
      <c r="U852" s="323"/>
    </row>
    <row r="853" spans="15:21">
      <c r="O853" s="332"/>
      <c r="P853" s="332"/>
      <c r="Q853" s="332"/>
      <c r="R853" s="332"/>
      <c r="S853" s="323"/>
      <c r="T853" s="332"/>
      <c r="U853" s="323"/>
    </row>
    <row r="854" spans="15:21">
      <c r="O854" s="332"/>
      <c r="P854" s="332"/>
      <c r="Q854" s="332"/>
      <c r="R854" s="332"/>
      <c r="S854" s="323"/>
      <c r="T854" s="332"/>
      <c r="U854" s="323"/>
    </row>
    <row r="855" spans="15:21">
      <c r="O855" s="332"/>
      <c r="P855" s="332"/>
      <c r="Q855" s="332"/>
      <c r="R855" s="332"/>
      <c r="S855" s="323"/>
      <c r="T855" s="332"/>
      <c r="U855" s="323"/>
    </row>
    <row r="856" spans="15:21">
      <c r="O856" s="332"/>
      <c r="P856" s="332"/>
      <c r="Q856" s="332"/>
      <c r="R856" s="332"/>
      <c r="S856" s="323"/>
      <c r="T856" s="332"/>
      <c r="U856" s="323"/>
    </row>
    <row r="857" spans="15:21">
      <c r="O857" s="332"/>
      <c r="P857" s="332"/>
      <c r="Q857" s="332"/>
      <c r="R857" s="332"/>
      <c r="S857" s="323"/>
      <c r="T857" s="332"/>
      <c r="U857" s="323"/>
    </row>
    <row r="858" spans="15:21">
      <c r="O858" s="332"/>
      <c r="P858" s="332"/>
      <c r="Q858" s="332"/>
      <c r="R858" s="332"/>
      <c r="S858" s="323"/>
      <c r="T858" s="332"/>
      <c r="U858" s="323"/>
    </row>
    <row r="859" spans="15:21">
      <c r="O859" s="332"/>
      <c r="P859" s="332"/>
      <c r="Q859" s="332"/>
      <c r="R859" s="332"/>
      <c r="S859" s="323"/>
      <c r="T859" s="332"/>
      <c r="U859" s="323"/>
    </row>
    <row r="860" spans="15:21">
      <c r="O860" s="332"/>
      <c r="P860" s="332"/>
      <c r="Q860" s="332"/>
      <c r="R860" s="332"/>
      <c r="S860" s="323"/>
      <c r="T860" s="332"/>
      <c r="U860" s="323"/>
    </row>
    <row r="861" spans="15:21">
      <c r="O861" s="332"/>
      <c r="P861" s="332"/>
      <c r="Q861" s="332"/>
      <c r="R861" s="332"/>
      <c r="S861" s="323"/>
      <c r="T861" s="332"/>
      <c r="U861" s="323"/>
    </row>
    <row r="862" spans="15:21">
      <c r="O862" s="332"/>
      <c r="P862" s="332"/>
      <c r="Q862" s="332"/>
      <c r="R862" s="332"/>
      <c r="S862" s="323"/>
      <c r="T862" s="332"/>
      <c r="U862" s="323"/>
    </row>
    <row r="863" spans="15:21">
      <c r="O863" s="332"/>
      <c r="P863" s="332"/>
      <c r="Q863" s="332"/>
      <c r="R863" s="332"/>
      <c r="S863" s="323"/>
      <c r="T863" s="332"/>
      <c r="U863" s="323"/>
    </row>
    <row r="864" spans="15:21">
      <c r="O864" s="332"/>
      <c r="P864" s="332"/>
      <c r="Q864" s="332"/>
      <c r="R864" s="332"/>
      <c r="S864" s="323"/>
      <c r="T864" s="332"/>
      <c r="U864" s="323"/>
    </row>
    <row r="865" spans="15:21">
      <c r="O865" s="332"/>
      <c r="P865" s="332"/>
      <c r="Q865" s="332"/>
      <c r="R865" s="332"/>
      <c r="S865" s="323"/>
      <c r="T865" s="332"/>
      <c r="U865" s="323"/>
    </row>
    <row r="866" spans="15:21">
      <c r="O866" s="332"/>
      <c r="P866" s="332"/>
      <c r="Q866" s="332"/>
      <c r="R866" s="332"/>
      <c r="S866" s="323"/>
      <c r="T866" s="332"/>
      <c r="U866" s="323"/>
    </row>
    <row r="867" spans="15:21">
      <c r="O867" s="332"/>
      <c r="P867" s="332"/>
      <c r="Q867" s="332"/>
      <c r="R867" s="332"/>
      <c r="S867" s="323"/>
      <c r="T867" s="332"/>
      <c r="U867" s="323"/>
    </row>
    <row r="868" spans="15:21">
      <c r="O868" s="332"/>
      <c r="P868" s="332"/>
      <c r="Q868" s="332"/>
      <c r="R868" s="332"/>
      <c r="S868" s="323"/>
      <c r="T868" s="332"/>
      <c r="U868" s="323"/>
    </row>
    <row r="869" spans="15:21">
      <c r="O869" s="332"/>
      <c r="P869" s="332"/>
      <c r="Q869" s="332"/>
      <c r="R869" s="332"/>
      <c r="S869" s="323"/>
      <c r="T869" s="332"/>
      <c r="U869" s="323"/>
    </row>
    <row r="870" spans="15:21">
      <c r="O870" s="332"/>
      <c r="P870" s="332"/>
      <c r="Q870" s="332"/>
      <c r="R870" s="332"/>
      <c r="S870" s="323"/>
      <c r="T870" s="332"/>
      <c r="U870" s="323"/>
    </row>
    <row r="871" spans="15:21">
      <c r="O871" s="332"/>
      <c r="P871" s="332"/>
      <c r="Q871" s="332"/>
      <c r="R871" s="332"/>
      <c r="S871" s="323"/>
      <c r="T871" s="332"/>
      <c r="U871" s="323"/>
    </row>
    <row r="872" spans="15:21">
      <c r="O872" s="332"/>
      <c r="P872" s="332"/>
      <c r="Q872" s="332"/>
      <c r="R872" s="332"/>
      <c r="S872" s="323"/>
      <c r="T872" s="332"/>
      <c r="U872" s="323"/>
    </row>
    <row r="873" spans="15:21">
      <c r="O873" s="332"/>
      <c r="P873" s="332"/>
      <c r="Q873" s="332"/>
      <c r="R873" s="332"/>
      <c r="S873" s="323"/>
      <c r="T873" s="332"/>
      <c r="U873" s="323"/>
    </row>
    <row r="874" spans="15:21">
      <c r="O874" s="332"/>
      <c r="P874" s="332"/>
      <c r="Q874" s="332"/>
      <c r="R874" s="332"/>
      <c r="S874" s="323"/>
      <c r="T874" s="332"/>
      <c r="U874" s="323"/>
    </row>
    <row r="875" spans="15:21">
      <c r="O875" s="332"/>
      <c r="P875" s="332"/>
      <c r="Q875" s="332"/>
      <c r="R875" s="332"/>
      <c r="S875" s="323"/>
      <c r="T875" s="332"/>
      <c r="U875" s="323"/>
    </row>
    <row r="876" spans="15:21">
      <c r="O876" s="332"/>
      <c r="P876" s="332"/>
      <c r="Q876" s="332"/>
      <c r="R876" s="332"/>
      <c r="S876" s="323"/>
      <c r="T876" s="332"/>
      <c r="U876" s="323"/>
    </row>
    <row r="877" spans="15:21">
      <c r="O877" s="332"/>
      <c r="P877" s="332"/>
      <c r="Q877" s="332"/>
      <c r="R877" s="332"/>
      <c r="S877" s="323"/>
      <c r="T877" s="332"/>
      <c r="U877" s="323"/>
    </row>
    <row r="878" spans="15:21">
      <c r="O878" s="332"/>
      <c r="P878" s="332"/>
      <c r="Q878" s="332"/>
      <c r="R878" s="332"/>
      <c r="S878" s="323"/>
      <c r="T878" s="332"/>
      <c r="U878" s="323"/>
    </row>
    <row r="879" spans="15:21">
      <c r="O879" s="332"/>
      <c r="P879" s="332"/>
      <c r="Q879" s="332"/>
      <c r="R879" s="332"/>
      <c r="S879" s="323"/>
      <c r="T879" s="332"/>
      <c r="U879" s="323"/>
    </row>
    <row r="880" spans="15:21">
      <c r="O880" s="332"/>
      <c r="P880" s="332"/>
      <c r="Q880" s="332"/>
      <c r="R880" s="332"/>
      <c r="S880" s="323"/>
      <c r="T880" s="332"/>
      <c r="U880" s="323"/>
    </row>
    <row r="881" spans="15:21">
      <c r="O881" s="332"/>
      <c r="P881" s="332"/>
      <c r="Q881" s="332"/>
      <c r="R881" s="332"/>
      <c r="S881" s="323"/>
      <c r="T881" s="332"/>
      <c r="U881" s="323"/>
    </row>
    <row r="882" spans="15:21">
      <c r="O882" s="332"/>
      <c r="P882" s="332"/>
      <c r="Q882" s="332"/>
      <c r="R882" s="332"/>
      <c r="S882" s="323"/>
      <c r="T882" s="332"/>
      <c r="U882" s="323"/>
    </row>
    <row r="883" spans="15:21">
      <c r="O883" s="332"/>
      <c r="P883" s="332"/>
      <c r="Q883" s="332"/>
      <c r="R883" s="332"/>
      <c r="S883" s="323"/>
      <c r="T883" s="332"/>
      <c r="U883" s="323"/>
    </row>
    <row r="884" spans="15:21">
      <c r="O884" s="332"/>
      <c r="P884" s="332"/>
      <c r="Q884" s="332"/>
      <c r="R884" s="332"/>
      <c r="S884" s="323"/>
      <c r="T884" s="332"/>
      <c r="U884" s="323"/>
    </row>
    <row r="885" spans="15:21">
      <c r="O885" s="332"/>
      <c r="P885" s="332"/>
      <c r="Q885" s="332"/>
      <c r="R885" s="332"/>
      <c r="S885" s="323"/>
      <c r="T885" s="332"/>
      <c r="U885" s="323"/>
    </row>
    <row r="886" spans="15:21">
      <c r="O886" s="332"/>
      <c r="P886" s="332"/>
      <c r="Q886" s="332"/>
      <c r="R886" s="332"/>
      <c r="S886" s="323"/>
      <c r="T886" s="332"/>
      <c r="U886" s="323"/>
    </row>
    <row r="887" spans="15:21">
      <c r="O887" s="332"/>
      <c r="P887" s="332"/>
      <c r="Q887" s="332"/>
      <c r="R887" s="332"/>
      <c r="S887" s="323"/>
      <c r="T887" s="332"/>
      <c r="U887" s="323"/>
    </row>
    <row r="888" spans="15:21">
      <c r="O888" s="332"/>
      <c r="P888" s="332"/>
      <c r="Q888" s="332"/>
      <c r="R888" s="332"/>
      <c r="S888" s="323"/>
      <c r="T888" s="332"/>
      <c r="U888" s="323"/>
    </row>
    <row r="889" spans="15:21">
      <c r="O889" s="332"/>
      <c r="P889" s="332"/>
      <c r="Q889" s="332"/>
      <c r="R889" s="332"/>
      <c r="S889" s="323"/>
      <c r="T889" s="332"/>
      <c r="U889" s="323"/>
    </row>
    <row r="890" spans="15:21">
      <c r="O890" s="332"/>
      <c r="P890" s="332"/>
      <c r="Q890" s="332"/>
      <c r="R890" s="332"/>
      <c r="S890" s="323"/>
      <c r="T890" s="332"/>
      <c r="U890" s="323"/>
    </row>
    <row r="891" spans="15:21">
      <c r="O891" s="332"/>
      <c r="P891" s="332"/>
      <c r="Q891" s="332"/>
      <c r="R891" s="332"/>
      <c r="S891" s="323"/>
      <c r="T891" s="332"/>
      <c r="U891" s="323"/>
    </row>
    <row r="892" spans="15:21">
      <c r="O892" s="332"/>
      <c r="P892" s="332"/>
      <c r="Q892" s="332"/>
      <c r="R892" s="332"/>
      <c r="S892" s="323"/>
      <c r="T892" s="332"/>
      <c r="U892" s="323"/>
    </row>
    <row r="893" spans="15:21">
      <c r="O893" s="332"/>
      <c r="P893" s="332"/>
      <c r="Q893" s="332"/>
      <c r="R893" s="332"/>
      <c r="S893" s="323"/>
      <c r="T893" s="332"/>
      <c r="U893" s="323"/>
    </row>
    <row r="894" spans="15:21">
      <c r="O894" s="332"/>
      <c r="P894" s="332"/>
      <c r="Q894" s="332"/>
      <c r="R894" s="332"/>
      <c r="S894" s="323"/>
      <c r="T894" s="332"/>
      <c r="U894" s="323"/>
    </row>
    <row r="895" spans="15:21">
      <c r="O895" s="332"/>
      <c r="P895" s="332"/>
      <c r="Q895" s="332"/>
      <c r="R895" s="332"/>
      <c r="S895" s="323"/>
      <c r="T895" s="332"/>
      <c r="U895" s="323"/>
    </row>
    <row r="896" spans="15:21">
      <c r="O896" s="332"/>
      <c r="P896" s="332"/>
      <c r="Q896" s="332"/>
      <c r="R896" s="332"/>
      <c r="S896" s="323"/>
      <c r="T896" s="332"/>
      <c r="U896" s="323"/>
    </row>
    <row r="897" spans="15:21">
      <c r="O897" s="332"/>
      <c r="P897" s="332"/>
      <c r="Q897" s="332"/>
      <c r="R897" s="332"/>
      <c r="S897" s="323"/>
      <c r="T897" s="332"/>
      <c r="U897" s="323"/>
    </row>
    <row r="898" spans="15:21">
      <c r="O898" s="332"/>
      <c r="P898" s="332"/>
      <c r="Q898" s="332"/>
      <c r="R898" s="332"/>
      <c r="S898" s="323"/>
      <c r="T898" s="332"/>
      <c r="U898" s="323"/>
    </row>
    <row r="899" spans="15:21">
      <c r="O899" s="332"/>
      <c r="P899" s="332"/>
      <c r="Q899" s="332"/>
      <c r="R899" s="332"/>
      <c r="S899" s="323"/>
      <c r="T899" s="332"/>
      <c r="U899" s="323"/>
    </row>
    <row r="900" spans="15:21">
      <c r="O900" s="332"/>
      <c r="P900" s="332"/>
      <c r="Q900" s="332"/>
      <c r="R900" s="332"/>
      <c r="S900" s="323"/>
      <c r="T900" s="332"/>
      <c r="U900" s="323"/>
    </row>
    <row r="901" spans="15:21">
      <c r="O901" s="332"/>
      <c r="P901" s="332"/>
      <c r="Q901" s="332"/>
      <c r="R901" s="332"/>
      <c r="S901" s="323"/>
      <c r="T901" s="332"/>
      <c r="U901" s="323"/>
    </row>
    <row r="902" spans="15:21">
      <c r="O902" s="332"/>
      <c r="P902" s="332"/>
      <c r="Q902" s="332"/>
      <c r="R902" s="332"/>
      <c r="S902" s="323"/>
      <c r="T902" s="332"/>
      <c r="U902" s="323"/>
    </row>
    <row r="903" spans="15:21">
      <c r="O903" s="332"/>
      <c r="P903" s="332"/>
      <c r="Q903" s="332"/>
      <c r="R903" s="332"/>
      <c r="S903" s="323"/>
      <c r="T903" s="332"/>
      <c r="U903" s="323"/>
    </row>
    <row r="904" spans="15:21">
      <c r="O904" s="332"/>
      <c r="P904" s="332"/>
      <c r="Q904" s="332"/>
      <c r="R904" s="332"/>
      <c r="S904" s="323"/>
      <c r="T904" s="332"/>
      <c r="U904" s="323"/>
    </row>
    <row r="905" spans="15:21">
      <c r="O905" s="332"/>
      <c r="P905" s="332"/>
      <c r="Q905" s="332"/>
      <c r="R905" s="332"/>
      <c r="S905" s="323"/>
      <c r="T905" s="332"/>
      <c r="U905" s="323"/>
    </row>
    <row r="906" spans="15:21">
      <c r="O906" s="332"/>
      <c r="P906" s="332"/>
      <c r="Q906" s="332"/>
      <c r="R906" s="332"/>
      <c r="S906" s="323"/>
      <c r="T906" s="332"/>
      <c r="U906" s="323"/>
    </row>
    <row r="907" spans="15:21">
      <c r="O907" s="332"/>
      <c r="P907" s="332"/>
      <c r="Q907" s="332"/>
      <c r="R907" s="332"/>
      <c r="S907" s="323"/>
      <c r="T907" s="332"/>
      <c r="U907" s="323"/>
    </row>
    <row r="908" spans="15:21">
      <c r="O908" s="332"/>
      <c r="P908" s="332"/>
      <c r="Q908" s="332"/>
      <c r="R908" s="332"/>
      <c r="S908" s="323"/>
      <c r="T908" s="332"/>
      <c r="U908" s="323"/>
    </row>
    <row r="909" spans="15:21">
      <c r="O909" s="332"/>
      <c r="P909" s="332"/>
      <c r="Q909" s="332"/>
      <c r="R909" s="332"/>
      <c r="S909" s="323"/>
      <c r="T909" s="332"/>
      <c r="U909" s="323"/>
    </row>
    <row r="910" spans="15:21">
      <c r="O910" s="332"/>
      <c r="P910" s="332"/>
      <c r="Q910" s="332"/>
      <c r="R910" s="332"/>
      <c r="S910" s="323"/>
      <c r="T910" s="332"/>
      <c r="U910" s="323"/>
    </row>
    <row r="911" spans="15:21">
      <c r="O911" s="332"/>
      <c r="P911" s="332"/>
      <c r="Q911" s="332"/>
      <c r="R911" s="332"/>
      <c r="S911" s="323"/>
      <c r="T911" s="332"/>
      <c r="U911" s="323"/>
    </row>
    <row r="912" spans="15:21">
      <c r="O912" s="332"/>
      <c r="P912" s="332"/>
      <c r="Q912" s="332"/>
      <c r="R912" s="332"/>
      <c r="S912" s="323"/>
      <c r="T912" s="332"/>
      <c r="U912" s="323"/>
    </row>
    <row r="913" spans="15:21">
      <c r="O913" s="332"/>
      <c r="P913" s="332"/>
      <c r="Q913" s="332"/>
      <c r="R913" s="332"/>
      <c r="S913" s="323"/>
      <c r="T913" s="332"/>
      <c r="U913" s="323"/>
    </row>
    <row r="914" spans="15:21">
      <c r="O914" s="332"/>
      <c r="P914" s="332"/>
      <c r="Q914" s="332"/>
      <c r="R914" s="332"/>
      <c r="S914" s="323"/>
      <c r="T914" s="332"/>
      <c r="U914" s="323"/>
    </row>
    <row r="915" spans="15:21">
      <c r="O915" s="332"/>
      <c r="P915" s="332"/>
      <c r="Q915" s="332"/>
      <c r="R915" s="332"/>
      <c r="S915" s="323"/>
      <c r="T915" s="332"/>
      <c r="U915" s="323"/>
    </row>
    <row r="916" spans="15:21">
      <c r="O916" s="332"/>
      <c r="P916" s="332"/>
      <c r="Q916" s="332"/>
      <c r="R916" s="332"/>
      <c r="S916" s="323"/>
      <c r="T916" s="332"/>
      <c r="U916" s="323"/>
    </row>
    <row r="917" spans="15:21">
      <c r="O917" s="332"/>
      <c r="P917" s="332"/>
      <c r="Q917" s="332"/>
      <c r="R917" s="332"/>
      <c r="S917" s="323"/>
      <c r="T917" s="332"/>
      <c r="U917" s="323"/>
    </row>
    <row r="918" spans="15:21">
      <c r="O918" s="332"/>
      <c r="P918" s="332"/>
      <c r="Q918" s="332"/>
      <c r="R918" s="332"/>
      <c r="S918" s="323"/>
      <c r="T918" s="332"/>
      <c r="U918" s="323"/>
    </row>
    <row r="919" spans="15:21">
      <c r="O919" s="332"/>
      <c r="P919" s="332"/>
      <c r="Q919" s="332"/>
      <c r="R919" s="332"/>
      <c r="S919" s="323"/>
      <c r="T919" s="332"/>
      <c r="U919" s="323"/>
    </row>
    <row r="920" spans="15:21">
      <c r="O920" s="332"/>
      <c r="P920" s="332"/>
      <c r="Q920" s="332"/>
      <c r="R920" s="332"/>
      <c r="S920" s="323"/>
      <c r="T920" s="332"/>
      <c r="U920" s="323"/>
    </row>
    <row r="921" spans="15:21">
      <c r="O921" s="332"/>
      <c r="P921" s="332"/>
      <c r="Q921" s="332"/>
      <c r="R921" s="332"/>
      <c r="S921" s="323"/>
      <c r="T921" s="332"/>
      <c r="U921" s="323"/>
    </row>
    <row r="922" spans="15:21">
      <c r="O922" s="332"/>
      <c r="P922" s="332"/>
      <c r="Q922" s="332"/>
      <c r="R922" s="332"/>
      <c r="S922" s="323"/>
      <c r="T922" s="332"/>
      <c r="U922" s="323"/>
    </row>
    <row r="923" spans="15:21">
      <c r="O923" s="332"/>
      <c r="P923" s="332"/>
      <c r="Q923" s="332"/>
      <c r="R923" s="332"/>
      <c r="S923" s="323"/>
      <c r="T923" s="332"/>
      <c r="U923" s="323"/>
    </row>
    <row r="924" spans="15:21">
      <c r="O924" s="332"/>
      <c r="P924" s="332"/>
      <c r="Q924" s="332"/>
      <c r="R924" s="332"/>
      <c r="S924" s="323"/>
      <c r="T924" s="332"/>
      <c r="U924" s="323"/>
    </row>
    <row r="925" spans="15:21">
      <c r="O925" s="332"/>
      <c r="P925" s="332"/>
      <c r="Q925" s="332"/>
      <c r="R925" s="332"/>
      <c r="S925" s="323"/>
      <c r="T925" s="332"/>
      <c r="U925" s="323"/>
    </row>
    <row r="926" spans="15:21">
      <c r="O926" s="332"/>
      <c r="P926" s="332"/>
      <c r="Q926" s="332"/>
      <c r="R926" s="332"/>
      <c r="S926" s="323"/>
      <c r="T926" s="332"/>
      <c r="U926" s="323"/>
    </row>
    <row r="927" spans="15:21">
      <c r="O927" s="332"/>
      <c r="P927" s="332"/>
      <c r="Q927" s="332"/>
      <c r="R927" s="332"/>
      <c r="S927" s="323"/>
      <c r="T927" s="332"/>
      <c r="U927" s="323"/>
    </row>
    <row r="928" spans="15:21">
      <c r="O928" s="332"/>
      <c r="P928" s="332"/>
      <c r="Q928" s="332"/>
      <c r="R928" s="332"/>
      <c r="S928" s="323"/>
      <c r="T928" s="332"/>
      <c r="U928" s="323"/>
    </row>
    <row r="929" spans="15:21">
      <c r="O929" s="332"/>
      <c r="P929" s="332"/>
      <c r="Q929" s="332"/>
      <c r="R929" s="332"/>
      <c r="S929" s="323"/>
      <c r="T929" s="332"/>
      <c r="U929" s="323"/>
    </row>
    <row r="930" spans="15:21">
      <c r="O930" s="332"/>
      <c r="P930" s="332"/>
      <c r="Q930" s="332"/>
      <c r="R930" s="332"/>
      <c r="S930" s="323"/>
      <c r="T930" s="332"/>
      <c r="U930" s="323"/>
    </row>
    <row r="931" spans="15:21">
      <c r="O931" s="332"/>
      <c r="P931" s="332"/>
      <c r="Q931" s="332"/>
      <c r="R931" s="332"/>
      <c r="S931" s="323"/>
      <c r="T931" s="332"/>
      <c r="U931" s="323"/>
    </row>
    <row r="932" spans="15:21">
      <c r="O932" s="332"/>
      <c r="P932" s="332"/>
      <c r="Q932" s="332"/>
      <c r="R932" s="332"/>
      <c r="S932" s="323"/>
      <c r="T932" s="332"/>
      <c r="U932" s="323"/>
    </row>
    <row r="933" spans="15:21">
      <c r="O933" s="332"/>
      <c r="P933" s="332"/>
      <c r="Q933" s="332"/>
      <c r="R933" s="332"/>
      <c r="S933" s="323"/>
      <c r="T933" s="332"/>
      <c r="U933" s="323"/>
    </row>
    <row r="934" spans="15:21">
      <c r="O934" s="332"/>
      <c r="P934" s="332"/>
      <c r="Q934" s="332"/>
      <c r="R934" s="332"/>
      <c r="S934" s="323"/>
      <c r="T934" s="332"/>
      <c r="U934" s="323"/>
    </row>
    <row r="935" spans="15:21">
      <c r="O935" s="332"/>
      <c r="P935" s="332"/>
      <c r="Q935" s="332"/>
      <c r="R935" s="332"/>
      <c r="S935" s="323"/>
      <c r="T935" s="332"/>
      <c r="U935" s="323"/>
    </row>
    <row r="936" spans="15:21">
      <c r="O936" s="332"/>
      <c r="P936" s="332"/>
      <c r="Q936" s="332"/>
      <c r="R936" s="332"/>
      <c r="S936" s="323"/>
      <c r="T936" s="332"/>
      <c r="U936" s="323"/>
    </row>
    <row r="937" spans="15:21">
      <c r="O937" s="332"/>
      <c r="P937" s="332"/>
      <c r="Q937" s="332"/>
      <c r="R937" s="332"/>
      <c r="S937" s="323"/>
      <c r="T937" s="332"/>
      <c r="U937" s="323"/>
    </row>
    <row r="938" spans="15:21">
      <c r="O938" s="332"/>
      <c r="P938" s="332"/>
      <c r="Q938" s="332"/>
      <c r="R938" s="332"/>
      <c r="S938" s="323"/>
      <c r="T938" s="332"/>
      <c r="U938" s="323"/>
    </row>
    <row r="939" spans="15:21">
      <c r="O939" s="332"/>
      <c r="P939" s="332"/>
      <c r="Q939" s="332"/>
      <c r="R939" s="332"/>
      <c r="S939" s="323"/>
      <c r="T939" s="332"/>
      <c r="U939" s="323"/>
    </row>
    <row r="940" spans="15:21">
      <c r="O940" s="332"/>
      <c r="P940" s="332"/>
      <c r="Q940" s="332"/>
      <c r="R940" s="332"/>
      <c r="S940" s="323"/>
      <c r="T940" s="332"/>
      <c r="U940" s="323"/>
    </row>
    <row r="941" spans="15:21">
      <c r="O941" s="332"/>
      <c r="P941" s="332"/>
      <c r="Q941" s="332"/>
      <c r="R941" s="332"/>
      <c r="S941" s="323"/>
      <c r="T941" s="332"/>
      <c r="U941" s="323"/>
    </row>
    <row r="942" spans="15:21">
      <c r="O942" s="332"/>
      <c r="P942" s="332"/>
      <c r="Q942" s="332"/>
      <c r="R942" s="332"/>
      <c r="S942" s="323"/>
      <c r="T942" s="332"/>
      <c r="U942" s="323"/>
    </row>
    <row r="943" spans="15:21">
      <c r="O943" s="332"/>
      <c r="P943" s="332"/>
      <c r="Q943" s="332"/>
      <c r="R943" s="332"/>
      <c r="S943" s="323"/>
      <c r="T943" s="332"/>
      <c r="U943" s="323"/>
    </row>
    <row r="944" spans="15:21">
      <c r="O944" s="332"/>
      <c r="P944" s="332"/>
      <c r="Q944" s="332"/>
      <c r="R944" s="332"/>
      <c r="S944" s="323"/>
      <c r="T944" s="332"/>
      <c r="U944" s="323"/>
    </row>
    <row r="945" spans="15:21">
      <c r="O945" s="332"/>
      <c r="P945" s="332"/>
      <c r="Q945" s="332"/>
      <c r="R945" s="332"/>
      <c r="S945" s="323"/>
      <c r="T945" s="332"/>
      <c r="U945" s="323"/>
    </row>
    <row r="946" spans="15:21">
      <c r="O946" s="332"/>
      <c r="P946" s="332"/>
      <c r="Q946" s="332"/>
      <c r="R946" s="332"/>
      <c r="S946" s="323"/>
      <c r="T946" s="332"/>
      <c r="U946" s="323"/>
    </row>
    <row r="947" spans="15:21">
      <c r="O947" s="332"/>
      <c r="P947" s="332"/>
      <c r="Q947" s="332"/>
      <c r="R947" s="332"/>
      <c r="S947" s="323"/>
      <c r="T947" s="332"/>
      <c r="U947" s="323"/>
    </row>
    <row r="948" spans="15:21">
      <c r="O948" s="332"/>
      <c r="P948" s="332"/>
      <c r="Q948" s="332"/>
      <c r="R948" s="332"/>
      <c r="S948" s="323"/>
      <c r="T948" s="332"/>
      <c r="U948" s="323"/>
    </row>
    <row r="949" spans="15:21">
      <c r="O949" s="332"/>
      <c r="P949" s="332"/>
      <c r="Q949" s="332"/>
      <c r="R949" s="332"/>
      <c r="S949" s="323"/>
      <c r="T949" s="332"/>
      <c r="U949" s="323"/>
    </row>
    <row r="950" spans="15:21">
      <c r="O950" s="332"/>
      <c r="P950" s="332"/>
      <c r="Q950" s="332"/>
      <c r="R950" s="332"/>
      <c r="S950" s="323"/>
      <c r="T950" s="332"/>
      <c r="U950" s="323"/>
    </row>
    <row r="951" spans="15:21">
      <c r="O951" s="332"/>
      <c r="P951" s="332"/>
      <c r="Q951" s="332"/>
      <c r="R951" s="332"/>
      <c r="S951" s="323"/>
      <c r="T951" s="332"/>
      <c r="U951" s="323"/>
    </row>
    <row r="952" spans="15:21">
      <c r="O952" s="332"/>
      <c r="P952" s="332"/>
      <c r="Q952" s="332"/>
      <c r="R952" s="332"/>
      <c r="S952" s="323"/>
      <c r="T952" s="332"/>
      <c r="U952" s="323"/>
    </row>
    <row r="953" spans="15:21">
      <c r="O953" s="332"/>
      <c r="P953" s="332"/>
      <c r="Q953" s="332"/>
      <c r="R953" s="332"/>
      <c r="S953" s="323"/>
      <c r="T953" s="332"/>
      <c r="U953" s="323"/>
    </row>
    <row r="954" spans="15:21">
      <c r="O954" s="332"/>
      <c r="P954" s="332"/>
      <c r="Q954" s="332"/>
      <c r="R954" s="332"/>
      <c r="S954" s="323"/>
      <c r="T954" s="332"/>
      <c r="U954" s="323"/>
    </row>
    <row r="955" spans="15:21">
      <c r="O955" s="332"/>
      <c r="P955" s="332"/>
      <c r="Q955" s="332"/>
      <c r="R955" s="332"/>
      <c r="S955" s="323"/>
      <c r="T955" s="332"/>
      <c r="U955" s="323"/>
    </row>
    <row r="956" spans="15:21">
      <c r="O956" s="332"/>
      <c r="P956" s="332"/>
      <c r="Q956" s="332"/>
      <c r="R956" s="332"/>
      <c r="S956" s="323"/>
      <c r="T956" s="332"/>
      <c r="U956" s="323"/>
    </row>
    <row r="957" spans="15:21">
      <c r="O957" s="332"/>
      <c r="P957" s="332"/>
      <c r="Q957" s="332"/>
      <c r="R957" s="332"/>
      <c r="S957" s="323"/>
      <c r="T957" s="332"/>
      <c r="U957" s="323"/>
    </row>
    <row r="958" spans="15:21">
      <c r="O958" s="332"/>
      <c r="P958" s="332"/>
      <c r="Q958" s="332"/>
      <c r="R958" s="332"/>
      <c r="S958" s="323"/>
      <c r="T958" s="332"/>
      <c r="U958" s="323"/>
    </row>
    <row r="959" spans="15:21">
      <c r="O959" s="332"/>
      <c r="P959" s="332"/>
      <c r="Q959" s="332"/>
      <c r="R959" s="332"/>
      <c r="S959" s="323"/>
      <c r="T959" s="332"/>
      <c r="U959" s="323"/>
    </row>
    <row r="960" spans="15:21">
      <c r="O960" s="332"/>
      <c r="P960" s="332"/>
      <c r="Q960" s="332"/>
      <c r="R960" s="332"/>
      <c r="S960" s="323"/>
      <c r="T960" s="332"/>
      <c r="U960" s="323"/>
    </row>
    <row r="961" spans="15:21">
      <c r="O961" s="332"/>
      <c r="P961" s="332"/>
      <c r="Q961" s="332"/>
      <c r="R961" s="332"/>
      <c r="S961" s="323"/>
      <c r="T961" s="332"/>
      <c r="U961" s="323"/>
    </row>
    <row r="962" spans="15:21">
      <c r="O962" s="332"/>
      <c r="P962" s="332"/>
      <c r="Q962" s="332"/>
      <c r="R962" s="332"/>
      <c r="S962" s="323"/>
      <c r="T962" s="332"/>
      <c r="U962" s="323"/>
    </row>
    <row r="963" spans="15:21">
      <c r="O963" s="332"/>
      <c r="P963" s="332"/>
      <c r="Q963" s="332"/>
      <c r="R963" s="332"/>
      <c r="S963" s="323"/>
      <c r="T963" s="332"/>
      <c r="U963" s="323"/>
    </row>
    <row r="964" spans="15:21">
      <c r="O964" s="332"/>
      <c r="P964" s="332"/>
      <c r="Q964" s="332"/>
      <c r="R964" s="332"/>
      <c r="S964" s="323"/>
      <c r="T964" s="332"/>
      <c r="U964" s="323"/>
    </row>
    <row r="965" spans="15:21">
      <c r="O965" s="332"/>
      <c r="P965" s="332"/>
      <c r="Q965" s="332"/>
      <c r="R965" s="332"/>
      <c r="S965" s="323"/>
      <c r="T965" s="332"/>
      <c r="U965" s="323"/>
    </row>
    <row r="966" spans="15:21">
      <c r="O966" s="332"/>
      <c r="P966" s="332"/>
      <c r="Q966" s="332"/>
      <c r="R966" s="332"/>
      <c r="S966" s="323"/>
      <c r="T966" s="332"/>
      <c r="U966" s="323"/>
    </row>
    <row r="967" spans="15:21">
      <c r="O967" s="332"/>
      <c r="P967" s="332"/>
      <c r="Q967" s="332"/>
      <c r="R967" s="332"/>
      <c r="S967" s="323"/>
      <c r="T967" s="332"/>
      <c r="U967" s="323"/>
    </row>
    <row r="968" spans="15:21">
      <c r="O968" s="332"/>
      <c r="P968" s="332"/>
      <c r="Q968" s="332"/>
      <c r="R968" s="332"/>
      <c r="S968" s="323"/>
      <c r="T968" s="332"/>
      <c r="U968" s="323"/>
    </row>
    <row r="969" spans="15:21">
      <c r="O969" s="332"/>
      <c r="P969" s="332"/>
      <c r="Q969" s="332"/>
      <c r="R969" s="332"/>
      <c r="S969" s="323"/>
      <c r="T969" s="332"/>
      <c r="U969" s="323"/>
    </row>
    <row r="970" spans="15:21">
      <c r="O970" s="332"/>
      <c r="P970" s="332"/>
      <c r="Q970" s="332"/>
      <c r="R970" s="332"/>
      <c r="S970" s="323"/>
      <c r="T970" s="332"/>
      <c r="U970" s="323"/>
    </row>
    <row r="971" spans="15:21">
      <c r="O971" s="332"/>
      <c r="P971" s="332"/>
      <c r="Q971" s="332"/>
      <c r="R971" s="332"/>
      <c r="S971" s="323"/>
      <c r="T971" s="332"/>
      <c r="U971" s="323"/>
    </row>
    <row r="972" spans="15:21">
      <c r="O972" s="332"/>
      <c r="P972" s="332"/>
      <c r="Q972" s="332"/>
      <c r="R972" s="332"/>
      <c r="S972" s="323"/>
      <c r="T972" s="332"/>
      <c r="U972" s="323"/>
    </row>
    <row r="973" spans="15:21">
      <c r="O973" s="332"/>
      <c r="P973" s="332"/>
      <c r="Q973" s="332"/>
      <c r="R973" s="332"/>
      <c r="S973" s="323"/>
      <c r="T973" s="332"/>
      <c r="U973" s="323"/>
    </row>
    <row r="974" spans="15:21">
      <c r="O974" s="332"/>
      <c r="P974" s="332"/>
      <c r="Q974" s="332"/>
      <c r="R974" s="332"/>
      <c r="S974" s="323"/>
      <c r="T974" s="332"/>
      <c r="U974" s="323"/>
    </row>
    <row r="975" spans="15:21">
      <c r="O975" s="332"/>
      <c r="P975" s="332"/>
      <c r="Q975" s="332"/>
      <c r="R975" s="332"/>
      <c r="S975" s="323"/>
      <c r="T975" s="332"/>
      <c r="U975" s="323"/>
    </row>
    <row r="976" spans="15:21">
      <c r="O976" s="332"/>
      <c r="P976" s="332"/>
      <c r="Q976" s="332"/>
      <c r="R976" s="332"/>
      <c r="S976" s="323"/>
      <c r="T976" s="332"/>
      <c r="U976" s="323"/>
    </row>
    <row r="977" spans="15:21">
      <c r="O977" s="332"/>
      <c r="P977" s="332"/>
      <c r="Q977" s="332"/>
      <c r="R977" s="332"/>
      <c r="S977" s="323"/>
      <c r="T977" s="332"/>
      <c r="U977" s="323"/>
    </row>
    <row r="978" spans="15:21">
      <c r="O978" s="332"/>
      <c r="P978" s="332"/>
      <c r="Q978" s="332"/>
      <c r="R978" s="332"/>
      <c r="S978" s="323"/>
      <c r="T978" s="332"/>
      <c r="U978" s="323"/>
    </row>
    <row r="979" spans="15:21">
      <c r="O979" s="332"/>
      <c r="P979" s="332"/>
      <c r="Q979" s="332"/>
      <c r="R979" s="332"/>
      <c r="S979" s="323"/>
      <c r="T979" s="332"/>
      <c r="U979" s="323"/>
    </row>
    <row r="980" spans="15:21">
      <c r="O980" s="332"/>
      <c r="P980" s="332"/>
      <c r="Q980" s="332"/>
      <c r="R980" s="332"/>
      <c r="S980" s="323"/>
      <c r="T980" s="332"/>
      <c r="U980" s="323"/>
    </row>
    <row r="981" spans="15:21">
      <c r="O981" s="332"/>
      <c r="P981" s="332"/>
      <c r="Q981" s="332"/>
      <c r="R981" s="332"/>
      <c r="S981" s="323"/>
      <c r="T981" s="332"/>
      <c r="U981" s="323"/>
    </row>
    <row r="982" spans="15:21">
      <c r="O982" s="332"/>
      <c r="P982" s="332"/>
      <c r="Q982" s="332"/>
      <c r="R982" s="332"/>
      <c r="S982" s="323"/>
      <c r="T982" s="332"/>
      <c r="U982" s="323"/>
    </row>
    <row r="983" spans="15:21">
      <c r="O983" s="332"/>
      <c r="P983" s="332"/>
      <c r="Q983" s="332"/>
      <c r="R983" s="332"/>
      <c r="S983" s="323"/>
      <c r="T983" s="332"/>
      <c r="U983" s="323"/>
    </row>
    <row r="984" spans="15:21">
      <c r="O984" s="332"/>
      <c r="P984" s="332"/>
      <c r="Q984" s="332"/>
      <c r="R984" s="332"/>
      <c r="S984" s="323"/>
      <c r="T984" s="332"/>
      <c r="U984" s="323"/>
    </row>
    <row r="985" spans="15:21">
      <c r="O985" s="332"/>
      <c r="P985" s="332"/>
      <c r="Q985" s="332"/>
      <c r="R985" s="332"/>
      <c r="S985" s="323"/>
      <c r="T985" s="332"/>
      <c r="U985" s="323"/>
    </row>
    <row r="986" spans="15:21">
      <c r="O986" s="332"/>
      <c r="P986" s="332"/>
      <c r="Q986" s="332"/>
      <c r="R986" s="332"/>
      <c r="S986" s="323"/>
      <c r="T986" s="332"/>
      <c r="U986" s="323"/>
    </row>
    <row r="987" spans="15:21">
      <c r="O987" s="332"/>
      <c r="P987" s="332"/>
      <c r="Q987" s="332"/>
      <c r="R987" s="332"/>
      <c r="S987" s="323"/>
      <c r="T987" s="332"/>
      <c r="U987" s="323"/>
    </row>
    <row r="988" spans="15:21">
      <c r="O988" s="332"/>
      <c r="P988" s="332"/>
      <c r="Q988" s="332"/>
      <c r="R988" s="332"/>
      <c r="S988" s="323"/>
      <c r="T988" s="332"/>
      <c r="U988" s="323"/>
    </row>
    <row r="989" spans="15:21">
      <c r="O989" s="332"/>
      <c r="P989" s="332"/>
      <c r="Q989" s="332"/>
      <c r="R989" s="332"/>
      <c r="S989" s="323"/>
      <c r="T989" s="332"/>
      <c r="U989" s="323"/>
    </row>
    <row r="990" spans="15:21">
      <c r="O990" s="332"/>
      <c r="P990" s="332"/>
      <c r="Q990" s="332"/>
      <c r="R990" s="332"/>
      <c r="S990" s="323"/>
      <c r="T990" s="332"/>
      <c r="U990" s="323"/>
    </row>
    <row r="991" spans="15:21">
      <c r="O991" s="332"/>
      <c r="P991" s="332"/>
      <c r="Q991" s="332"/>
      <c r="R991" s="332"/>
      <c r="S991" s="323"/>
      <c r="T991" s="332"/>
      <c r="U991" s="323"/>
    </row>
    <row r="992" spans="15:21">
      <c r="O992" s="332"/>
      <c r="P992" s="332"/>
      <c r="Q992" s="332"/>
      <c r="R992" s="332"/>
      <c r="S992" s="323"/>
      <c r="T992" s="332"/>
      <c r="U992" s="323"/>
    </row>
    <row r="993" spans="15:21">
      <c r="O993" s="332"/>
      <c r="P993" s="332"/>
      <c r="Q993" s="332"/>
      <c r="R993" s="332"/>
      <c r="S993" s="323"/>
      <c r="T993" s="332"/>
      <c r="U993" s="323"/>
    </row>
    <row r="994" spans="15:21">
      <c r="O994" s="332"/>
      <c r="P994" s="332"/>
      <c r="Q994" s="332"/>
      <c r="R994" s="332"/>
      <c r="S994" s="323"/>
      <c r="T994" s="332"/>
      <c r="U994" s="323"/>
    </row>
    <row r="995" spans="15:21">
      <c r="O995" s="332"/>
      <c r="P995" s="332"/>
      <c r="Q995" s="332"/>
      <c r="R995" s="332"/>
      <c r="S995" s="323"/>
      <c r="T995" s="332"/>
      <c r="U995" s="323"/>
    </row>
    <row r="996" spans="15:21">
      <c r="O996" s="332"/>
      <c r="P996" s="332"/>
      <c r="Q996" s="332"/>
      <c r="R996" s="332"/>
      <c r="S996" s="323"/>
      <c r="T996" s="332"/>
      <c r="U996" s="323"/>
    </row>
    <row r="997" spans="15:21">
      <c r="O997" s="332"/>
      <c r="P997" s="332"/>
      <c r="Q997" s="332"/>
      <c r="R997" s="332"/>
      <c r="S997" s="323"/>
      <c r="T997" s="332"/>
      <c r="U997" s="323"/>
    </row>
    <row r="998" spans="15:21">
      <c r="O998" s="332"/>
      <c r="P998" s="332"/>
      <c r="Q998" s="332"/>
      <c r="R998" s="332"/>
      <c r="S998" s="323"/>
      <c r="T998" s="332"/>
      <c r="U998" s="323"/>
    </row>
    <row r="999" spans="15:21">
      <c r="O999" s="332"/>
      <c r="P999" s="332"/>
      <c r="Q999" s="332"/>
      <c r="R999" s="332"/>
      <c r="S999" s="323"/>
      <c r="T999" s="332"/>
      <c r="U999" s="323"/>
    </row>
    <row r="1000" spans="15:21">
      <c r="O1000" s="332"/>
      <c r="P1000" s="332"/>
      <c r="Q1000" s="332"/>
      <c r="R1000" s="332"/>
      <c r="S1000" s="323"/>
      <c r="T1000" s="332"/>
      <c r="U1000" s="323"/>
    </row>
    <row r="1001" spans="15:21">
      <c r="O1001" s="332"/>
      <c r="P1001" s="332"/>
      <c r="Q1001" s="332"/>
      <c r="R1001" s="332"/>
      <c r="S1001" s="323"/>
      <c r="T1001" s="332"/>
      <c r="U1001" s="323"/>
    </row>
    <row r="1002" spans="15:21">
      <c r="O1002" s="332"/>
      <c r="P1002" s="332"/>
      <c r="Q1002" s="332"/>
      <c r="R1002" s="332"/>
      <c r="S1002" s="323"/>
      <c r="T1002" s="332"/>
      <c r="U1002" s="323"/>
    </row>
    <row r="1003" spans="15:21">
      <c r="O1003" s="332"/>
      <c r="P1003" s="332"/>
      <c r="Q1003" s="332"/>
      <c r="R1003" s="332"/>
      <c r="S1003" s="323"/>
      <c r="T1003" s="332"/>
      <c r="U1003" s="323"/>
    </row>
    <row r="1004" spans="15:21">
      <c r="O1004" s="332"/>
      <c r="P1004" s="332"/>
      <c r="Q1004" s="332"/>
      <c r="R1004" s="332"/>
      <c r="S1004" s="323"/>
      <c r="T1004" s="332"/>
      <c r="U1004" s="323"/>
    </row>
    <row r="1005" spans="15:21">
      <c r="O1005" s="332"/>
      <c r="P1005" s="332"/>
      <c r="Q1005" s="332"/>
      <c r="R1005" s="332"/>
      <c r="S1005" s="323"/>
      <c r="T1005" s="332"/>
      <c r="U1005" s="323"/>
    </row>
    <row r="1006" spans="15:21">
      <c r="O1006" s="332"/>
      <c r="P1006" s="332"/>
      <c r="Q1006" s="332"/>
      <c r="R1006" s="332"/>
      <c r="S1006" s="323"/>
      <c r="T1006" s="332"/>
      <c r="U1006" s="323"/>
    </row>
    <row r="1007" spans="15:21">
      <c r="O1007" s="332"/>
      <c r="P1007" s="332"/>
      <c r="Q1007" s="332"/>
      <c r="R1007" s="332"/>
      <c r="S1007" s="323"/>
      <c r="T1007" s="332"/>
      <c r="U1007" s="323"/>
    </row>
    <row r="1008" spans="15:21">
      <c r="O1008" s="332"/>
      <c r="P1008" s="332"/>
      <c r="Q1008" s="332"/>
      <c r="R1008" s="332"/>
      <c r="S1008" s="323"/>
      <c r="T1008" s="332"/>
      <c r="U1008" s="323"/>
    </row>
    <row r="1009" spans="15:21">
      <c r="O1009" s="332"/>
      <c r="P1009" s="332"/>
      <c r="Q1009" s="332"/>
      <c r="R1009" s="332"/>
      <c r="S1009" s="323"/>
      <c r="T1009" s="332"/>
      <c r="U1009" s="323"/>
    </row>
  </sheetData>
  <mergeCells count="29">
    <mergeCell ref="P42:Q42"/>
    <mergeCell ref="P43:Q43"/>
    <mergeCell ref="P44:Q44"/>
    <mergeCell ref="P45:U45"/>
    <mergeCell ref="P37:Q37"/>
    <mergeCell ref="P38:Q38"/>
    <mergeCell ref="P39:Q39"/>
    <mergeCell ref="P40:Q40"/>
    <mergeCell ref="P41:Q41"/>
    <mergeCell ref="P32:Q32"/>
    <mergeCell ref="P33:Q33"/>
    <mergeCell ref="P34:Q34"/>
    <mergeCell ref="P35:Q35"/>
    <mergeCell ref="P36:Q36"/>
    <mergeCell ref="P27:Q27"/>
    <mergeCell ref="P28:Q28"/>
    <mergeCell ref="P29:Q29"/>
    <mergeCell ref="P30:Q30"/>
    <mergeCell ref="P31:Q31"/>
    <mergeCell ref="P22:Q22"/>
    <mergeCell ref="P23:Q23"/>
    <mergeCell ref="P24:Q24"/>
    <mergeCell ref="P25:Q25"/>
    <mergeCell ref="P26:Q26"/>
    <mergeCell ref="A1:A3"/>
    <mergeCell ref="B1:B3"/>
    <mergeCell ref="C1:C3"/>
    <mergeCell ref="P20:Q20"/>
    <mergeCell ref="P21:Q21"/>
  </mergeCells>
  <conditionalFormatting sqref="T21:T44">
    <cfRule type="expression" dxfId="23" priority="24">
      <formula>M21="M"</formula>
    </cfRule>
  </conditionalFormatting>
  <conditionalFormatting sqref="T21">
    <cfRule type="expression" dxfId="22" priority="23">
      <formula>M21="M"</formula>
    </cfRule>
  </conditionalFormatting>
  <conditionalFormatting sqref="T21:T44">
    <cfRule type="expression" dxfId="21" priority="21">
      <formula>XEG21="M"</formula>
    </cfRule>
    <cfRule type="expression" dxfId="20" priority="22">
      <formula>M21="M"</formula>
    </cfRule>
  </conditionalFormatting>
  <conditionalFormatting sqref="P46 O21:O76">
    <cfRule type="expression" dxfId="19" priority="20">
      <formula>F21="M"</formula>
    </cfRule>
  </conditionalFormatting>
  <conditionalFormatting sqref="P46 O45">
    <cfRule type="expression" dxfId="18" priority="19">
      <formula>#REF!="M"</formula>
    </cfRule>
  </conditionalFormatting>
  <conditionalFormatting sqref="O21:O44 U21:U44">
    <cfRule type="cellIs" dxfId="17" priority="17" stopIfTrue="1" operator="between">
      <formula>0</formula>
      <formula>100</formula>
    </cfRule>
    <cfRule type="cellIs" dxfId="16" priority="18" stopIfTrue="1" operator="equal">
      <formula>"ERROR"</formula>
    </cfRule>
  </conditionalFormatting>
  <conditionalFormatting sqref="S21:S44">
    <cfRule type="cellIs" dxfId="15" priority="15" stopIfTrue="1" operator="equal">
      <formula>"GO"</formula>
    </cfRule>
    <cfRule type="cellIs" dxfId="14" priority="16" stopIfTrue="1" operator="equal">
      <formula>"NO GO"</formula>
    </cfRule>
  </conditionalFormatting>
  <conditionalFormatting sqref="P18">
    <cfRule type="cellIs" dxfId="13" priority="13" operator="equal">
      <formula>$CJ$40</formula>
    </cfRule>
    <cfRule type="cellIs" dxfId="12" priority="14" operator="equal">
      <formula>$CJ$39</formula>
    </cfRule>
  </conditionalFormatting>
  <conditionalFormatting sqref="O21:O41">
    <cfRule type="expression" dxfId="11" priority="12">
      <formula>XCY21="M"</formula>
    </cfRule>
  </conditionalFormatting>
  <conditionalFormatting sqref="T45">
    <cfRule type="expression" dxfId="10" priority="11">
      <formula>N45="M"</formula>
    </cfRule>
  </conditionalFormatting>
  <conditionalFormatting sqref="T45">
    <cfRule type="expression" dxfId="9" priority="10">
      <formula>N45="M"</formula>
    </cfRule>
  </conditionalFormatting>
  <conditionalFormatting sqref="P20">
    <cfRule type="expression" dxfId="8" priority="8">
      <formula>P18="√"</formula>
    </cfRule>
    <cfRule type="expression" dxfId="7" priority="9">
      <formula>P18="X"</formula>
    </cfRule>
  </conditionalFormatting>
  <conditionalFormatting sqref="O43">
    <cfRule type="expression" dxfId="6" priority="7">
      <formula>#REF!="M"</formula>
    </cfRule>
  </conditionalFormatting>
  <conditionalFormatting sqref="O42">
    <cfRule type="expression" dxfId="5" priority="6">
      <formula>#REF!="M"</formula>
    </cfRule>
  </conditionalFormatting>
  <conditionalFormatting sqref="O44 O47:O49">
    <cfRule type="expression" dxfId="4" priority="5">
      <formula>#REF!="M"</formula>
    </cfRule>
  </conditionalFormatting>
  <conditionalFormatting sqref="O52:O76">
    <cfRule type="expression" dxfId="3" priority="4">
      <formula>XCY44="M"</formula>
    </cfRule>
  </conditionalFormatting>
  <conditionalFormatting sqref="O46">
    <cfRule type="expression" dxfId="2" priority="3">
      <formula>XCY43="M"</formula>
    </cfRule>
  </conditionalFormatting>
  <conditionalFormatting sqref="O50">
    <cfRule type="expression" dxfId="1" priority="2">
      <formula>XCY43="M"</formula>
    </cfRule>
  </conditionalFormatting>
  <conditionalFormatting sqref="O51">
    <cfRule type="expression" dxfId="0" priority="1">
      <formula>#REF!="M"</formula>
    </cfRule>
  </conditionalFormatting>
  <dataValidations count="4">
    <dataValidation type="list" allowBlank="1" showInputMessage="1" showErrorMessage="1" sqref="U75 S48 U50 S53 U55 S58 U60 S63 U65 S68 U70 S73" xr:uid="{00000000-0002-0000-1400-000000000000}">
      <formula1>B30:B38</formula1>
    </dataValidation>
    <dataValidation type="list" allowBlank="1" showInputMessage="1" showErrorMessage="1" errorTitle="Input Error" error="Alternatives should be scored between 0 and 10 for each WANT objective._x000a__x000a_Alternatives should be screened GO or NO GO for each MUST objective." sqref="S21:S44" xr:uid="{00000000-0002-0000-1400-000001000000}">
      <formula1>$CJ$16:$CJ$27</formula1>
    </dataValidation>
    <dataValidation type="list" allowBlank="1" showInputMessage="1" showErrorMessage="1" sqref="P18" xr:uid="{00000000-0002-0000-1400-000002000000}">
      <formula1>$CJ$39:$CJ$40</formula1>
    </dataValidation>
    <dataValidation type="list" allowBlank="1" showInputMessage="1" showErrorMessage="1" prompt="Please select from the list of relative values ranging from [L- to H+]." sqref="S76 S71:S72 S69 U71:U72 U66:U67 S47 U47 U51:U52 S49 S54 U61:U62 S66:S67 U56:U57 U64 U59 U49 S51:S52 U54 S56:S57 S59 S61:S62 S64 U69 S74 U76 U74" xr:uid="{00000000-0002-0000-1400-000003000000}">
      <formula1>B30:B38</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dimension ref="A1:C103"/>
  <sheetViews>
    <sheetView workbookViewId="0">
      <selection sqref="A1:A3"/>
    </sheetView>
  </sheetViews>
  <sheetFormatPr defaultColWidth="9.140625" defaultRowHeight="15"/>
  <cols>
    <col min="1" max="1" width="14.28515625" style="127" customWidth="1"/>
    <col min="2" max="2" width="84" style="1" customWidth="1"/>
  </cols>
  <sheetData>
    <row r="1" spans="1:3" s="97" customFormat="1">
      <c r="A1" s="126" t="s">
        <v>855</v>
      </c>
      <c r="B1" s="128" t="s">
        <v>864</v>
      </c>
      <c r="C1" s="97" t="s">
        <v>1346</v>
      </c>
    </row>
    <row r="2" spans="1:3" s="97" customFormat="1">
      <c r="A2" s="126"/>
      <c r="B2" s="235"/>
    </row>
    <row r="3" spans="1:3" s="97" customFormat="1">
      <c r="A3" s="836">
        <v>44253</v>
      </c>
      <c r="B3" s="837" t="s">
        <v>4062</v>
      </c>
    </row>
    <row r="4" spans="1:3" s="763" customFormat="1" ht="30">
      <c r="A4" s="764" t="s">
        <v>3453</v>
      </c>
      <c r="B4" s="762" t="s">
        <v>3452</v>
      </c>
      <c r="C4" s="763" t="s">
        <v>1982</v>
      </c>
    </row>
    <row r="5" spans="1:3" s="652" customFormat="1" ht="75">
      <c r="A5" s="760" t="s">
        <v>3450</v>
      </c>
      <c r="B5" s="651" t="s">
        <v>3451</v>
      </c>
      <c r="C5" s="652" t="s">
        <v>1982</v>
      </c>
    </row>
    <row r="6" spans="1:3" s="652" customFormat="1" ht="45">
      <c r="A6" s="760" t="s">
        <v>3449</v>
      </c>
      <c r="B6" s="651" t="s">
        <v>3447</v>
      </c>
      <c r="C6" s="652" t="s">
        <v>1982</v>
      </c>
    </row>
    <row r="7" spans="1:3" s="652" customFormat="1" ht="135">
      <c r="A7" s="760" t="s">
        <v>3448</v>
      </c>
      <c r="B7" s="651" t="s">
        <v>3446</v>
      </c>
      <c r="C7" s="652" t="s">
        <v>1982</v>
      </c>
    </row>
    <row r="8" spans="1:3" s="652" customFormat="1" ht="197.25" customHeight="1">
      <c r="A8" s="650">
        <v>41289</v>
      </c>
      <c r="B8" s="649" t="s">
        <v>1983</v>
      </c>
      <c r="C8" s="652" t="s">
        <v>1982</v>
      </c>
    </row>
    <row r="9" spans="1:3" s="652" customFormat="1">
      <c r="A9" s="650"/>
      <c r="B9" s="651"/>
    </row>
    <row r="10" spans="1:3" s="652" customFormat="1">
      <c r="A10" s="650"/>
      <c r="B10" s="651"/>
    </row>
    <row r="11" spans="1:3" s="652" customFormat="1">
      <c r="A11" s="650"/>
      <c r="B11" s="651"/>
    </row>
    <row r="12" spans="1:3" s="652" customFormat="1">
      <c r="A12" s="650"/>
      <c r="B12" s="651"/>
    </row>
    <row r="13" spans="1:3" s="652" customFormat="1">
      <c r="A13" s="650"/>
      <c r="B13" s="651"/>
    </row>
    <row r="14" spans="1:3" s="652" customFormat="1">
      <c r="A14" s="650"/>
      <c r="B14" s="651"/>
    </row>
    <row r="15" spans="1:3" s="652" customFormat="1">
      <c r="A15" s="650"/>
      <c r="B15" s="651"/>
    </row>
    <row r="16" spans="1:3" s="652" customFormat="1">
      <c r="A16" s="650"/>
      <c r="B16" s="651"/>
    </row>
    <row r="17" spans="1:2" s="652" customFormat="1">
      <c r="A17" s="650"/>
      <c r="B17" s="651"/>
    </row>
    <row r="18" spans="1:2" s="652" customFormat="1">
      <c r="A18" s="650"/>
      <c r="B18" s="651"/>
    </row>
    <row r="19" spans="1:2" s="652" customFormat="1">
      <c r="A19" s="650"/>
      <c r="B19" s="651"/>
    </row>
    <row r="20" spans="1:2" s="652" customFormat="1">
      <c r="A20" s="650"/>
      <c r="B20" s="651"/>
    </row>
    <row r="21" spans="1:2" s="652" customFormat="1">
      <c r="A21" s="650"/>
      <c r="B21" s="651"/>
    </row>
    <row r="22" spans="1:2" s="652" customFormat="1">
      <c r="A22" s="650"/>
      <c r="B22" s="651"/>
    </row>
    <row r="23" spans="1:2" s="652" customFormat="1">
      <c r="A23" s="650"/>
      <c r="B23" s="651"/>
    </row>
    <row r="24" spans="1:2" s="652" customFormat="1">
      <c r="A24" s="650"/>
      <c r="B24" s="651"/>
    </row>
    <row r="25" spans="1:2" s="652" customFormat="1">
      <c r="A25" s="650"/>
      <c r="B25" s="651"/>
    </row>
    <row r="26" spans="1:2" s="652" customFormat="1">
      <c r="A26" s="650"/>
      <c r="B26" s="651"/>
    </row>
    <row r="27" spans="1:2" s="652" customFormat="1">
      <c r="A27" s="650"/>
      <c r="B27" s="651"/>
    </row>
    <row r="28" spans="1:2" s="652" customFormat="1">
      <c r="A28" s="650"/>
      <c r="B28" s="651"/>
    </row>
    <row r="29" spans="1:2" s="652" customFormat="1">
      <c r="A29" s="653"/>
      <c r="B29" s="651"/>
    </row>
    <row r="30" spans="1:2" s="652" customFormat="1">
      <c r="A30" s="653"/>
      <c r="B30" s="654"/>
    </row>
    <row r="31" spans="1:2" s="652" customFormat="1">
      <c r="A31" s="653"/>
      <c r="B31" s="654"/>
    </row>
    <row r="32" spans="1:2" s="652" customFormat="1">
      <c r="A32" s="653"/>
      <c r="B32" s="651"/>
    </row>
    <row r="33" spans="1:2" s="652" customFormat="1">
      <c r="A33" s="653"/>
      <c r="B33" s="651"/>
    </row>
    <row r="34" spans="1:2" s="652" customFormat="1">
      <c r="A34" s="653"/>
      <c r="B34" s="654"/>
    </row>
    <row r="35" spans="1:2" s="652" customFormat="1">
      <c r="A35" s="653"/>
      <c r="B35" s="651"/>
    </row>
    <row r="36" spans="1:2" s="652" customFormat="1">
      <c r="A36" s="653"/>
      <c r="B36" s="654"/>
    </row>
    <row r="37" spans="1:2" s="652" customFormat="1">
      <c r="A37" s="653"/>
      <c r="B37" s="654"/>
    </row>
    <row r="38" spans="1:2" s="652" customFormat="1">
      <c r="A38" s="653"/>
      <c r="B38" s="654"/>
    </row>
    <row r="39" spans="1:2" s="652" customFormat="1">
      <c r="A39" s="653"/>
      <c r="B39" s="654"/>
    </row>
    <row r="40" spans="1:2" s="652" customFormat="1">
      <c r="A40" s="653"/>
      <c r="B40" s="654"/>
    </row>
    <row r="41" spans="1:2">
      <c r="A41" s="156"/>
    </row>
    <row r="42" spans="1:2">
      <c r="A42" s="156"/>
    </row>
    <row r="43" spans="1:2">
      <c r="A43" s="156"/>
      <c r="B43" s="159"/>
    </row>
    <row r="44" spans="1:2">
      <c r="A44" s="156"/>
    </row>
    <row r="45" spans="1:2">
      <c r="A45" s="156"/>
      <c r="B45" s="159"/>
    </row>
    <row r="46" spans="1:2">
      <c r="A46" s="156"/>
    </row>
    <row r="48" spans="1:2">
      <c r="A48" s="156"/>
    </row>
    <row r="49" spans="1:2">
      <c r="A49" s="156"/>
      <c r="B49" s="159"/>
    </row>
    <row r="50" spans="1:2">
      <c r="A50" s="156"/>
    </row>
    <row r="51" spans="1:2">
      <c r="A51" s="156"/>
    </row>
    <row r="52" spans="1:2">
      <c r="A52" s="156"/>
    </row>
    <row r="53" spans="1:2">
      <c r="A53" s="156"/>
      <c r="B53" s="159"/>
    </row>
    <row r="54" spans="1:2">
      <c r="A54" s="156"/>
      <c r="B54" s="159"/>
    </row>
    <row r="55" spans="1:2">
      <c r="A55" s="156"/>
      <c r="B55" s="159"/>
    </row>
    <row r="56" spans="1:2">
      <c r="A56" s="156"/>
      <c r="B56" s="159"/>
    </row>
    <row r="57" spans="1:2">
      <c r="A57" s="156"/>
      <c r="B57" s="159"/>
    </row>
    <row r="58" spans="1:2">
      <c r="A58" s="156"/>
    </row>
    <row r="59" spans="1:2">
      <c r="A59" s="156"/>
    </row>
    <row r="60" spans="1:2">
      <c r="A60" s="156"/>
    </row>
    <row r="61" spans="1:2">
      <c r="A61" s="156"/>
    </row>
    <row r="62" spans="1:2">
      <c r="A62" s="156"/>
    </row>
    <row r="63" spans="1:2">
      <c r="A63" s="156"/>
    </row>
    <row r="64" spans="1:2">
      <c r="A64" s="156"/>
    </row>
    <row r="65" spans="1:1">
      <c r="A65" s="156"/>
    </row>
    <row r="66" spans="1:1">
      <c r="A66" s="156"/>
    </row>
    <row r="67" spans="1:1">
      <c r="A67" s="156"/>
    </row>
    <row r="68" spans="1:1">
      <c r="A68" s="156"/>
    </row>
    <row r="69" spans="1:1">
      <c r="A69" s="156"/>
    </row>
    <row r="70" spans="1:1">
      <c r="A70" s="156"/>
    </row>
    <row r="71" spans="1:1">
      <c r="A71" s="156"/>
    </row>
    <row r="72" spans="1:1">
      <c r="A72" s="156"/>
    </row>
    <row r="73" spans="1:1">
      <c r="A73" s="156"/>
    </row>
    <row r="74" spans="1:1">
      <c r="A74" s="156"/>
    </row>
    <row r="75" spans="1:1">
      <c r="A75" s="156"/>
    </row>
    <row r="76" spans="1:1">
      <c r="A76" s="156"/>
    </row>
    <row r="77" spans="1:1">
      <c r="A77" s="156"/>
    </row>
    <row r="78" spans="1:1">
      <c r="A78" s="156"/>
    </row>
    <row r="79" spans="1:1">
      <c r="A79" s="156"/>
    </row>
    <row r="80" spans="1:1">
      <c r="A80" s="156"/>
    </row>
    <row r="81" spans="1:1">
      <c r="A81" s="156"/>
    </row>
    <row r="82" spans="1:1">
      <c r="A82" s="156"/>
    </row>
    <row r="83" spans="1:1">
      <c r="A83" s="156"/>
    </row>
    <row r="84" spans="1:1">
      <c r="A84" s="156"/>
    </row>
    <row r="85" spans="1:1">
      <c r="A85" s="156"/>
    </row>
    <row r="86" spans="1:1">
      <c r="A86" s="156"/>
    </row>
    <row r="87" spans="1:1">
      <c r="A87" s="156"/>
    </row>
    <row r="88" spans="1:1">
      <c r="A88" s="156"/>
    </row>
    <row r="89" spans="1:1">
      <c r="A89" s="156"/>
    </row>
    <row r="90" spans="1:1">
      <c r="A90" s="156"/>
    </row>
    <row r="91" spans="1:1">
      <c r="A91" s="156"/>
    </row>
    <row r="92" spans="1:1">
      <c r="A92" s="156"/>
    </row>
    <row r="93" spans="1:1">
      <c r="A93" s="156"/>
    </row>
    <row r="94" spans="1:1">
      <c r="A94" s="156"/>
    </row>
    <row r="95" spans="1:1">
      <c r="A95" s="156"/>
    </row>
    <row r="96" spans="1:1">
      <c r="A96" s="156"/>
    </row>
    <row r="97" spans="1:1">
      <c r="A97" s="156"/>
    </row>
    <row r="98" spans="1:1">
      <c r="A98" s="156"/>
    </row>
    <row r="99" spans="1:1">
      <c r="A99" s="156"/>
    </row>
    <row r="100" spans="1:1">
      <c r="A100" s="156"/>
    </row>
    <row r="101" spans="1:1">
      <c r="A101" s="156"/>
    </row>
    <row r="102" spans="1:1">
      <c r="A102" s="156"/>
    </row>
    <row r="103" spans="1:1">
      <c r="A103" s="156"/>
    </row>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N58"/>
  <sheetViews>
    <sheetView showGridLines="0" workbookViewId="0">
      <selection sqref="A1:A3"/>
    </sheetView>
  </sheetViews>
  <sheetFormatPr defaultColWidth="9.140625" defaultRowHeight="15"/>
  <cols>
    <col min="1" max="1" width="1.7109375" customWidth="1"/>
    <col min="2" max="2" width="9.85546875" customWidth="1"/>
    <col min="4" max="4" width="8.28515625" customWidth="1"/>
    <col min="12" max="12" width="12" customWidth="1"/>
    <col min="13" max="13" width="1.7109375" customWidth="1"/>
  </cols>
  <sheetData>
    <row r="1" spans="1:13" s="556" customFormat="1" ht="8.25" customHeight="1">
      <c r="A1" s="593"/>
      <c r="B1" s="594"/>
      <c r="C1" s="594"/>
      <c r="D1" s="595"/>
      <c r="E1" s="595"/>
      <c r="F1" s="595"/>
      <c r="G1" s="595"/>
      <c r="H1" s="596"/>
      <c r="I1" s="595"/>
      <c r="J1" s="595"/>
      <c r="K1" s="595"/>
      <c r="L1" s="595"/>
      <c r="M1" s="597"/>
    </row>
    <row r="2" spans="1:13" s="556" customFormat="1" ht="41.25" customHeight="1">
      <c r="A2" s="598"/>
      <c r="B2" s="1719" t="str">
        <f ca="1">OFFSET(Lexicon!B533,0,$C$1)</f>
        <v>Performance System</v>
      </c>
      <c r="C2" s="1553"/>
      <c r="D2" s="1553"/>
      <c r="E2" s="1553"/>
      <c r="F2" s="1553"/>
      <c r="G2" s="1553"/>
      <c r="H2" s="1553"/>
      <c r="I2" s="1553"/>
      <c r="J2" s="1553"/>
      <c r="K2" s="1553"/>
      <c r="L2" s="1554"/>
      <c r="M2" s="599"/>
    </row>
    <row r="3" spans="1:13" s="556" customFormat="1" ht="6.75" customHeight="1">
      <c r="A3" s="598"/>
      <c r="B3" s="1555"/>
      <c r="C3" s="1555"/>
      <c r="D3" s="1555"/>
      <c r="E3" s="1555"/>
      <c r="F3" s="1555"/>
      <c r="G3" s="1555"/>
      <c r="H3" s="1555"/>
      <c r="I3" s="1555"/>
      <c r="J3" s="1555"/>
      <c r="K3" s="1555"/>
      <c r="L3" s="1555"/>
      <c r="M3" s="600"/>
    </row>
    <row r="4" spans="1:13" s="556" customFormat="1" ht="19.5" customHeight="1">
      <c r="A4" s="598"/>
      <c r="B4" s="1720" t="str">
        <f ca="1">OFFSET(Lexicon!B601,0,$C$1)</f>
        <v>The Performance System Analysis Questions  - cells hidden</v>
      </c>
      <c r="C4" s="1721"/>
      <c r="D4" s="1721"/>
      <c r="E4" s="1721"/>
      <c r="F4" s="1721"/>
      <c r="G4" s="1721"/>
      <c r="H4" s="1721"/>
      <c r="I4" s="1721"/>
      <c r="J4" s="1721"/>
      <c r="K4" s="1721"/>
      <c r="L4" s="1722"/>
      <c r="M4" s="600"/>
    </row>
    <row r="5" spans="1:13" s="556" customFormat="1" ht="12.75" customHeight="1">
      <c r="A5" s="598"/>
      <c r="B5" s="624"/>
      <c r="C5" s="624"/>
      <c r="D5" s="613"/>
      <c r="E5" s="613"/>
      <c r="F5" s="613"/>
      <c r="G5" s="613"/>
      <c r="H5" s="625"/>
      <c r="I5" s="613"/>
      <c r="J5" s="613"/>
      <c r="K5" s="613"/>
      <c r="L5" s="613"/>
      <c r="M5" s="600"/>
    </row>
    <row r="6" spans="1:13" s="556" customFormat="1" ht="12.75" customHeight="1">
      <c r="A6" s="598"/>
      <c r="B6" s="624"/>
      <c r="C6" s="624"/>
      <c r="D6" s="625"/>
      <c r="E6" s="625"/>
      <c r="F6" s="626"/>
      <c r="G6" s="626"/>
      <c r="H6" s="626"/>
      <c r="I6" s="626"/>
      <c r="J6" s="626"/>
      <c r="K6" s="613"/>
      <c r="L6" s="613"/>
      <c r="M6" s="600"/>
    </row>
    <row r="7" spans="1:13" s="556" customFormat="1" ht="12.75" customHeight="1">
      <c r="A7" s="598"/>
      <c r="B7" s="624"/>
      <c r="C7" s="636" t="str">
        <f ca="1">OFFSET(Lexicon!B603,0,$C$1)</f>
        <v xml:space="preserve">Response </v>
      </c>
      <c r="D7" s="613"/>
      <c r="E7" s="637" t="str">
        <f ca="1">OFFSET(Lexicon!B604,0,$B$3)</f>
        <v>What are the desired and undesired, or alternative, Responses?</v>
      </c>
      <c r="F7" s="626"/>
      <c r="G7" s="626"/>
      <c r="H7" s="626"/>
      <c r="I7" s="626"/>
      <c r="J7" s="626"/>
      <c r="K7" s="613"/>
      <c r="L7" s="613"/>
      <c r="M7" s="600"/>
    </row>
    <row r="8" spans="1:13" s="556" customFormat="1" ht="12.75" customHeight="1">
      <c r="A8" s="598"/>
      <c r="B8" s="624"/>
      <c r="C8" s="624"/>
      <c r="D8" s="625"/>
      <c r="E8" s="625"/>
      <c r="F8" s="626"/>
      <c r="G8" s="626"/>
      <c r="H8" s="626"/>
      <c r="I8" s="626"/>
      <c r="J8" s="626"/>
      <c r="K8" s="613"/>
      <c r="L8" s="627"/>
      <c r="M8" s="600"/>
    </row>
    <row r="9" spans="1:13" s="556" customFormat="1" ht="12.75" customHeight="1">
      <c r="A9" s="598"/>
      <c r="B9" s="624"/>
      <c r="C9" s="624"/>
      <c r="D9" s="614"/>
      <c r="E9" s="614"/>
      <c r="F9" s="626"/>
      <c r="G9" s="626"/>
      <c r="H9" s="626"/>
      <c r="I9" s="626"/>
      <c r="J9" s="626"/>
      <c r="K9" s="628"/>
      <c r="L9" s="627"/>
      <c r="M9" s="600"/>
    </row>
    <row r="10" spans="1:13" s="556" customFormat="1" ht="12.75" customHeight="1">
      <c r="A10" s="598"/>
      <c r="B10" s="624"/>
      <c r="C10" s="636" t="str">
        <f ca="1">OFFSET(Lexicon!B606,0,$C$1)</f>
        <v>Situation</v>
      </c>
      <c r="D10" s="616"/>
      <c r="E10" s="1718" t="str">
        <f ca="1">OFFSET(Lexicon!B607,0,$B$3)</f>
        <v>Have performance expectations, including measures and standards, been established for the desired Response?</v>
      </c>
      <c r="F10" s="1718"/>
      <c r="G10" s="1718"/>
      <c r="H10" s="1718"/>
      <c r="I10" s="1718"/>
      <c r="J10" s="1718"/>
      <c r="K10" s="1718"/>
      <c r="L10" s="627"/>
      <c r="M10" s="600"/>
    </row>
    <row r="11" spans="1:13" s="556" customFormat="1" ht="12.75" customHeight="1">
      <c r="A11" s="598"/>
      <c r="B11" s="624"/>
      <c r="C11" s="636"/>
      <c r="D11" s="616"/>
      <c r="E11" s="1718"/>
      <c r="F11" s="1718"/>
      <c r="G11" s="1718"/>
      <c r="H11" s="1718"/>
      <c r="I11" s="1718"/>
      <c r="J11" s="1718"/>
      <c r="K11" s="1718"/>
      <c r="L11" s="627"/>
      <c r="M11" s="600"/>
    </row>
    <row r="12" spans="1:13" s="556" customFormat="1" ht="12.75" customHeight="1">
      <c r="A12" s="598"/>
      <c r="B12" s="624"/>
      <c r="C12" s="624"/>
      <c r="D12" s="616"/>
      <c r="E12" s="637" t="str">
        <f ca="1">OFFSET(Lexicon!B608,0,$B$3)</f>
        <v>Have performance expectations been clarified with the Performer?</v>
      </c>
      <c r="F12" s="626"/>
      <c r="G12" s="626"/>
      <c r="H12" s="626"/>
      <c r="I12" s="626"/>
      <c r="J12" s="626"/>
      <c r="K12" s="628"/>
      <c r="L12" s="627"/>
      <c r="M12" s="600"/>
    </row>
    <row r="13" spans="1:13" s="556" customFormat="1" ht="12.75" customHeight="1">
      <c r="A13" s="598"/>
      <c r="B13" s="624"/>
      <c r="C13" s="629"/>
      <c r="D13" s="629"/>
      <c r="E13" s="637" t="str">
        <f ca="1">OFFSET(Lexicon!B609,0,$B$3)</f>
        <v>Does the Performer agree that these expectations are attainable?</v>
      </c>
      <c r="F13" s="626"/>
      <c r="G13" s="626"/>
      <c r="H13" s="626"/>
      <c r="I13" s="626"/>
      <c r="J13" s="626"/>
      <c r="K13" s="628"/>
      <c r="L13" s="627"/>
      <c r="M13" s="600"/>
    </row>
    <row r="14" spans="1:13" s="556" customFormat="1" ht="12.75" customHeight="1">
      <c r="A14" s="598"/>
      <c r="B14" s="624"/>
      <c r="C14" s="629"/>
      <c r="D14" s="629"/>
      <c r="E14" s="637" t="str">
        <f ca="1">OFFSET(Lexicon!B610,0,$B$3)</f>
        <v>Can the Performer easily recognize the signal to perform?</v>
      </c>
      <c r="F14" s="613"/>
      <c r="G14" s="613"/>
      <c r="H14" s="625"/>
      <c r="I14" s="628"/>
      <c r="J14" s="628"/>
      <c r="K14" s="628"/>
      <c r="L14" s="627"/>
      <c r="M14" s="600"/>
    </row>
    <row r="15" spans="1:13" s="556" customFormat="1" ht="12.75" customHeight="1">
      <c r="A15" s="598"/>
      <c r="B15" s="631"/>
      <c r="C15" s="629"/>
      <c r="D15" s="629"/>
      <c r="E15" s="637" t="str">
        <f ca="1">OFFSET(Lexicon!B611,0,$B$3)</f>
        <v>Is the input the Performer receives appropriate, correct, and timely?</v>
      </c>
      <c r="F15" s="613"/>
      <c r="G15" s="613"/>
      <c r="H15" s="619"/>
      <c r="I15" s="617"/>
      <c r="J15" s="617"/>
      <c r="K15" s="617"/>
      <c r="L15" s="627"/>
      <c r="M15" s="600"/>
    </row>
    <row r="16" spans="1:13" s="556" customFormat="1" ht="12.75" customHeight="1">
      <c r="A16" s="598"/>
      <c r="B16" s="631"/>
      <c r="C16" s="629"/>
      <c r="D16" s="629"/>
      <c r="E16" s="637" t="str">
        <f ca="1">OFFSET(Lexicon!B612,0,$B$3)</f>
        <v>Are job procedures and work flow effective?</v>
      </c>
      <c r="F16" s="613"/>
      <c r="G16" s="613"/>
      <c r="H16" s="625"/>
      <c r="I16" s="628"/>
      <c r="J16" s="628"/>
      <c r="K16" s="628"/>
      <c r="L16" s="627"/>
      <c r="M16" s="600"/>
    </row>
    <row r="17" spans="1:13" s="556" customFormat="1" ht="12.75" customHeight="1">
      <c r="A17" s="598"/>
      <c r="B17" s="631"/>
      <c r="C17" s="629"/>
      <c r="D17" s="629"/>
      <c r="E17" s="637" t="str">
        <f ca="1">OFFSET(Lexicon!B613,0,$B$3)</f>
        <v>Have multiple or competing priorities been clarified?</v>
      </c>
      <c r="F17" s="615"/>
      <c r="G17" s="615"/>
      <c r="H17" s="632"/>
      <c r="I17" s="628"/>
      <c r="J17" s="628"/>
      <c r="K17" s="628"/>
      <c r="L17" s="627"/>
      <c r="M17" s="600"/>
    </row>
    <row r="18" spans="1:13" s="556" customFormat="1" ht="12.75" customHeight="1">
      <c r="A18" s="598"/>
      <c r="B18" s="631"/>
      <c r="C18" s="624"/>
      <c r="D18" s="616"/>
      <c r="E18" s="1718" t="str">
        <f ca="1">OFFSET(Lexicon!B614,0,$B$3)</f>
        <v>Are adequate resources available: time, people, money, information, tools, space, or equipment?</v>
      </c>
      <c r="F18" s="1718"/>
      <c r="G18" s="1718"/>
      <c r="H18" s="1718"/>
      <c r="I18" s="1718"/>
      <c r="J18" s="1718"/>
      <c r="K18" s="618"/>
      <c r="L18" s="627"/>
      <c r="M18" s="600"/>
    </row>
    <row r="19" spans="1:13" s="556" customFormat="1" ht="12.75" customHeight="1">
      <c r="A19" s="598"/>
      <c r="B19" s="631"/>
      <c r="C19" s="624"/>
      <c r="D19" s="616"/>
      <c r="E19" s="1718"/>
      <c r="F19" s="1718"/>
      <c r="G19" s="1718"/>
      <c r="H19" s="1718"/>
      <c r="I19" s="1718"/>
      <c r="J19" s="1718"/>
      <c r="K19" s="618"/>
      <c r="L19" s="627"/>
      <c r="M19" s="600"/>
    </row>
    <row r="20" spans="1:13" s="556" customFormat="1" ht="12.75" customHeight="1">
      <c r="A20" s="598"/>
      <c r="B20" s="633"/>
      <c r="C20" s="624"/>
      <c r="D20" s="622"/>
      <c r="E20" s="637" t="str">
        <f ca="1">OFFSET(Lexicon!B615,0,$B$3)</f>
        <v>Do the physical surroundings support effective performance?</v>
      </c>
      <c r="F20" s="623"/>
      <c r="G20" s="623"/>
      <c r="H20" s="623"/>
      <c r="I20" s="623"/>
      <c r="J20" s="623"/>
      <c r="K20" s="623"/>
      <c r="L20" s="627"/>
      <c r="M20" s="600"/>
    </row>
    <row r="21" spans="1:13" s="556" customFormat="1" ht="12.75" customHeight="1">
      <c r="A21" s="598"/>
      <c r="B21" s="633"/>
      <c r="C21" s="624"/>
      <c r="D21" s="634"/>
      <c r="E21" s="634"/>
      <c r="F21" s="621"/>
      <c r="G21" s="621"/>
      <c r="H21" s="632"/>
      <c r="I21" s="628"/>
      <c r="J21" s="628"/>
      <c r="K21" s="628"/>
      <c r="L21" s="627"/>
      <c r="M21" s="600"/>
    </row>
    <row r="22" spans="1:13" s="556" customFormat="1" ht="12.75" customHeight="1">
      <c r="A22" s="598"/>
      <c r="B22" s="616"/>
      <c r="C22" s="624"/>
      <c r="D22" s="629"/>
      <c r="E22" s="629"/>
      <c r="F22" s="629"/>
      <c r="G22" s="629"/>
      <c r="H22" s="632"/>
      <c r="I22" s="630"/>
      <c r="J22" s="630"/>
      <c r="K22" s="630"/>
      <c r="L22" s="627"/>
      <c r="M22" s="600"/>
    </row>
    <row r="23" spans="1:13" s="556" customFormat="1" ht="12.75" customHeight="1">
      <c r="A23" s="598"/>
      <c r="B23" s="631"/>
      <c r="C23" s="636" t="str">
        <f ca="1">OFFSET(Lexicon!B617,0,$C$1)</f>
        <v xml:space="preserve">Performer </v>
      </c>
      <c r="D23" s="629"/>
      <c r="E23" s="637" t="str">
        <f ca="1">OFFSET(Lexicon!B618,0,$B$3)</f>
        <v>Does the Performer have the necessary knowledge and skill to perform?</v>
      </c>
      <c r="F23" s="629"/>
      <c r="G23" s="629"/>
      <c r="H23" s="632"/>
      <c r="I23" s="630"/>
      <c r="J23" s="630"/>
      <c r="K23" s="630"/>
      <c r="L23" s="627"/>
      <c r="M23" s="600"/>
    </row>
    <row r="24" spans="1:13" s="556" customFormat="1" ht="12.75" customHeight="1">
      <c r="A24" s="598"/>
      <c r="B24" s="631"/>
      <c r="C24" s="631"/>
      <c r="D24" s="629"/>
      <c r="E24" s="637" t="str">
        <f ca="1">OFFSET(Lexicon!B619,0,$B$3)</f>
        <v>Does the Performer know why the performance is expected?</v>
      </c>
      <c r="F24" s="629"/>
      <c r="G24" s="629"/>
      <c r="H24" s="632"/>
      <c r="I24" s="630"/>
      <c r="J24" s="630"/>
      <c r="K24" s="630"/>
      <c r="L24" s="627"/>
      <c r="M24" s="600"/>
    </row>
    <row r="25" spans="1:13" s="556" customFormat="1" ht="12.75" customHeight="1">
      <c r="A25" s="598"/>
      <c r="B25" s="631"/>
      <c r="C25" s="631"/>
      <c r="D25" s="629"/>
      <c r="E25" s="637" t="str">
        <f ca="1">OFFSET(Lexicon!B620,0,$B$3)</f>
        <v>Is the Performer well suited to the job?</v>
      </c>
      <c r="F25" s="629"/>
      <c r="G25" s="629"/>
      <c r="H25" s="625"/>
      <c r="I25" s="630"/>
      <c r="J25" s="630"/>
      <c r="K25" s="630"/>
      <c r="L25" s="627"/>
      <c r="M25" s="600"/>
    </row>
    <row r="26" spans="1:13" s="556" customFormat="1" ht="12.75" customHeight="1">
      <c r="A26" s="598"/>
      <c r="B26" s="631"/>
      <c r="C26" s="631"/>
      <c r="D26" s="629"/>
      <c r="E26" s="629"/>
      <c r="F26" s="629"/>
      <c r="G26" s="629"/>
      <c r="H26" s="625"/>
      <c r="I26" s="630"/>
      <c r="J26" s="630"/>
      <c r="K26" s="630"/>
      <c r="L26" s="627"/>
      <c r="M26" s="600"/>
    </row>
    <row r="27" spans="1:13" s="556" customFormat="1" ht="12.75" customHeight="1">
      <c r="A27" s="598"/>
      <c r="B27" s="631"/>
      <c r="C27" s="631"/>
      <c r="D27" s="629"/>
      <c r="E27" s="629"/>
      <c r="F27" s="629"/>
      <c r="G27" s="629"/>
      <c r="H27" s="625"/>
      <c r="I27" s="630"/>
      <c r="J27" s="630"/>
      <c r="K27" s="630"/>
      <c r="L27" s="627"/>
      <c r="M27" s="600"/>
    </row>
    <row r="28" spans="1:13" s="556" customFormat="1" ht="12.75" customHeight="1">
      <c r="A28" s="598"/>
      <c r="B28" s="631"/>
      <c r="C28" s="636" t="str">
        <f ca="1">OFFSET(Lexicon!B622,0,$C$1)</f>
        <v xml:space="preserve">Consequences </v>
      </c>
      <c r="D28" s="629"/>
      <c r="E28" s="637" t="str">
        <f ca="1">OFFSET(Lexicon!B623,0,$B$3)</f>
        <v>Are the Consequences immediate enough to encourage the desired Response?</v>
      </c>
      <c r="F28" s="629"/>
      <c r="G28" s="629"/>
      <c r="H28" s="625"/>
      <c r="I28" s="630"/>
      <c r="J28" s="630"/>
      <c r="K28" s="630"/>
      <c r="L28" s="627"/>
      <c r="M28" s="600"/>
    </row>
    <row r="29" spans="1:13" s="556" customFormat="1" ht="12.75" customHeight="1">
      <c r="A29" s="598"/>
      <c r="B29" s="631"/>
      <c r="C29" s="631"/>
      <c r="D29" s="614"/>
      <c r="E29" s="637" t="str">
        <f ca="1">OFFSET(Lexicon!B624,0,$B$3)</f>
        <v>Are appropriate Consequences provided consistently?</v>
      </c>
      <c r="F29" s="615"/>
      <c r="G29" s="615"/>
      <c r="H29" s="632"/>
      <c r="I29" s="635"/>
      <c r="J29" s="635"/>
      <c r="K29" s="635"/>
      <c r="L29" s="627"/>
      <c r="M29" s="600"/>
    </row>
    <row r="30" spans="1:13" s="556" customFormat="1" ht="12.75" customHeight="1">
      <c r="A30" s="598"/>
      <c r="B30" s="631"/>
      <c r="C30" s="631"/>
      <c r="D30" s="616"/>
      <c r="E30" s="637" t="str">
        <f ca="1">OFFSET(Lexicon!B625,0,$B$3)</f>
        <v>Are the Consequences significant to the Performer?</v>
      </c>
      <c r="F30" s="615"/>
      <c r="G30" s="615"/>
      <c r="H30" s="632"/>
      <c r="I30" s="628"/>
      <c r="J30" s="628"/>
      <c r="K30" s="628"/>
      <c r="L30" s="627"/>
      <c r="M30" s="600"/>
    </row>
    <row r="31" spans="1:13" s="556" customFormat="1" ht="12.75" customHeight="1">
      <c r="A31" s="598"/>
      <c r="B31" s="624"/>
      <c r="C31" s="624"/>
      <c r="D31" s="613"/>
      <c r="E31" s="637" t="str">
        <f ca="1">OFFSET(Lexicon!B626,0,$B$3)</f>
        <v>On balance, do the Consequences encourage the desired performance?</v>
      </c>
      <c r="F31" s="613"/>
      <c r="G31" s="613"/>
      <c r="H31" s="625"/>
      <c r="I31" s="613"/>
      <c r="J31" s="613"/>
      <c r="K31" s="613"/>
      <c r="L31" s="613"/>
      <c r="M31" s="600"/>
    </row>
    <row r="32" spans="1:13" s="556" customFormat="1" ht="12.75" customHeight="1">
      <c r="A32" s="598"/>
      <c r="B32" s="624"/>
      <c r="C32" s="624"/>
      <c r="D32" s="625"/>
      <c r="E32" s="625"/>
      <c r="F32" s="626"/>
      <c r="G32" s="626"/>
      <c r="H32" s="626"/>
      <c r="I32" s="626"/>
      <c r="J32" s="626"/>
      <c r="K32" s="613"/>
      <c r="L32" s="613"/>
      <c r="M32" s="600"/>
    </row>
    <row r="33" spans="1:13" s="556" customFormat="1" ht="12.75" customHeight="1">
      <c r="A33" s="598"/>
      <c r="B33" s="624"/>
      <c r="C33" s="624"/>
      <c r="D33" s="613"/>
      <c r="E33" s="613"/>
      <c r="F33" s="626"/>
      <c r="G33" s="626"/>
      <c r="H33" s="626"/>
      <c r="I33" s="626"/>
      <c r="J33" s="626"/>
      <c r="K33" s="613"/>
      <c r="L33" s="613"/>
      <c r="M33" s="600"/>
    </row>
    <row r="34" spans="1:13" s="556" customFormat="1" ht="12.75" customHeight="1">
      <c r="A34" s="598"/>
      <c r="B34" s="624"/>
      <c r="C34" s="636" t="str">
        <f ca="1">OFFSET(Lexicon!B628,0,$C$1)</f>
        <v xml:space="preserve">Feedback </v>
      </c>
      <c r="D34" s="625"/>
      <c r="E34" s="637" t="str">
        <f ca="1">OFFSET(Lexicon!B629,0,$B$3)</f>
        <v>Does the Performer receive any information about performance?</v>
      </c>
      <c r="F34" s="626"/>
      <c r="G34" s="626"/>
      <c r="H34" s="626"/>
      <c r="I34" s="626"/>
      <c r="J34" s="626"/>
      <c r="K34" s="613"/>
      <c r="L34" s="627"/>
      <c r="M34" s="600"/>
    </row>
    <row r="35" spans="1:13" s="556" customFormat="1" ht="12.75" customHeight="1">
      <c r="A35" s="598"/>
      <c r="B35" s="624"/>
      <c r="C35" s="624"/>
      <c r="D35" s="614"/>
      <c r="E35" s="637" t="str">
        <f ca="1">OFFSET(Lexicon!B630,0,$B$3)</f>
        <v>Is the Feedback used to encourage the desired performance?</v>
      </c>
      <c r="F35" s="626"/>
      <c r="G35" s="626"/>
      <c r="H35" s="626"/>
      <c r="I35" s="626"/>
      <c r="J35" s="626"/>
      <c r="K35" s="628"/>
      <c r="L35" s="627"/>
      <c r="M35" s="600"/>
    </row>
    <row r="36" spans="1:13" s="556" customFormat="1" ht="12.75" customHeight="1">
      <c r="A36" s="598"/>
      <c r="B36" s="624"/>
      <c r="C36" s="624"/>
      <c r="D36" s="616"/>
      <c r="E36" s="637" t="str">
        <f ca="1">OFFSET(Lexicon!B631,0,$B$3)</f>
        <v>Are relevant measures of performance being fed back?</v>
      </c>
      <c r="F36" s="626"/>
      <c r="G36" s="626"/>
      <c r="H36" s="626"/>
      <c r="I36" s="626"/>
      <c r="J36" s="626"/>
      <c r="K36" s="628"/>
      <c r="L36" s="627"/>
      <c r="M36" s="600"/>
    </row>
    <row r="37" spans="1:13" s="556" customFormat="1" ht="12.75" customHeight="1">
      <c r="A37" s="601"/>
      <c r="B37" s="624"/>
      <c r="C37" s="624"/>
      <c r="D37" s="616"/>
      <c r="E37" s="637" t="str">
        <f ca="1">OFFSET(Lexicon!B632,0,$B$3)</f>
        <v>Does the Feedback include information about progress over time?</v>
      </c>
      <c r="F37" s="626"/>
      <c r="G37" s="626"/>
      <c r="H37" s="626"/>
      <c r="I37" s="626"/>
      <c r="J37" s="626"/>
      <c r="K37" s="628"/>
      <c r="L37" s="613"/>
      <c r="M37" s="602"/>
    </row>
    <row r="38" spans="1:13" s="556" customFormat="1" ht="12.75" customHeight="1">
      <c r="A38" s="598"/>
      <c r="B38" s="624"/>
      <c r="C38" s="624"/>
      <c r="D38" s="616"/>
      <c r="E38" s="637" t="str">
        <f ca="1">OFFSET(Lexicon!B633,0,$B$3)</f>
        <v>Does the Performer receive timely Feedback?</v>
      </c>
      <c r="F38" s="626"/>
      <c r="G38" s="626"/>
      <c r="H38" s="626"/>
      <c r="I38" s="626"/>
      <c r="J38" s="626"/>
      <c r="K38" s="628"/>
      <c r="L38" s="627"/>
      <c r="M38" s="600"/>
    </row>
    <row r="39" spans="1:13" s="556" customFormat="1" ht="12.75" customHeight="1">
      <c r="A39" s="598"/>
      <c r="B39" s="624"/>
      <c r="C39" s="629"/>
      <c r="D39" s="629"/>
      <c r="E39" s="1718" t="str">
        <f ca="1">OFFSET(Lexicon!B634,0,$B$3)</f>
        <v>Does the Performer receive Feedback frequently enough to maintain or enhance performance?</v>
      </c>
      <c r="F39" s="1718"/>
      <c r="G39" s="1718"/>
      <c r="H39" s="1718"/>
      <c r="I39" s="1718"/>
      <c r="J39" s="1718"/>
      <c r="K39" s="628"/>
      <c r="L39" s="627"/>
      <c r="M39" s="600"/>
    </row>
    <row r="40" spans="1:13" s="556" customFormat="1" ht="12.75" customHeight="1">
      <c r="A40" s="598"/>
      <c r="B40" s="624"/>
      <c r="C40" s="629"/>
      <c r="D40" s="629"/>
      <c r="E40" s="1718"/>
      <c r="F40" s="1718"/>
      <c r="G40" s="1718"/>
      <c r="H40" s="1718"/>
      <c r="I40" s="1718"/>
      <c r="J40" s="1718"/>
      <c r="K40" s="628"/>
      <c r="L40" s="627"/>
      <c r="M40" s="600"/>
    </row>
    <row r="41" spans="1:13" s="556" customFormat="1" ht="12.75" customHeight="1">
      <c r="A41" s="598"/>
      <c r="B41" s="624"/>
      <c r="C41" s="629"/>
      <c r="D41" s="629"/>
      <c r="E41" s="637" t="str">
        <f ca="1">OFFSET(Lexicon!B635,0,$B$3)</f>
        <v>Is the Feedback specific enough to influence performance?</v>
      </c>
      <c r="F41" s="613"/>
      <c r="G41" s="613"/>
      <c r="H41" s="625"/>
      <c r="I41" s="628"/>
      <c r="J41" s="628"/>
      <c r="K41" s="628"/>
      <c r="L41" s="627"/>
      <c r="M41" s="600"/>
    </row>
    <row r="42" spans="1:13" s="556" customFormat="1" ht="12.75" customHeight="1">
      <c r="A42" s="598"/>
      <c r="B42" s="631"/>
      <c r="C42" s="629"/>
      <c r="D42" s="629"/>
      <c r="E42" s="1718" t="str">
        <f ca="1">OFFSET(Lexicon!B636,0,$B$3)</f>
        <v>Does the Feedback include information about the value of the performance to the organization?</v>
      </c>
      <c r="F42" s="1718"/>
      <c r="G42" s="1718"/>
      <c r="H42" s="1718"/>
      <c r="I42" s="1718"/>
      <c r="J42" s="1718"/>
      <c r="K42" s="617"/>
      <c r="L42" s="627"/>
      <c r="M42" s="600"/>
    </row>
    <row r="43" spans="1:13" s="556" customFormat="1" ht="12.75" customHeight="1">
      <c r="A43" s="598"/>
      <c r="B43" s="631"/>
      <c r="C43" s="629"/>
      <c r="D43" s="629"/>
      <c r="E43" s="1718"/>
      <c r="F43" s="1718"/>
      <c r="G43" s="1718"/>
      <c r="H43" s="1718"/>
      <c r="I43" s="1718"/>
      <c r="J43" s="1718"/>
      <c r="K43" s="617"/>
      <c r="L43" s="627"/>
      <c r="M43" s="600"/>
    </row>
    <row r="44" spans="1:13" s="556" customFormat="1" ht="12.75" customHeight="1">
      <c r="A44" s="598"/>
      <c r="B44" s="631"/>
      <c r="C44" s="629"/>
      <c r="D44" s="629"/>
      <c r="E44" s="637" t="str">
        <f ca="1">OFFSET(Lexicon!B637,0,$B$3)</f>
        <v>Is the Feedback communicated in a positive, non-threatening manner?</v>
      </c>
      <c r="F44" s="613"/>
      <c r="G44" s="613"/>
      <c r="H44" s="625"/>
      <c r="I44" s="628"/>
      <c r="J44" s="628"/>
      <c r="K44" s="628"/>
      <c r="L44" s="627"/>
      <c r="M44" s="600"/>
    </row>
    <row r="45" spans="1:13" s="556" customFormat="1" ht="12.75" customHeight="1">
      <c r="A45" s="598"/>
      <c r="B45" s="631"/>
      <c r="C45" s="629"/>
      <c r="D45" s="629"/>
      <c r="E45" s="637"/>
      <c r="F45" s="615"/>
      <c r="G45" s="615"/>
      <c r="H45" s="632"/>
      <c r="I45" s="628"/>
      <c r="J45" s="628"/>
      <c r="K45" s="628"/>
      <c r="L45" s="627"/>
      <c r="M45" s="600"/>
    </row>
    <row r="46" spans="1:13" s="556" customFormat="1" ht="12.75" customHeight="1">
      <c r="A46" s="598"/>
      <c r="B46" s="631"/>
      <c r="C46" s="624"/>
      <c r="D46" s="616"/>
      <c r="E46" s="616"/>
      <c r="F46" s="615"/>
      <c r="G46" s="615"/>
      <c r="H46" s="632"/>
      <c r="I46" s="618"/>
      <c r="J46" s="618"/>
      <c r="K46" s="618"/>
      <c r="L46" s="627"/>
      <c r="M46" s="600"/>
    </row>
    <row r="47" spans="1:13" s="556" customFormat="1" ht="12.75" customHeight="1">
      <c r="A47" s="598"/>
      <c r="B47" s="631"/>
      <c r="C47" s="624"/>
      <c r="D47" s="619"/>
      <c r="E47" s="616"/>
      <c r="F47" s="620"/>
      <c r="G47" s="619"/>
      <c r="H47" s="632"/>
      <c r="I47" s="619"/>
      <c r="J47" s="628"/>
      <c r="K47" s="619"/>
      <c r="L47" s="627"/>
      <c r="M47" s="600"/>
    </row>
    <row r="48" spans="1:13" s="556" customFormat="1" ht="12.75" customHeight="1">
      <c r="A48" s="598"/>
      <c r="B48" s="633"/>
      <c r="C48" s="624"/>
      <c r="D48" s="622"/>
      <c r="E48" s="623"/>
      <c r="F48" s="623"/>
      <c r="G48" s="623"/>
      <c r="H48" s="623"/>
      <c r="I48" s="623"/>
      <c r="J48" s="623"/>
      <c r="K48" s="623"/>
      <c r="L48" s="627"/>
      <c r="M48" s="600"/>
    </row>
    <row r="49" spans="1:14" s="556" customFormat="1" ht="12.75" customHeight="1">
      <c r="A49" s="598"/>
      <c r="B49" s="633"/>
      <c r="C49" s="624"/>
      <c r="D49" s="634"/>
      <c r="E49" s="634"/>
      <c r="F49" s="621"/>
      <c r="G49" s="621"/>
      <c r="H49" s="632"/>
      <c r="I49" s="628"/>
      <c r="J49" s="628"/>
      <c r="K49" s="628"/>
      <c r="L49" s="627"/>
      <c r="M49" s="600"/>
    </row>
    <row r="50" spans="1:14" s="556" customFormat="1" ht="12.75" customHeight="1">
      <c r="A50" s="598"/>
      <c r="B50" s="616"/>
      <c r="C50" s="624"/>
      <c r="D50" s="629"/>
      <c r="E50" s="629"/>
      <c r="F50" s="629"/>
      <c r="G50" s="629"/>
      <c r="H50" s="632"/>
      <c r="I50" s="630"/>
      <c r="J50" s="630"/>
      <c r="K50" s="630"/>
      <c r="L50" s="627"/>
      <c r="M50" s="600"/>
    </row>
    <row r="51" spans="1:14" s="556" customFormat="1" ht="12.75" customHeight="1">
      <c r="A51" s="598"/>
      <c r="B51" s="631"/>
      <c r="C51" s="631"/>
      <c r="D51" s="629"/>
      <c r="E51" s="629"/>
      <c r="F51" s="629"/>
      <c r="G51" s="629"/>
      <c r="H51" s="632"/>
      <c r="I51" s="630"/>
      <c r="J51" s="630"/>
      <c r="K51" s="630"/>
      <c r="L51" s="627"/>
      <c r="M51" s="600"/>
      <c r="N51" s="590"/>
    </row>
    <row r="52" spans="1:14" s="556" customFormat="1" ht="12.75" customHeight="1">
      <c r="A52" s="598"/>
      <c r="B52" s="631"/>
      <c r="C52" s="631"/>
      <c r="D52" s="629"/>
      <c r="E52" s="629"/>
      <c r="F52" s="629"/>
      <c r="G52" s="629"/>
      <c r="H52" s="632"/>
      <c r="I52" s="630"/>
      <c r="J52" s="630"/>
      <c r="K52" s="630"/>
      <c r="L52" s="627"/>
      <c r="M52" s="600"/>
      <c r="N52" s="590"/>
    </row>
    <row r="53" spans="1:14" s="556" customFormat="1" ht="12.75" customHeight="1">
      <c r="A53" s="598"/>
      <c r="B53" s="631"/>
      <c r="C53" s="631"/>
      <c r="D53" s="629"/>
      <c r="E53" s="629"/>
      <c r="F53" s="629"/>
      <c r="G53" s="629"/>
      <c r="H53" s="625"/>
      <c r="I53" s="630"/>
      <c r="J53" s="630"/>
      <c r="K53" s="630"/>
      <c r="L53" s="627"/>
      <c r="M53" s="600"/>
      <c r="N53" s="590"/>
    </row>
    <row r="54" spans="1:14" s="556" customFormat="1" ht="12.75" customHeight="1">
      <c r="A54" s="598"/>
      <c r="B54" s="631"/>
      <c r="C54" s="631"/>
      <c r="D54" s="629"/>
      <c r="E54" s="629"/>
      <c r="F54" s="629"/>
      <c r="G54" s="629"/>
      <c r="H54" s="625"/>
      <c r="I54" s="630"/>
      <c r="J54" s="630"/>
      <c r="K54" s="630"/>
      <c r="L54" s="627"/>
      <c r="M54" s="600"/>
      <c r="N54" s="590"/>
    </row>
    <row r="55" spans="1:14" s="556" customFormat="1" ht="12.75" customHeight="1">
      <c r="A55" s="598"/>
      <c r="B55" s="631"/>
      <c r="C55" s="631"/>
      <c r="D55" s="629"/>
      <c r="E55" s="629"/>
      <c r="F55" s="629"/>
      <c r="G55" s="629"/>
      <c r="H55" s="625"/>
      <c r="I55" s="630"/>
      <c r="J55" s="630"/>
      <c r="K55" s="630"/>
      <c r="L55" s="627"/>
      <c r="M55" s="600"/>
      <c r="N55" s="590"/>
    </row>
    <row r="56" spans="1:14" s="556" customFormat="1" ht="12.75" customHeight="1">
      <c r="A56" s="598"/>
      <c r="B56" s="631"/>
      <c r="C56" s="631"/>
      <c r="D56" s="629"/>
      <c r="E56" s="629"/>
      <c r="F56" s="629"/>
      <c r="G56" s="629"/>
      <c r="H56" s="625"/>
      <c r="I56" s="630"/>
      <c r="J56" s="630"/>
      <c r="K56" s="630"/>
      <c r="L56" s="627"/>
      <c r="M56" s="600"/>
      <c r="N56" s="590"/>
    </row>
    <row r="57" spans="1:14" s="556" customFormat="1" ht="12.75" customHeight="1">
      <c r="A57" s="598"/>
      <c r="B57" s="631"/>
      <c r="C57" s="631"/>
      <c r="D57" s="614"/>
      <c r="E57" s="614"/>
      <c r="F57" s="615"/>
      <c r="G57" s="615"/>
      <c r="H57" s="632"/>
      <c r="I57" s="635"/>
      <c r="J57" s="635"/>
      <c r="K57" s="635"/>
      <c r="L57" s="627"/>
      <c r="M57" s="600"/>
      <c r="N57" s="590"/>
    </row>
    <row r="58" spans="1:14" s="556" customFormat="1" ht="7.5" customHeight="1">
      <c r="A58" s="603"/>
      <c r="B58" s="604"/>
      <c r="C58" s="604"/>
      <c r="D58" s="605"/>
      <c r="E58" s="605"/>
      <c r="F58" s="606"/>
      <c r="G58" s="606"/>
      <c r="H58" s="607"/>
      <c r="I58" s="608"/>
      <c r="J58" s="608"/>
      <c r="K58" s="608"/>
      <c r="L58" s="611"/>
      <c r="M58" s="612"/>
      <c r="N58" s="590"/>
    </row>
  </sheetData>
  <mergeCells count="7">
    <mergeCell ref="E39:J40"/>
    <mergeCell ref="E42:J43"/>
    <mergeCell ref="E18:J19"/>
    <mergeCell ref="E10:K11"/>
    <mergeCell ref="B2:L2"/>
    <mergeCell ref="B3:L3"/>
    <mergeCell ref="B4:L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V382"/>
  <sheetViews>
    <sheetView zoomScale="85" zoomScaleNormal="85" workbookViewId="0">
      <selection sqref="A1:A3"/>
    </sheetView>
  </sheetViews>
  <sheetFormatPr defaultColWidth="9.140625" defaultRowHeight="18.75"/>
  <cols>
    <col min="1" max="1" width="1.7109375" style="584" customWidth="1"/>
    <col min="2" max="6" width="7.7109375" style="582" customWidth="1"/>
    <col min="7" max="7" width="7.7109375" style="583" customWidth="1"/>
    <col min="8" max="8" width="9.7109375" style="583" customWidth="1"/>
    <col min="9" max="10" width="7.7109375" style="583" customWidth="1"/>
    <col min="11" max="11" width="5.42578125" style="579" customWidth="1"/>
    <col min="12" max="12" width="7.7109375" style="583" customWidth="1"/>
    <col min="13" max="14" width="11.7109375" style="583" customWidth="1"/>
    <col min="15" max="18" width="7.7109375" style="583" customWidth="1"/>
    <col min="19" max="19" width="7.7109375" style="585" customWidth="1"/>
    <col min="20" max="20" width="7.7109375" style="583" customWidth="1"/>
    <col min="21" max="21" width="1.7109375" style="583" customWidth="1"/>
    <col min="22" max="16384" width="9.140625" style="556"/>
  </cols>
  <sheetData>
    <row r="1" spans="1:21" ht="6.75" customHeight="1">
      <c r="A1" s="593"/>
      <c r="B1" s="594"/>
      <c r="C1" s="594"/>
      <c r="D1" s="594"/>
      <c r="E1" s="594"/>
      <c r="F1" s="594"/>
      <c r="G1" s="595"/>
      <c r="H1" s="595"/>
      <c r="I1" s="595"/>
      <c r="J1" s="595"/>
      <c r="K1" s="596"/>
      <c r="L1" s="595"/>
      <c r="M1" s="595"/>
      <c r="N1" s="595"/>
      <c r="O1" s="595"/>
      <c r="P1" s="595"/>
      <c r="Q1" s="595"/>
      <c r="R1" s="595"/>
      <c r="S1" s="595"/>
      <c r="T1" s="595"/>
      <c r="U1" s="597"/>
    </row>
    <row r="2" spans="1:21" ht="41.25" customHeight="1">
      <c r="A2" s="598"/>
      <c r="B2" s="1553" t="str">
        <f ca="1">OFFSET(Lexicon!B533,0,$C$1)</f>
        <v>Performance System</v>
      </c>
      <c r="C2" s="1553"/>
      <c r="D2" s="1553"/>
      <c r="E2" s="1553"/>
      <c r="F2" s="1553"/>
      <c r="G2" s="1553"/>
      <c r="H2" s="1553"/>
      <c r="I2" s="1553"/>
      <c r="J2" s="1553"/>
      <c r="K2" s="1553"/>
      <c r="L2" s="1553"/>
      <c r="M2" s="1553"/>
      <c r="N2" s="1553"/>
      <c r="O2" s="1553"/>
      <c r="P2" s="1553"/>
      <c r="Q2" s="1553"/>
      <c r="R2" s="1553"/>
      <c r="S2" s="1553"/>
      <c r="T2" s="1554"/>
      <c r="U2" s="599"/>
    </row>
    <row r="3" spans="1:21" ht="6.75" customHeight="1">
      <c r="A3" s="598"/>
      <c r="B3" s="1555"/>
      <c r="C3" s="1555"/>
      <c r="D3" s="1555"/>
      <c r="E3" s="1555"/>
      <c r="F3" s="1555"/>
      <c r="G3" s="1555"/>
      <c r="H3" s="1555"/>
      <c r="I3" s="1555"/>
      <c r="J3" s="1555"/>
      <c r="K3" s="1555"/>
      <c r="L3" s="1555"/>
      <c r="M3" s="1555"/>
      <c r="N3" s="1555"/>
      <c r="O3" s="1555"/>
      <c r="P3" s="1555"/>
      <c r="Q3" s="1555"/>
      <c r="R3" s="1555"/>
      <c r="S3" s="1555"/>
      <c r="T3" s="1555"/>
      <c r="U3" s="600"/>
    </row>
    <row r="4" spans="1:21" ht="19.5">
      <c r="A4" s="598"/>
      <c r="B4" s="1556"/>
      <c r="C4" s="1556"/>
      <c r="D4" s="1556"/>
      <c r="E4" s="1556"/>
      <c r="F4" s="1556"/>
      <c r="G4" s="1556"/>
      <c r="H4" s="1556"/>
      <c r="I4" s="1556"/>
      <c r="J4" s="1556"/>
      <c r="K4" s="1556"/>
      <c r="L4" s="1556"/>
      <c r="M4" s="1556"/>
      <c r="N4" s="1556"/>
      <c r="O4" s="1556"/>
      <c r="P4" s="1556"/>
      <c r="Q4" s="1556"/>
      <c r="R4" s="1556"/>
      <c r="S4" s="1556"/>
      <c r="T4" s="1556"/>
      <c r="U4" s="600"/>
    </row>
    <row r="5" spans="1:21">
      <c r="A5" s="598"/>
      <c r="B5" s="557"/>
      <c r="C5" s="557"/>
      <c r="D5" s="557"/>
      <c r="E5" s="557"/>
      <c r="F5" s="557"/>
      <c r="G5" s="558"/>
      <c r="H5" s="558"/>
      <c r="I5" s="558"/>
      <c r="J5" s="558"/>
      <c r="K5" s="559"/>
      <c r="L5" s="555"/>
      <c r="M5" s="555"/>
      <c r="N5" s="555"/>
      <c r="O5" s="555"/>
      <c r="P5" s="555"/>
      <c r="Q5" s="555"/>
      <c r="R5" s="558"/>
      <c r="S5" s="558"/>
      <c r="T5" s="560"/>
      <c r="U5" s="600"/>
    </row>
    <row r="6" spans="1:21">
      <c r="A6" s="598"/>
      <c r="B6" s="557"/>
      <c r="C6" s="557"/>
      <c r="D6" s="557"/>
      <c r="E6" s="557"/>
      <c r="F6" s="557"/>
      <c r="G6" s="558"/>
      <c r="H6" s="558"/>
      <c r="I6" s="558"/>
      <c r="J6" s="558"/>
      <c r="K6" s="559"/>
      <c r="L6" s="555"/>
      <c r="M6" s="555"/>
      <c r="N6" s="555"/>
      <c r="O6" s="555"/>
      <c r="P6" s="555"/>
      <c r="Q6" s="555"/>
      <c r="R6" s="558"/>
      <c r="S6" s="558"/>
      <c r="T6" s="560"/>
      <c r="U6" s="600"/>
    </row>
    <row r="7" spans="1:21">
      <c r="A7" s="598"/>
      <c r="B7" s="557"/>
      <c r="C7" s="557"/>
      <c r="D7" s="557"/>
      <c r="E7" s="557"/>
      <c r="F7" s="557"/>
      <c r="G7" s="558"/>
      <c r="H7" s="558"/>
      <c r="I7" s="558"/>
      <c r="J7" s="558"/>
      <c r="K7" s="559"/>
      <c r="L7" s="555"/>
      <c r="M7" s="555"/>
      <c r="N7" s="555"/>
      <c r="O7" s="555"/>
      <c r="P7" s="555"/>
      <c r="Q7" s="555"/>
      <c r="R7" s="558"/>
      <c r="S7" s="558"/>
      <c r="T7" s="560"/>
      <c r="U7" s="600"/>
    </row>
    <row r="8" spans="1:21">
      <c r="A8" s="598"/>
      <c r="B8" s="557"/>
      <c r="C8" s="557"/>
      <c r="D8" s="557"/>
      <c r="E8" s="557"/>
      <c r="F8" s="557"/>
      <c r="G8" s="558"/>
      <c r="H8" s="558"/>
      <c r="I8" s="558"/>
      <c r="J8" s="558"/>
      <c r="K8" s="559"/>
      <c r="L8" s="555"/>
      <c r="M8" s="555"/>
      <c r="N8" s="555"/>
      <c r="O8" s="555"/>
      <c r="P8" s="555"/>
      <c r="Q8" s="555"/>
      <c r="R8" s="558"/>
      <c r="S8" s="558"/>
      <c r="T8" s="560"/>
      <c r="U8" s="600"/>
    </row>
    <row r="9" spans="1:21">
      <c r="A9" s="598"/>
      <c r="B9" s="557"/>
      <c r="C9" s="557"/>
      <c r="D9" s="557"/>
      <c r="E9" s="557"/>
      <c r="F9" s="557"/>
      <c r="G9" s="558"/>
      <c r="H9" s="558"/>
      <c r="I9" s="558"/>
      <c r="J9" s="558"/>
      <c r="K9" s="559"/>
      <c r="L9" s="555"/>
      <c r="M9" s="555"/>
      <c r="N9" s="555"/>
      <c r="O9" s="555"/>
      <c r="P9" s="555"/>
      <c r="Q9" s="555"/>
      <c r="R9" s="558"/>
      <c r="S9" s="558"/>
      <c r="T9" s="560"/>
      <c r="U9" s="600"/>
    </row>
    <row r="10" spans="1:21">
      <c r="A10" s="598"/>
      <c r="B10" s="557"/>
      <c r="C10" s="557"/>
      <c r="D10" s="557"/>
      <c r="E10" s="557"/>
      <c r="F10" s="557"/>
      <c r="G10" s="558"/>
      <c r="H10" s="558"/>
      <c r="I10" s="558"/>
      <c r="J10" s="558"/>
      <c r="K10" s="559"/>
      <c r="L10" s="555"/>
      <c r="M10" s="555"/>
      <c r="N10" s="555"/>
      <c r="O10" s="555"/>
      <c r="P10" s="555"/>
      <c r="Q10" s="555"/>
      <c r="R10" s="558"/>
      <c r="S10" s="558"/>
      <c r="T10" s="560"/>
      <c r="U10" s="600"/>
    </row>
    <row r="11" spans="1:21">
      <c r="A11" s="598"/>
      <c r="B11" s="557"/>
      <c r="C11" s="557"/>
      <c r="D11" s="557"/>
      <c r="E11" s="557"/>
      <c r="F11" s="557"/>
      <c r="G11" s="558"/>
      <c r="H11" s="558"/>
      <c r="I11" s="558"/>
      <c r="J11" s="558"/>
      <c r="K11" s="559"/>
      <c r="L11" s="555"/>
      <c r="M11" s="555"/>
      <c r="N11" s="555"/>
      <c r="O11" s="555"/>
      <c r="P11" s="555"/>
      <c r="Q11" s="555"/>
      <c r="R11" s="558"/>
      <c r="S11" s="558"/>
      <c r="T11" s="560"/>
      <c r="U11" s="600"/>
    </row>
    <row r="12" spans="1:21">
      <c r="A12" s="598"/>
      <c r="B12" s="557"/>
      <c r="C12" s="557"/>
      <c r="D12" s="557"/>
      <c r="E12" s="557"/>
      <c r="F12" s="557"/>
      <c r="G12" s="558"/>
      <c r="H12" s="558"/>
      <c r="I12" s="558"/>
      <c r="J12" s="558"/>
      <c r="K12" s="559"/>
      <c r="L12" s="555"/>
      <c r="M12" s="555"/>
      <c r="N12" s="555"/>
      <c r="O12" s="555"/>
      <c r="P12" s="555"/>
      <c r="Q12" s="555"/>
      <c r="R12" s="558"/>
      <c r="S12" s="558"/>
      <c r="T12" s="560"/>
      <c r="U12" s="600"/>
    </row>
    <row r="13" spans="1:21">
      <c r="A13" s="598"/>
      <c r="B13" s="557"/>
      <c r="C13" s="557"/>
      <c r="D13" s="557"/>
      <c r="E13" s="557"/>
      <c r="F13" s="557"/>
      <c r="G13" s="559"/>
      <c r="H13" s="559"/>
      <c r="I13" s="1741" t="str">
        <f ca="1">OFFSET(Lexicon!B594,0,$C$1)</f>
        <v>•  How appropriate is the Feedback and how well is it used to influence performance?</v>
      </c>
      <c r="J13" s="1742"/>
      <c r="K13" s="1742"/>
      <c r="L13" s="1742"/>
      <c r="M13" s="1743"/>
      <c r="N13" s="555"/>
      <c r="O13" s="555"/>
      <c r="P13" s="555"/>
      <c r="Q13" s="555"/>
      <c r="R13" s="558"/>
      <c r="S13" s="558"/>
      <c r="T13" s="560"/>
      <c r="U13" s="600"/>
    </row>
    <row r="14" spans="1:21">
      <c r="A14" s="598"/>
      <c r="B14" s="557"/>
      <c r="C14" s="557"/>
      <c r="D14" s="557"/>
      <c r="E14" s="557"/>
      <c r="F14" s="557"/>
      <c r="G14" s="558"/>
      <c r="H14" s="558"/>
      <c r="I14" s="1744"/>
      <c r="J14" s="1745"/>
      <c r="K14" s="1745"/>
      <c r="L14" s="1745"/>
      <c r="M14" s="1746"/>
      <c r="N14" s="555"/>
      <c r="O14" s="555"/>
      <c r="P14" s="555"/>
      <c r="Q14" s="555"/>
      <c r="R14" s="558"/>
      <c r="S14" s="558"/>
      <c r="T14" s="560"/>
      <c r="U14" s="600"/>
    </row>
    <row r="15" spans="1:21">
      <c r="A15" s="598"/>
      <c r="B15" s="557"/>
      <c r="C15" s="557"/>
      <c r="D15" s="557"/>
      <c r="E15" s="557"/>
      <c r="F15" s="557"/>
      <c r="G15" s="559"/>
      <c r="H15" s="559"/>
      <c r="I15" s="1744"/>
      <c r="J15" s="1745"/>
      <c r="K15" s="1745"/>
      <c r="L15" s="1745"/>
      <c r="M15" s="1746"/>
      <c r="N15" s="558"/>
      <c r="O15" s="558"/>
      <c r="P15" s="558"/>
      <c r="Q15" s="558"/>
      <c r="R15" s="559"/>
      <c r="S15" s="558"/>
      <c r="T15" s="561"/>
      <c r="U15" s="600"/>
    </row>
    <row r="16" spans="1:21">
      <c r="A16" s="598"/>
      <c r="B16" s="557"/>
      <c r="C16" s="557"/>
      <c r="D16" s="557"/>
      <c r="E16" s="557"/>
      <c r="F16" s="557"/>
      <c r="G16" s="562"/>
      <c r="H16" s="562"/>
      <c r="I16" s="1744"/>
      <c r="J16" s="1745"/>
      <c r="K16" s="1745"/>
      <c r="L16" s="1745"/>
      <c r="M16" s="1746"/>
      <c r="N16" s="563"/>
      <c r="O16" s="563"/>
      <c r="P16" s="563"/>
      <c r="Q16" s="563"/>
      <c r="R16" s="564"/>
      <c r="S16" s="565"/>
      <c r="T16" s="561"/>
      <c r="U16" s="600"/>
    </row>
    <row r="17" spans="1:21">
      <c r="A17" s="598"/>
      <c r="B17" s="557"/>
      <c r="C17" s="557"/>
      <c r="D17" s="557"/>
      <c r="E17" s="557"/>
      <c r="F17" s="557"/>
      <c r="G17" s="566"/>
      <c r="H17" s="566"/>
      <c r="I17" s="1744"/>
      <c r="J17" s="1745"/>
      <c r="K17" s="1745"/>
      <c r="L17" s="1745"/>
      <c r="M17" s="1746"/>
      <c r="N17" s="563"/>
      <c r="O17" s="563"/>
      <c r="P17" s="563"/>
      <c r="Q17" s="563"/>
      <c r="R17" s="564"/>
      <c r="S17" s="565"/>
      <c r="T17" s="561"/>
      <c r="U17" s="600"/>
    </row>
    <row r="18" spans="1:21">
      <c r="A18" s="601"/>
      <c r="B18" s="557"/>
      <c r="C18" s="557"/>
      <c r="D18" s="557"/>
      <c r="E18" s="557"/>
      <c r="F18" s="557"/>
      <c r="G18" s="566"/>
      <c r="H18" s="566"/>
      <c r="I18" s="1744"/>
      <c r="J18" s="1745"/>
      <c r="K18" s="1745"/>
      <c r="L18" s="1745"/>
      <c r="M18" s="1746"/>
      <c r="N18" s="563"/>
      <c r="O18" s="563"/>
      <c r="P18" s="563"/>
      <c r="Q18" s="563"/>
      <c r="R18" s="564"/>
      <c r="S18" s="565"/>
      <c r="T18" s="558"/>
      <c r="U18" s="602"/>
    </row>
    <row r="19" spans="1:21">
      <c r="A19" s="598"/>
      <c r="B19" s="557"/>
      <c r="C19" s="557"/>
      <c r="D19" s="557"/>
      <c r="E19" s="557"/>
      <c r="F19" s="557"/>
      <c r="G19" s="566"/>
      <c r="H19" s="566"/>
      <c r="I19" s="1744"/>
      <c r="J19" s="1745"/>
      <c r="K19" s="1745"/>
      <c r="L19" s="1745"/>
      <c r="M19" s="1746"/>
      <c r="N19" s="563"/>
      <c r="O19" s="563"/>
      <c r="P19" s="563"/>
      <c r="Q19" s="563"/>
      <c r="R19" s="564"/>
      <c r="S19" s="565"/>
      <c r="T19" s="561"/>
      <c r="U19" s="600"/>
    </row>
    <row r="20" spans="1:21">
      <c r="A20" s="598"/>
      <c r="B20" s="557"/>
      <c r="C20" s="1723" t="str">
        <f ca="1">OFFSET(Lexicon!B598,0,$C$1)</f>
        <v>•  How clear are the performance expectations and how well are they understood?
•  How clear is the signal to perform?
•  How well does the work environment support expected performance?</v>
      </c>
      <c r="D20" s="1724"/>
      <c r="E20" s="1724"/>
      <c r="F20" s="1724"/>
      <c r="G20" s="1725"/>
      <c r="H20" s="566"/>
      <c r="I20" s="1747"/>
      <c r="J20" s="1748"/>
      <c r="K20" s="1748"/>
      <c r="L20" s="1748"/>
      <c r="M20" s="1749"/>
      <c r="N20" s="563"/>
      <c r="O20" s="1732" t="str">
        <f ca="1">OFFSET(Lexicon!B595,0,$C$1)</f>
        <v>•  How well do the Consequences encourage expected performance?</v>
      </c>
      <c r="P20" s="1733"/>
      <c r="Q20" s="1733"/>
      <c r="R20" s="1733"/>
      <c r="S20" s="1734"/>
      <c r="T20" s="561"/>
      <c r="U20" s="600"/>
    </row>
    <row r="21" spans="1:21">
      <c r="A21" s="598"/>
      <c r="B21" s="557"/>
      <c r="C21" s="1726"/>
      <c r="D21" s="1727"/>
      <c r="E21" s="1727"/>
      <c r="F21" s="1727"/>
      <c r="G21" s="1728"/>
      <c r="H21" s="566"/>
      <c r="I21" s="644"/>
      <c r="J21" s="567"/>
      <c r="K21" s="568"/>
      <c r="L21" s="563"/>
      <c r="M21" s="563"/>
      <c r="N21" s="563"/>
      <c r="O21" s="1735"/>
      <c r="P21" s="1736"/>
      <c r="Q21" s="1736"/>
      <c r="R21" s="1736"/>
      <c r="S21" s="1737"/>
      <c r="T21" s="561"/>
      <c r="U21" s="600"/>
    </row>
    <row r="22" spans="1:21" ht="55.5">
      <c r="A22" s="598"/>
      <c r="B22" s="569"/>
      <c r="C22" s="1726"/>
      <c r="D22" s="1727"/>
      <c r="E22" s="1727"/>
      <c r="F22" s="1727"/>
      <c r="G22" s="1728"/>
      <c r="H22" s="566"/>
      <c r="I22" s="567"/>
      <c r="J22" s="567"/>
      <c r="K22" s="553" t="str">
        <f ca="1">OFFSET(Lexicon!B585,0,$C$1)</f>
        <v>Fb</v>
      </c>
      <c r="L22" s="570"/>
      <c r="M22" s="570"/>
      <c r="N22" s="570"/>
      <c r="O22" s="1735"/>
      <c r="P22" s="1736"/>
      <c r="Q22" s="1736"/>
      <c r="R22" s="1736"/>
      <c r="S22" s="1737"/>
      <c r="T22" s="561"/>
      <c r="U22" s="600"/>
    </row>
    <row r="23" spans="1:21">
      <c r="A23" s="598"/>
      <c r="B23" s="569"/>
      <c r="C23" s="1726"/>
      <c r="D23" s="1727"/>
      <c r="E23" s="1727"/>
      <c r="F23" s="1727"/>
      <c r="G23" s="1728"/>
      <c r="H23" s="566"/>
      <c r="I23" s="567"/>
      <c r="J23" s="567"/>
      <c r="K23" s="568"/>
      <c r="L23" s="563"/>
      <c r="M23" s="563"/>
      <c r="N23" s="563"/>
      <c r="O23" s="1735"/>
      <c r="P23" s="1736"/>
      <c r="Q23" s="1736"/>
      <c r="R23" s="1736"/>
      <c r="S23" s="1737"/>
      <c r="T23" s="561"/>
      <c r="U23" s="600"/>
    </row>
    <row r="24" spans="1:21">
      <c r="A24" s="598"/>
      <c r="B24" s="569"/>
      <c r="C24" s="1729"/>
      <c r="D24" s="1730"/>
      <c r="E24" s="1730"/>
      <c r="F24" s="1730"/>
      <c r="G24" s="1731"/>
      <c r="H24" s="566"/>
      <c r="I24" s="564"/>
      <c r="J24" s="564"/>
      <c r="K24" s="571"/>
      <c r="L24" s="563"/>
      <c r="M24" s="563"/>
      <c r="N24" s="563"/>
      <c r="O24" s="1738"/>
      <c r="P24" s="1739"/>
      <c r="Q24" s="1739"/>
      <c r="R24" s="1739"/>
      <c r="S24" s="1740"/>
      <c r="T24" s="561"/>
      <c r="U24" s="600"/>
    </row>
    <row r="25" spans="1:21" ht="24.75">
      <c r="A25" s="598"/>
      <c r="B25" s="569"/>
      <c r="C25" s="572"/>
      <c r="D25" s="573"/>
      <c r="E25" s="573"/>
      <c r="F25" s="573"/>
      <c r="G25" s="566"/>
      <c r="H25" s="566"/>
      <c r="I25" s="564"/>
      <c r="J25" s="564"/>
      <c r="K25" s="571"/>
      <c r="L25" s="574"/>
      <c r="M25" s="574"/>
      <c r="N25" s="574"/>
      <c r="O25" s="574"/>
      <c r="P25" s="574"/>
      <c r="Q25" s="574"/>
      <c r="R25" s="575"/>
      <c r="S25" s="565"/>
      <c r="T25" s="561"/>
      <c r="U25" s="600"/>
    </row>
    <row r="26" spans="1:21" ht="55.5">
      <c r="A26" s="598"/>
      <c r="B26" s="569"/>
      <c r="C26" s="572"/>
      <c r="D26" s="573"/>
      <c r="E26" s="573"/>
      <c r="F26" s="589" t="str">
        <f ca="1">OFFSET(Lexicon!B579,0,$C$1)</f>
        <v>S</v>
      </c>
      <c r="G26" s="554"/>
      <c r="H26" s="566"/>
      <c r="I26" s="586" t="str">
        <f ca="1">OFFSET(Lexicon!B581,0,$C$1)</f>
        <v>P</v>
      </c>
      <c r="J26" s="554"/>
      <c r="K26" s="571"/>
      <c r="L26" s="554" t="str">
        <f ca="1">OFFSET(Lexicon!B583,0,$C$1)</f>
        <v>R</v>
      </c>
      <c r="M26" s="563"/>
      <c r="N26" s="554" t="str">
        <f ca="1">OFFSET(Lexicon!B587,0,$C$1)</f>
        <v>C</v>
      </c>
      <c r="O26" s="554"/>
      <c r="P26" s="563"/>
      <c r="Q26" s="563"/>
      <c r="R26" s="575"/>
      <c r="S26" s="565"/>
      <c r="T26" s="561"/>
      <c r="U26" s="600"/>
    </row>
    <row r="27" spans="1:21" ht="20.25">
      <c r="A27" s="598"/>
      <c r="B27" s="576"/>
      <c r="C27" s="572"/>
      <c r="D27" s="573"/>
      <c r="E27" s="1533" t="str">
        <f ca="1">OFFSET(Lexicon!B580,0,$C$1)</f>
        <v>Situation</v>
      </c>
      <c r="F27" s="1533"/>
      <c r="G27" s="1533"/>
      <c r="H27" s="1543" t="str">
        <f ca="1">OFFSET(Lexicon!B582,0,$C$1)</f>
        <v>Performer</v>
      </c>
      <c r="I27" s="1543"/>
      <c r="J27" s="1543"/>
      <c r="K27" s="1531" t="str">
        <f ca="1">OFFSET(Lexicon!B584,0,$C$1)</f>
        <v>Response</v>
      </c>
      <c r="L27" s="1531"/>
      <c r="M27" s="1531"/>
      <c r="N27" s="1532" t="str">
        <f ca="1">OFFSET(Lexicon!B588,0,$C$1)</f>
        <v>Consequences</v>
      </c>
      <c r="O27" s="1532"/>
      <c r="P27" s="1532"/>
      <c r="Q27" s="563"/>
      <c r="R27" s="575"/>
      <c r="S27" s="565"/>
      <c r="T27" s="561"/>
      <c r="U27" s="600"/>
    </row>
    <row r="28" spans="1:21">
      <c r="A28" s="598"/>
      <c r="B28" s="576"/>
      <c r="C28" s="572"/>
      <c r="D28" s="573"/>
      <c r="E28" s="573"/>
      <c r="F28" s="587"/>
      <c r="G28" s="587"/>
      <c r="H28" s="587"/>
      <c r="I28" s="588"/>
      <c r="J28" s="588"/>
      <c r="K28" s="571"/>
      <c r="L28" s="563"/>
      <c r="M28" s="563"/>
      <c r="N28" s="563"/>
      <c r="O28" s="563"/>
      <c r="P28" s="563"/>
      <c r="Q28" s="563"/>
      <c r="R28" s="575"/>
      <c r="S28" s="565"/>
      <c r="T28" s="561"/>
      <c r="U28" s="600"/>
    </row>
    <row r="29" spans="1:21">
      <c r="A29" s="598"/>
      <c r="B29" s="577"/>
      <c r="C29" s="572"/>
      <c r="D29" s="573"/>
      <c r="E29" s="573"/>
      <c r="F29" s="1723" t="str">
        <f ca="1">OFFSET(Lexicon!B597,0,$C$1)</f>
        <v>•  How capable is the Performer to meet the performance expectations?</v>
      </c>
      <c r="G29" s="1724"/>
      <c r="H29" s="1724"/>
      <c r="I29" s="1724"/>
      <c r="J29" s="1725"/>
      <c r="K29" s="571"/>
      <c r="L29" s="1732" t="str">
        <f ca="1">OFFSET(Lexicon!B596,0,$C$1)</f>
        <v>•  What is the observed performance?
•  How does it compare with expectations?</v>
      </c>
      <c r="M29" s="1733"/>
      <c r="N29" s="1733"/>
      <c r="O29" s="1734"/>
      <c r="P29" s="591"/>
      <c r="Q29" s="563"/>
      <c r="R29" s="575"/>
      <c r="S29" s="565"/>
      <c r="T29" s="561"/>
      <c r="U29" s="600"/>
    </row>
    <row r="30" spans="1:21">
      <c r="A30" s="598"/>
      <c r="B30" s="569"/>
      <c r="C30" s="569"/>
      <c r="D30" s="569"/>
      <c r="E30" s="569"/>
      <c r="F30" s="1726"/>
      <c r="G30" s="1727"/>
      <c r="H30" s="1727"/>
      <c r="I30" s="1727"/>
      <c r="J30" s="1728"/>
      <c r="K30" s="571"/>
      <c r="L30" s="1735"/>
      <c r="M30" s="1736"/>
      <c r="N30" s="1736"/>
      <c r="O30" s="1737"/>
      <c r="P30" s="591"/>
      <c r="Q30" s="563"/>
      <c r="R30" s="578"/>
      <c r="S30" s="565"/>
      <c r="T30" s="561"/>
      <c r="U30" s="600"/>
    </row>
    <row r="31" spans="1:21">
      <c r="A31" s="598"/>
      <c r="B31" s="569"/>
      <c r="C31" s="569"/>
      <c r="D31" s="569"/>
      <c r="E31" s="569"/>
      <c r="F31" s="1726"/>
      <c r="G31" s="1727"/>
      <c r="H31" s="1727"/>
      <c r="I31" s="1727"/>
      <c r="J31" s="1728"/>
      <c r="K31" s="571"/>
      <c r="L31" s="1735"/>
      <c r="M31" s="1736"/>
      <c r="N31" s="1736"/>
      <c r="O31" s="1737"/>
      <c r="P31" s="591"/>
      <c r="Q31" s="563"/>
      <c r="R31" s="578"/>
      <c r="S31" s="565"/>
      <c r="T31" s="561"/>
      <c r="U31" s="600"/>
    </row>
    <row r="32" spans="1:21">
      <c r="A32" s="598"/>
      <c r="B32" s="569"/>
      <c r="C32" s="569"/>
      <c r="D32" s="569"/>
      <c r="E32" s="569"/>
      <c r="F32" s="1726"/>
      <c r="G32" s="1727"/>
      <c r="H32" s="1727"/>
      <c r="I32" s="1727"/>
      <c r="J32" s="1728"/>
      <c r="K32" s="559"/>
      <c r="L32" s="1735"/>
      <c r="M32" s="1736"/>
      <c r="N32" s="1736"/>
      <c r="O32" s="1737"/>
      <c r="P32" s="591"/>
      <c r="Q32" s="559"/>
      <c r="R32" s="559"/>
      <c r="S32" s="565"/>
      <c r="T32" s="561"/>
      <c r="U32" s="600"/>
    </row>
    <row r="33" spans="1:22">
      <c r="A33" s="598"/>
      <c r="B33" s="569"/>
      <c r="C33" s="569"/>
      <c r="D33" s="569"/>
      <c r="E33" s="569"/>
      <c r="F33" s="1726"/>
      <c r="G33" s="1727"/>
      <c r="H33" s="1727"/>
      <c r="I33" s="1727"/>
      <c r="J33" s="1728"/>
      <c r="K33" s="559"/>
      <c r="L33" s="1735"/>
      <c r="M33" s="1736"/>
      <c r="N33" s="1736"/>
      <c r="O33" s="1737"/>
      <c r="P33" s="591"/>
      <c r="Q33" s="558"/>
      <c r="R33" s="558"/>
      <c r="S33" s="565"/>
      <c r="T33" s="561"/>
      <c r="U33" s="600"/>
    </row>
    <row r="34" spans="1:22">
      <c r="A34" s="598"/>
      <c r="B34" s="569"/>
      <c r="C34" s="569"/>
      <c r="D34" s="569"/>
      <c r="E34" s="569"/>
      <c r="F34" s="1726"/>
      <c r="G34" s="1727"/>
      <c r="H34" s="1727"/>
      <c r="I34" s="1727"/>
      <c r="J34" s="1728"/>
      <c r="K34" s="559"/>
      <c r="L34" s="1735"/>
      <c r="M34" s="1736"/>
      <c r="N34" s="1736"/>
      <c r="O34" s="1737"/>
      <c r="P34" s="591"/>
      <c r="Q34" s="558"/>
      <c r="R34" s="559"/>
      <c r="S34" s="565"/>
      <c r="T34" s="561"/>
      <c r="U34" s="600"/>
    </row>
    <row r="35" spans="1:22">
      <c r="A35" s="598"/>
      <c r="B35" s="569"/>
      <c r="C35" s="569"/>
      <c r="D35" s="569"/>
      <c r="E35" s="569"/>
      <c r="F35" s="1729"/>
      <c r="G35" s="1730"/>
      <c r="H35" s="1730"/>
      <c r="I35" s="1730"/>
      <c r="J35" s="1731"/>
      <c r="K35" s="559"/>
      <c r="L35" s="1738"/>
      <c r="M35" s="1739"/>
      <c r="N35" s="1739"/>
      <c r="O35" s="1740"/>
      <c r="P35" s="591"/>
      <c r="Q35" s="558"/>
      <c r="R35" s="559"/>
      <c r="S35" s="558"/>
      <c r="T35" s="561"/>
      <c r="U35" s="600"/>
    </row>
    <row r="36" spans="1:22">
      <c r="A36" s="598"/>
      <c r="B36" s="569"/>
      <c r="C36" s="569"/>
      <c r="D36" s="569"/>
      <c r="E36" s="569"/>
      <c r="F36" s="569"/>
      <c r="G36" s="562"/>
      <c r="H36" s="562"/>
      <c r="I36" s="578"/>
      <c r="J36" s="578"/>
      <c r="K36" s="571"/>
      <c r="L36" s="1530" t="str">
        <f ca="1">OFFSET(Lexicon!B589,0,$C$1)</f>
        <v>Starting Point: Identify the Response</v>
      </c>
      <c r="M36" s="1530"/>
      <c r="N36" s="1530"/>
      <c r="O36" s="1530"/>
      <c r="P36" s="563"/>
      <c r="Q36" s="563"/>
      <c r="R36" s="564"/>
      <c r="S36" s="565"/>
      <c r="T36" s="561"/>
      <c r="U36" s="600"/>
    </row>
    <row r="37" spans="1:22">
      <c r="A37" s="598"/>
      <c r="B37" s="557"/>
      <c r="C37" s="557"/>
      <c r="D37" s="557"/>
      <c r="E37" s="557"/>
      <c r="F37" s="557"/>
      <c r="G37" s="558"/>
      <c r="H37" s="558"/>
      <c r="I37" s="558"/>
      <c r="J37" s="558"/>
      <c r="K37" s="559"/>
      <c r="L37" s="555"/>
      <c r="M37" s="555"/>
      <c r="N37" s="555"/>
      <c r="O37" s="555"/>
      <c r="P37" s="555"/>
      <c r="Q37" s="555"/>
      <c r="R37" s="558"/>
      <c r="S37" s="558"/>
      <c r="T37" s="560"/>
      <c r="U37" s="600"/>
    </row>
    <row r="38" spans="1:22">
      <c r="A38" s="598"/>
      <c r="B38" s="557"/>
      <c r="C38" s="557"/>
      <c r="D38" s="557"/>
      <c r="E38" s="557"/>
      <c r="F38" s="557"/>
      <c r="G38" s="558"/>
      <c r="H38" s="558"/>
      <c r="I38" s="558"/>
      <c r="J38" s="558"/>
      <c r="K38" s="559"/>
      <c r="L38" s="555"/>
      <c r="M38" s="555"/>
      <c r="N38" s="555"/>
      <c r="O38" s="555"/>
      <c r="P38" s="555"/>
      <c r="Q38" s="555"/>
      <c r="R38" s="558"/>
      <c r="S38" s="558"/>
      <c r="T38" s="560"/>
      <c r="U38" s="600"/>
    </row>
    <row r="39" spans="1:22">
      <c r="A39" s="598"/>
      <c r="B39" s="557"/>
      <c r="C39" s="557"/>
      <c r="D39" s="557"/>
      <c r="E39" s="557"/>
      <c r="F39" s="557"/>
      <c r="G39" s="558"/>
      <c r="H39" s="558"/>
      <c r="I39" s="558"/>
      <c r="J39" s="558"/>
      <c r="K39" s="559"/>
      <c r="L39" s="555"/>
      <c r="M39" s="555"/>
      <c r="N39" s="555"/>
      <c r="O39" s="555"/>
      <c r="P39" s="555"/>
      <c r="Q39" s="555"/>
      <c r="R39" s="558"/>
      <c r="S39" s="558"/>
      <c r="T39" s="560"/>
      <c r="U39" s="600"/>
    </row>
    <row r="40" spans="1:22">
      <c r="A40" s="598"/>
      <c r="B40" s="557"/>
      <c r="C40" s="557"/>
      <c r="D40" s="557"/>
      <c r="E40" s="557"/>
      <c r="F40" s="557"/>
      <c r="G40" s="558"/>
      <c r="H40" s="558"/>
      <c r="I40" s="558"/>
      <c r="J40" s="558"/>
      <c r="K40" s="559"/>
      <c r="L40" s="555"/>
      <c r="M40" s="555"/>
      <c r="N40" s="555"/>
      <c r="O40" s="555"/>
      <c r="P40" s="555"/>
      <c r="Q40" s="555"/>
      <c r="R40" s="558"/>
      <c r="S40" s="558"/>
      <c r="T40" s="560"/>
      <c r="U40" s="600"/>
    </row>
    <row r="41" spans="1:22">
      <c r="A41" s="598"/>
      <c r="B41" s="557"/>
      <c r="C41" s="557"/>
      <c r="D41" s="557"/>
      <c r="E41" s="557"/>
      <c r="F41" s="557"/>
      <c r="G41" s="558"/>
      <c r="H41" s="558"/>
      <c r="I41" s="558"/>
      <c r="J41" s="558"/>
      <c r="K41" s="559"/>
      <c r="L41" s="555"/>
      <c r="M41" s="555"/>
      <c r="N41" s="555"/>
      <c r="O41" s="555"/>
      <c r="P41" s="555"/>
      <c r="Q41" s="555"/>
      <c r="R41" s="558"/>
      <c r="S41" s="558"/>
      <c r="T41" s="560"/>
      <c r="U41" s="600"/>
    </row>
    <row r="42" spans="1:22">
      <c r="A42" s="598"/>
      <c r="B42" s="557"/>
      <c r="C42" s="557"/>
      <c r="D42" s="557"/>
      <c r="E42" s="557"/>
      <c r="F42" s="557"/>
      <c r="G42" s="558"/>
      <c r="H42" s="558"/>
      <c r="I42" s="558"/>
      <c r="J42" s="558"/>
      <c r="K42" s="559"/>
      <c r="L42" s="555"/>
      <c r="M42" s="555"/>
      <c r="N42" s="555"/>
      <c r="O42" s="555"/>
      <c r="P42" s="555"/>
      <c r="Q42" s="555"/>
      <c r="R42" s="558"/>
      <c r="S42" s="558"/>
      <c r="T42" s="560"/>
      <c r="U42" s="600"/>
    </row>
    <row r="43" spans="1:22">
      <c r="A43" s="598"/>
      <c r="B43" s="569"/>
      <c r="C43" s="569"/>
      <c r="D43" s="569"/>
      <c r="E43" s="569"/>
      <c r="F43" s="569"/>
      <c r="G43" s="566"/>
      <c r="H43" s="566"/>
      <c r="I43" s="578"/>
      <c r="J43" s="578"/>
      <c r="K43" s="571"/>
      <c r="L43" s="563"/>
      <c r="M43" s="563"/>
      <c r="N43" s="563"/>
      <c r="O43" s="563"/>
      <c r="P43" s="563"/>
      <c r="Q43" s="563"/>
      <c r="R43" s="564"/>
      <c r="S43" s="565"/>
      <c r="T43" s="561"/>
      <c r="U43" s="600"/>
    </row>
    <row r="44" spans="1:22">
      <c r="A44" s="590"/>
      <c r="B44" s="590"/>
      <c r="C44" s="590"/>
      <c r="D44" s="590"/>
      <c r="E44" s="590"/>
      <c r="F44" s="590"/>
      <c r="G44" s="590"/>
      <c r="H44" s="590"/>
      <c r="I44" s="590"/>
      <c r="J44" s="590"/>
      <c r="K44" s="590"/>
      <c r="L44" s="590"/>
      <c r="M44" s="590"/>
      <c r="N44" s="590"/>
      <c r="O44" s="590"/>
      <c r="P44" s="590"/>
      <c r="Q44" s="590"/>
      <c r="R44" s="590"/>
      <c r="S44" s="590"/>
      <c r="T44" s="590"/>
      <c r="U44" s="590"/>
      <c r="V44" s="590"/>
    </row>
    <row r="45" spans="1:22">
      <c r="A45" s="590"/>
      <c r="B45" s="590"/>
      <c r="C45" s="590"/>
      <c r="D45" s="590"/>
      <c r="E45" s="590"/>
      <c r="F45" s="590"/>
      <c r="G45" s="590"/>
      <c r="H45" s="590"/>
      <c r="I45" s="590"/>
      <c r="J45" s="590"/>
      <c r="K45" s="590"/>
      <c r="L45" s="590"/>
      <c r="M45" s="590"/>
      <c r="N45" s="590"/>
      <c r="O45" s="590"/>
      <c r="P45" s="590"/>
      <c r="Q45" s="590"/>
      <c r="R45" s="590"/>
      <c r="S45" s="590"/>
      <c r="T45" s="590"/>
      <c r="U45" s="590"/>
      <c r="V45" s="590"/>
    </row>
    <row r="46" spans="1:22">
      <c r="A46" s="590"/>
      <c r="B46" s="590"/>
      <c r="C46" s="590"/>
      <c r="D46" s="590"/>
      <c r="E46" s="590"/>
      <c r="F46" s="590"/>
      <c r="G46" s="590"/>
      <c r="H46" s="590"/>
      <c r="I46" s="590"/>
      <c r="J46" s="590"/>
      <c r="K46" s="590"/>
      <c r="L46" s="590"/>
      <c r="M46" s="590"/>
      <c r="N46" s="590"/>
      <c r="O46" s="590"/>
      <c r="P46" s="590"/>
      <c r="Q46" s="590"/>
      <c r="R46" s="590"/>
      <c r="S46" s="590"/>
      <c r="T46" s="590"/>
      <c r="U46" s="590"/>
      <c r="V46" s="590"/>
    </row>
    <row r="47" spans="1:22">
      <c r="A47" s="590"/>
      <c r="B47" s="590"/>
      <c r="C47" s="590"/>
      <c r="D47" s="590"/>
      <c r="E47" s="590"/>
      <c r="F47" s="590"/>
      <c r="G47" s="590"/>
      <c r="H47" s="590"/>
      <c r="I47" s="590"/>
      <c r="J47" s="590"/>
      <c r="K47" s="590"/>
      <c r="L47" s="590"/>
      <c r="M47" s="590"/>
      <c r="N47" s="590"/>
      <c r="O47" s="590"/>
      <c r="P47" s="590"/>
      <c r="Q47" s="590"/>
      <c r="R47" s="590"/>
      <c r="S47" s="590"/>
      <c r="T47" s="590"/>
      <c r="U47" s="590"/>
      <c r="V47" s="590"/>
    </row>
    <row r="48" spans="1:22">
      <c r="A48" s="590"/>
      <c r="B48" s="590"/>
      <c r="C48" s="590"/>
      <c r="D48" s="590"/>
      <c r="E48" s="590"/>
      <c r="F48" s="590"/>
      <c r="G48" s="590"/>
      <c r="H48" s="590"/>
      <c r="I48" s="590"/>
      <c r="J48" s="590"/>
      <c r="K48" s="590"/>
      <c r="L48" s="590"/>
      <c r="M48" s="590"/>
      <c r="N48" s="590"/>
      <c r="O48" s="590"/>
      <c r="P48" s="590"/>
      <c r="Q48" s="590"/>
      <c r="R48" s="590"/>
      <c r="S48" s="590"/>
      <c r="T48" s="590"/>
      <c r="U48" s="590"/>
      <c r="V48" s="590"/>
    </row>
    <row r="49" spans="1:22">
      <c r="A49" s="590"/>
      <c r="B49" s="590"/>
      <c r="C49" s="590"/>
      <c r="D49" s="590"/>
      <c r="E49" s="590"/>
      <c r="F49" s="590"/>
      <c r="G49" s="590"/>
      <c r="H49" s="590"/>
      <c r="I49" s="590"/>
      <c r="J49" s="590"/>
      <c r="K49" s="590"/>
      <c r="L49" s="590"/>
      <c r="M49" s="590"/>
      <c r="N49" s="590"/>
      <c r="O49" s="590"/>
      <c r="P49" s="590"/>
      <c r="Q49" s="590"/>
      <c r="R49" s="590"/>
      <c r="S49" s="590"/>
      <c r="T49" s="590"/>
      <c r="U49" s="590"/>
      <c r="V49" s="590"/>
    </row>
    <row r="50" spans="1:22">
      <c r="A50" s="590"/>
      <c r="B50" s="590"/>
      <c r="C50" s="590"/>
      <c r="D50" s="590"/>
      <c r="E50" s="590"/>
      <c r="F50" s="590"/>
      <c r="G50" s="590"/>
      <c r="H50" s="590"/>
      <c r="I50" s="590"/>
      <c r="J50" s="590"/>
      <c r="K50" s="590"/>
      <c r="L50" s="590"/>
      <c r="M50" s="590"/>
      <c r="N50" s="590"/>
      <c r="O50" s="590"/>
      <c r="P50" s="590"/>
      <c r="Q50" s="590"/>
      <c r="R50" s="590"/>
      <c r="S50" s="590"/>
      <c r="T50" s="590"/>
      <c r="U50" s="590"/>
      <c r="V50" s="590"/>
    </row>
    <row r="51" spans="1:22" ht="22.5" customHeight="1">
      <c r="A51" s="590"/>
      <c r="B51" s="590"/>
      <c r="C51" s="590"/>
      <c r="D51" s="590"/>
      <c r="E51" s="590"/>
      <c r="F51" s="590"/>
      <c r="G51" s="590"/>
      <c r="H51" s="590"/>
      <c r="I51" s="590"/>
      <c r="J51" s="590"/>
      <c r="K51" s="590"/>
      <c r="L51" s="590"/>
      <c r="M51" s="590"/>
      <c r="N51" s="590"/>
      <c r="O51" s="590"/>
      <c r="P51" s="590"/>
      <c r="Q51" s="590"/>
      <c r="R51" s="590"/>
      <c r="S51" s="590"/>
      <c r="T51" s="590"/>
      <c r="U51" s="590"/>
      <c r="V51" s="590"/>
    </row>
    <row r="52" spans="1:22">
      <c r="A52" s="590"/>
      <c r="B52" s="590"/>
      <c r="C52" s="590"/>
      <c r="D52" s="590"/>
      <c r="E52" s="590"/>
      <c r="F52" s="590"/>
      <c r="G52" s="590"/>
      <c r="H52" s="590"/>
      <c r="I52" s="590"/>
      <c r="J52" s="590"/>
      <c r="K52" s="590"/>
      <c r="L52" s="590"/>
      <c r="M52" s="590"/>
      <c r="N52" s="590"/>
      <c r="O52" s="590"/>
      <c r="P52" s="590"/>
      <c r="Q52" s="590"/>
      <c r="R52" s="590"/>
      <c r="S52" s="590"/>
      <c r="T52" s="590"/>
      <c r="U52" s="590"/>
      <c r="V52" s="590"/>
    </row>
    <row r="53" spans="1:22">
      <c r="A53" s="590"/>
      <c r="B53" s="590"/>
      <c r="C53" s="590"/>
      <c r="D53" s="590"/>
      <c r="E53" s="590"/>
      <c r="F53" s="590"/>
      <c r="G53" s="590"/>
      <c r="H53" s="590"/>
      <c r="I53" s="590"/>
      <c r="J53" s="590"/>
      <c r="K53" s="590"/>
      <c r="L53" s="590"/>
      <c r="M53" s="590"/>
      <c r="N53" s="590"/>
      <c r="O53" s="590"/>
      <c r="P53" s="590"/>
      <c r="Q53" s="590"/>
      <c r="R53" s="590"/>
      <c r="S53" s="590"/>
      <c r="T53" s="590"/>
      <c r="U53" s="590"/>
      <c r="V53" s="590"/>
    </row>
    <row r="54" spans="1:22" ht="24.75" customHeight="1">
      <c r="A54" s="590"/>
      <c r="B54" s="590"/>
      <c r="C54" s="590"/>
      <c r="D54" s="590"/>
      <c r="E54" s="590"/>
      <c r="F54" s="590"/>
      <c r="G54" s="590"/>
      <c r="H54" s="590"/>
      <c r="I54" s="590"/>
      <c r="J54" s="590"/>
      <c r="K54" s="590"/>
      <c r="L54" s="590"/>
      <c r="M54" s="590"/>
      <c r="N54" s="590"/>
      <c r="O54" s="590"/>
      <c r="P54" s="590"/>
      <c r="Q54" s="590"/>
      <c r="R54" s="590"/>
      <c r="S54" s="590"/>
      <c r="T54" s="590"/>
      <c r="U54" s="590"/>
      <c r="V54" s="590"/>
    </row>
    <row r="55" spans="1:22">
      <c r="A55" s="590"/>
      <c r="B55" s="590"/>
      <c r="C55" s="590"/>
      <c r="D55" s="590"/>
      <c r="E55" s="590"/>
      <c r="F55" s="590"/>
      <c r="G55" s="590"/>
      <c r="H55" s="590"/>
      <c r="I55" s="590"/>
      <c r="J55" s="590"/>
      <c r="K55" s="590"/>
      <c r="L55" s="590"/>
      <c r="M55" s="590"/>
      <c r="N55" s="590"/>
      <c r="O55" s="590"/>
      <c r="P55" s="590"/>
      <c r="Q55" s="590"/>
      <c r="R55" s="590"/>
      <c r="S55" s="590"/>
      <c r="T55" s="590"/>
      <c r="U55" s="590"/>
      <c r="V55" s="590"/>
    </row>
    <row r="56" spans="1:22">
      <c r="A56" s="590"/>
      <c r="B56" s="590"/>
      <c r="C56" s="590"/>
      <c r="D56" s="590"/>
      <c r="E56" s="590"/>
      <c r="F56" s="590"/>
      <c r="G56" s="590"/>
      <c r="H56" s="590"/>
      <c r="I56" s="590"/>
      <c r="J56" s="590"/>
      <c r="K56" s="590"/>
      <c r="L56" s="590"/>
      <c r="M56" s="590"/>
      <c r="N56" s="590"/>
      <c r="O56" s="590"/>
      <c r="P56" s="590"/>
      <c r="Q56" s="590"/>
      <c r="R56" s="590"/>
      <c r="S56" s="590"/>
      <c r="T56" s="590"/>
      <c r="U56" s="590"/>
      <c r="V56" s="590"/>
    </row>
    <row r="57" spans="1:22">
      <c r="A57" s="590"/>
      <c r="B57" s="590"/>
      <c r="C57" s="590"/>
      <c r="D57" s="590"/>
      <c r="E57" s="590"/>
      <c r="F57" s="590"/>
      <c r="G57" s="590"/>
      <c r="H57" s="590"/>
      <c r="I57" s="590"/>
      <c r="J57" s="590"/>
      <c r="K57" s="590"/>
      <c r="L57" s="590"/>
      <c r="M57" s="590"/>
      <c r="N57" s="590"/>
      <c r="O57" s="590"/>
      <c r="P57" s="590"/>
      <c r="Q57" s="590"/>
      <c r="R57" s="590"/>
      <c r="S57" s="590"/>
      <c r="T57" s="590"/>
      <c r="U57" s="590"/>
      <c r="V57" s="590"/>
    </row>
    <row r="58" spans="1:22">
      <c r="A58" s="590"/>
      <c r="B58" s="590"/>
      <c r="C58" s="590"/>
      <c r="D58" s="590"/>
      <c r="E58" s="590"/>
      <c r="F58" s="590"/>
      <c r="G58" s="590"/>
      <c r="H58" s="590"/>
      <c r="I58" s="590"/>
      <c r="J58" s="590"/>
      <c r="K58" s="590"/>
      <c r="L58" s="590"/>
      <c r="M58" s="590"/>
      <c r="N58" s="590"/>
      <c r="O58" s="590"/>
      <c r="P58" s="590"/>
      <c r="Q58" s="590"/>
      <c r="R58" s="590"/>
      <c r="S58" s="590"/>
      <c r="T58" s="590"/>
      <c r="U58" s="590"/>
      <c r="V58" s="590"/>
    </row>
    <row r="59" spans="1:22">
      <c r="A59" s="590"/>
      <c r="B59" s="590"/>
      <c r="C59" s="590"/>
      <c r="D59" s="590"/>
      <c r="E59" s="590"/>
      <c r="F59" s="590"/>
      <c r="G59" s="590"/>
      <c r="H59" s="590"/>
      <c r="I59" s="590"/>
      <c r="J59" s="590"/>
      <c r="K59" s="590"/>
      <c r="L59" s="590"/>
      <c r="M59" s="590"/>
      <c r="N59" s="590"/>
      <c r="O59" s="590"/>
      <c r="P59" s="590"/>
      <c r="Q59" s="590"/>
      <c r="R59" s="590"/>
      <c r="S59" s="590"/>
      <c r="T59" s="590"/>
      <c r="U59" s="590"/>
      <c r="V59" s="590"/>
    </row>
    <row r="60" spans="1:22" ht="15" customHeight="1">
      <c r="A60" s="590"/>
      <c r="B60" s="590"/>
      <c r="C60" s="590"/>
      <c r="D60" s="590"/>
      <c r="E60" s="590"/>
      <c r="F60" s="590"/>
      <c r="G60" s="590"/>
      <c r="H60" s="590"/>
      <c r="I60" s="590"/>
      <c r="J60" s="590"/>
      <c r="K60" s="590"/>
      <c r="L60" s="590"/>
      <c r="M60" s="590"/>
      <c r="N60" s="590"/>
      <c r="O60" s="590"/>
      <c r="P60" s="590"/>
      <c r="Q60" s="590"/>
      <c r="R60" s="590"/>
      <c r="S60" s="590"/>
      <c r="T60" s="590"/>
      <c r="U60" s="590"/>
      <c r="V60" s="590"/>
    </row>
    <row r="61" spans="1:22">
      <c r="A61" s="590"/>
      <c r="B61" s="590"/>
      <c r="C61" s="590"/>
      <c r="D61" s="590"/>
      <c r="E61" s="590"/>
      <c r="F61" s="590"/>
      <c r="G61" s="590"/>
      <c r="H61" s="590"/>
      <c r="I61" s="590"/>
      <c r="J61" s="590"/>
      <c r="K61" s="590"/>
      <c r="L61" s="590"/>
      <c r="M61" s="590"/>
      <c r="N61" s="590"/>
      <c r="O61" s="590"/>
      <c r="P61" s="590"/>
      <c r="Q61" s="590"/>
      <c r="R61" s="590"/>
      <c r="S61" s="590"/>
      <c r="T61" s="590"/>
      <c r="U61" s="590"/>
      <c r="V61" s="590"/>
    </row>
    <row r="62" spans="1:22">
      <c r="A62" s="590"/>
      <c r="B62" s="590"/>
      <c r="C62" s="590"/>
      <c r="D62" s="590"/>
      <c r="E62" s="590"/>
      <c r="F62" s="590"/>
      <c r="G62" s="590"/>
      <c r="H62" s="590"/>
      <c r="I62" s="590"/>
      <c r="J62" s="590"/>
      <c r="K62" s="590"/>
      <c r="L62" s="590"/>
      <c r="M62" s="590"/>
      <c r="N62" s="590"/>
      <c r="O62" s="590"/>
      <c r="P62" s="590"/>
      <c r="Q62" s="590"/>
      <c r="R62" s="590"/>
      <c r="S62" s="590"/>
      <c r="T62" s="590"/>
      <c r="U62" s="590"/>
      <c r="V62" s="590"/>
    </row>
    <row r="63" spans="1:22">
      <c r="A63" s="590"/>
      <c r="B63" s="590"/>
      <c r="C63" s="590"/>
      <c r="D63" s="590"/>
      <c r="E63" s="590"/>
      <c r="F63" s="590"/>
      <c r="G63" s="590"/>
      <c r="H63" s="590"/>
      <c r="I63" s="590"/>
      <c r="J63" s="590"/>
      <c r="K63" s="590"/>
      <c r="L63" s="590"/>
      <c r="M63" s="590"/>
      <c r="N63" s="590"/>
      <c r="O63" s="590"/>
      <c r="P63" s="590"/>
      <c r="Q63" s="590"/>
      <c r="R63" s="590"/>
      <c r="S63" s="590"/>
      <c r="T63" s="590"/>
      <c r="U63" s="590"/>
      <c r="V63" s="590"/>
    </row>
    <row r="64" spans="1:22">
      <c r="A64" s="590"/>
      <c r="B64" s="590"/>
      <c r="C64" s="590"/>
      <c r="D64" s="590"/>
      <c r="E64" s="590"/>
      <c r="F64" s="590"/>
      <c r="G64" s="590"/>
      <c r="H64" s="590"/>
      <c r="I64" s="590"/>
      <c r="J64" s="590"/>
      <c r="K64" s="590"/>
      <c r="L64" s="590"/>
      <c r="M64" s="590"/>
      <c r="N64" s="590"/>
      <c r="O64" s="590"/>
      <c r="P64" s="590"/>
      <c r="Q64" s="590"/>
      <c r="R64" s="590"/>
      <c r="S64" s="590"/>
      <c r="T64" s="590"/>
      <c r="U64" s="590"/>
      <c r="V64" s="590"/>
    </row>
    <row r="65" spans="1:22">
      <c r="A65" s="590"/>
      <c r="B65" s="590"/>
      <c r="C65" s="590"/>
      <c r="D65" s="590"/>
      <c r="E65" s="590"/>
      <c r="F65" s="590"/>
      <c r="G65" s="590"/>
      <c r="H65" s="590"/>
      <c r="I65" s="590"/>
      <c r="J65" s="590"/>
      <c r="K65" s="590"/>
      <c r="L65" s="590"/>
      <c r="M65" s="590"/>
      <c r="N65" s="590"/>
      <c r="O65" s="590"/>
      <c r="P65" s="590"/>
      <c r="Q65" s="590"/>
      <c r="R65" s="590"/>
      <c r="S65" s="590"/>
      <c r="T65" s="590"/>
      <c r="U65" s="590"/>
      <c r="V65" s="590"/>
    </row>
    <row r="66" spans="1:22">
      <c r="A66" s="590"/>
      <c r="B66" s="590"/>
      <c r="C66" s="590"/>
      <c r="D66" s="590"/>
      <c r="E66" s="590"/>
      <c r="F66" s="590"/>
      <c r="G66" s="590"/>
      <c r="H66" s="590"/>
      <c r="I66" s="590"/>
      <c r="J66" s="590"/>
      <c r="K66" s="590"/>
      <c r="L66" s="590"/>
      <c r="M66" s="590"/>
      <c r="N66" s="590"/>
      <c r="O66" s="590"/>
      <c r="P66" s="590"/>
      <c r="Q66" s="590"/>
      <c r="R66" s="590"/>
      <c r="S66" s="590"/>
      <c r="T66" s="590"/>
      <c r="U66" s="590"/>
      <c r="V66" s="590"/>
    </row>
    <row r="67" spans="1:22">
      <c r="A67" s="590"/>
      <c r="B67" s="590"/>
      <c r="C67" s="590"/>
      <c r="D67" s="590"/>
      <c r="E67" s="590"/>
      <c r="F67" s="590"/>
      <c r="G67" s="590"/>
      <c r="H67" s="590"/>
      <c r="I67" s="590"/>
      <c r="J67" s="590"/>
      <c r="K67" s="590"/>
      <c r="L67" s="590"/>
      <c r="M67" s="590"/>
      <c r="N67" s="590"/>
      <c r="O67" s="590"/>
      <c r="P67" s="590"/>
      <c r="Q67" s="590"/>
      <c r="R67" s="590"/>
      <c r="S67" s="590"/>
      <c r="T67" s="590"/>
      <c r="U67" s="590"/>
      <c r="V67" s="590"/>
    </row>
    <row r="68" spans="1:22">
      <c r="A68" s="590"/>
      <c r="B68" s="590"/>
      <c r="C68" s="590"/>
      <c r="D68" s="590"/>
      <c r="E68" s="590"/>
      <c r="F68" s="590"/>
      <c r="G68" s="590"/>
      <c r="H68" s="590"/>
      <c r="I68" s="590"/>
      <c r="J68" s="590"/>
      <c r="K68" s="590"/>
      <c r="L68" s="590"/>
      <c r="M68" s="590"/>
      <c r="N68" s="590"/>
      <c r="O68" s="590"/>
      <c r="P68" s="590"/>
      <c r="Q68" s="590"/>
      <c r="R68" s="590"/>
      <c r="S68" s="590"/>
      <c r="T68" s="590"/>
      <c r="U68" s="590"/>
      <c r="V68" s="590"/>
    </row>
    <row r="69" spans="1:22">
      <c r="A69" s="590"/>
      <c r="B69" s="590"/>
      <c r="C69" s="590"/>
      <c r="D69" s="590"/>
      <c r="E69" s="590"/>
      <c r="F69" s="590"/>
      <c r="G69" s="590"/>
      <c r="H69" s="590"/>
      <c r="I69" s="590"/>
      <c r="J69" s="590"/>
      <c r="K69" s="590"/>
      <c r="L69" s="590"/>
      <c r="M69" s="590"/>
      <c r="N69" s="590"/>
      <c r="O69" s="590"/>
      <c r="P69" s="590"/>
      <c r="Q69" s="590"/>
      <c r="R69" s="590"/>
      <c r="S69" s="590"/>
      <c r="T69" s="590"/>
      <c r="U69" s="590"/>
      <c r="V69" s="590"/>
    </row>
    <row r="70" spans="1:22">
      <c r="A70" s="590"/>
      <c r="B70" s="590"/>
      <c r="C70" s="590"/>
      <c r="D70" s="590"/>
      <c r="E70" s="590"/>
      <c r="F70" s="590"/>
      <c r="G70" s="590"/>
      <c r="H70" s="590"/>
      <c r="I70" s="590"/>
      <c r="J70" s="590"/>
      <c r="K70" s="590"/>
      <c r="L70" s="590"/>
      <c r="M70" s="590"/>
      <c r="N70" s="590"/>
      <c r="O70" s="590"/>
      <c r="P70" s="590"/>
      <c r="Q70" s="590"/>
      <c r="R70" s="590"/>
      <c r="S70" s="590"/>
      <c r="T70" s="590"/>
      <c r="U70" s="590"/>
      <c r="V70" s="590"/>
    </row>
    <row r="71" spans="1:22" ht="22.5" customHeight="1">
      <c r="A71" s="590"/>
      <c r="B71" s="590"/>
      <c r="C71" s="590"/>
      <c r="D71" s="590"/>
      <c r="E71" s="590"/>
      <c r="F71" s="590"/>
      <c r="G71" s="590"/>
      <c r="H71" s="590"/>
      <c r="I71" s="590"/>
      <c r="J71" s="590"/>
      <c r="K71" s="590"/>
      <c r="L71" s="590"/>
      <c r="M71" s="590"/>
      <c r="N71" s="590"/>
      <c r="O71" s="590"/>
      <c r="P71" s="590"/>
      <c r="Q71" s="590"/>
      <c r="R71" s="590"/>
      <c r="S71" s="590"/>
      <c r="T71" s="590"/>
      <c r="U71" s="590"/>
      <c r="V71" s="590"/>
    </row>
    <row r="72" spans="1:22" ht="22.5" customHeight="1">
      <c r="A72" s="590"/>
      <c r="B72" s="590"/>
      <c r="C72" s="590"/>
      <c r="D72" s="590"/>
      <c r="E72" s="590"/>
      <c r="F72" s="590"/>
      <c r="G72" s="590"/>
      <c r="H72" s="590"/>
      <c r="I72" s="590"/>
      <c r="J72" s="590"/>
      <c r="K72" s="590"/>
      <c r="L72" s="590"/>
      <c r="M72" s="590"/>
      <c r="N72" s="590"/>
      <c r="O72" s="590"/>
      <c r="P72" s="590"/>
      <c r="Q72" s="590"/>
      <c r="R72" s="590"/>
      <c r="S72" s="590"/>
      <c r="T72" s="590"/>
      <c r="U72" s="590"/>
      <c r="V72" s="590"/>
    </row>
    <row r="73" spans="1:22">
      <c r="A73" s="590"/>
      <c r="B73" s="590"/>
      <c r="C73" s="590"/>
      <c r="D73" s="590"/>
      <c r="E73" s="590"/>
      <c r="F73" s="590"/>
      <c r="G73" s="590"/>
      <c r="H73" s="590"/>
      <c r="I73" s="590"/>
      <c r="J73" s="590"/>
      <c r="K73" s="590"/>
      <c r="L73" s="590"/>
      <c r="M73" s="590"/>
      <c r="N73" s="590"/>
      <c r="O73" s="590"/>
      <c r="P73" s="590"/>
      <c r="Q73" s="590"/>
      <c r="R73" s="590"/>
      <c r="S73" s="590"/>
      <c r="T73" s="590"/>
      <c r="U73" s="590"/>
      <c r="V73" s="590"/>
    </row>
    <row r="74" spans="1:22">
      <c r="A74" s="590"/>
      <c r="B74" s="590"/>
      <c r="C74" s="590"/>
      <c r="D74" s="590"/>
      <c r="E74" s="590"/>
      <c r="F74" s="590"/>
      <c r="G74" s="590"/>
      <c r="H74" s="590"/>
      <c r="I74" s="590"/>
      <c r="J74" s="590"/>
      <c r="K74" s="590"/>
      <c r="L74" s="590"/>
      <c r="M74" s="590"/>
      <c r="N74" s="590"/>
      <c r="O74" s="590"/>
      <c r="P74" s="590"/>
      <c r="Q74" s="590"/>
      <c r="R74" s="590"/>
      <c r="S74" s="590"/>
      <c r="T74" s="590"/>
      <c r="U74" s="590"/>
      <c r="V74" s="590"/>
    </row>
    <row r="75" spans="1:22" ht="24.75" customHeight="1">
      <c r="A75" s="590"/>
      <c r="B75" s="590"/>
      <c r="C75" s="590"/>
      <c r="D75" s="590"/>
      <c r="E75" s="590"/>
      <c r="F75" s="590"/>
      <c r="G75" s="590"/>
      <c r="H75" s="590"/>
      <c r="I75" s="590"/>
      <c r="J75" s="590"/>
      <c r="K75" s="590"/>
      <c r="L75" s="590"/>
      <c r="M75" s="590"/>
      <c r="N75" s="590"/>
      <c r="O75" s="590"/>
      <c r="P75" s="590"/>
      <c r="Q75" s="590"/>
      <c r="R75" s="590"/>
      <c r="S75" s="590"/>
      <c r="T75" s="590"/>
      <c r="U75" s="590"/>
      <c r="V75" s="590"/>
    </row>
    <row r="76" spans="1:22">
      <c r="A76" s="590"/>
      <c r="B76" s="590"/>
      <c r="C76" s="590"/>
      <c r="D76" s="590"/>
      <c r="E76" s="590"/>
      <c r="F76" s="590"/>
      <c r="G76" s="590"/>
      <c r="H76" s="590"/>
      <c r="I76" s="590"/>
      <c r="J76" s="590"/>
      <c r="K76" s="590"/>
      <c r="L76" s="590"/>
      <c r="M76" s="590"/>
      <c r="N76" s="590"/>
      <c r="O76" s="590"/>
      <c r="P76" s="590"/>
      <c r="Q76" s="590"/>
      <c r="R76" s="590"/>
      <c r="S76" s="590"/>
      <c r="T76" s="590"/>
      <c r="U76" s="590"/>
      <c r="V76" s="590"/>
    </row>
    <row r="77" spans="1:22">
      <c r="A77" s="590"/>
      <c r="B77" s="590"/>
      <c r="C77" s="590"/>
      <c r="D77" s="590"/>
      <c r="E77" s="590"/>
      <c r="F77" s="590"/>
      <c r="G77" s="590"/>
      <c r="H77" s="590"/>
      <c r="I77" s="590"/>
      <c r="J77" s="590"/>
      <c r="K77" s="590"/>
      <c r="L77" s="590"/>
      <c r="M77" s="590"/>
      <c r="N77" s="590"/>
      <c r="O77" s="590"/>
      <c r="P77" s="590"/>
      <c r="Q77" s="590"/>
      <c r="R77" s="590"/>
      <c r="S77" s="590"/>
      <c r="T77" s="590"/>
      <c r="U77" s="590"/>
      <c r="V77" s="590"/>
    </row>
    <row r="78" spans="1:22">
      <c r="A78" s="590"/>
      <c r="B78" s="590"/>
      <c r="C78" s="590"/>
      <c r="D78" s="590"/>
      <c r="E78" s="590"/>
      <c r="F78" s="590"/>
      <c r="G78" s="590"/>
      <c r="H78" s="590"/>
      <c r="I78" s="590"/>
      <c r="J78" s="590"/>
      <c r="K78" s="590"/>
      <c r="L78" s="590"/>
      <c r="M78" s="590"/>
      <c r="N78" s="590"/>
      <c r="O78" s="590"/>
      <c r="P78" s="590"/>
      <c r="Q78" s="590"/>
      <c r="R78" s="590"/>
      <c r="S78" s="590"/>
      <c r="T78" s="590"/>
      <c r="U78" s="590"/>
      <c r="V78" s="590"/>
    </row>
    <row r="79" spans="1:22">
      <c r="A79" s="590"/>
      <c r="B79" s="590"/>
      <c r="C79" s="590"/>
      <c r="D79" s="590"/>
      <c r="E79" s="590"/>
      <c r="F79" s="590"/>
      <c r="G79" s="590"/>
      <c r="H79" s="590"/>
      <c r="I79" s="590"/>
      <c r="J79" s="590"/>
      <c r="K79" s="590"/>
      <c r="L79" s="590"/>
      <c r="M79" s="590"/>
      <c r="N79" s="590"/>
      <c r="O79" s="590"/>
      <c r="P79" s="590"/>
      <c r="Q79" s="590"/>
      <c r="R79" s="590"/>
      <c r="S79" s="590"/>
      <c r="T79" s="590"/>
      <c r="U79" s="590"/>
      <c r="V79" s="590"/>
    </row>
    <row r="80" spans="1:22">
      <c r="A80" s="590"/>
      <c r="B80" s="590"/>
      <c r="C80" s="590"/>
      <c r="D80" s="590"/>
      <c r="E80" s="590"/>
      <c r="F80" s="590"/>
      <c r="G80" s="590"/>
      <c r="H80" s="590"/>
      <c r="I80" s="590"/>
      <c r="J80" s="590"/>
      <c r="K80" s="590"/>
      <c r="L80" s="590"/>
      <c r="M80" s="590"/>
      <c r="N80" s="590"/>
      <c r="O80" s="590"/>
      <c r="P80" s="590"/>
      <c r="Q80" s="590"/>
      <c r="R80" s="590"/>
      <c r="S80" s="590"/>
      <c r="T80" s="590"/>
      <c r="U80" s="590"/>
      <c r="V80" s="590"/>
    </row>
    <row r="81" spans="1:22">
      <c r="A81" s="590"/>
      <c r="B81" s="590"/>
      <c r="C81" s="590"/>
      <c r="D81" s="590"/>
      <c r="E81" s="590"/>
      <c r="F81" s="590"/>
      <c r="G81" s="590"/>
      <c r="H81" s="590"/>
      <c r="I81" s="590"/>
      <c r="J81" s="590"/>
      <c r="K81" s="590"/>
      <c r="L81" s="590"/>
      <c r="M81" s="590"/>
      <c r="N81" s="590"/>
      <c r="O81" s="590"/>
      <c r="P81" s="590"/>
      <c r="Q81" s="590"/>
      <c r="R81" s="590"/>
      <c r="S81" s="590"/>
      <c r="T81" s="590"/>
      <c r="U81" s="590"/>
      <c r="V81" s="590"/>
    </row>
    <row r="82" spans="1:22">
      <c r="A82" s="590"/>
      <c r="B82" s="590"/>
      <c r="C82" s="590"/>
      <c r="D82" s="590"/>
      <c r="E82" s="590"/>
      <c r="F82" s="590"/>
      <c r="G82" s="590"/>
      <c r="H82" s="590"/>
      <c r="I82" s="590"/>
      <c r="J82" s="590"/>
      <c r="K82" s="590"/>
      <c r="L82" s="590"/>
      <c r="M82" s="590"/>
      <c r="N82" s="590"/>
      <c r="O82" s="590"/>
      <c r="P82" s="590"/>
      <c r="Q82" s="590"/>
      <c r="R82" s="590"/>
      <c r="S82" s="590"/>
      <c r="T82" s="590"/>
      <c r="U82" s="590"/>
      <c r="V82" s="590"/>
    </row>
    <row r="83" spans="1:22">
      <c r="A83" s="590"/>
      <c r="B83" s="590"/>
      <c r="C83" s="590"/>
      <c r="D83" s="590"/>
      <c r="E83" s="590"/>
      <c r="F83" s="590"/>
      <c r="G83" s="590"/>
      <c r="H83" s="590"/>
      <c r="I83" s="590"/>
      <c r="J83" s="590"/>
      <c r="K83" s="590"/>
      <c r="L83" s="590"/>
      <c r="M83" s="590"/>
      <c r="N83" s="590"/>
      <c r="O83" s="590"/>
      <c r="P83" s="590"/>
      <c r="Q83" s="590"/>
      <c r="R83" s="590"/>
      <c r="S83" s="590"/>
      <c r="T83" s="590"/>
      <c r="U83" s="590"/>
      <c r="V83" s="590"/>
    </row>
    <row r="84" spans="1:22">
      <c r="A84" s="590"/>
      <c r="B84" s="590"/>
      <c r="C84" s="590"/>
      <c r="D84" s="590"/>
      <c r="E84" s="590"/>
      <c r="F84" s="590"/>
      <c r="G84" s="590"/>
      <c r="H84" s="590"/>
      <c r="I84" s="590"/>
      <c r="J84" s="590"/>
      <c r="K84" s="590"/>
      <c r="L84" s="590"/>
      <c r="M84" s="590"/>
      <c r="N84" s="590"/>
      <c r="O84" s="590"/>
      <c r="P84" s="590"/>
      <c r="Q84" s="590"/>
      <c r="R84" s="590"/>
      <c r="S84" s="590"/>
      <c r="T84" s="590"/>
      <c r="U84" s="590"/>
      <c r="V84" s="590"/>
    </row>
    <row r="85" spans="1:22">
      <c r="A85" s="590"/>
      <c r="B85" s="590"/>
      <c r="C85" s="590"/>
      <c r="D85" s="590"/>
      <c r="E85" s="590"/>
      <c r="F85" s="590"/>
      <c r="G85" s="590"/>
      <c r="H85" s="590"/>
      <c r="I85" s="590"/>
      <c r="J85" s="590"/>
      <c r="K85" s="590"/>
      <c r="L85" s="590"/>
      <c r="M85" s="590"/>
      <c r="N85" s="590"/>
      <c r="O85" s="590"/>
      <c r="P85" s="590"/>
      <c r="Q85" s="590"/>
      <c r="R85" s="590"/>
      <c r="S85" s="590"/>
      <c r="T85" s="590"/>
      <c r="U85" s="590"/>
      <c r="V85" s="590"/>
    </row>
    <row r="86" spans="1:22">
      <c r="A86" s="590"/>
      <c r="B86" s="590"/>
      <c r="C86" s="590"/>
      <c r="D86" s="590"/>
      <c r="E86" s="590"/>
      <c r="F86" s="590"/>
      <c r="G86" s="590"/>
      <c r="H86" s="590"/>
      <c r="I86" s="590"/>
      <c r="J86" s="590"/>
      <c r="K86" s="590"/>
      <c r="L86" s="590"/>
      <c r="M86" s="590"/>
      <c r="N86" s="590"/>
      <c r="O86" s="590"/>
      <c r="P86" s="590"/>
      <c r="Q86" s="590"/>
      <c r="R86" s="590"/>
      <c r="S86" s="590"/>
      <c r="T86" s="590"/>
      <c r="U86" s="590"/>
      <c r="V86" s="590"/>
    </row>
    <row r="87" spans="1:22">
      <c r="A87" s="590"/>
      <c r="B87" s="590"/>
      <c r="C87" s="590"/>
      <c r="D87" s="590"/>
      <c r="E87" s="590"/>
      <c r="F87" s="590"/>
      <c r="G87" s="590"/>
      <c r="H87" s="590"/>
      <c r="I87" s="590"/>
      <c r="J87" s="590"/>
      <c r="K87" s="590"/>
      <c r="L87" s="590"/>
      <c r="M87" s="590"/>
      <c r="N87" s="590"/>
      <c r="O87" s="590"/>
      <c r="P87" s="590"/>
      <c r="Q87" s="590"/>
      <c r="R87" s="590"/>
      <c r="S87" s="590"/>
      <c r="T87" s="590"/>
      <c r="U87" s="590"/>
      <c r="V87" s="590"/>
    </row>
    <row r="88" spans="1:22">
      <c r="A88" s="590"/>
      <c r="B88" s="590"/>
      <c r="C88" s="590"/>
      <c r="D88" s="590"/>
      <c r="E88" s="590"/>
      <c r="F88" s="590"/>
      <c r="G88" s="590"/>
      <c r="H88" s="590"/>
      <c r="I88" s="590"/>
      <c r="J88" s="590"/>
      <c r="K88" s="590"/>
      <c r="L88" s="590"/>
      <c r="M88" s="590"/>
      <c r="N88" s="590"/>
      <c r="O88" s="590"/>
      <c r="P88" s="590"/>
      <c r="Q88" s="590"/>
      <c r="R88" s="590"/>
      <c r="S88" s="590"/>
      <c r="T88" s="590"/>
      <c r="U88" s="590"/>
      <c r="V88" s="590"/>
    </row>
    <row r="89" spans="1:22">
      <c r="A89" s="590"/>
      <c r="B89" s="590"/>
      <c r="C89" s="590"/>
      <c r="D89" s="590"/>
      <c r="E89" s="590"/>
      <c r="F89" s="590"/>
      <c r="G89" s="590"/>
      <c r="H89" s="590"/>
      <c r="I89" s="590"/>
      <c r="J89" s="590"/>
      <c r="K89" s="590"/>
      <c r="L89" s="590"/>
      <c r="M89" s="590"/>
      <c r="N89" s="590"/>
      <c r="O89" s="590"/>
      <c r="P89" s="590"/>
      <c r="Q89" s="590"/>
      <c r="R89" s="590"/>
      <c r="S89" s="590"/>
      <c r="T89" s="590"/>
      <c r="U89" s="590"/>
      <c r="V89" s="590"/>
    </row>
    <row r="90" spans="1:22">
      <c r="A90" s="590"/>
      <c r="B90" s="590"/>
      <c r="C90" s="590"/>
      <c r="D90" s="590"/>
      <c r="E90" s="590"/>
      <c r="F90" s="590"/>
      <c r="G90" s="590"/>
      <c r="H90" s="590"/>
      <c r="I90" s="590"/>
      <c r="J90" s="590"/>
      <c r="K90" s="590"/>
      <c r="L90" s="590"/>
      <c r="M90" s="590"/>
      <c r="N90" s="590"/>
      <c r="O90" s="590"/>
      <c r="P90" s="590"/>
      <c r="Q90" s="590"/>
      <c r="R90" s="590"/>
      <c r="S90" s="590"/>
      <c r="T90" s="590"/>
      <c r="U90" s="590"/>
      <c r="V90" s="590"/>
    </row>
    <row r="91" spans="1:22">
      <c r="A91" s="590"/>
      <c r="B91" s="590"/>
      <c r="C91" s="590"/>
      <c r="D91" s="590"/>
      <c r="E91" s="590"/>
      <c r="F91" s="590"/>
      <c r="G91" s="590"/>
      <c r="H91" s="590"/>
      <c r="I91" s="590"/>
      <c r="J91" s="590"/>
      <c r="K91" s="590"/>
      <c r="L91" s="590"/>
      <c r="M91" s="590"/>
      <c r="N91" s="590"/>
      <c r="O91" s="590"/>
      <c r="P91" s="590"/>
      <c r="Q91" s="590"/>
      <c r="R91" s="590"/>
      <c r="S91" s="590"/>
      <c r="T91" s="590"/>
      <c r="U91" s="590"/>
      <c r="V91" s="590"/>
    </row>
    <row r="92" spans="1:22">
      <c r="A92" s="590"/>
      <c r="B92" s="590"/>
      <c r="C92" s="590"/>
      <c r="D92" s="590"/>
      <c r="E92" s="590"/>
      <c r="F92" s="590"/>
      <c r="G92" s="590"/>
      <c r="H92" s="590"/>
      <c r="I92" s="590"/>
      <c r="J92" s="590"/>
      <c r="K92" s="590"/>
      <c r="L92" s="590"/>
      <c r="M92" s="590"/>
      <c r="N92" s="590"/>
      <c r="O92" s="590"/>
      <c r="P92" s="590"/>
      <c r="Q92" s="590"/>
      <c r="R92" s="590"/>
      <c r="S92" s="590"/>
      <c r="T92" s="590"/>
      <c r="U92" s="590"/>
      <c r="V92" s="590"/>
    </row>
    <row r="93" spans="1:22">
      <c r="A93" s="590"/>
      <c r="B93" s="590"/>
      <c r="C93" s="590"/>
      <c r="D93" s="590"/>
      <c r="E93" s="590"/>
      <c r="F93" s="590"/>
      <c r="G93" s="590"/>
      <c r="H93" s="590"/>
      <c r="I93" s="590"/>
      <c r="J93" s="590"/>
      <c r="K93" s="590"/>
      <c r="L93" s="590"/>
      <c r="M93" s="590"/>
      <c r="N93" s="590"/>
      <c r="O93" s="590"/>
      <c r="P93" s="590"/>
      <c r="Q93" s="590"/>
      <c r="R93" s="590"/>
      <c r="S93" s="590"/>
      <c r="T93" s="590"/>
      <c r="U93" s="590"/>
      <c r="V93" s="590"/>
    </row>
    <row r="94" spans="1:22" ht="24.75" customHeight="1">
      <c r="A94" s="590"/>
      <c r="B94" s="590"/>
      <c r="C94" s="590"/>
      <c r="D94" s="590"/>
      <c r="E94" s="590"/>
      <c r="F94" s="590"/>
      <c r="G94" s="590"/>
      <c r="H94" s="590"/>
      <c r="I94" s="590"/>
      <c r="J94" s="590"/>
      <c r="K94" s="590"/>
      <c r="L94" s="590"/>
      <c r="M94" s="590"/>
      <c r="N94" s="590"/>
      <c r="O94" s="590"/>
      <c r="P94" s="590"/>
      <c r="Q94" s="590"/>
      <c r="R94" s="590"/>
      <c r="S94" s="590"/>
      <c r="T94" s="590"/>
      <c r="U94" s="590"/>
      <c r="V94" s="590"/>
    </row>
    <row r="95" spans="1:22">
      <c r="A95" s="590"/>
      <c r="B95" s="590"/>
      <c r="C95" s="590"/>
      <c r="D95" s="590"/>
      <c r="E95" s="590"/>
      <c r="F95" s="590"/>
      <c r="G95" s="590"/>
      <c r="H95" s="590"/>
      <c r="I95" s="590"/>
      <c r="J95" s="590"/>
      <c r="K95" s="590"/>
      <c r="L95" s="590"/>
      <c r="M95" s="590"/>
      <c r="N95" s="590"/>
      <c r="O95" s="590"/>
      <c r="P95" s="590"/>
      <c r="Q95" s="590"/>
      <c r="R95" s="590"/>
      <c r="S95" s="590"/>
      <c r="T95" s="590"/>
      <c r="U95" s="590"/>
      <c r="V95" s="590"/>
    </row>
    <row r="96" spans="1:22">
      <c r="A96" s="590"/>
      <c r="B96" s="590"/>
      <c r="C96" s="590"/>
      <c r="D96" s="590"/>
      <c r="E96" s="590"/>
      <c r="F96" s="590"/>
      <c r="G96" s="590"/>
      <c r="H96" s="590"/>
      <c r="I96" s="590"/>
      <c r="J96" s="590"/>
      <c r="K96" s="590"/>
      <c r="L96" s="590"/>
      <c r="M96" s="590"/>
      <c r="N96" s="590"/>
      <c r="O96" s="590"/>
      <c r="P96" s="590"/>
      <c r="Q96" s="590"/>
      <c r="R96" s="590"/>
      <c r="S96" s="590"/>
      <c r="T96" s="590"/>
      <c r="U96" s="590"/>
      <c r="V96" s="590"/>
    </row>
    <row r="97" spans="1:22">
      <c r="A97" s="590"/>
      <c r="B97" s="590"/>
      <c r="C97" s="590"/>
      <c r="D97" s="590"/>
      <c r="E97" s="590"/>
      <c r="F97" s="590"/>
      <c r="G97" s="590"/>
      <c r="H97" s="590"/>
      <c r="I97" s="590"/>
      <c r="J97" s="590"/>
      <c r="K97" s="590"/>
      <c r="L97" s="590"/>
      <c r="M97" s="590"/>
      <c r="N97" s="590"/>
      <c r="O97" s="590"/>
      <c r="P97" s="590"/>
      <c r="Q97" s="590"/>
      <c r="R97" s="590"/>
      <c r="S97" s="590"/>
      <c r="T97" s="590"/>
      <c r="U97" s="590"/>
      <c r="V97" s="590"/>
    </row>
    <row r="98" spans="1:22">
      <c r="A98" s="590"/>
      <c r="B98" s="590"/>
      <c r="C98" s="590"/>
      <c r="D98" s="590"/>
      <c r="E98" s="590"/>
      <c r="F98" s="590"/>
      <c r="G98" s="590"/>
      <c r="H98" s="590"/>
      <c r="I98" s="590"/>
      <c r="J98" s="590"/>
      <c r="K98" s="590"/>
      <c r="L98" s="590"/>
      <c r="M98" s="590"/>
      <c r="N98" s="590"/>
      <c r="O98" s="590"/>
      <c r="P98" s="590"/>
      <c r="Q98" s="590"/>
      <c r="R98" s="590"/>
      <c r="S98" s="590"/>
      <c r="T98" s="590"/>
      <c r="U98" s="590"/>
      <c r="V98" s="590"/>
    </row>
    <row r="99" spans="1:22">
      <c r="A99" s="590"/>
      <c r="B99" s="590"/>
      <c r="C99" s="590"/>
      <c r="D99" s="590"/>
      <c r="E99" s="590"/>
      <c r="F99" s="590"/>
      <c r="G99" s="590"/>
      <c r="H99" s="590"/>
      <c r="I99" s="590"/>
      <c r="J99" s="590"/>
      <c r="K99" s="590"/>
      <c r="L99" s="590"/>
      <c r="M99" s="590"/>
      <c r="N99" s="590"/>
      <c r="O99" s="590"/>
      <c r="P99" s="590"/>
      <c r="Q99" s="590"/>
      <c r="R99" s="590"/>
      <c r="S99" s="590"/>
      <c r="T99" s="590"/>
      <c r="U99" s="590"/>
      <c r="V99" s="590"/>
    </row>
    <row r="100" spans="1:22">
      <c r="A100" s="590"/>
      <c r="B100" s="590"/>
      <c r="C100" s="590"/>
      <c r="D100" s="590"/>
      <c r="E100" s="590"/>
      <c r="F100" s="590"/>
      <c r="G100" s="590"/>
      <c r="H100" s="590"/>
      <c r="I100" s="590"/>
      <c r="J100" s="590"/>
      <c r="K100" s="590"/>
      <c r="L100" s="590"/>
      <c r="M100" s="590"/>
      <c r="N100" s="590"/>
      <c r="O100" s="590"/>
      <c r="P100" s="590"/>
      <c r="Q100" s="590"/>
      <c r="R100" s="590"/>
      <c r="S100" s="590"/>
      <c r="T100" s="590"/>
      <c r="U100" s="590"/>
      <c r="V100" s="590"/>
    </row>
    <row r="101" spans="1:22">
      <c r="A101" s="590"/>
      <c r="B101" s="590"/>
      <c r="C101" s="590"/>
      <c r="D101" s="590"/>
      <c r="E101" s="590"/>
      <c r="F101" s="590"/>
      <c r="G101" s="590"/>
      <c r="H101" s="590"/>
      <c r="I101" s="590"/>
      <c r="J101" s="590"/>
      <c r="K101" s="590"/>
      <c r="L101" s="590"/>
      <c r="M101" s="590"/>
      <c r="N101" s="590"/>
      <c r="O101" s="590"/>
      <c r="P101" s="590"/>
      <c r="Q101" s="590"/>
      <c r="R101" s="590"/>
      <c r="S101" s="590"/>
      <c r="T101" s="590"/>
      <c r="U101" s="590"/>
      <c r="V101" s="590"/>
    </row>
    <row r="102" spans="1:22">
      <c r="A102" s="590"/>
      <c r="B102" s="590"/>
      <c r="C102" s="590"/>
      <c r="D102" s="590"/>
      <c r="E102" s="590"/>
      <c r="F102" s="590"/>
      <c r="G102" s="590"/>
      <c r="H102" s="590"/>
      <c r="I102" s="590"/>
      <c r="J102" s="590"/>
      <c r="K102" s="590"/>
      <c r="L102" s="590"/>
      <c r="M102" s="590"/>
      <c r="N102" s="590"/>
      <c r="O102" s="590"/>
      <c r="P102" s="590"/>
      <c r="Q102" s="590"/>
      <c r="R102" s="590"/>
      <c r="S102" s="590"/>
      <c r="T102" s="590"/>
      <c r="U102" s="590"/>
      <c r="V102" s="590"/>
    </row>
    <row r="103" spans="1:22">
      <c r="A103" s="590"/>
      <c r="B103" s="590"/>
      <c r="C103" s="590"/>
      <c r="D103" s="590"/>
      <c r="E103" s="590"/>
      <c r="F103" s="590"/>
      <c r="G103" s="590"/>
      <c r="H103" s="590"/>
      <c r="I103" s="590"/>
      <c r="J103" s="590"/>
      <c r="K103" s="590"/>
      <c r="L103" s="590"/>
      <c r="M103" s="590"/>
      <c r="N103" s="590"/>
      <c r="O103" s="590"/>
      <c r="P103" s="590"/>
      <c r="Q103" s="590"/>
      <c r="R103" s="590"/>
      <c r="S103" s="590"/>
      <c r="T103" s="590"/>
      <c r="U103" s="590"/>
      <c r="V103" s="590"/>
    </row>
    <row r="104" spans="1:22">
      <c r="A104" s="590"/>
      <c r="B104" s="590"/>
      <c r="C104" s="590"/>
      <c r="D104" s="590"/>
      <c r="E104" s="590"/>
      <c r="F104" s="590"/>
      <c r="G104" s="590"/>
      <c r="H104" s="590"/>
      <c r="I104" s="590"/>
      <c r="J104" s="590"/>
      <c r="K104" s="590"/>
      <c r="L104" s="590"/>
      <c r="M104" s="590"/>
      <c r="N104" s="590"/>
      <c r="O104" s="590"/>
      <c r="P104" s="590"/>
      <c r="Q104" s="590"/>
      <c r="R104" s="590"/>
      <c r="S104" s="590"/>
      <c r="T104" s="590"/>
      <c r="U104" s="590"/>
      <c r="V104" s="590"/>
    </row>
    <row r="105" spans="1:22">
      <c r="A105" s="590"/>
      <c r="B105" s="590"/>
      <c r="C105" s="590"/>
      <c r="D105" s="590"/>
      <c r="E105" s="590"/>
      <c r="F105" s="590"/>
      <c r="G105" s="590"/>
      <c r="H105" s="590"/>
      <c r="I105" s="590"/>
      <c r="J105" s="590"/>
      <c r="K105" s="590"/>
      <c r="L105" s="590"/>
      <c r="M105" s="590"/>
      <c r="N105" s="590"/>
      <c r="O105" s="590"/>
      <c r="P105" s="590"/>
      <c r="Q105" s="590"/>
      <c r="R105" s="590"/>
      <c r="S105" s="590"/>
      <c r="T105" s="590"/>
      <c r="U105" s="590"/>
      <c r="V105" s="590"/>
    </row>
    <row r="106" spans="1:22">
      <c r="A106" s="590"/>
      <c r="B106" s="590"/>
      <c r="C106" s="590"/>
      <c r="D106" s="590"/>
      <c r="E106" s="590"/>
      <c r="F106" s="590"/>
      <c r="G106" s="590"/>
      <c r="H106" s="590"/>
      <c r="I106" s="590"/>
      <c r="J106" s="590"/>
      <c r="K106" s="590"/>
      <c r="L106" s="590"/>
      <c r="M106" s="590"/>
      <c r="N106" s="590"/>
      <c r="O106" s="590"/>
      <c r="P106" s="590"/>
      <c r="Q106" s="590"/>
      <c r="R106" s="590"/>
      <c r="S106" s="590"/>
      <c r="T106" s="590"/>
      <c r="U106" s="590"/>
      <c r="V106" s="590"/>
    </row>
    <row r="107" spans="1:22">
      <c r="A107" s="590"/>
      <c r="B107" s="590"/>
      <c r="C107" s="590"/>
      <c r="D107" s="590"/>
      <c r="E107" s="590"/>
      <c r="F107" s="590"/>
      <c r="G107" s="590"/>
      <c r="H107" s="590"/>
      <c r="I107" s="590"/>
      <c r="J107" s="590"/>
      <c r="K107" s="590"/>
      <c r="L107" s="590"/>
      <c r="M107" s="590"/>
      <c r="N107" s="590"/>
      <c r="O107" s="590"/>
      <c r="P107" s="590"/>
      <c r="Q107" s="590"/>
      <c r="R107" s="590"/>
      <c r="S107" s="590"/>
      <c r="T107" s="590"/>
      <c r="U107" s="590"/>
      <c r="V107" s="590"/>
    </row>
    <row r="108" spans="1:22">
      <c r="A108" s="590"/>
      <c r="B108" s="590"/>
      <c r="C108" s="590"/>
      <c r="D108" s="590"/>
      <c r="E108" s="590"/>
      <c r="F108" s="590"/>
      <c r="G108" s="590"/>
      <c r="H108" s="590"/>
      <c r="I108" s="590"/>
      <c r="J108" s="590"/>
      <c r="K108" s="590"/>
      <c r="L108" s="590"/>
      <c r="M108" s="590"/>
      <c r="N108" s="590"/>
      <c r="O108" s="590"/>
      <c r="P108" s="590"/>
      <c r="Q108" s="590"/>
      <c r="R108" s="590"/>
      <c r="S108" s="590"/>
      <c r="T108" s="590"/>
      <c r="U108" s="590"/>
      <c r="V108" s="590"/>
    </row>
    <row r="109" spans="1:22">
      <c r="A109" s="590"/>
      <c r="B109" s="590"/>
      <c r="C109" s="590"/>
      <c r="D109" s="590"/>
      <c r="E109" s="590"/>
      <c r="F109" s="590"/>
      <c r="G109" s="590"/>
      <c r="H109" s="590"/>
      <c r="I109" s="590"/>
      <c r="J109" s="590"/>
      <c r="K109" s="590"/>
      <c r="L109" s="590"/>
      <c r="M109" s="590"/>
      <c r="N109" s="590"/>
      <c r="O109" s="590"/>
      <c r="P109" s="590"/>
      <c r="Q109" s="590"/>
      <c r="R109" s="590"/>
      <c r="S109" s="590"/>
      <c r="T109" s="590"/>
      <c r="U109" s="590"/>
      <c r="V109" s="590"/>
    </row>
    <row r="110" spans="1:22">
      <c r="A110" s="590"/>
      <c r="B110" s="590"/>
      <c r="C110" s="590"/>
      <c r="D110" s="590"/>
      <c r="E110" s="590"/>
      <c r="F110" s="590"/>
      <c r="G110" s="590"/>
      <c r="H110" s="590"/>
      <c r="I110" s="590"/>
      <c r="J110" s="590"/>
      <c r="K110" s="590"/>
      <c r="L110" s="590"/>
      <c r="M110" s="590"/>
      <c r="N110" s="590"/>
      <c r="O110" s="590"/>
      <c r="P110" s="590"/>
      <c r="Q110" s="590"/>
      <c r="R110" s="590"/>
      <c r="S110" s="590"/>
      <c r="T110" s="590"/>
      <c r="U110" s="590"/>
      <c r="V110" s="590"/>
    </row>
    <row r="111" spans="1:22">
      <c r="A111" s="590"/>
      <c r="B111" s="590"/>
      <c r="C111" s="590"/>
      <c r="D111" s="590"/>
      <c r="E111" s="590"/>
      <c r="F111" s="590"/>
      <c r="G111" s="590"/>
      <c r="H111" s="590"/>
      <c r="I111" s="590"/>
      <c r="J111" s="590"/>
      <c r="K111" s="590"/>
      <c r="L111" s="590"/>
      <c r="M111" s="590"/>
      <c r="N111" s="590"/>
      <c r="O111" s="590"/>
      <c r="P111" s="590"/>
      <c r="Q111" s="590"/>
      <c r="R111" s="590"/>
      <c r="S111" s="590"/>
      <c r="T111" s="590"/>
      <c r="U111" s="590"/>
      <c r="V111" s="590"/>
    </row>
    <row r="112" spans="1:22">
      <c r="A112" s="590"/>
      <c r="B112" s="590"/>
      <c r="C112" s="590"/>
      <c r="D112" s="590"/>
      <c r="E112" s="590"/>
      <c r="F112" s="590"/>
      <c r="G112" s="590"/>
      <c r="H112" s="590"/>
      <c r="I112" s="590"/>
      <c r="J112" s="590"/>
      <c r="K112" s="590"/>
      <c r="L112" s="590"/>
      <c r="M112" s="590"/>
      <c r="N112" s="590"/>
      <c r="O112" s="590"/>
      <c r="P112" s="590"/>
      <c r="Q112" s="590"/>
      <c r="R112" s="590"/>
      <c r="S112" s="590"/>
      <c r="T112" s="590"/>
      <c r="U112" s="590"/>
      <c r="V112" s="590"/>
    </row>
    <row r="113" spans="1:22">
      <c r="A113" s="590"/>
      <c r="B113" s="590"/>
      <c r="C113" s="590"/>
      <c r="D113" s="590"/>
      <c r="E113" s="590"/>
      <c r="F113" s="590"/>
      <c r="G113" s="590"/>
      <c r="H113" s="590"/>
      <c r="I113" s="590"/>
      <c r="J113" s="590"/>
      <c r="K113" s="590"/>
      <c r="L113" s="590"/>
      <c r="M113" s="590"/>
      <c r="N113" s="590"/>
      <c r="O113" s="590"/>
      <c r="P113" s="590"/>
      <c r="Q113" s="590"/>
      <c r="R113" s="590"/>
      <c r="S113" s="590"/>
      <c r="T113" s="590"/>
      <c r="U113" s="590"/>
      <c r="V113" s="590"/>
    </row>
    <row r="114" spans="1:22">
      <c r="A114" s="590"/>
      <c r="B114" s="590"/>
      <c r="C114" s="590"/>
      <c r="D114" s="590"/>
      <c r="E114" s="590"/>
      <c r="F114" s="590"/>
      <c r="G114" s="590"/>
      <c r="H114" s="590"/>
      <c r="I114" s="590"/>
      <c r="J114" s="590"/>
      <c r="K114" s="590"/>
      <c r="L114" s="590"/>
      <c r="M114" s="590"/>
      <c r="N114" s="590"/>
      <c r="O114" s="590"/>
      <c r="P114" s="590"/>
      <c r="Q114" s="590"/>
      <c r="R114" s="590"/>
      <c r="S114" s="590"/>
      <c r="T114" s="590"/>
      <c r="U114" s="590"/>
      <c r="V114" s="590"/>
    </row>
    <row r="115" spans="1:22">
      <c r="A115" s="590"/>
      <c r="B115" s="590"/>
      <c r="C115" s="590"/>
      <c r="D115" s="590"/>
      <c r="E115" s="590"/>
      <c r="F115" s="590"/>
      <c r="G115" s="590"/>
      <c r="H115" s="590"/>
      <c r="I115" s="590"/>
      <c r="J115" s="590"/>
      <c r="K115" s="590"/>
      <c r="L115" s="590"/>
      <c r="M115" s="590"/>
      <c r="N115" s="590"/>
      <c r="O115" s="590"/>
      <c r="P115" s="590"/>
      <c r="Q115" s="590"/>
      <c r="R115" s="590"/>
      <c r="S115" s="590"/>
      <c r="T115" s="590"/>
      <c r="U115" s="590"/>
      <c r="V115" s="590"/>
    </row>
    <row r="116" spans="1:22">
      <c r="A116" s="590"/>
      <c r="B116" s="590"/>
      <c r="C116" s="590"/>
      <c r="D116" s="590"/>
      <c r="E116" s="590"/>
      <c r="F116" s="590"/>
      <c r="G116" s="590"/>
      <c r="H116" s="590"/>
      <c r="I116" s="590"/>
      <c r="J116" s="590"/>
      <c r="K116" s="590"/>
      <c r="L116" s="590"/>
      <c r="M116" s="590"/>
      <c r="N116" s="590"/>
      <c r="O116" s="590"/>
      <c r="P116" s="590"/>
      <c r="Q116" s="590"/>
      <c r="R116" s="590"/>
      <c r="S116" s="590"/>
      <c r="T116" s="590"/>
      <c r="U116" s="590"/>
      <c r="V116" s="590"/>
    </row>
    <row r="117" spans="1:22">
      <c r="A117" s="590"/>
      <c r="B117" s="590"/>
      <c r="C117" s="590"/>
      <c r="D117" s="590"/>
      <c r="E117" s="590"/>
      <c r="F117" s="590"/>
      <c r="G117" s="590"/>
      <c r="H117" s="590"/>
      <c r="I117" s="590"/>
      <c r="J117" s="590"/>
      <c r="K117" s="590"/>
      <c r="L117" s="590"/>
      <c r="M117" s="590"/>
      <c r="N117" s="590"/>
      <c r="O117" s="590"/>
      <c r="P117" s="590"/>
      <c r="Q117" s="590"/>
      <c r="R117" s="590"/>
      <c r="S117" s="590"/>
      <c r="T117" s="590"/>
      <c r="U117" s="590"/>
      <c r="V117" s="590"/>
    </row>
    <row r="118" spans="1:22">
      <c r="A118" s="590"/>
      <c r="B118" s="590"/>
      <c r="C118" s="590"/>
      <c r="D118" s="590"/>
      <c r="E118" s="590"/>
      <c r="F118" s="590"/>
      <c r="G118" s="590"/>
      <c r="H118" s="590"/>
      <c r="I118" s="590"/>
      <c r="J118" s="590"/>
      <c r="K118" s="590"/>
      <c r="L118" s="590"/>
      <c r="M118" s="590"/>
      <c r="N118" s="590"/>
      <c r="O118" s="590"/>
      <c r="P118" s="590"/>
      <c r="Q118" s="590"/>
      <c r="R118" s="590"/>
      <c r="S118" s="590"/>
      <c r="T118" s="590"/>
      <c r="U118" s="590"/>
      <c r="V118" s="590"/>
    </row>
    <row r="119" spans="1:22">
      <c r="A119" s="590"/>
      <c r="B119" s="590"/>
      <c r="C119" s="590"/>
      <c r="D119" s="590"/>
      <c r="E119" s="590"/>
      <c r="F119" s="590"/>
      <c r="G119" s="590"/>
      <c r="H119" s="590"/>
      <c r="I119" s="590"/>
      <c r="J119" s="590"/>
      <c r="K119" s="590"/>
      <c r="L119" s="590"/>
      <c r="M119" s="590"/>
      <c r="N119" s="590"/>
      <c r="O119" s="590"/>
      <c r="P119" s="590"/>
      <c r="Q119" s="590"/>
      <c r="R119" s="590"/>
      <c r="S119" s="590"/>
      <c r="T119" s="590"/>
      <c r="U119" s="590"/>
      <c r="V119" s="590"/>
    </row>
    <row r="120" spans="1:22">
      <c r="A120" s="590"/>
      <c r="B120" s="590"/>
      <c r="C120" s="590"/>
      <c r="D120" s="590"/>
      <c r="E120" s="590"/>
      <c r="F120" s="590"/>
      <c r="G120" s="590"/>
      <c r="H120" s="590"/>
      <c r="I120" s="590"/>
      <c r="J120" s="590"/>
      <c r="K120" s="590"/>
      <c r="L120" s="590"/>
      <c r="M120" s="590"/>
      <c r="N120" s="590"/>
      <c r="O120" s="590"/>
      <c r="P120" s="590"/>
      <c r="Q120" s="590"/>
      <c r="R120" s="590"/>
      <c r="S120" s="590"/>
      <c r="T120" s="590"/>
      <c r="U120" s="590"/>
      <c r="V120" s="590"/>
    </row>
    <row r="121" spans="1:22">
      <c r="A121" s="590"/>
      <c r="B121" s="590"/>
      <c r="C121" s="590"/>
      <c r="D121" s="590"/>
      <c r="E121" s="590"/>
      <c r="F121" s="590"/>
      <c r="G121" s="590"/>
      <c r="H121" s="590"/>
      <c r="I121" s="590"/>
      <c r="J121" s="590"/>
      <c r="K121" s="590"/>
      <c r="L121" s="590"/>
      <c r="M121" s="590"/>
      <c r="N121" s="590"/>
      <c r="O121" s="590"/>
      <c r="P121" s="590"/>
      <c r="Q121" s="590"/>
      <c r="R121" s="590"/>
      <c r="S121" s="590"/>
      <c r="T121" s="590"/>
      <c r="U121" s="590"/>
      <c r="V121" s="590"/>
    </row>
    <row r="122" spans="1:22">
      <c r="A122" s="590"/>
      <c r="B122" s="590"/>
      <c r="C122" s="590"/>
      <c r="D122" s="590"/>
      <c r="E122" s="590"/>
      <c r="F122" s="590"/>
      <c r="G122" s="590"/>
      <c r="H122" s="590"/>
      <c r="I122" s="590"/>
      <c r="J122" s="590"/>
      <c r="K122" s="590"/>
      <c r="L122" s="590"/>
      <c r="M122" s="590"/>
      <c r="N122" s="590"/>
      <c r="O122" s="590"/>
      <c r="P122" s="590"/>
      <c r="Q122" s="590"/>
      <c r="R122" s="590"/>
      <c r="S122" s="590"/>
      <c r="T122" s="590"/>
      <c r="U122" s="590"/>
      <c r="V122" s="590"/>
    </row>
    <row r="123" spans="1:22">
      <c r="A123" s="590"/>
      <c r="B123" s="590"/>
      <c r="C123" s="590"/>
      <c r="D123" s="590"/>
      <c r="E123" s="590"/>
      <c r="F123" s="590"/>
      <c r="G123" s="590"/>
      <c r="H123" s="590"/>
      <c r="I123" s="590"/>
      <c r="J123" s="590"/>
      <c r="K123" s="590"/>
      <c r="L123" s="590"/>
      <c r="M123" s="590"/>
      <c r="N123" s="590"/>
      <c r="O123" s="590"/>
      <c r="P123" s="590"/>
      <c r="Q123" s="590"/>
      <c r="R123" s="590"/>
      <c r="S123" s="590"/>
      <c r="T123" s="590"/>
      <c r="U123" s="590"/>
      <c r="V123" s="590"/>
    </row>
    <row r="124" spans="1:22">
      <c r="A124" s="590"/>
      <c r="B124" s="590"/>
      <c r="C124" s="590"/>
      <c r="D124" s="590"/>
      <c r="E124" s="590"/>
      <c r="F124" s="590"/>
      <c r="G124" s="590"/>
      <c r="H124" s="590"/>
      <c r="I124" s="590"/>
      <c r="J124" s="590"/>
      <c r="K124" s="590"/>
      <c r="L124" s="590"/>
      <c r="M124" s="590"/>
      <c r="N124" s="590"/>
      <c r="O124" s="590"/>
      <c r="P124" s="590"/>
      <c r="Q124" s="590"/>
      <c r="R124" s="590"/>
      <c r="S124" s="590"/>
      <c r="T124" s="590"/>
      <c r="U124" s="590"/>
      <c r="V124" s="590"/>
    </row>
    <row r="125" spans="1:22">
      <c r="A125" s="590"/>
      <c r="B125" s="590"/>
      <c r="C125" s="590"/>
      <c r="D125" s="590"/>
      <c r="E125" s="590"/>
      <c r="F125" s="590"/>
      <c r="G125" s="590"/>
      <c r="H125" s="590"/>
      <c r="I125" s="590"/>
      <c r="J125" s="590"/>
      <c r="K125" s="590"/>
      <c r="L125" s="590"/>
      <c r="M125" s="590"/>
      <c r="N125" s="590"/>
      <c r="O125" s="590"/>
      <c r="P125" s="590"/>
      <c r="Q125" s="590"/>
      <c r="R125" s="590"/>
      <c r="S125" s="590"/>
      <c r="T125" s="590"/>
      <c r="U125" s="590"/>
      <c r="V125" s="590"/>
    </row>
    <row r="126" spans="1:22">
      <c r="A126" s="590"/>
      <c r="B126" s="590"/>
      <c r="C126" s="590"/>
      <c r="D126" s="590"/>
      <c r="E126" s="590"/>
      <c r="F126" s="590"/>
      <c r="G126" s="590"/>
      <c r="H126" s="590"/>
      <c r="I126" s="590"/>
      <c r="J126" s="590"/>
      <c r="K126" s="590"/>
      <c r="L126" s="590"/>
      <c r="M126" s="590"/>
      <c r="N126" s="590"/>
      <c r="O126" s="590"/>
      <c r="P126" s="590"/>
      <c r="Q126" s="590"/>
      <c r="R126" s="590"/>
      <c r="S126" s="590"/>
      <c r="T126" s="590"/>
      <c r="U126" s="590"/>
      <c r="V126" s="590"/>
    </row>
    <row r="127" spans="1:22">
      <c r="A127" s="590"/>
      <c r="B127" s="590"/>
      <c r="C127" s="590"/>
      <c r="D127" s="590"/>
      <c r="E127" s="590"/>
      <c r="F127" s="590"/>
      <c r="G127" s="590"/>
      <c r="H127" s="590"/>
      <c r="I127" s="590"/>
      <c r="J127" s="590"/>
      <c r="K127" s="590"/>
      <c r="L127" s="590"/>
      <c r="M127" s="590"/>
      <c r="N127" s="590"/>
      <c r="O127" s="590"/>
      <c r="P127" s="590"/>
      <c r="Q127" s="590"/>
      <c r="R127" s="590"/>
      <c r="S127" s="590"/>
      <c r="T127" s="590"/>
      <c r="U127" s="590"/>
      <c r="V127" s="590"/>
    </row>
    <row r="128" spans="1:22">
      <c r="A128" s="590"/>
      <c r="B128" s="590"/>
      <c r="C128" s="590"/>
      <c r="D128" s="590"/>
      <c r="E128" s="590"/>
      <c r="F128" s="590"/>
      <c r="G128" s="590"/>
      <c r="H128" s="590"/>
      <c r="I128" s="590"/>
      <c r="J128" s="590"/>
      <c r="K128" s="590"/>
      <c r="L128" s="590"/>
      <c r="M128" s="590"/>
      <c r="N128" s="590"/>
      <c r="O128" s="590"/>
      <c r="P128" s="590"/>
      <c r="Q128" s="590"/>
      <c r="R128" s="590"/>
      <c r="S128" s="590"/>
      <c r="T128" s="590"/>
      <c r="U128" s="590"/>
      <c r="V128" s="590"/>
    </row>
    <row r="129" spans="1:22">
      <c r="A129" s="590"/>
      <c r="B129" s="590"/>
      <c r="C129" s="590"/>
      <c r="D129" s="590"/>
      <c r="E129" s="590"/>
      <c r="F129" s="590"/>
      <c r="G129" s="590"/>
      <c r="H129" s="590"/>
      <c r="I129" s="590"/>
      <c r="J129" s="590"/>
      <c r="K129" s="590"/>
      <c r="L129" s="590"/>
      <c r="M129" s="590"/>
      <c r="N129" s="590"/>
      <c r="O129" s="590"/>
      <c r="P129" s="590"/>
      <c r="Q129" s="590"/>
      <c r="R129" s="590"/>
      <c r="S129" s="590"/>
      <c r="T129" s="590"/>
      <c r="U129" s="590"/>
      <c r="V129" s="590"/>
    </row>
    <row r="130" spans="1:22">
      <c r="A130" s="590"/>
      <c r="B130" s="590"/>
      <c r="C130" s="590"/>
      <c r="D130" s="590"/>
      <c r="E130" s="590"/>
      <c r="F130" s="590"/>
      <c r="G130" s="590"/>
      <c r="H130" s="590"/>
      <c r="I130" s="590"/>
      <c r="J130" s="590"/>
      <c r="K130" s="590"/>
      <c r="L130" s="590"/>
      <c r="M130" s="590"/>
      <c r="N130" s="590"/>
      <c r="O130" s="590"/>
      <c r="P130" s="590"/>
      <c r="Q130" s="590"/>
      <c r="R130" s="590"/>
      <c r="S130" s="590"/>
      <c r="T130" s="590"/>
      <c r="U130" s="590"/>
      <c r="V130" s="590"/>
    </row>
    <row r="131" spans="1:22">
      <c r="A131" s="590"/>
      <c r="B131" s="590"/>
      <c r="C131" s="590"/>
      <c r="D131" s="590"/>
      <c r="E131" s="590"/>
      <c r="F131" s="590"/>
      <c r="G131" s="590"/>
      <c r="H131" s="590"/>
      <c r="I131" s="590"/>
      <c r="J131" s="590"/>
      <c r="K131" s="590"/>
      <c r="L131" s="590"/>
      <c r="M131" s="590"/>
      <c r="N131" s="590"/>
      <c r="O131" s="590"/>
      <c r="P131" s="590"/>
      <c r="Q131" s="590"/>
      <c r="R131" s="590"/>
      <c r="S131" s="590"/>
      <c r="T131" s="590"/>
      <c r="U131" s="590"/>
      <c r="V131" s="590"/>
    </row>
    <row r="132" spans="1:22">
      <c r="A132" s="590"/>
      <c r="B132" s="590"/>
      <c r="C132" s="590"/>
      <c r="D132" s="590"/>
      <c r="E132" s="590"/>
      <c r="F132" s="590"/>
      <c r="G132" s="590"/>
      <c r="H132" s="590"/>
      <c r="I132" s="590"/>
      <c r="J132" s="590"/>
      <c r="K132" s="590"/>
      <c r="L132" s="590"/>
      <c r="M132" s="590"/>
      <c r="N132" s="590"/>
      <c r="O132" s="590"/>
      <c r="P132" s="590"/>
      <c r="Q132" s="590"/>
      <c r="R132" s="590"/>
      <c r="S132" s="590"/>
      <c r="T132" s="590"/>
      <c r="U132" s="590"/>
      <c r="V132" s="590"/>
    </row>
    <row r="133" spans="1:22">
      <c r="A133" s="590"/>
      <c r="B133" s="590"/>
      <c r="C133" s="590"/>
      <c r="D133" s="590"/>
      <c r="E133" s="590"/>
      <c r="F133" s="590"/>
      <c r="G133" s="590"/>
      <c r="H133" s="590"/>
      <c r="I133" s="590"/>
      <c r="J133" s="590"/>
      <c r="K133" s="590"/>
      <c r="L133" s="590"/>
      <c r="M133" s="590"/>
      <c r="N133" s="590"/>
      <c r="O133" s="590"/>
      <c r="P133" s="590"/>
      <c r="Q133" s="590"/>
      <c r="R133" s="590"/>
      <c r="S133" s="590"/>
      <c r="T133" s="590"/>
      <c r="U133" s="590"/>
      <c r="V133" s="590"/>
    </row>
    <row r="134" spans="1:22">
      <c r="A134" s="590"/>
      <c r="B134" s="590"/>
      <c r="C134" s="590"/>
      <c r="D134" s="590"/>
      <c r="E134" s="590"/>
      <c r="F134" s="590"/>
      <c r="G134" s="590"/>
      <c r="H134" s="590"/>
      <c r="I134" s="590"/>
      <c r="J134" s="590"/>
      <c r="K134" s="590"/>
      <c r="L134" s="590"/>
      <c r="M134" s="590"/>
      <c r="N134" s="590"/>
      <c r="O134" s="590"/>
      <c r="P134" s="590"/>
      <c r="Q134" s="590"/>
      <c r="R134" s="590"/>
      <c r="S134" s="590"/>
      <c r="T134" s="590"/>
      <c r="U134" s="590"/>
      <c r="V134" s="590"/>
    </row>
    <row r="135" spans="1:22">
      <c r="A135" s="590"/>
      <c r="B135" s="590"/>
      <c r="C135" s="590"/>
      <c r="D135" s="590"/>
      <c r="E135" s="590"/>
      <c r="F135" s="590"/>
      <c r="G135" s="590"/>
      <c r="H135" s="590"/>
      <c r="I135" s="590"/>
      <c r="J135" s="590"/>
      <c r="K135" s="590"/>
      <c r="L135" s="590"/>
      <c r="M135" s="590"/>
      <c r="N135" s="590"/>
      <c r="O135" s="590"/>
      <c r="P135" s="590"/>
      <c r="Q135" s="590"/>
      <c r="R135" s="590"/>
      <c r="S135" s="590"/>
      <c r="T135" s="590"/>
      <c r="U135" s="590"/>
      <c r="V135" s="590"/>
    </row>
    <row r="136" spans="1:22">
      <c r="A136" s="590"/>
      <c r="B136" s="590"/>
      <c r="C136" s="590"/>
      <c r="D136" s="590"/>
      <c r="E136" s="590"/>
      <c r="F136" s="590"/>
      <c r="G136" s="590"/>
      <c r="H136" s="590"/>
      <c r="I136" s="590"/>
      <c r="J136" s="590"/>
      <c r="K136" s="590"/>
      <c r="L136" s="590"/>
      <c r="M136" s="590"/>
      <c r="N136" s="590"/>
      <c r="O136" s="590"/>
      <c r="P136" s="590"/>
      <c r="Q136" s="590"/>
      <c r="R136" s="590"/>
      <c r="S136" s="590"/>
      <c r="T136" s="590"/>
      <c r="U136" s="590"/>
      <c r="V136" s="590"/>
    </row>
    <row r="137" spans="1:22">
      <c r="A137" s="590"/>
      <c r="B137" s="590"/>
      <c r="C137" s="590"/>
      <c r="D137" s="590"/>
      <c r="E137" s="590"/>
      <c r="F137" s="590"/>
      <c r="G137" s="590"/>
      <c r="H137" s="590"/>
      <c r="I137" s="590"/>
      <c r="J137" s="590"/>
      <c r="K137" s="590"/>
      <c r="L137" s="590"/>
      <c r="M137" s="590"/>
      <c r="N137" s="590"/>
      <c r="O137" s="590"/>
      <c r="P137" s="590"/>
      <c r="Q137" s="590"/>
      <c r="R137" s="590"/>
      <c r="S137" s="590"/>
      <c r="T137" s="590"/>
      <c r="U137" s="590"/>
      <c r="V137" s="590"/>
    </row>
    <row r="138" spans="1:22">
      <c r="A138" s="590"/>
      <c r="B138" s="590"/>
      <c r="C138" s="590"/>
      <c r="D138" s="590"/>
      <c r="E138" s="590"/>
      <c r="F138" s="590"/>
      <c r="G138" s="590"/>
      <c r="H138" s="590"/>
      <c r="I138" s="590"/>
      <c r="J138" s="590"/>
      <c r="K138" s="590"/>
      <c r="L138" s="590"/>
      <c r="M138" s="590"/>
      <c r="N138" s="590"/>
      <c r="O138" s="590"/>
      <c r="P138" s="590"/>
      <c r="Q138" s="590"/>
      <c r="R138" s="590"/>
      <c r="S138" s="590"/>
      <c r="T138" s="590"/>
      <c r="U138" s="590"/>
      <c r="V138" s="590"/>
    </row>
    <row r="139" spans="1:22">
      <c r="A139" s="590"/>
      <c r="B139" s="590"/>
      <c r="C139" s="590"/>
      <c r="D139" s="590"/>
      <c r="E139" s="590"/>
      <c r="F139" s="590"/>
      <c r="G139" s="590"/>
      <c r="H139" s="590"/>
      <c r="I139" s="590"/>
      <c r="J139" s="590"/>
      <c r="K139" s="590"/>
      <c r="L139" s="590"/>
      <c r="M139" s="590"/>
      <c r="N139" s="590"/>
      <c r="O139" s="590"/>
      <c r="P139" s="590"/>
      <c r="Q139" s="590"/>
      <c r="R139" s="590"/>
      <c r="S139" s="590"/>
      <c r="T139" s="590"/>
      <c r="U139" s="590"/>
      <c r="V139" s="590"/>
    </row>
    <row r="140" spans="1:22">
      <c r="A140" s="590"/>
      <c r="B140" s="590"/>
      <c r="C140" s="590"/>
      <c r="D140" s="590"/>
      <c r="E140" s="590"/>
      <c r="F140" s="590"/>
      <c r="G140" s="590"/>
      <c r="H140" s="590"/>
      <c r="I140" s="590"/>
      <c r="J140" s="590"/>
      <c r="K140" s="590"/>
      <c r="L140" s="590"/>
      <c r="M140" s="590"/>
      <c r="N140" s="590"/>
      <c r="O140" s="590"/>
      <c r="P140" s="590"/>
      <c r="Q140" s="590"/>
      <c r="R140" s="590"/>
      <c r="S140" s="590"/>
      <c r="T140" s="590"/>
      <c r="U140" s="590"/>
      <c r="V140" s="590"/>
    </row>
    <row r="141" spans="1:22">
      <c r="A141" s="590"/>
      <c r="B141" s="590"/>
      <c r="C141" s="590"/>
      <c r="D141" s="590"/>
      <c r="E141" s="590"/>
      <c r="F141" s="590"/>
      <c r="G141" s="590"/>
      <c r="H141" s="590"/>
      <c r="I141" s="590"/>
      <c r="J141" s="590"/>
      <c r="K141" s="590"/>
      <c r="L141" s="590"/>
      <c r="M141" s="590"/>
      <c r="N141" s="590"/>
      <c r="O141" s="590"/>
      <c r="P141" s="590"/>
      <c r="Q141" s="590"/>
      <c r="R141" s="590"/>
      <c r="S141" s="590"/>
      <c r="T141" s="590"/>
      <c r="U141" s="590"/>
      <c r="V141" s="590"/>
    </row>
    <row r="142" spans="1:22">
      <c r="A142" s="590"/>
      <c r="B142" s="590"/>
      <c r="C142" s="590"/>
      <c r="D142" s="590"/>
      <c r="E142" s="590"/>
      <c r="F142" s="590"/>
      <c r="G142" s="590"/>
      <c r="H142" s="590"/>
      <c r="I142" s="590"/>
      <c r="J142" s="590"/>
      <c r="K142" s="590"/>
      <c r="L142" s="590"/>
      <c r="M142" s="590"/>
      <c r="N142" s="590"/>
      <c r="O142" s="590"/>
      <c r="P142" s="590"/>
      <c r="Q142" s="590"/>
      <c r="R142" s="590"/>
      <c r="S142" s="590"/>
      <c r="T142" s="590"/>
      <c r="U142" s="590"/>
      <c r="V142" s="590"/>
    </row>
    <row r="143" spans="1:22">
      <c r="A143" s="590"/>
      <c r="B143" s="590"/>
      <c r="C143" s="590"/>
      <c r="D143" s="590"/>
      <c r="E143" s="590"/>
      <c r="F143" s="590"/>
      <c r="G143" s="590"/>
      <c r="H143" s="590"/>
      <c r="I143" s="590"/>
      <c r="J143" s="590"/>
      <c r="K143" s="590"/>
      <c r="L143" s="590"/>
      <c r="M143" s="590"/>
      <c r="N143" s="590"/>
      <c r="O143" s="590"/>
      <c r="P143" s="590"/>
      <c r="Q143" s="590"/>
      <c r="R143" s="590"/>
      <c r="S143" s="590"/>
      <c r="T143" s="590"/>
      <c r="U143" s="590"/>
      <c r="V143" s="590"/>
    </row>
    <row r="144" spans="1:22">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row>
    <row r="145" spans="1:22">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row>
    <row r="146" spans="1:22">
      <c r="A146" s="590"/>
      <c r="B146" s="590"/>
      <c r="C146" s="590"/>
      <c r="D146" s="590"/>
      <c r="E146" s="590"/>
      <c r="F146" s="590"/>
      <c r="G146" s="590"/>
      <c r="H146" s="590"/>
      <c r="I146" s="590"/>
      <c r="J146" s="590"/>
      <c r="K146" s="590"/>
      <c r="L146" s="590"/>
      <c r="M146" s="590"/>
      <c r="N146" s="590"/>
      <c r="O146" s="590"/>
      <c r="P146" s="590"/>
      <c r="Q146" s="590"/>
      <c r="R146" s="590"/>
      <c r="S146" s="590"/>
      <c r="T146" s="590"/>
      <c r="U146" s="590"/>
      <c r="V146" s="590"/>
    </row>
    <row r="147" spans="1:22">
      <c r="A147" s="590"/>
      <c r="B147" s="590"/>
      <c r="C147" s="590"/>
      <c r="D147" s="590"/>
      <c r="E147" s="590"/>
      <c r="F147" s="590"/>
      <c r="G147" s="590"/>
      <c r="H147" s="590"/>
      <c r="I147" s="590"/>
      <c r="J147" s="590"/>
      <c r="K147" s="590"/>
      <c r="L147" s="590"/>
      <c r="M147" s="590"/>
      <c r="N147" s="590"/>
      <c r="O147" s="590"/>
      <c r="P147" s="590"/>
      <c r="Q147" s="590"/>
      <c r="R147" s="590"/>
      <c r="S147" s="590"/>
      <c r="T147" s="590"/>
      <c r="U147" s="590"/>
      <c r="V147" s="590"/>
    </row>
    <row r="148" spans="1:22" ht="24.75" customHeight="1">
      <c r="A148" s="590"/>
      <c r="B148" s="590"/>
      <c r="C148" s="590"/>
      <c r="D148" s="590"/>
      <c r="E148" s="590"/>
      <c r="F148" s="590"/>
      <c r="G148" s="590"/>
      <c r="H148" s="590"/>
      <c r="I148" s="590"/>
      <c r="J148" s="590"/>
      <c r="K148" s="590"/>
      <c r="L148" s="590"/>
      <c r="M148" s="590"/>
      <c r="N148" s="590"/>
      <c r="O148" s="590"/>
      <c r="P148" s="590"/>
      <c r="Q148" s="590"/>
      <c r="R148" s="590"/>
      <c r="S148" s="590"/>
      <c r="T148" s="590"/>
      <c r="U148" s="590"/>
      <c r="V148" s="590"/>
    </row>
    <row r="149" spans="1:22">
      <c r="A149" s="590"/>
      <c r="B149" s="590"/>
      <c r="C149" s="590"/>
      <c r="D149" s="590"/>
      <c r="E149" s="590"/>
      <c r="F149" s="590"/>
      <c r="G149" s="590"/>
      <c r="H149" s="590"/>
      <c r="I149" s="590"/>
      <c r="J149" s="590"/>
      <c r="K149" s="590"/>
      <c r="L149" s="590"/>
      <c r="M149" s="590"/>
      <c r="N149" s="590"/>
      <c r="O149" s="590"/>
      <c r="P149" s="590"/>
      <c r="Q149" s="590"/>
      <c r="R149" s="590"/>
      <c r="S149" s="590"/>
      <c r="T149" s="590"/>
      <c r="U149" s="590"/>
      <c r="V149" s="590"/>
    </row>
    <row r="150" spans="1:22">
      <c r="A150" s="590"/>
      <c r="B150" s="590"/>
      <c r="C150" s="590"/>
      <c r="D150" s="590"/>
      <c r="E150" s="590"/>
      <c r="F150" s="590"/>
      <c r="G150" s="590"/>
      <c r="H150" s="590"/>
      <c r="I150" s="590"/>
      <c r="J150" s="590"/>
      <c r="K150" s="590"/>
      <c r="L150" s="590"/>
      <c r="M150" s="590"/>
      <c r="N150" s="590"/>
      <c r="O150" s="590"/>
      <c r="P150" s="590"/>
      <c r="Q150" s="590"/>
      <c r="R150" s="590"/>
      <c r="S150" s="590"/>
      <c r="T150" s="590"/>
      <c r="U150" s="590"/>
      <c r="V150" s="590"/>
    </row>
    <row r="151" spans="1:22">
      <c r="A151" s="590"/>
      <c r="B151" s="590"/>
      <c r="C151" s="590"/>
      <c r="D151" s="590"/>
      <c r="E151" s="590"/>
      <c r="F151" s="590"/>
      <c r="G151" s="590"/>
      <c r="H151" s="590"/>
      <c r="I151" s="590"/>
      <c r="J151" s="590"/>
      <c r="K151" s="590"/>
      <c r="L151" s="590"/>
      <c r="M151" s="590"/>
      <c r="N151" s="590"/>
      <c r="O151" s="590"/>
      <c r="P151" s="590"/>
      <c r="Q151" s="590"/>
      <c r="R151" s="590"/>
      <c r="S151" s="590"/>
      <c r="T151" s="590"/>
      <c r="U151" s="590"/>
      <c r="V151" s="590"/>
    </row>
    <row r="152" spans="1:22">
      <c r="A152" s="590"/>
      <c r="B152" s="590"/>
      <c r="C152" s="590"/>
      <c r="D152" s="590"/>
      <c r="E152" s="590"/>
      <c r="F152" s="590"/>
      <c r="G152" s="590"/>
      <c r="H152" s="590"/>
      <c r="I152" s="590"/>
      <c r="J152" s="590"/>
      <c r="K152" s="590"/>
      <c r="L152" s="590"/>
      <c r="M152" s="590"/>
      <c r="N152" s="590"/>
      <c r="O152" s="590"/>
      <c r="P152" s="590"/>
      <c r="Q152" s="590"/>
      <c r="R152" s="590"/>
      <c r="S152" s="590"/>
      <c r="T152" s="590"/>
      <c r="U152" s="590"/>
      <c r="V152" s="590"/>
    </row>
    <row r="153" spans="1:22">
      <c r="A153" s="590"/>
      <c r="B153" s="590"/>
      <c r="C153" s="590"/>
      <c r="D153" s="590"/>
      <c r="E153" s="590"/>
      <c r="F153" s="590"/>
      <c r="G153" s="590"/>
      <c r="H153" s="590"/>
      <c r="I153" s="590"/>
      <c r="J153" s="590"/>
      <c r="K153" s="590"/>
      <c r="L153" s="590"/>
      <c r="M153" s="590"/>
      <c r="N153" s="590"/>
      <c r="O153" s="590"/>
      <c r="P153" s="590"/>
      <c r="Q153" s="590"/>
      <c r="R153" s="590"/>
      <c r="S153" s="590"/>
      <c r="T153" s="590"/>
      <c r="U153" s="590"/>
      <c r="V153" s="590"/>
    </row>
    <row r="154" spans="1:22">
      <c r="A154" s="590"/>
      <c r="B154" s="590"/>
      <c r="C154" s="590"/>
      <c r="D154" s="590"/>
      <c r="E154" s="590"/>
      <c r="F154" s="590"/>
      <c r="G154" s="590"/>
      <c r="H154" s="590"/>
      <c r="I154" s="590"/>
      <c r="J154" s="590"/>
      <c r="K154" s="590"/>
      <c r="L154" s="590"/>
      <c r="M154" s="590"/>
      <c r="N154" s="590"/>
      <c r="O154" s="590"/>
      <c r="P154" s="590"/>
      <c r="Q154" s="590"/>
      <c r="R154" s="590"/>
      <c r="S154" s="590"/>
      <c r="T154" s="590"/>
      <c r="U154" s="590"/>
      <c r="V154" s="590"/>
    </row>
    <row r="155" spans="1:22">
      <c r="A155" s="590"/>
      <c r="B155" s="590"/>
      <c r="C155" s="590"/>
      <c r="D155" s="590"/>
      <c r="E155" s="590"/>
      <c r="F155" s="590"/>
      <c r="G155" s="590"/>
      <c r="H155" s="590"/>
      <c r="I155" s="590"/>
      <c r="J155" s="590"/>
      <c r="K155" s="590"/>
      <c r="L155" s="590"/>
      <c r="M155" s="590"/>
      <c r="N155" s="590"/>
      <c r="O155" s="590"/>
      <c r="P155" s="590"/>
      <c r="Q155" s="590"/>
      <c r="R155" s="590"/>
      <c r="S155" s="590"/>
      <c r="T155" s="590"/>
      <c r="U155" s="590"/>
      <c r="V155" s="590"/>
    </row>
    <row r="156" spans="1:22">
      <c r="A156" s="590"/>
      <c r="B156" s="590"/>
      <c r="C156" s="590"/>
      <c r="D156" s="590"/>
      <c r="E156" s="590"/>
      <c r="F156" s="590"/>
      <c r="G156" s="590"/>
      <c r="H156" s="590"/>
      <c r="I156" s="590"/>
      <c r="J156" s="590"/>
      <c r="K156" s="590"/>
      <c r="L156" s="590"/>
      <c r="M156" s="590"/>
      <c r="N156" s="590"/>
      <c r="O156" s="590"/>
      <c r="P156" s="590"/>
      <c r="Q156" s="590"/>
      <c r="R156" s="590"/>
      <c r="S156" s="590"/>
      <c r="T156" s="590"/>
      <c r="U156" s="590"/>
      <c r="V156" s="590"/>
    </row>
    <row r="157" spans="1:22">
      <c r="A157" s="590"/>
      <c r="B157" s="590"/>
      <c r="C157" s="590"/>
      <c r="D157" s="590"/>
      <c r="E157" s="590"/>
      <c r="F157" s="590"/>
      <c r="G157" s="590"/>
      <c r="H157" s="590"/>
      <c r="I157" s="590"/>
      <c r="J157" s="590"/>
      <c r="K157" s="590"/>
      <c r="L157" s="590"/>
      <c r="M157" s="590"/>
      <c r="N157" s="590"/>
      <c r="O157" s="590"/>
      <c r="P157" s="590"/>
      <c r="Q157" s="590"/>
      <c r="R157" s="590"/>
      <c r="S157" s="590"/>
      <c r="T157" s="590"/>
      <c r="U157" s="590"/>
      <c r="V157" s="590"/>
    </row>
    <row r="158" spans="1:22">
      <c r="A158" s="590"/>
      <c r="B158" s="590"/>
      <c r="C158" s="590"/>
      <c r="D158" s="590"/>
      <c r="E158" s="590"/>
      <c r="F158" s="590"/>
      <c r="G158" s="590"/>
      <c r="H158" s="590"/>
      <c r="I158" s="590"/>
      <c r="J158" s="590"/>
      <c r="K158" s="590"/>
      <c r="L158" s="590"/>
      <c r="M158" s="590"/>
      <c r="N158" s="590"/>
      <c r="O158" s="590"/>
      <c r="P158" s="590"/>
      <c r="Q158" s="590"/>
      <c r="R158" s="590"/>
      <c r="S158" s="590"/>
      <c r="T158" s="590"/>
      <c r="U158" s="590"/>
      <c r="V158" s="590"/>
    </row>
    <row r="159" spans="1:22">
      <c r="A159" s="590"/>
      <c r="B159" s="590"/>
      <c r="C159" s="590"/>
      <c r="D159" s="590"/>
      <c r="E159" s="590"/>
      <c r="F159" s="590"/>
      <c r="G159" s="590"/>
      <c r="H159" s="590"/>
      <c r="I159" s="590"/>
      <c r="J159" s="590"/>
      <c r="K159" s="590"/>
      <c r="L159" s="590"/>
      <c r="M159" s="590"/>
      <c r="N159" s="590"/>
      <c r="O159" s="590"/>
      <c r="P159" s="590"/>
      <c r="Q159" s="590"/>
      <c r="R159" s="590"/>
      <c r="S159" s="590"/>
      <c r="T159" s="590"/>
      <c r="U159" s="590"/>
      <c r="V159" s="590"/>
    </row>
    <row r="160" spans="1:22" ht="22.5" customHeight="1">
      <c r="A160" s="590"/>
      <c r="B160" s="590"/>
      <c r="C160" s="590"/>
      <c r="D160" s="590"/>
      <c r="E160" s="590"/>
      <c r="F160" s="590"/>
      <c r="G160" s="590"/>
      <c r="H160" s="590"/>
      <c r="I160" s="590"/>
      <c r="J160" s="590"/>
      <c r="K160" s="590"/>
      <c r="L160" s="590"/>
      <c r="M160" s="590"/>
      <c r="N160" s="590"/>
      <c r="O160" s="590"/>
      <c r="P160" s="590"/>
      <c r="Q160" s="590"/>
      <c r="R160" s="590"/>
      <c r="S160" s="590"/>
      <c r="T160" s="590"/>
      <c r="U160" s="590"/>
      <c r="V160" s="590"/>
    </row>
    <row r="161" spans="1:22">
      <c r="A161" s="590"/>
      <c r="B161" s="590"/>
      <c r="C161" s="590"/>
      <c r="D161" s="590"/>
      <c r="E161" s="590"/>
      <c r="F161" s="590"/>
      <c r="G161" s="590"/>
      <c r="H161" s="590"/>
      <c r="I161" s="590"/>
      <c r="J161" s="590"/>
      <c r="K161" s="590"/>
      <c r="L161" s="590"/>
      <c r="M161" s="590"/>
      <c r="N161" s="590"/>
      <c r="O161" s="590"/>
      <c r="P161" s="590"/>
      <c r="Q161" s="590"/>
      <c r="R161" s="590"/>
      <c r="S161" s="590"/>
      <c r="T161" s="590"/>
      <c r="U161" s="590"/>
      <c r="V161" s="590"/>
    </row>
    <row r="162" spans="1:22">
      <c r="A162" s="590"/>
      <c r="B162" s="590"/>
      <c r="C162" s="590"/>
      <c r="D162" s="590"/>
      <c r="E162" s="590"/>
      <c r="F162" s="590"/>
      <c r="G162" s="590"/>
      <c r="H162" s="590"/>
      <c r="I162" s="590"/>
      <c r="J162" s="590"/>
      <c r="K162" s="590"/>
      <c r="L162" s="590"/>
      <c r="M162" s="590"/>
      <c r="N162" s="590"/>
      <c r="O162" s="590"/>
      <c r="P162" s="590"/>
      <c r="Q162" s="590"/>
      <c r="R162" s="590"/>
      <c r="S162" s="590"/>
      <c r="T162" s="590"/>
      <c r="U162" s="590"/>
      <c r="V162" s="590"/>
    </row>
    <row r="163" spans="1:22" ht="24.75" customHeight="1">
      <c r="A163" s="590"/>
      <c r="B163" s="590"/>
      <c r="C163" s="590"/>
      <c r="D163" s="590"/>
      <c r="E163" s="590"/>
      <c r="F163" s="590"/>
      <c r="G163" s="590"/>
      <c r="H163" s="590"/>
      <c r="I163" s="590"/>
      <c r="J163" s="590"/>
      <c r="K163" s="590"/>
      <c r="L163" s="590"/>
      <c r="M163" s="590"/>
      <c r="N163" s="590"/>
      <c r="O163" s="590"/>
      <c r="P163" s="590"/>
      <c r="Q163" s="590"/>
      <c r="R163" s="590"/>
      <c r="S163" s="590"/>
      <c r="T163" s="590"/>
      <c r="U163" s="590"/>
      <c r="V163" s="590"/>
    </row>
    <row r="164" spans="1:22">
      <c r="A164" s="590"/>
      <c r="B164" s="590"/>
      <c r="C164" s="590"/>
      <c r="D164" s="590"/>
      <c r="E164" s="590"/>
      <c r="F164" s="590"/>
      <c r="G164" s="590"/>
      <c r="H164" s="590"/>
      <c r="I164" s="590"/>
      <c r="J164" s="590"/>
      <c r="K164" s="590"/>
      <c r="L164" s="590"/>
      <c r="M164" s="590"/>
      <c r="N164" s="590"/>
      <c r="O164" s="590"/>
      <c r="P164" s="590"/>
      <c r="Q164" s="590"/>
      <c r="R164" s="590"/>
      <c r="S164" s="590"/>
      <c r="T164" s="590"/>
      <c r="U164" s="590"/>
      <c r="V164" s="590"/>
    </row>
    <row r="165" spans="1:22">
      <c r="A165" s="590"/>
      <c r="B165" s="590"/>
      <c r="C165" s="590"/>
      <c r="D165" s="590"/>
      <c r="E165" s="590"/>
      <c r="F165" s="590"/>
      <c r="G165" s="590"/>
      <c r="H165" s="590"/>
      <c r="I165" s="590"/>
      <c r="J165" s="590"/>
      <c r="K165" s="590"/>
      <c r="L165" s="590"/>
      <c r="M165" s="590"/>
      <c r="N165" s="590"/>
      <c r="O165" s="590"/>
      <c r="P165" s="590"/>
      <c r="Q165" s="590"/>
      <c r="R165" s="590"/>
      <c r="S165" s="590"/>
      <c r="T165" s="590"/>
      <c r="U165" s="590"/>
      <c r="V165" s="590"/>
    </row>
    <row r="166" spans="1:22">
      <c r="A166" s="590"/>
      <c r="B166" s="590"/>
      <c r="C166" s="590"/>
      <c r="D166" s="590"/>
      <c r="E166" s="590"/>
      <c r="F166" s="590"/>
      <c r="G166" s="590"/>
      <c r="H166" s="590"/>
      <c r="I166" s="590"/>
      <c r="J166" s="590"/>
      <c r="K166" s="590"/>
      <c r="L166" s="590"/>
      <c r="M166" s="590"/>
      <c r="N166" s="590"/>
      <c r="O166" s="590"/>
      <c r="P166" s="590"/>
      <c r="Q166" s="590"/>
      <c r="R166" s="590"/>
      <c r="S166" s="590"/>
      <c r="T166" s="590"/>
      <c r="U166" s="590"/>
      <c r="V166" s="590"/>
    </row>
    <row r="167" spans="1:22">
      <c r="A167" s="590"/>
      <c r="B167" s="590"/>
      <c r="C167" s="590"/>
      <c r="D167" s="590"/>
      <c r="E167" s="590"/>
      <c r="F167" s="590"/>
      <c r="G167" s="590"/>
      <c r="H167" s="590"/>
      <c r="I167" s="590"/>
      <c r="J167" s="590"/>
      <c r="K167" s="590"/>
      <c r="L167" s="590"/>
      <c r="M167" s="590"/>
      <c r="N167" s="590"/>
      <c r="O167" s="590"/>
      <c r="P167" s="590"/>
      <c r="Q167" s="590"/>
      <c r="R167" s="590"/>
      <c r="S167" s="590"/>
      <c r="T167" s="590"/>
      <c r="U167" s="590"/>
      <c r="V167" s="590"/>
    </row>
    <row r="168" spans="1:22">
      <c r="A168" s="590"/>
      <c r="B168" s="590"/>
      <c r="C168" s="590"/>
      <c r="D168" s="590"/>
      <c r="E168" s="590"/>
      <c r="F168" s="590"/>
      <c r="G168" s="590"/>
      <c r="H168" s="590"/>
      <c r="I168" s="590"/>
      <c r="J168" s="590"/>
      <c r="K168" s="590"/>
      <c r="L168" s="590"/>
      <c r="M168" s="590"/>
      <c r="N168" s="590"/>
      <c r="O168" s="590"/>
      <c r="P168" s="590"/>
      <c r="Q168" s="590"/>
      <c r="R168" s="590"/>
      <c r="S168" s="590"/>
      <c r="T168" s="590"/>
      <c r="U168" s="590"/>
      <c r="V168" s="590"/>
    </row>
    <row r="169" spans="1:22">
      <c r="A169" s="590"/>
      <c r="B169" s="590"/>
      <c r="C169" s="590"/>
      <c r="D169" s="590"/>
      <c r="E169" s="590"/>
      <c r="F169" s="590"/>
      <c r="G169" s="590"/>
      <c r="H169" s="590"/>
      <c r="I169" s="590"/>
      <c r="J169" s="590"/>
      <c r="K169" s="590"/>
      <c r="L169" s="590"/>
      <c r="M169" s="590"/>
      <c r="N169" s="590"/>
      <c r="O169" s="590"/>
      <c r="P169" s="590"/>
      <c r="Q169" s="590"/>
      <c r="R169" s="590"/>
      <c r="S169" s="590"/>
      <c r="T169" s="590"/>
      <c r="U169" s="590"/>
      <c r="V169" s="590"/>
    </row>
    <row r="170" spans="1:22">
      <c r="A170" s="590"/>
      <c r="B170" s="590"/>
      <c r="C170" s="590"/>
      <c r="D170" s="590"/>
      <c r="E170" s="590"/>
      <c r="F170" s="590"/>
      <c r="G170" s="590"/>
      <c r="H170" s="590"/>
      <c r="I170" s="590"/>
      <c r="J170" s="590"/>
      <c r="K170" s="590"/>
      <c r="L170" s="590"/>
      <c r="M170" s="590"/>
      <c r="N170" s="590"/>
      <c r="O170" s="590"/>
      <c r="P170" s="590"/>
      <c r="Q170" s="590"/>
      <c r="R170" s="590"/>
      <c r="S170" s="590"/>
      <c r="T170" s="590"/>
      <c r="U170" s="590"/>
      <c r="V170" s="590"/>
    </row>
    <row r="171" spans="1:22">
      <c r="A171" s="590"/>
      <c r="B171" s="590"/>
      <c r="C171" s="590"/>
      <c r="D171" s="590"/>
      <c r="E171" s="590"/>
      <c r="F171" s="590"/>
      <c r="G171" s="590"/>
      <c r="H171" s="590"/>
      <c r="I171" s="590"/>
      <c r="J171" s="590"/>
      <c r="K171" s="590"/>
      <c r="L171" s="590"/>
      <c r="M171" s="590"/>
      <c r="N171" s="590"/>
      <c r="O171" s="590"/>
      <c r="P171" s="590"/>
      <c r="Q171" s="590"/>
      <c r="R171" s="590"/>
      <c r="S171" s="590"/>
      <c r="T171" s="590"/>
      <c r="U171" s="590"/>
      <c r="V171" s="590"/>
    </row>
    <row r="172" spans="1:22">
      <c r="A172" s="590"/>
      <c r="B172" s="590"/>
      <c r="C172" s="590"/>
      <c r="D172" s="590"/>
      <c r="E172" s="590"/>
      <c r="F172" s="590"/>
      <c r="G172" s="590"/>
      <c r="H172" s="590"/>
      <c r="I172" s="590"/>
      <c r="J172" s="590"/>
      <c r="K172" s="590"/>
      <c r="L172" s="590"/>
      <c r="M172" s="590"/>
      <c r="N172" s="590"/>
      <c r="O172" s="590"/>
      <c r="P172" s="590"/>
      <c r="Q172" s="590"/>
      <c r="R172" s="590"/>
      <c r="S172" s="590"/>
      <c r="T172" s="590"/>
      <c r="U172" s="590"/>
      <c r="V172" s="590"/>
    </row>
    <row r="173" spans="1:22">
      <c r="A173" s="590"/>
      <c r="B173" s="590"/>
      <c r="C173" s="590"/>
      <c r="D173" s="590"/>
      <c r="E173" s="590"/>
      <c r="F173" s="590"/>
      <c r="G173" s="590"/>
      <c r="H173" s="590"/>
      <c r="I173" s="590"/>
      <c r="J173" s="590"/>
      <c r="K173" s="590"/>
      <c r="L173" s="590"/>
      <c r="M173" s="590"/>
      <c r="N173" s="590"/>
      <c r="O173" s="590"/>
      <c r="P173" s="590"/>
      <c r="Q173" s="590"/>
      <c r="R173" s="590"/>
      <c r="S173" s="590"/>
      <c r="T173" s="590"/>
      <c r="U173" s="590"/>
      <c r="V173" s="590"/>
    </row>
    <row r="174" spans="1:22">
      <c r="A174" s="590"/>
      <c r="B174" s="590"/>
      <c r="C174" s="590"/>
      <c r="D174" s="590"/>
      <c r="E174" s="590"/>
      <c r="F174" s="590"/>
      <c r="G174" s="590"/>
      <c r="H174" s="590"/>
      <c r="I174" s="590"/>
      <c r="J174" s="590"/>
      <c r="K174" s="590"/>
      <c r="L174" s="590"/>
      <c r="M174" s="590"/>
      <c r="N174" s="590"/>
      <c r="O174" s="590"/>
      <c r="P174" s="590"/>
      <c r="Q174" s="590"/>
      <c r="R174" s="590"/>
      <c r="S174" s="590"/>
      <c r="T174" s="590"/>
      <c r="U174" s="590"/>
      <c r="V174" s="590"/>
    </row>
    <row r="175" spans="1:22">
      <c r="A175" s="590"/>
      <c r="B175" s="590"/>
      <c r="C175" s="590"/>
      <c r="D175" s="590"/>
      <c r="E175" s="590"/>
      <c r="F175" s="590"/>
      <c r="G175" s="590"/>
      <c r="H175" s="590"/>
      <c r="I175" s="590"/>
      <c r="J175" s="590"/>
      <c r="K175" s="590"/>
      <c r="L175" s="590"/>
      <c r="M175" s="590"/>
      <c r="N175" s="590"/>
      <c r="O175" s="590"/>
      <c r="P175" s="590"/>
      <c r="Q175" s="590"/>
      <c r="R175" s="590"/>
      <c r="S175" s="590"/>
      <c r="T175" s="590"/>
      <c r="U175" s="590"/>
      <c r="V175" s="590"/>
    </row>
    <row r="176" spans="1:22">
      <c r="A176" s="590"/>
      <c r="B176" s="590"/>
      <c r="C176" s="590"/>
      <c r="D176" s="590"/>
      <c r="E176" s="590"/>
      <c r="F176" s="590"/>
      <c r="G176" s="590"/>
      <c r="H176" s="590"/>
      <c r="I176" s="590"/>
      <c r="J176" s="590"/>
      <c r="K176" s="590"/>
      <c r="L176" s="590"/>
      <c r="M176" s="590"/>
      <c r="N176" s="590"/>
      <c r="O176" s="590"/>
      <c r="P176" s="590"/>
      <c r="Q176" s="590"/>
      <c r="R176" s="590"/>
      <c r="S176" s="590"/>
      <c r="T176" s="590"/>
      <c r="U176" s="590"/>
      <c r="V176" s="590"/>
    </row>
    <row r="177" spans="1:22">
      <c r="A177" s="590"/>
      <c r="B177" s="590"/>
      <c r="C177" s="590"/>
      <c r="D177" s="590"/>
      <c r="E177" s="590"/>
      <c r="F177" s="590"/>
      <c r="G177" s="590"/>
      <c r="H177" s="590"/>
      <c r="I177" s="590"/>
      <c r="J177" s="590"/>
      <c r="K177" s="590"/>
      <c r="L177" s="590"/>
      <c r="M177" s="590"/>
      <c r="N177" s="590"/>
      <c r="O177" s="590"/>
      <c r="P177" s="590"/>
      <c r="Q177" s="590"/>
      <c r="R177" s="590"/>
      <c r="S177" s="590"/>
      <c r="T177" s="590"/>
      <c r="U177" s="590"/>
      <c r="V177" s="590"/>
    </row>
    <row r="178" spans="1:22">
      <c r="A178" s="590"/>
      <c r="B178" s="590"/>
      <c r="C178" s="590"/>
      <c r="D178" s="590"/>
      <c r="E178" s="590"/>
      <c r="F178" s="590"/>
      <c r="G178" s="590"/>
      <c r="H178" s="590"/>
      <c r="I178" s="590"/>
      <c r="J178" s="590"/>
      <c r="K178" s="590"/>
      <c r="L178" s="590"/>
      <c r="M178" s="590"/>
      <c r="N178" s="590"/>
      <c r="O178" s="590"/>
      <c r="P178" s="590"/>
      <c r="Q178" s="590"/>
      <c r="R178" s="590"/>
      <c r="S178" s="590"/>
      <c r="T178" s="590"/>
      <c r="U178" s="590"/>
      <c r="V178" s="590"/>
    </row>
    <row r="179" spans="1:22">
      <c r="A179" s="590"/>
      <c r="B179" s="590"/>
      <c r="C179" s="590"/>
      <c r="D179" s="590"/>
      <c r="E179" s="590"/>
      <c r="F179" s="590"/>
      <c r="G179" s="590"/>
      <c r="H179" s="590"/>
      <c r="I179" s="590"/>
      <c r="J179" s="590"/>
      <c r="K179" s="590"/>
      <c r="L179" s="590"/>
      <c r="M179" s="590"/>
      <c r="N179" s="590"/>
      <c r="O179" s="590"/>
      <c r="P179" s="590"/>
      <c r="Q179" s="590"/>
      <c r="R179" s="590"/>
      <c r="S179" s="590"/>
      <c r="T179" s="590"/>
      <c r="U179" s="590"/>
      <c r="V179" s="590"/>
    </row>
    <row r="180" spans="1:22" ht="22.5" customHeight="1">
      <c r="A180" s="590"/>
      <c r="B180" s="590"/>
      <c r="C180" s="590"/>
      <c r="D180" s="590"/>
      <c r="E180" s="590"/>
      <c r="F180" s="590"/>
      <c r="G180" s="590"/>
      <c r="H180" s="590"/>
      <c r="I180" s="590"/>
      <c r="J180" s="590"/>
      <c r="K180" s="590"/>
      <c r="L180" s="590"/>
      <c r="M180" s="590"/>
      <c r="N180" s="590"/>
      <c r="O180" s="590"/>
      <c r="P180" s="590"/>
      <c r="Q180" s="590"/>
      <c r="R180" s="590"/>
      <c r="S180" s="590"/>
      <c r="T180" s="590"/>
      <c r="U180" s="590"/>
      <c r="V180" s="590"/>
    </row>
    <row r="181" spans="1:22">
      <c r="A181" s="590"/>
      <c r="B181" s="590"/>
      <c r="C181" s="590"/>
      <c r="D181" s="590"/>
      <c r="E181" s="590"/>
      <c r="F181" s="590"/>
      <c r="G181" s="590"/>
      <c r="H181" s="590"/>
      <c r="I181" s="590"/>
      <c r="J181" s="590"/>
      <c r="K181" s="590"/>
      <c r="L181" s="590"/>
      <c r="M181" s="590"/>
      <c r="N181" s="590"/>
      <c r="O181" s="590"/>
      <c r="P181" s="590"/>
      <c r="Q181" s="590"/>
      <c r="R181" s="590"/>
      <c r="S181" s="590"/>
      <c r="T181" s="590"/>
      <c r="U181" s="590"/>
      <c r="V181" s="590"/>
    </row>
    <row r="182" spans="1:22">
      <c r="A182" s="590"/>
      <c r="B182" s="590"/>
      <c r="C182" s="590"/>
      <c r="D182" s="590"/>
      <c r="E182" s="590"/>
      <c r="F182" s="590"/>
      <c r="G182" s="590"/>
      <c r="H182" s="590"/>
      <c r="I182" s="590"/>
      <c r="J182" s="590"/>
      <c r="K182" s="590"/>
      <c r="L182" s="590"/>
      <c r="M182" s="590"/>
      <c r="N182" s="590"/>
      <c r="O182" s="590"/>
      <c r="P182" s="590"/>
      <c r="Q182" s="590"/>
      <c r="R182" s="590"/>
      <c r="S182" s="590"/>
      <c r="T182" s="590"/>
      <c r="U182" s="590"/>
      <c r="V182" s="590"/>
    </row>
    <row r="183" spans="1:22" ht="24.75" customHeight="1">
      <c r="A183" s="590"/>
      <c r="B183" s="590"/>
      <c r="C183" s="590"/>
      <c r="D183" s="590"/>
      <c r="E183" s="590"/>
      <c r="F183" s="590"/>
      <c r="G183" s="590"/>
      <c r="H183" s="590"/>
      <c r="I183" s="590"/>
      <c r="J183" s="590"/>
      <c r="K183" s="590"/>
      <c r="L183" s="590"/>
      <c r="M183" s="590"/>
      <c r="N183" s="590"/>
      <c r="O183" s="590"/>
      <c r="P183" s="590"/>
      <c r="Q183" s="590"/>
      <c r="R183" s="590"/>
      <c r="S183" s="590"/>
      <c r="T183" s="590"/>
      <c r="U183" s="590"/>
      <c r="V183" s="590"/>
    </row>
    <row r="184" spans="1:22">
      <c r="A184" s="590"/>
      <c r="B184" s="590"/>
      <c r="C184" s="590"/>
      <c r="D184" s="590"/>
      <c r="E184" s="590"/>
      <c r="F184" s="590"/>
      <c r="G184" s="590"/>
      <c r="H184" s="590"/>
      <c r="I184" s="590"/>
      <c r="J184" s="590"/>
      <c r="K184" s="590"/>
      <c r="L184" s="590"/>
      <c r="M184" s="590"/>
      <c r="N184" s="590"/>
      <c r="O184" s="590"/>
      <c r="P184" s="590"/>
      <c r="Q184" s="590"/>
      <c r="R184" s="590"/>
      <c r="S184" s="590"/>
      <c r="T184" s="590"/>
      <c r="U184" s="590"/>
      <c r="V184" s="590"/>
    </row>
    <row r="185" spans="1:22">
      <c r="A185" s="590"/>
      <c r="B185" s="590"/>
      <c r="C185" s="590"/>
      <c r="D185" s="590"/>
      <c r="E185" s="590"/>
      <c r="F185" s="590"/>
      <c r="G185" s="590"/>
      <c r="H185" s="590"/>
      <c r="I185" s="590"/>
      <c r="J185" s="590"/>
      <c r="K185" s="590"/>
      <c r="L185" s="590"/>
      <c r="M185" s="590"/>
      <c r="N185" s="590"/>
      <c r="O185" s="590"/>
      <c r="P185" s="590"/>
      <c r="Q185" s="590"/>
      <c r="R185" s="590"/>
      <c r="S185" s="590"/>
      <c r="T185" s="590"/>
      <c r="U185" s="590"/>
      <c r="V185" s="590"/>
    </row>
    <row r="186" spans="1:22">
      <c r="A186" s="590"/>
      <c r="B186" s="590"/>
      <c r="C186" s="590"/>
      <c r="D186" s="590"/>
      <c r="E186" s="590"/>
      <c r="F186" s="590"/>
      <c r="G186" s="590"/>
      <c r="H186" s="590"/>
      <c r="I186" s="590"/>
      <c r="J186" s="590"/>
      <c r="K186" s="590"/>
      <c r="L186" s="590"/>
      <c r="M186" s="590"/>
      <c r="N186" s="590"/>
      <c r="O186" s="590"/>
      <c r="P186" s="590"/>
      <c r="Q186" s="590"/>
      <c r="R186" s="590"/>
      <c r="S186" s="590"/>
      <c r="T186" s="590"/>
      <c r="U186" s="590"/>
      <c r="V186" s="590"/>
    </row>
    <row r="187" spans="1:22">
      <c r="A187" s="590"/>
      <c r="B187" s="590"/>
      <c r="C187" s="590"/>
      <c r="D187" s="590"/>
      <c r="E187" s="590"/>
      <c r="F187" s="590"/>
      <c r="G187" s="590"/>
      <c r="H187" s="590"/>
      <c r="I187" s="590"/>
      <c r="J187" s="590"/>
      <c r="K187" s="590"/>
      <c r="L187" s="590"/>
      <c r="M187" s="590"/>
      <c r="N187" s="590"/>
      <c r="O187" s="590"/>
      <c r="P187" s="590"/>
      <c r="Q187" s="590"/>
      <c r="R187" s="590"/>
      <c r="S187" s="590"/>
      <c r="T187" s="590"/>
      <c r="U187" s="590"/>
      <c r="V187" s="590"/>
    </row>
    <row r="188" spans="1:22">
      <c r="A188" s="590"/>
      <c r="B188" s="590"/>
      <c r="C188" s="590"/>
      <c r="D188" s="590"/>
      <c r="E188" s="590"/>
      <c r="F188" s="590"/>
      <c r="G188" s="590"/>
      <c r="H188" s="590"/>
      <c r="I188" s="590"/>
      <c r="J188" s="590"/>
      <c r="K188" s="590"/>
      <c r="L188" s="590"/>
      <c r="M188" s="590"/>
      <c r="N188" s="590"/>
      <c r="O188" s="590"/>
      <c r="P188" s="590"/>
      <c r="Q188" s="590"/>
      <c r="R188" s="590"/>
      <c r="S188" s="590"/>
      <c r="T188" s="590"/>
      <c r="U188" s="590"/>
      <c r="V188" s="590"/>
    </row>
    <row r="189" spans="1:22">
      <c r="A189" s="590"/>
      <c r="B189" s="590"/>
      <c r="C189" s="590"/>
      <c r="D189" s="590"/>
      <c r="E189" s="590"/>
      <c r="F189" s="590"/>
      <c r="G189" s="590"/>
      <c r="H189" s="590"/>
      <c r="I189" s="590"/>
      <c r="J189" s="590"/>
      <c r="K189" s="590"/>
      <c r="L189" s="590"/>
      <c r="M189" s="590"/>
      <c r="N189" s="590"/>
      <c r="O189" s="590"/>
      <c r="P189" s="590"/>
      <c r="Q189" s="590"/>
      <c r="R189" s="590"/>
      <c r="S189" s="590"/>
      <c r="T189" s="590"/>
      <c r="U189" s="590"/>
      <c r="V189" s="590"/>
    </row>
    <row r="190" spans="1:22">
      <c r="A190" s="590"/>
      <c r="B190" s="590"/>
      <c r="C190" s="590"/>
      <c r="D190" s="590"/>
      <c r="E190" s="590"/>
      <c r="F190" s="590"/>
      <c r="G190" s="590"/>
      <c r="H190" s="590"/>
      <c r="I190" s="590"/>
      <c r="J190" s="590"/>
      <c r="K190" s="590"/>
      <c r="L190" s="590"/>
      <c r="M190" s="590"/>
      <c r="N190" s="590"/>
      <c r="O190" s="590"/>
      <c r="P190" s="590"/>
      <c r="Q190" s="590"/>
      <c r="R190" s="590"/>
      <c r="S190" s="590"/>
      <c r="T190" s="590"/>
      <c r="U190" s="590"/>
      <c r="V190" s="590"/>
    </row>
    <row r="191" spans="1:22">
      <c r="A191" s="590"/>
      <c r="B191" s="590"/>
      <c r="C191" s="590"/>
      <c r="D191" s="590"/>
      <c r="E191" s="590"/>
      <c r="F191" s="590"/>
      <c r="G191" s="590"/>
      <c r="H191" s="590"/>
      <c r="I191" s="590"/>
      <c r="J191" s="590"/>
      <c r="K191" s="590"/>
      <c r="L191" s="590"/>
      <c r="M191" s="590"/>
      <c r="N191" s="590"/>
      <c r="O191" s="590"/>
      <c r="P191" s="590"/>
      <c r="Q191" s="590"/>
      <c r="R191" s="590"/>
      <c r="S191" s="590"/>
      <c r="T191" s="590"/>
      <c r="U191" s="590"/>
      <c r="V191" s="590"/>
    </row>
    <row r="192" spans="1:22">
      <c r="A192" s="590"/>
      <c r="B192" s="590"/>
      <c r="C192" s="590"/>
      <c r="D192" s="590"/>
      <c r="E192" s="590"/>
      <c r="F192" s="590"/>
      <c r="G192" s="590"/>
      <c r="H192" s="590"/>
      <c r="I192" s="590"/>
      <c r="J192" s="590"/>
      <c r="K192" s="590"/>
      <c r="L192" s="590"/>
      <c r="M192" s="590"/>
      <c r="N192" s="590"/>
      <c r="O192" s="590"/>
      <c r="P192" s="590"/>
      <c r="Q192" s="590"/>
      <c r="R192" s="590"/>
      <c r="S192" s="590"/>
      <c r="T192" s="590"/>
      <c r="U192" s="590"/>
      <c r="V192" s="590"/>
    </row>
    <row r="193" spans="1:22">
      <c r="A193" s="590"/>
      <c r="B193" s="590"/>
      <c r="C193" s="590"/>
      <c r="D193" s="590"/>
      <c r="E193" s="590"/>
      <c r="F193" s="590"/>
      <c r="G193" s="590"/>
      <c r="H193" s="590"/>
      <c r="I193" s="590"/>
      <c r="J193" s="590"/>
      <c r="K193" s="590"/>
      <c r="L193" s="590"/>
      <c r="M193" s="590"/>
      <c r="N193" s="590"/>
      <c r="O193" s="590"/>
      <c r="P193" s="590"/>
      <c r="Q193" s="590"/>
      <c r="R193" s="590"/>
      <c r="S193" s="590"/>
      <c r="T193" s="590"/>
      <c r="U193" s="590"/>
      <c r="V193" s="590"/>
    </row>
    <row r="194" spans="1:22">
      <c r="A194" s="590"/>
      <c r="B194" s="590"/>
      <c r="C194" s="590"/>
      <c r="D194" s="590"/>
      <c r="E194" s="590"/>
      <c r="F194" s="590"/>
      <c r="G194" s="590"/>
      <c r="H194" s="590"/>
      <c r="I194" s="590"/>
      <c r="J194" s="590"/>
      <c r="K194" s="590"/>
      <c r="L194" s="590"/>
      <c r="M194" s="590"/>
      <c r="N194" s="590"/>
      <c r="O194" s="590"/>
      <c r="P194" s="590"/>
      <c r="Q194" s="590"/>
      <c r="R194" s="590"/>
      <c r="S194" s="590"/>
      <c r="T194" s="590"/>
      <c r="U194" s="590"/>
      <c r="V194" s="590"/>
    </row>
    <row r="195" spans="1:22">
      <c r="A195" s="590"/>
      <c r="B195" s="590"/>
      <c r="C195" s="590"/>
      <c r="D195" s="590"/>
      <c r="E195" s="590"/>
      <c r="F195" s="590"/>
      <c r="G195" s="590"/>
      <c r="H195" s="590"/>
      <c r="I195" s="590"/>
      <c r="J195" s="590"/>
      <c r="K195" s="590"/>
      <c r="L195" s="590"/>
      <c r="M195" s="590"/>
      <c r="N195" s="590"/>
      <c r="O195" s="590"/>
      <c r="P195" s="590"/>
      <c r="Q195" s="590"/>
      <c r="R195" s="590"/>
      <c r="S195" s="590"/>
      <c r="T195" s="590"/>
      <c r="U195" s="590"/>
      <c r="V195" s="590"/>
    </row>
    <row r="196" spans="1:22">
      <c r="A196" s="590"/>
      <c r="B196" s="590"/>
      <c r="C196" s="590"/>
      <c r="D196" s="590"/>
      <c r="E196" s="590"/>
      <c r="F196" s="590"/>
      <c r="G196" s="590"/>
      <c r="H196" s="590"/>
      <c r="I196" s="590"/>
      <c r="J196" s="590"/>
      <c r="K196" s="590"/>
      <c r="L196" s="590"/>
      <c r="M196" s="590"/>
      <c r="N196" s="590"/>
      <c r="O196" s="590"/>
      <c r="P196" s="590"/>
      <c r="Q196" s="590"/>
      <c r="R196" s="590"/>
      <c r="S196" s="590"/>
      <c r="T196" s="590"/>
      <c r="U196" s="590"/>
      <c r="V196" s="590"/>
    </row>
    <row r="197" spans="1:22">
      <c r="A197" s="590"/>
      <c r="B197" s="590"/>
      <c r="C197" s="590"/>
      <c r="D197" s="590"/>
      <c r="E197" s="590"/>
      <c r="F197" s="590"/>
      <c r="G197" s="590"/>
      <c r="H197" s="590"/>
      <c r="I197" s="590"/>
      <c r="J197" s="590"/>
      <c r="K197" s="590"/>
      <c r="L197" s="590"/>
      <c r="M197" s="590"/>
      <c r="N197" s="590"/>
      <c r="O197" s="590"/>
      <c r="P197" s="590"/>
      <c r="Q197" s="590"/>
      <c r="R197" s="590"/>
      <c r="S197" s="590"/>
      <c r="T197" s="590"/>
      <c r="U197" s="590"/>
      <c r="V197" s="590"/>
    </row>
    <row r="198" spans="1:22">
      <c r="A198" s="590"/>
      <c r="B198" s="590"/>
      <c r="C198" s="590"/>
      <c r="D198" s="590"/>
      <c r="E198" s="590"/>
      <c r="F198" s="590"/>
      <c r="G198" s="590"/>
      <c r="H198" s="590"/>
      <c r="I198" s="590"/>
      <c r="J198" s="590"/>
      <c r="K198" s="590"/>
      <c r="L198" s="590"/>
      <c r="M198" s="590"/>
      <c r="N198" s="590"/>
      <c r="O198" s="590"/>
      <c r="P198" s="590"/>
      <c r="Q198" s="590"/>
      <c r="R198" s="590"/>
      <c r="S198" s="590"/>
      <c r="T198" s="590"/>
      <c r="U198" s="590"/>
      <c r="V198" s="590"/>
    </row>
    <row r="199" spans="1:22">
      <c r="A199" s="590"/>
      <c r="B199" s="590"/>
      <c r="C199" s="590"/>
      <c r="D199" s="590"/>
      <c r="E199" s="590"/>
      <c r="F199" s="590"/>
      <c r="G199" s="590"/>
      <c r="H199" s="590"/>
      <c r="I199" s="590"/>
      <c r="J199" s="590"/>
      <c r="K199" s="590"/>
      <c r="L199" s="590"/>
      <c r="M199" s="590"/>
      <c r="N199" s="590"/>
      <c r="O199" s="590"/>
      <c r="P199" s="590"/>
      <c r="Q199" s="590"/>
      <c r="R199" s="590"/>
      <c r="S199" s="590"/>
      <c r="T199" s="590"/>
      <c r="U199" s="590"/>
      <c r="V199" s="590"/>
    </row>
    <row r="200" spans="1:22">
      <c r="A200" s="590"/>
      <c r="B200" s="590"/>
      <c r="C200" s="590"/>
      <c r="D200" s="590"/>
      <c r="E200" s="590"/>
      <c r="F200" s="590"/>
      <c r="G200" s="590"/>
      <c r="H200" s="590"/>
      <c r="I200" s="590"/>
      <c r="J200" s="590"/>
      <c r="K200" s="590"/>
      <c r="L200" s="590"/>
      <c r="M200" s="590"/>
      <c r="N200" s="590"/>
      <c r="O200" s="590"/>
      <c r="P200" s="590"/>
      <c r="Q200" s="590"/>
      <c r="R200" s="590"/>
      <c r="S200" s="590"/>
      <c r="T200" s="590"/>
      <c r="U200" s="590"/>
      <c r="V200" s="590"/>
    </row>
    <row r="201" spans="1:22">
      <c r="A201" s="590"/>
      <c r="B201" s="590"/>
      <c r="C201" s="590"/>
      <c r="D201" s="590"/>
      <c r="E201" s="590"/>
      <c r="F201" s="590"/>
      <c r="G201" s="590"/>
      <c r="H201" s="590"/>
      <c r="I201" s="590"/>
      <c r="J201" s="590"/>
      <c r="K201" s="590"/>
      <c r="L201" s="590"/>
      <c r="M201" s="590"/>
      <c r="N201" s="590"/>
      <c r="O201" s="590"/>
      <c r="P201" s="590"/>
      <c r="Q201" s="590"/>
      <c r="R201" s="590"/>
      <c r="S201" s="590"/>
      <c r="T201" s="590"/>
      <c r="U201" s="590"/>
      <c r="V201" s="590"/>
    </row>
    <row r="202" spans="1:22">
      <c r="A202" s="590"/>
      <c r="B202" s="590"/>
      <c r="C202" s="590"/>
      <c r="D202" s="590"/>
      <c r="E202" s="590"/>
      <c r="F202" s="590"/>
      <c r="G202" s="590"/>
      <c r="H202" s="590"/>
      <c r="I202" s="590"/>
      <c r="J202" s="590"/>
      <c r="K202" s="590"/>
      <c r="L202" s="590"/>
      <c r="M202" s="590"/>
      <c r="N202" s="590"/>
      <c r="O202" s="590"/>
      <c r="P202" s="590"/>
      <c r="Q202" s="590"/>
      <c r="R202" s="590"/>
      <c r="S202" s="590"/>
      <c r="T202" s="590"/>
      <c r="U202" s="590"/>
      <c r="V202" s="590"/>
    </row>
    <row r="203" spans="1:22">
      <c r="A203" s="590"/>
      <c r="B203" s="590"/>
      <c r="C203" s="590"/>
      <c r="D203" s="590"/>
      <c r="E203" s="590"/>
      <c r="F203" s="590"/>
      <c r="G203" s="590"/>
      <c r="H203" s="590"/>
      <c r="I203" s="590"/>
      <c r="J203" s="590"/>
      <c r="K203" s="590"/>
      <c r="L203" s="590"/>
      <c r="M203" s="590"/>
      <c r="N203" s="590"/>
      <c r="O203" s="590"/>
      <c r="P203" s="590"/>
      <c r="Q203" s="590"/>
      <c r="R203" s="590"/>
      <c r="S203" s="590"/>
      <c r="T203" s="590"/>
      <c r="U203" s="590"/>
      <c r="V203" s="590"/>
    </row>
    <row r="204" spans="1:22">
      <c r="A204" s="590"/>
      <c r="B204" s="590"/>
      <c r="C204" s="590"/>
      <c r="D204" s="590"/>
      <c r="E204" s="590"/>
      <c r="F204" s="590"/>
      <c r="G204" s="590"/>
      <c r="H204" s="590"/>
      <c r="I204" s="590"/>
      <c r="J204" s="590"/>
      <c r="K204" s="590"/>
      <c r="L204" s="590"/>
      <c r="M204" s="590"/>
      <c r="N204" s="590"/>
      <c r="O204" s="590"/>
      <c r="P204" s="590"/>
      <c r="Q204" s="590"/>
      <c r="R204" s="590"/>
      <c r="S204" s="590"/>
      <c r="T204" s="590"/>
      <c r="U204" s="590"/>
      <c r="V204" s="590"/>
    </row>
    <row r="205" spans="1:22">
      <c r="A205" s="590"/>
      <c r="B205" s="590"/>
      <c r="C205" s="590"/>
      <c r="D205" s="590"/>
      <c r="E205" s="590"/>
      <c r="F205" s="590"/>
      <c r="G205" s="590"/>
      <c r="H205" s="590"/>
      <c r="I205" s="590"/>
      <c r="J205" s="590"/>
      <c r="K205" s="590"/>
      <c r="L205" s="590"/>
      <c r="M205" s="590"/>
      <c r="N205" s="590"/>
      <c r="O205" s="590"/>
      <c r="P205" s="590"/>
      <c r="Q205" s="590"/>
      <c r="R205" s="590"/>
      <c r="S205" s="590"/>
      <c r="T205" s="590"/>
      <c r="U205" s="590"/>
      <c r="V205" s="590"/>
    </row>
    <row r="206" spans="1:22">
      <c r="A206" s="590"/>
      <c r="B206" s="590"/>
      <c r="C206" s="590"/>
      <c r="D206" s="590"/>
      <c r="E206" s="590"/>
      <c r="F206" s="590"/>
      <c r="G206" s="590"/>
      <c r="H206" s="590"/>
      <c r="I206" s="590"/>
      <c r="J206" s="590"/>
      <c r="K206" s="590"/>
      <c r="L206" s="590"/>
      <c r="M206" s="590"/>
      <c r="N206" s="590"/>
      <c r="O206" s="590"/>
      <c r="P206" s="590"/>
      <c r="Q206" s="590"/>
      <c r="R206" s="590"/>
      <c r="S206" s="590"/>
      <c r="T206" s="590"/>
      <c r="U206" s="590"/>
      <c r="V206" s="590"/>
    </row>
    <row r="207" spans="1:22">
      <c r="G207" s="580"/>
      <c r="H207" s="580"/>
      <c r="I207" s="580"/>
      <c r="J207" s="580"/>
      <c r="L207" s="580"/>
      <c r="M207" s="580"/>
      <c r="N207" s="580"/>
      <c r="O207" s="580"/>
      <c r="P207" s="580"/>
      <c r="Q207" s="580"/>
      <c r="R207" s="580"/>
      <c r="S207" s="581"/>
      <c r="T207" s="580"/>
      <c r="U207" s="580"/>
    </row>
    <row r="208" spans="1:22">
      <c r="G208" s="580"/>
      <c r="H208" s="580"/>
      <c r="I208" s="580"/>
      <c r="J208" s="580"/>
      <c r="L208" s="580"/>
      <c r="M208" s="580"/>
      <c r="N208" s="580"/>
      <c r="O208" s="580"/>
      <c r="P208" s="580"/>
      <c r="Q208" s="580"/>
      <c r="R208" s="580"/>
      <c r="S208" s="581"/>
      <c r="T208" s="580"/>
      <c r="U208" s="580"/>
    </row>
    <row r="209" spans="7:21">
      <c r="G209" s="580"/>
      <c r="H209" s="580"/>
      <c r="I209" s="580"/>
      <c r="J209" s="580"/>
      <c r="L209" s="580"/>
      <c r="M209" s="580"/>
      <c r="N209" s="580"/>
      <c r="O209" s="580"/>
      <c r="P209" s="580"/>
      <c r="Q209" s="580"/>
      <c r="R209" s="580"/>
      <c r="S209" s="581"/>
      <c r="T209" s="580"/>
      <c r="U209" s="580"/>
    </row>
    <row r="210" spans="7:21">
      <c r="G210" s="580"/>
      <c r="H210" s="580"/>
      <c r="I210" s="580"/>
      <c r="J210" s="580"/>
      <c r="L210" s="580"/>
      <c r="M210" s="580"/>
      <c r="N210" s="580"/>
      <c r="O210" s="580"/>
      <c r="P210" s="580"/>
      <c r="Q210" s="580"/>
      <c r="R210" s="580"/>
      <c r="S210" s="581"/>
      <c r="T210" s="580"/>
      <c r="U210" s="580"/>
    </row>
    <row r="211" spans="7:21">
      <c r="G211" s="580"/>
      <c r="H211" s="580"/>
      <c r="I211" s="580"/>
      <c r="J211" s="580"/>
      <c r="L211" s="580"/>
      <c r="M211" s="580"/>
      <c r="N211" s="580"/>
      <c r="O211" s="580"/>
      <c r="P211" s="580"/>
      <c r="Q211" s="580"/>
      <c r="R211" s="580"/>
      <c r="S211" s="581"/>
      <c r="T211" s="580"/>
      <c r="U211" s="580"/>
    </row>
    <row r="212" spans="7:21">
      <c r="G212" s="580"/>
      <c r="H212" s="580"/>
      <c r="I212" s="580"/>
      <c r="J212" s="580"/>
      <c r="L212" s="580"/>
      <c r="M212" s="580"/>
      <c r="N212" s="580"/>
      <c r="O212" s="580"/>
      <c r="P212" s="580"/>
      <c r="Q212" s="580"/>
      <c r="R212" s="580"/>
      <c r="S212" s="581"/>
      <c r="T212" s="580"/>
      <c r="U212" s="580"/>
    </row>
    <row r="213" spans="7:21">
      <c r="G213" s="580"/>
      <c r="H213" s="580"/>
      <c r="I213" s="580"/>
      <c r="J213" s="580"/>
      <c r="L213" s="580"/>
      <c r="M213" s="580"/>
      <c r="N213" s="580"/>
      <c r="O213" s="580"/>
      <c r="P213" s="580"/>
      <c r="Q213" s="580"/>
      <c r="R213" s="580"/>
      <c r="S213" s="581"/>
      <c r="T213" s="580"/>
      <c r="U213" s="580"/>
    </row>
    <row r="214" spans="7:21">
      <c r="G214" s="580"/>
      <c r="H214" s="580"/>
      <c r="I214" s="580"/>
      <c r="J214" s="580"/>
      <c r="L214" s="580"/>
      <c r="M214" s="580"/>
      <c r="N214" s="580"/>
      <c r="O214" s="580"/>
      <c r="P214" s="580"/>
      <c r="Q214" s="580"/>
      <c r="R214" s="580"/>
      <c r="S214" s="581"/>
      <c r="T214" s="580"/>
      <c r="U214" s="580"/>
    </row>
    <row r="215" spans="7:21">
      <c r="G215" s="580"/>
      <c r="H215" s="580"/>
      <c r="I215" s="580"/>
      <c r="J215" s="580"/>
      <c r="L215" s="580"/>
      <c r="M215" s="580"/>
      <c r="N215" s="580"/>
      <c r="O215" s="580"/>
      <c r="P215" s="580"/>
      <c r="Q215" s="580"/>
      <c r="R215" s="580"/>
      <c r="S215" s="581"/>
      <c r="T215" s="580"/>
      <c r="U215" s="580"/>
    </row>
    <row r="216" spans="7:21">
      <c r="G216" s="580"/>
      <c r="H216" s="580"/>
      <c r="I216" s="580"/>
      <c r="J216" s="580"/>
      <c r="L216" s="580"/>
      <c r="M216" s="580"/>
      <c r="N216" s="580"/>
      <c r="O216" s="580"/>
      <c r="P216" s="580"/>
      <c r="Q216" s="580"/>
      <c r="R216" s="580"/>
      <c r="S216" s="581"/>
      <c r="T216" s="580"/>
      <c r="U216" s="580"/>
    </row>
    <row r="217" spans="7:21">
      <c r="G217" s="580"/>
      <c r="H217" s="580"/>
      <c r="I217" s="580"/>
      <c r="J217" s="580"/>
      <c r="L217" s="580"/>
      <c r="M217" s="580"/>
      <c r="N217" s="580"/>
      <c r="O217" s="580"/>
      <c r="P217" s="580"/>
      <c r="Q217" s="580"/>
      <c r="R217" s="580"/>
      <c r="S217" s="581"/>
      <c r="T217" s="580"/>
      <c r="U217" s="580"/>
    </row>
    <row r="218" spans="7:21">
      <c r="G218" s="580"/>
      <c r="H218" s="580"/>
      <c r="I218" s="580"/>
      <c r="J218" s="580"/>
      <c r="L218" s="580"/>
      <c r="M218" s="580"/>
      <c r="N218" s="580"/>
      <c r="O218" s="580"/>
      <c r="P218" s="580"/>
      <c r="Q218" s="580"/>
      <c r="R218" s="580"/>
      <c r="S218" s="581"/>
      <c r="T218" s="580"/>
      <c r="U218" s="580"/>
    </row>
    <row r="219" spans="7:21">
      <c r="G219" s="580"/>
      <c r="H219" s="580"/>
      <c r="I219" s="580"/>
      <c r="J219" s="580"/>
      <c r="L219" s="580"/>
      <c r="M219" s="580"/>
      <c r="N219" s="580"/>
      <c r="O219" s="580"/>
      <c r="P219" s="580"/>
      <c r="Q219" s="580"/>
      <c r="R219" s="580"/>
      <c r="S219" s="581"/>
      <c r="T219" s="580"/>
      <c r="U219" s="580"/>
    </row>
    <row r="220" spans="7:21">
      <c r="G220" s="580"/>
      <c r="H220" s="580"/>
      <c r="I220" s="580"/>
      <c r="J220" s="580"/>
      <c r="L220" s="580"/>
      <c r="M220" s="580"/>
      <c r="N220" s="580"/>
      <c r="O220" s="580"/>
      <c r="P220" s="580"/>
      <c r="Q220" s="580"/>
      <c r="R220" s="580"/>
      <c r="S220" s="581"/>
      <c r="T220" s="580"/>
      <c r="U220" s="580"/>
    </row>
    <row r="221" spans="7:21">
      <c r="G221" s="580"/>
      <c r="H221" s="580"/>
      <c r="I221" s="580"/>
      <c r="J221" s="580"/>
      <c r="L221" s="580"/>
      <c r="M221" s="580"/>
      <c r="N221" s="580"/>
      <c r="O221" s="580"/>
      <c r="P221" s="580"/>
      <c r="Q221" s="580"/>
      <c r="R221" s="580"/>
      <c r="S221" s="581"/>
      <c r="T221" s="580"/>
      <c r="U221" s="580"/>
    </row>
    <row r="222" spans="7:21">
      <c r="G222" s="580"/>
      <c r="H222" s="580"/>
      <c r="I222" s="580"/>
      <c r="J222" s="580"/>
      <c r="L222" s="580"/>
      <c r="M222" s="580"/>
      <c r="N222" s="580"/>
      <c r="O222" s="580"/>
      <c r="P222" s="580"/>
      <c r="Q222" s="580"/>
      <c r="R222" s="580"/>
      <c r="S222" s="581"/>
      <c r="T222" s="580"/>
      <c r="U222" s="580"/>
    </row>
    <row r="223" spans="7:21">
      <c r="G223" s="580"/>
      <c r="H223" s="580"/>
      <c r="I223" s="580"/>
      <c r="J223" s="580"/>
      <c r="L223" s="580"/>
      <c r="M223" s="580"/>
      <c r="N223" s="580"/>
      <c r="O223" s="580"/>
      <c r="P223" s="580"/>
      <c r="Q223" s="580"/>
      <c r="R223" s="580"/>
      <c r="S223" s="581"/>
      <c r="T223" s="580"/>
      <c r="U223" s="580"/>
    </row>
    <row r="224" spans="7:21">
      <c r="G224" s="580"/>
      <c r="H224" s="580"/>
      <c r="I224" s="580"/>
      <c r="J224" s="580"/>
      <c r="L224" s="580"/>
      <c r="M224" s="580"/>
      <c r="N224" s="580"/>
      <c r="O224" s="580"/>
      <c r="P224" s="580"/>
      <c r="Q224" s="580"/>
      <c r="R224" s="580"/>
      <c r="S224" s="581"/>
      <c r="T224" s="580"/>
      <c r="U224" s="580"/>
    </row>
    <row r="225" spans="7:21">
      <c r="G225" s="580"/>
      <c r="H225" s="580"/>
      <c r="I225" s="580"/>
      <c r="J225" s="580"/>
      <c r="L225" s="580"/>
      <c r="M225" s="580"/>
      <c r="N225" s="580"/>
      <c r="O225" s="580"/>
      <c r="P225" s="580"/>
      <c r="Q225" s="580"/>
      <c r="R225" s="580"/>
      <c r="S225" s="581"/>
      <c r="T225" s="580"/>
      <c r="U225" s="580"/>
    </row>
    <row r="226" spans="7:21">
      <c r="G226" s="580"/>
      <c r="H226" s="580"/>
      <c r="I226" s="580"/>
      <c r="J226" s="580"/>
      <c r="L226" s="580"/>
      <c r="M226" s="580"/>
      <c r="N226" s="580"/>
      <c r="O226" s="580"/>
      <c r="P226" s="580"/>
      <c r="Q226" s="580"/>
      <c r="R226" s="580"/>
      <c r="S226" s="581"/>
      <c r="T226" s="580"/>
      <c r="U226" s="580"/>
    </row>
    <row r="227" spans="7:21">
      <c r="G227" s="580"/>
      <c r="H227" s="580"/>
      <c r="I227" s="580"/>
      <c r="J227" s="580"/>
      <c r="L227" s="580"/>
      <c r="M227" s="580"/>
      <c r="N227" s="580"/>
      <c r="O227" s="580"/>
      <c r="P227" s="580"/>
      <c r="Q227" s="580"/>
      <c r="R227" s="580"/>
      <c r="S227" s="581"/>
      <c r="T227" s="580"/>
      <c r="U227" s="580"/>
    </row>
    <row r="228" spans="7:21">
      <c r="G228" s="580"/>
      <c r="H228" s="580"/>
      <c r="I228" s="580"/>
      <c r="J228" s="580"/>
      <c r="L228" s="580"/>
      <c r="M228" s="580"/>
      <c r="N228" s="580"/>
      <c r="O228" s="580"/>
      <c r="P228" s="580"/>
      <c r="Q228" s="580"/>
      <c r="R228" s="580"/>
      <c r="S228" s="581"/>
      <c r="T228" s="580"/>
      <c r="U228" s="580"/>
    </row>
    <row r="229" spans="7:21">
      <c r="G229" s="580"/>
      <c r="H229" s="580"/>
      <c r="I229" s="580"/>
      <c r="J229" s="580"/>
      <c r="L229" s="580"/>
      <c r="M229" s="580"/>
      <c r="N229" s="580"/>
      <c r="O229" s="580"/>
      <c r="P229" s="580"/>
      <c r="Q229" s="580"/>
      <c r="R229" s="580"/>
      <c r="S229" s="581"/>
      <c r="T229" s="580"/>
      <c r="U229" s="580"/>
    </row>
    <row r="230" spans="7:21">
      <c r="G230" s="580"/>
      <c r="H230" s="580"/>
      <c r="I230" s="580"/>
      <c r="J230" s="580"/>
      <c r="L230" s="580"/>
      <c r="M230" s="580"/>
      <c r="N230" s="580"/>
      <c r="O230" s="580"/>
      <c r="P230" s="580"/>
      <c r="Q230" s="580"/>
      <c r="R230" s="580"/>
      <c r="S230" s="581"/>
      <c r="T230" s="580"/>
      <c r="U230" s="580"/>
    </row>
    <row r="231" spans="7:21">
      <c r="G231" s="580"/>
      <c r="H231" s="580"/>
      <c r="I231" s="580"/>
      <c r="J231" s="580"/>
      <c r="L231" s="580"/>
      <c r="M231" s="580"/>
      <c r="N231" s="580"/>
      <c r="O231" s="580"/>
      <c r="P231" s="580"/>
      <c r="Q231" s="580"/>
      <c r="R231" s="580"/>
      <c r="S231" s="581"/>
      <c r="T231" s="580"/>
      <c r="U231" s="580"/>
    </row>
    <row r="232" spans="7:21">
      <c r="G232" s="580"/>
      <c r="H232" s="580"/>
      <c r="I232" s="580"/>
      <c r="J232" s="580"/>
      <c r="L232" s="580"/>
      <c r="M232" s="580"/>
      <c r="N232" s="580"/>
      <c r="O232" s="580"/>
      <c r="P232" s="580"/>
      <c r="Q232" s="580"/>
      <c r="R232" s="580"/>
      <c r="S232" s="581"/>
      <c r="T232" s="580"/>
      <c r="U232" s="580"/>
    </row>
    <row r="233" spans="7:21">
      <c r="G233" s="580"/>
      <c r="H233" s="580"/>
      <c r="I233" s="580"/>
      <c r="J233" s="580"/>
      <c r="L233" s="580"/>
      <c r="M233" s="580"/>
      <c r="N233" s="580"/>
      <c r="O233" s="580"/>
      <c r="P233" s="580"/>
      <c r="Q233" s="580"/>
      <c r="R233" s="580"/>
      <c r="S233" s="581"/>
      <c r="T233" s="580"/>
      <c r="U233" s="580"/>
    </row>
    <row r="234" spans="7:21">
      <c r="G234" s="580"/>
      <c r="H234" s="580"/>
      <c r="I234" s="580"/>
      <c r="J234" s="580"/>
      <c r="L234" s="580"/>
      <c r="M234" s="580"/>
      <c r="N234" s="580"/>
      <c r="O234" s="580"/>
      <c r="P234" s="580"/>
      <c r="Q234" s="580"/>
      <c r="R234" s="580"/>
      <c r="S234" s="581"/>
      <c r="T234" s="580"/>
      <c r="U234" s="580"/>
    </row>
    <row r="235" spans="7:21">
      <c r="G235" s="580"/>
      <c r="H235" s="580"/>
      <c r="I235" s="580"/>
      <c r="J235" s="580"/>
      <c r="L235" s="580"/>
      <c r="M235" s="580"/>
      <c r="N235" s="580"/>
      <c r="O235" s="580"/>
      <c r="P235" s="580"/>
      <c r="Q235" s="580"/>
      <c r="R235" s="580"/>
      <c r="S235" s="581"/>
      <c r="T235" s="580"/>
      <c r="U235" s="580"/>
    </row>
    <row r="236" spans="7:21">
      <c r="G236" s="580"/>
      <c r="H236" s="580"/>
      <c r="I236" s="580"/>
      <c r="J236" s="580"/>
      <c r="L236" s="580"/>
      <c r="M236" s="580"/>
      <c r="N236" s="580"/>
      <c r="O236" s="580"/>
      <c r="P236" s="580"/>
      <c r="Q236" s="580"/>
      <c r="R236" s="580"/>
      <c r="S236" s="581"/>
      <c r="T236" s="580"/>
      <c r="U236" s="580"/>
    </row>
    <row r="237" spans="7:21">
      <c r="G237" s="580"/>
      <c r="H237" s="580"/>
      <c r="I237" s="580"/>
      <c r="J237" s="580"/>
      <c r="L237" s="580"/>
      <c r="M237" s="580"/>
      <c r="N237" s="580"/>
      <c r="O237" s="580"/>
      <c r="P237" s="580"/>
      <c r="Q237" s="580"/>
      <c r="R237" s="580"/>
      <c r="S237" s="581"/>
      <c r="T237" s="580"/>
      <c r="U237" s="580"/>
    </row>
    <row r="238" spans="7:21">
      <c r="G238" s="580"/>
      <c r="H238" s="580"/>
      <c r="I238" s="580"/>
      <c r="J238" s="580"/>
      <c r="L238" s="580"/>
      <c r="M238" s="580"/>
      <c r="N238" s="580"/>
      <c r="O238" s="580"/>
      <c r="P238" s="580"/>
      <c r="Q238" s="580"/>
      <c r="R238" s="580"/>
      <c r="S238" s="581"/>
      <c r="T238" s="580"/>
      <c r="U238" s="580"/>
    </row>
    <row r="239" spans="7:21">
      <c r="G239" s="580"/>
      <c r="H239" s="580"/>
      <c r="I239" s="580"/>
      <c r="J239" s="580"/>
      <c r="L239" s="580"/>
      <c r="M239" s="580"/>
      <c r="N239" s="580"/>
      <c r="O239" s="580"/>
      <c r="P239" s="580"/>
      <c r="Q239" s="580"/>
      <c r="R239" s="580"/>
      <c r="S239" s="581"/>
      <c r="T239" s="580"/>
      <c r="U239" s="580"/>
    </row>
    <row r="240" spans="7:21">
      <c r="G240" s="580"/>
      <c r="H240" s="580"/>
      <c r="I240" s="580"/>
      <c r="J240" s="580"/>
      <c r="L240" s="580"/>
      <c r="M240" s="580"/>
      <c r="N240" s="580"/>
      <c r="O240" s="580"/>
      <c r="P240" s="580"/>
      <c r="Q240" s="580"/>
      <c r="R240" s="580"/>
      <c r="S240" s="581"/>
      <c r="T240" s="580"/>
      <c r="U240" s="580"/>
    </row>
    <row r="241" spans="7:21">
      <c r="G241" s="580"/>
      <c r="H241" s="580"/>
      <c r="I241" s="580"/>
      <c r="J241" s="580"/>
      <c r="L241" s="580"/>
      <c r="M241" s="580"/>
      <c r="N241" s="580"/>
      <c r="O241" s="580"/>
      <c r="P241" s="580"/>
      <c r="Q241" s="580"/>
      <c r="R241" s="580"/>
      <c r="S241" s="581"/>
      <c r="T241" s="580"/>
      <c r="U241" s="580"/>
    </row>
    <row r="242" spans="7:21">
      <c r="G242" s="580"/>
      <c r="H242" s="580"/>
      <c r="I242" s="580"/>
      <c r="J242" s="580"/>
      <c r="L242" s="580"/>
      <c r="M242" s="580"/>
      <c r="N242" s="580"/>
      <c r="O242" s="580"/>
      <c r="P242" s="580"/>
      <c r="Q242" s="580"/>
      <c r="R242" s="580"/>
      <c r="S242" s="581"/>
      <c r="T242" s="580"/>
      <c r="U242" s="580"/>
    </row>
    <row r="243" spans="7:21">
      <c r="G243" s="580"/>
      <c r="H243" s="580"/>
      <c r="I243" s="580"/>
      <c r="J243" s="580"/>
      <c r="L243" s="580"/>
      <c r="M243" s="580"/>
      <c r="N243" s="580"/>
      <c r="O243" s="580"/>
      <c r="P243" s="580"/>
      <c r="Q243" s="580"/>
      <c r="R243" s="580"/>
      <c r="S243" s="581"/>
      <c r="T243" s="580"/>
      <c r="U243" s="580"/>
    </row>
    <row r="244" spans="7:21">
      <c r="G244" s="580"/>
      <c r="H244" s="580"/>
      <c r="I244" s="580"/>
      <c r="J244" s="580"/>
      <c r="L244" s="580"/>
      <c r="M244" s="580"/>
      <c r="N244" s="580"/>
      <c r="O244" s="580"/>
      <c r="P244" s="580"/>
      <c r="Q244" s="580"/>
      <c r="R244" s="580"/>
      <c r="S244" s="581"/>
      <c r="T244" s="580"/>
      <c r="U244" s="580"/>
    </row>
    <row r="245" spans="7:21">
      <c r="G245" s="580"/>
      <c r="H245" s="580"/>
      <c r="I245" s="580"/>
      <c r="J245" s="580"/>
      <c r="L245" s="580"/>
      <c r="M245" s="580"/>
      <c r="N245" s="580"/>
      <c r="O245" s="580"/>
      <c r="P245" s="580"/>
      <c r="Q245" s="580"/>
      <c r="R245" s="580"/>
      <c r="S245" s="581"/>
      <c r="T245" s="580"/>
      <c r="U245" s="580"/>
    </row>
    <row r="246" spans="7:21">
      <c r="G246" s="580"/>
      <c r="H246" s="580"/>
      <c r="I246" s="580"/>
      <c r="J246" s="580"/>
      <c r="L246" s="580"/>
      <c r="M246" s="580"/>
      <c r="N246" s="580"/>
      <c r="O246" s="580"/>
      <c r="P246" s="580"/>
      <c r="Q246" s="580"/>
      <c r="R246" s="580"/>
      <c r="S246" s="581"/>
      <c r="T246" s="580"/>
      <c r="U246" s="580"/>
    </row>
    <row r="247" spans="7:21">
      <c r="G247" s="580"/>
      <c r="H247" s="580"/>
      <c r="I247" s="580"/>
      <c r="J247" s="580"/>
      <c r="L247" s="580"/>
      <c r="M247" s="580"/>
      <c r="N247" s="580"/>
      <c r="O247" s="580"/>
      <c r="P247" s="580"/>
      <c r="Q247" s="580"/>
      <c r="R247" s="580"/>
      <c r="S247" s="581"/>
      <c r="T247" s="580"/>
      <c r="U247" s="580"/>
    </row>
    <row r="248" spans="7:21">
      <c r="G248" s="580"/>
      <c r="H248" s="580"/>
      <c r="I248" s="580"/>
      <c r="J248" s="580"/>
      <c r="L248" s="580"/>
      <c r="M248" s="580"/>
      <c r="N248" s="580"/>
      <c r="O248" s="580"/>
      <c r="P248" s="580"/>
      <c r="Q248" s="580"/>
      <c r="R248" s="580"/>
      <c r="S248" s="581"/>
      <c r="T248" s="580"/>
      <c r="U248" s="580"/>
    </row>
    <row r="249" spans="7:21">
      <c r="G249" s="580"/>
      <c r="H249" s="580"/>
      <c r="I249" s="580"/>
      <c r="J249" s="580"/>
      <c r="L249" s="580"/>
      <c r="M249" s="580"/>
      <c r="N249" s="580"/>
      <c r="O249" s="580"/>
      <c r="P249" s="580"/>
      <c r="Q249" s="580"/>
      <c r="R249" s="580"/>
      <c r="S249" s="581"/>
      <c r="T249" s="580"/>
      <c r="U249" s="580"/>
    </row>
    <row r="250" spans="7:21">
      <c r="G250" s="580"/>
      <c r="H250" s="580"/>
      <c r="I250" s="580"/>
      <c r="J250" s="580"/>
      <c r="L250" s="580"/>
      <c r="M250" s="580"/>
      <c r="N250" s="580"/>
      <c r="O250" s="580"/>
      <c r="P250" s="580"/>
      <c r="Q250" s="580"/>
      <c r="R250" s="580"/>
      <c r="S250" s="581"/>
      <c r="T250" s="580"/>
      <c r="U250" s="580"/>
    </row>
    <row r="251" spans="7:21">
      <c r="G251" s="580"/>
      <c r="H251" s="580"/>
      <c r="I251" s="580"/>
      <c r="J251" s="580"/>
      <c r="L251" s="580"/>
      <c r="M251" s="580"/>
      <c r="N251" s="580"/>
      <c r="O251" s="580"/>
      <c r="P251" s="580"/>
      <c r="Q251" s="580"/>
      <c r="R251" s="580"/>
      <c r="S251" s="581"/>
      <c r="T251" s="580"/>
      <c r="U251" s="580"/>
    </row>
    <row r="252" spans="7:21">
      <c r="G252" s="580"/>
      <c r="H252" s="580"/>
      <c r="I252" s="580"/>
      <c r="J252" s="580"/>
      <c r="L252" s="580"/>
      <c r="M252" s="580"/>
      <c r="N252" s="580"/>
      <c r="O252" s="580"/>
      <c r="P252" s="580"/>
      <c r="Q252" s="580"/>
      <c r="R252" s="580"/>
      <c r="S252" s="581"/>
      <c r="T252" s="580"/>
      <c r="U252" s="580"/>
    </row>
    <row r="253" spans="7:21">
      <c r="G253" s="580"/>
      <c r="H253" s="580"/>
      <c r="I253" s="580"/>
      <c r="J253" s="580"/>
      <c r="L253" s="580"/>
      <c r="M253" s="580"/>
      <c r="N253" s="580"/>
      <c r="O253" s="580"/>
      <c r="P253" s="580"/>
      <c r="Q253" s="580"/>
      <c r="R253" s="580"/>
      <c r="S253" s="581"/>
      <c r="T253" s="580"/>
      <c r="U253" s="580"/>
    </row>
    <row r="254" spans="7:21">
      <c r="G254" s="580"/>
      <c r="H254" s="580"/>
      <c r="I254" s="580"/>
      <c r="J254" s="580"/>
      <c r="L254" s="580"/>
      <c r="M254" s="580"/>
      <c r="N254" s="580"/>
      <c r="O254" s="580"/>
      <c r="P254" s="580"/>
      <c r="Q254" s="580"/>
      <c r="R254" s="580"/>
      <c r="S254" s="581"/>
      <c r="T254" s="580"/>
      <c r="U254" s="580"/>
    </row>
    <row r="255" spans="7:21">
      <c r="G255" s="580"/>
      <c r="H255" s="580"/>
      <c r="I255" s="580"/>
      <c r="J255" s="580"/>
      <c r="L255" s="580"/>
      <c r="M255" s="580"/>
      <c r="N255" s="580"/>
      <c r="O255" s="580"/>
      <c r="P255" s="580"/>
      <c r="Q255" s="580"/>
      <c r="R255" s="580"/>
      <c r="S255" s="581"/>
      <c r="T255" s="580"/>
      <c r="U255" s="580"/>
    </row>
    <row r="256" spans="7:21">
      <c r="G256" s="580"/>
      <c r="H256" s="580"/>
      <c r="I256" s="580"/>
      <c r="J256" s="580"/>
      <c r="L256" s="580"/>
      <c r="M256" s="580"/>
      <c r="N256" s="580"/>
      <c r="O256" s="580"/>
      <c r="P256" s="580"/>
      <c r="Q256" s="580"/>
      <c r="R256" s="580"/>
      <c r="S256" s="581"/>
      <c r="T256" s="580"/>
      <c r="U256" s="580"/>
    </row>
    <row r="257" spans="7:21">
      <c r="G257" s="580"/>
      <c r="H257" s="580"/>
      <c r="I257" s="580"/>
      <c r="J257" s="580"/>
      <c r="L257" s="580"/>
      <c r="M257" s="580"/>
      <c r="N257" s="580"/>
      <c r="O257" s="580"/>
      <c r="P257" s="580"/>
      <c r="Q257" s="580"/>
      <c r="R257" s="580"/>
      <c r="S257" s="581"/>
      <c r="T257" s="580"/>
      <c r="U257" s="580"/>
    </row>
    <row r="258" spans="7:21">
      <c r="G258" s="580"/>
      <c r="H258" s="580"/>
      <c r="I258" s="580"/>
      <c r="J258" s="580"/>
      <c r="L258" s="580"/>
      <c r="M258" s="580"/>
      <c r="N258" s="580"/>
      <c r="O258" s="580"/>
      <c r="P258" s="580"/>
      <c r="Q258" s="580"/>
      <c r="R258" s="580"/>
      <c r="S258" s="581"/>
      <c r="T258" s="580"/>
      <c r="U258" s="580"/>
    </row>
    <row r="259" spans="7:21">
      <c r="G259" s="580"/>
      <c r="H259" s="580"/>
      <c r="I259" s="580"/>
      <c r="J259" s="580"/>
      <c r="L259" s="580"/>
      <c r="M259" s="580"/>
      <c r="N259" s="580"/>
      <c r="O259" s="580"/>
      <c r="P259" s="580"/>
      <c r="Q259" s="580"/>
      <c r="R259" s="580"/>
      <c r="S259" s="581"/>
      <c r="T259" s="580"/>
      <c r="U259" s="580"/>
    </row>
    <row r="260" spans="7:21">
      <c r="G260" s="580"/>
      <c r="H260" s="580"/>
      <c r="I260" s="580"/>
      <c r="J260" s="580"/>
      <c r="L260" s="580"/>
      <c r="M260" s="580"/>
      <c r="N260" s="580"/>
      <c r="O260" s="580"/>
      <c r="P260" s="580"/>
      <c r="Q260" s="580"/>
      <c r="R260" s="580"/>
      <c r="S260" s="581"/>
      <c r="T260" s="580"/>
      <c r="U260" s="580"/>
    </row>
    <row r="261" spans="7:21">
      <c r="G261" s="580"/>
      <c r="H261" s="580"/>
      <c r="I261" s="580"/>
      <c r="J261" s="580"/>
      <c r="L261" s="580"/>
      <c r="M261" s="580"/>
      <c r="N261" s="580"/>
      <c r="O261" s="580"/>
      <c r="P261" s="580"/>
      <c r="Q261" s="580"/>
      <c r="R261" s="580"/>
      <c r="S261" s="581"/>
      <c r="T261" s="580"/>
      <c r="U261" s="580"/>
    </row>
    <row r="262" spans="7:21">
      <c r="G262" s="580"/>
      <c r="H262" s="580"/>
      <c r="I262" s="580"/>
      <c r="J262" s="580"/>
      <c r="L262" s="580"/>
      <c r="M262" s="580"/>
      <c r="N262" s="580"/>
      <c r="O262" s="580"/>
      <c r="P262" s="580"/>
      <c r="Q262" s="580"/>
      <c r="R262" s="580"/>
      <c r="S262" s="581"/>
      <c r="T262" s="580"/>
      <c r="U262" s="580"/>
    </row>
    <row r="263" spans="7:21">
      <c r="G263" s="580"/>
      <c r="H263" s="580"/>
      <c r="I263" s="580"/>
      <c r="J263" s="580"/>
      <c r="L263" s="580"/>
      <c r="M263" s="580"/>
      <c r="N263" s="580"/>
      <c r="O263" s="580"/>
      <c r="P263" s="580"/>
      <c r="Q263" s="580"/>
      <c r="R263" s="580"/>
      <c r="S263" s="581"/>
      <c r="T263" s="580"/>
      <c r="U263" s="580"/>
    </row>
    <row r="264" spans="7:21">
      <c r="G264" s="580"/>
      <c r="H264" s="580"/>
      <c r="I264" s="580"/>
      <c r="J264" s="580"/>
      <c r="L264" s="580"/>
      <c r="M264" s="580"/>
      <c r="N264" s="580"/>
      <c r="O264" s="580"/>
      <c r="P264" s="580"/>
      <c r="Q264" s="580"/>
      <c r="R264" s="580"/>
      <c r="S264" s="581"/>
      <c r="T264" s="580"/>
      <c r="U264" s="580"/>
    </row>
    <row r="265" spans="7:21">
      <c r="G265" s="580"/>
      <c r="H265" s="580"/>
      <c r="I265" s="580"/>
      <c r="J265" s="580"/>
      <c r="L265" s="580"/>
      <c r="M265" s="580"/>
      <c r="N265" s="580"/>
      <c r="O265" s="580"/>
      <c r="P265" s="580"/>
      <c r="Q265" s="580"/>
      <c r="R265" s="580"/>
      <c r="S265" s="581"/>
      <c r="T265" s="580"/>
      <c r="U265" s="580"/>
    </row>
    <row r="266" spans="7:21">
      <c r="G266" s="580"/>
      <c r="H266" s="580"/>
      <c r="I266" s="580"/>
      <c r="J266" s="580"/>
      <c r="L266" s="580"/>
      <c r="M266" s="580"/>
      <c r="N266" s="580"/>
      <c r="O266" s="580"/>
      <c r="P266" s="580"/>
      <c r="Q266" s="580"/>
      <c r="R266" s="580"/>
      <c r="S266" s="581"/>
      <c r="T266" s="580"/>
      <c r="U266" s="580"/>
    </row>
    <row r="267" spans="7:21">
      <c r="G267" s="580"/>
      <c r="H267" s="580"/>
      <c r="I267" s="580"/>
      <c r="J267" s="580"/>
      <c r="L267" s="580"/>
      <c r="M267" s="580"/>
      <c r="N267" s="580"/>
      <c r="O267" s="580"/>
      <c r="P267" s="580"/>
      <c r="Q267" s="580"/>
      <c r="R267" s="580"/>
      <c r="S267" s="581"/>
      <c r="T267" s="580"/>
      <c r="U267" s="580"/>
    </row>
    <row r="268" spans="7:21">
      <c r="G268" s="580"/>
      <c r="H268" s="580"/>
      <c r="I268" s="580"/>
      <c r="J268" s="580"/>
      <c r="L268" s="580"/>
      <c r="M268" s="580"/>
      <c r="N268" s="580"/>
      <c r="O268" s="580"/>
      <c r="P268" s="580"/>
      <c r="Q268" s="580"/>
      <c r="R268" s="580"/>
      <c r="S268" s="581"/>
      <c r="T268" s="580"/>
      <c r="U268" s="580"/>
    </row>
    <row r="269" spans="7:21">
      <c r="G269" s="580"/>
      <c r="H269" s="580"/>
      <c r="I269" s="580"/>
      <c r="J269" s="580"/>
      <c r="L269" s="580"/>
      <c r="M269" s="580"/>
      <c r="N269" s="580"/>
      <c r="O269" s="580"/>
      <c r="P269" s="580"/>
      <c r="Q269" s="580"/>
      <c r="R269" s="580"/>
      <c r="S269" s="581"/>
      <c r="T269" s="580"/>
      <c r="U269" s="580"/>
    </row>
    <row r="270" spans="7:21">
      <c r="G270" s="580"/>
      <c r="H270" s="580"/>
      <c r="I270" s="580"/>
      <c r="J270" s="580"/>
      <c r="L270" s="580"/>
      <c r="M270" s="580"/>
      <c r="N270" s="580"/>
      <c r="O270" s="580"/>
      <c r="P270" s="580"/>
      <c r="Q270" s="580"/>
      <c r="R270" s="580"/>
      <c r="S270" s="581"/>
      <c r="T270" s="580"/>
      <c r="U270" s="580"/>
    </row>
    <row r="271" spans="7:21">
      <c r="G271" s="580"/>
      <c r="H271" s="580"/>
      <c r="I271" s="580"/>
      <c r="J271" s="580"/>
      <c r="L271" s="580"/>
      <c r="M271" s="580"/>
      <c r="N271" s="580"/>
      <c r="O271" s="580"/>
      <c r="P271" s="580"/>
      <c r="Q271" s="580"/>
      <c r="R271" s="580"/>
      <c r="S271" s="581"/>
      <c r="T271" s="580"/>
      <c r="U271" s="580"/>
    </row>
    <row r="272" spans="7:21">
      <c r="G272" s="580"/>
      <c r="H272" s="580"/>
      <c r="I272" s="580"/>
      <c r="J272" s="580"/>
      <c r="L272" s="580"/>
      <c r="M272" s="580"/>
      <c r="N272" s="580"/>
      <c r="O272" s="580"/>
      <c r="P272" s="580"/>
      <c r="Q272" s="580"/>
      <c r="R272" s="580"/>
      <c r="S272" s="581"/>
      <c r="T272" s="580"/>
      <c r="U272" s="580"/>
    </row>
    <row r="273" spans="7:21">
      <c r="G273" s="580"/>
      <c r="H273" s="580"/>
      <c r="I273" s="580"/>
      <c r="J273" s="580"/>
      <c r="L273" s="580"/>
      <c r="M273" s="580"/>
      <c r="N273" s="580"/>
      <c r="O273" s="580"/>
      <c r="P273" s="580"/>
      <c r="Q273" s="580"/>
      <c r="R273" s="580"/>
      <c r="S273" s="581"/>
      <c r="T273" s="580"/>
      <c r="U273" s="580"/>
    </row>
    <row r="274" spans="7:21">
      <c r="G274" s="580"/>
      <c r="H274" s="580"/>
      <c r="I274" s="580"/>
      <c r="J274" s="580"/>
      <c r="L274" s="580"/>
      <c r="M274" s="580"/>
      <c r="N274" s="580"/>
      <c r="O274" s="580"/>
      <c r="P274" s="580"/>
      <c r="Q274" s="580"/>
      <c r="R274" s="580"/>
      <c r="S274" s="581"/>
      <c r="T274" s="580"/>
      <c r="U274" s="580"/>
    </row>
    <row r="275" spans="7:21">
      <c r="G275" s="580"/>
      <c r="H275" s="580"/>
      <c r="I275" s="580"/>
      <c r="J275" s="580"/>
      <c r="L275" s="580"/>
      <c r="M275" s="580"/>
      <c r="N275" s="580"/>
      <c r="O275" s="580"/>
      <c r="P275" s="580"/>
      <c r="Q275" s="580"/>
      <c r="R275" s="580"/>
      <c r="S275" s="581"/>
      <c r="T275" s="580"/>
      <c r="U275" s="580"/>
    </row>
    <row r="276" spans="7:21">
      <c r="G276" s="580"/>
      <c r="H276" s="580"/>
      <c r="I276" s="580"/>
      <c r="J276" s="580"/>
      <c r="L276" s="580"/>
      <c r="M276" s="580"/>
      <c r="N276" s="580"/>
      <c r="O276" s="580"/>
      <c r="P276" s="580"/>
      <c r="Q276" s="580"/>
      <c r="R276" s="580"/>
      <c r="S276" s="581"/>
      <c r="T276" s="580"/>
      <c r="U276" s="580"/>
    </row>
    <row r="277" spans="7:21">
      <c r="G277" s="580"/>
      <c r="H277" s="580"/>
      <c r="I277" s="580"/>
      <c r="J277" s="580"/>
      <c r="L277" s="580"/>
      <c r="M277" s="580"/>
      <c r="N277" s="580"/>
      <c r="O277" s="580"/>
      <c r="P277" s="580"/>
      <c r="Q277" s="580"/>
      <c r="R277" s="580"/>
      <c r="S277" s="581"/>
      <c r="T277" s="580"/>
      <c r="U277" s="580"/>
    </row>
    <row r="278" spans="7:21">
      <c r="G278" s="580"/>
      <c r="H278" s="580"/>
      <c r="I278" s="580"/>
      <c r="J278" s="580"/>
      <c r="L278" s="580"/>
      <c r="M278" s="580"/>
      <c r="N278" s="580"/>
      <c r="O278" s="580"/>
      <c r="P278" s="580"/>
      <c r="Q278" s="580"/>
      <c r="R278" s="580"/>
      <c r="S278" s="581"/>
      <c r="T278" s="580"/>
      <c r="U278" s="580"/>
    </row>
    <row r="279" spans="7:21">
      <c r="G279" s="580"/>
      <c r="H279" s="580"/>
      <c r="I279" s="580"/>
      <c r="J279" s="580"/>
      <c r="L279" s="580"/>
      <c r="M279" s="580"/>
      <c r="N279" s="580"/>
      <c r="O279" s="580"/>
      <c r="P279" s="580"/>
      <c r="Q279" s="580"/>
      <c r="R279" s="580"/>
      <c r="S279" s="581"/>
      <c r="T279" s="580"/>
      <c r="U279" s="580"/>
    </row>
    <row r="280" spans="7:21">
      <c r="G280" s="580"/>
      <c r="H280" s="580"/>
      <c r="I280" s="580"/>
      <c r="J280" s="580"/>
      <c r="L280" s="580"/>
      <c r="M280" s="580"/>
      <c r="N280" s="580"/>
      <c r="O280" s="580"/>
      <c r="P280" s="580"/>
      <c r="Q280" s="580"/>
      <c r="R280" s="580"/>
      <c r="S280" s="581"/>
      <c r="T280" s="580"/>
      <c r="U280" s="580"/>
    </row>
    <row r="281" spans="7:21">
      <c r="G281" s="580"/>
      <c r="H281" s="580"/>
      <c r="I281" s="580"/>
      <c r="J281" s="580"/>
      <c r="L281" s="580"/>
      <c r="M281" s="580"/>
      <c r="N281" s="580"/>
      <c r="O281" s="580"/>
      <c r="P281" s="580"/>
      <c r="Q281" s="580"/>
      <c r="R281" s="580"/>
      <c r="S281" s="581"/>
      <c r="T281" s="580"/>
      <c r="U281" s="580"/>
    </row>
    <row r="282" spans="7:21">
      <c r="G282" s="580"/>
      <c r="H282" s="580"/>
      <c r="I282" s="580"/>
      <c r="J282" s="580"/>
      <c r="L282" s="580"/>
      <c r="M282" s="580"/>
      <c r="N282" s="580"/>
      <c r="O282" s="580"/>
      <c r="P282" s="580"/>
      <c r="Q282" s="580"/>
      <c r="R282" s="580"/>
      <c r="S282" s="581"/>
      <c r="T282" s="580"/>
      <c r="U282" s="580"/>
    </row>
    <row r="283" spans="7:21">
      <c r="G283" s="580"/>
      <c r="H283" s="580"/>
      <c r="I283" s="580"/>
      <c r="J283" s="580"/>
      <c r="L283" s="580"/>
      <c r="M283" s="580"/>
      <c r="N283" s="580"/>
      <c r="O283" s="580"/>
      <c r="P283" s="580"/>
      <c r="Q283" s="580"/>
      <c r="R283" s="580"/>
      <c r="S283" s="581"/>
      <c r="T283" s="580"/>
      <c r="U283" s="580"/>
    </row>
    <row r="284" spans="7:21">
      <c r="G284" s="580"/>
      <c r="H284" s="580"/>
      <c r="I284" s="580"/>
      <c r="J284" s="580"/>
      <c r="L284" s="580"/>
      <c r="M284" s="580"/>
      <c r="N284" s="580"/>
      <c r="O284" s="580"/>
      <c r="P284" s="580"/>
      <c r="Q284" s="580"/>
      <c r="R284" s="580"/>
      <c r="S284" s="581"/>
      <c r="T284" s="580"/>
      <c r="U284" s="580"/>
    </row>
    <row r="285" spans="7:21">
      <c r="G285" s="580"/>
      <c r="H285" s="580"/>
      <c r="I285" s="580"/>
      <c r="J285" s="580"/>
      <c r="L285" s="580"/>
      <c r="M285" s="580"/>
      <c r="N285" s="580"/>
      <c r="O285" s="580"/>
      <c r="P285" s="580"/>
      <c r="Q285" s="580"/>
      <c r="R285" s="580"/>
      <c r="S285" s="581"/>
      <c r="T285" s="580"/>
      <c r="U285" s="580"/>
    </row>
    <row r="286" spans="7:21">
      <c r="G286" s="580"/>
      <c r="H286" s="580"/>
      <c r="I286" s="580"/>
      <c r="J286" s="580"/>
      <c r="L286" s="580"/>
      <c r="M286" s="580"/>
      <c r="N286" s="580"/>
      <c r="O286" s="580"/>
      <c r="P286" s="580"/>
      <c r="Q286" s="580"/>
      <c r="R286" s="580"/>
      <c r="S286" s="581"/>
      <c r="T286" s="580"/>
      <c r="U286" s="580"/>
    </row>
    <row r="287" spans="7:21">
      <c r="G287" s="580"/>
      <c r="H287" s="580"/>
      <c r="I287" s="580"/>
      <c r="J287" s="580"/>
      <c r="L287" s="580"/>
      <c r="M287" s="580"/>
      <c r="N287" s="580"/>
      <c r="O287" s="580"/>
      <c r="P287" s="580"/>
      <c r="Q287" s="580"/>
      <c r="R287" s="580"/>
      <c r="S287" s="581"/>
      <c r="T287" s="580"/>
      <c r="U287" s="580"/>
    </row>
    <row r="288" spans="7:21">
      <c r="G288" s="580"/>
      <c r="H288" s="580"/>
      <c r="I288" s="580"/>
      <c r="J288" s="580"/>
      <c r="L288" s="580"/>
      <c r="M288" s="580"/>
      <c r="N288" s="580"/>
      <c r="O288" s="580"/>
      <c r="P288" s="580"/>
      <c r="Q288" s="580"/>
      <c r="R288" s="580"/>
      <c r="S288" s="581"/>
      <c r="T288" s="580"/>
      <c r="U288" s="580"/>
    </row>
    <row r="289" spans="7:21">
      <c r="G289" s="580"/>
      <c r="H289" s="580"/>
      <c r="I289" s="580"/>
      <c r="J289" s="580"/>
      <c r="L289" s="580"/>
      <c r="M289" s="580"/>
      <c r="N289" s="580"/>
      <c r="O289" s="580"/>
      <c r="P289" s="580"/>
      <c r="Q289" s="580"/>
      <c r="R289" s="580"/>
      <c r="S289" s="581"/>
      <c r="T289" s="580"/>
      <c r="U289" s="580"/>
    </row>
    <row r="290" spans="7:21">
      <c r="G290" s="580"/>
      <c r="H290" s="580"/>
      <c r="I290" s="580"/>
      <c r="J290" s="580"/>
      <c r="L290" s="580"/>
      <c r="M290" s="580"/>
      <c r="N290" s="580"/>
      <c r="O290" s="580"/>
      <c r="P290" s="580"/>
      <c r="Q290" s="580"/>
      <c r="R290" s="580"/>
      <c r="S290" s="581"/>
      <c r="T290" s="580"/>
      <c r="U290" s="580"/>
    </row>
    <row r="291" spans="7:21">
      <c r="G291" s="580"/>
      <c r="H291" s="580"/>
      <c r="I291" s="580"/>
      <c r="J291" s="580"/>
      <c r="L291" s="580"/>
      <c r="M291" s="580"/>
      <c r="N291" s="580"/>
      <c r="O291" s="580"/>
      <c r="P291" s="580"/>
      <c r="Q291" s="580"/>
      <c r="R291" s="580"/>
      <c r="S291" s="581"/>
      <c r="T291" s="580"/>
      <c r="U291" s="580"/>
    </row>
    <row r="292" spans="7:21">
      <c r="G292" s="580"/>
      <c r="H292" s="580"/>
      <c r="I292" s="580"/>
      <c r="J292" s="580"/>
      <c r="L292" s="580"/>
      <c r="M292" s="580"/>
      <c r="N292" s="580"/>
      <c r="O292" s="580"/>
      <c r="P292" s="580"/>
      <c r="Q292" s="580"/>
      <c r="R292" s="580"/>
      <c r="S292" s="581"/>
      <c r="T292" s="580"/>
      <c r="U292" s="580"/>
    </row>
    <row r="293" spans="7:21">
      <c r="G293" s="580"/>
      <c r="H293" s="580"/>
      <c r="I293" s="580"/>
      <c r="J293" s="580"/>
      <c r="L293" s="580"/>
      <c r="M293" s="580"/>
      <c r="N293" s="580"/>
      <c r="O293" s="580"/>
      <c r="P293" s="580"/>
      <c r="Q293" s="580"/>
      <c r="R293" s="580"/>
      <c r="S293" s="581"/>
      <c r="T293" s="580"/>
      <c r="U293" s="580"/>
    </row>
    <row r="294" spans="7:21">
      <c r="G294" s="580"/>
      <c r="H294" s="580"/>
      <c r="I294" s="580"/>
      <c r="J294" s="580"/>
      <c r="L294" s="580"/>
      <c r="M294" s="580"/>
      <c r="N294" s="580"/>
      <c r="O294" s="580"/>
      <c r="P294" s="580"/>
      <c r="Q294" s="580"/>
      <c r="R294" s="580"/>
      <c r="S294" s="581"/>
      <c r="T294" s="580"/>
      <c r="U294" s="580"/>
    </row>
    <row r="295" spans="7:21">
      <c r="G295" s="580"/>
      <c r="H295" s="580"/>
      <c r="I295" s="580"/>
      <c r="J295" s="580"/>
      <c r="L295" s="580"/>
      <c r="M295" s="580"/>
      <c r="N295" s="580"/>
      <c r="O295" s="580"/>
      <c r="P295" s="580"/>
      <c r="Q295" s="580"/>
      <c r="R295" s="580"/>
      <c r="S295" s="581"/>
      <c r="T295" s="580"/>
      <c r="U295" s="580"/>
    </row>
    <row r="296" spans="7:21">
      <c r="G296" s="580"/>
      <c r="H296" s="580"/>
      <c r="I296" s="580"/>
      <c r="J296" s="580"/>
      <c r="L296" s="580"/>
      <c r="M296" s="580"/>
      <c r="N296" s="580"/>
      <c r="O296" s="580"/>
      <c r="P296" s="580"/>
      <c r="Q296" s="580"/>
      <c r="R296" s="580"/>
      <c r="S296" s="581"/>
      <c r="T296" s="580"/>
      <c r="U296" s="580"/>
    </row>
    <row r="297" spans="7:21">
      <c r="G297" s="580"/>
      <c r="H297" s="580"/>
      <c r="I297" s="580"/>
      <c r="J297" s="580"/>
      <c r="L297" s="580"/>
      <c r="M297" s="580"/>
      <c r="N297" s="580"/>
      <c r="O297" s="580"/>
      <c r="P297" s="580"/>
      <c r="Q297" s="580"/>
      <c r="R297" s="580"/>
      <c r="S297" s="581"/>
      <c r="T297" s="580"/>
      <c r="U297" s="580"/>
    </row>
    <row r="298" spans="7:21">
      <c r="G298" s="580"/>
      <c r="H298" s="580"/>
      <c r="I298" s="580"/>
      <c r="J298" s="580"/>
      <c r="L298" s="580"/>
      <c r="M298" s="580"/>
      <c r="N298" s="580"/>
      <c r="O298" s="580"/>
      <c r="P298" s="580"/>
      <c r="Q298" s="580"/>
      <c r="R298" s="580"/>
      <c r="S298" s="581"/>
      <c r="T298" s="580"/>
      <c r="U298" s="580"/>
    </row>
    <row r="299" spans="7:21">
      <c r="G299" s="580"/>
      <c r="H299" s="580"/>
      <c r="I299" s="580"/>
      <c r="J299" s="580"/>
      <c r="L299" s="580"/>
      <c r="M299" s="580"/>
      <c r="N299" s="580"/>
      <c r="O299" s="580"/>
      <c r="P299" s="580"/>
      <c r="Q299" s="580"/>
      <c r="R299" s="580"/>
      <c r="S299" s="581"/>
      <c r="T299" s="580"/>
      <c r="U299" s="580"/>
    </row>
    <row r="300" spans="7:21">
      <c r="G300" s="580"/>
      <c r="H300" s="580"/>
      <c r="I300" s="580"/>
      <c r="J300" s="580"/>
      <c r="L300" s="580"/>
      <c r="M300" s="580"/>
      <c r="N300" s="580"/>
      <c r="O300" s="580"/>
      <c r="P300" s="580"/>
      <c r="Q300" s="580"/>
      <c r="R300" s="580"/>
      <c r="S300" s="581"/>
      <c r="T300" s="580"/>
      <c r="U300" s="580"/>
    </row>
    <row r="301" spans="7:21">
      <c r="G301" s="580"/>
      <c r="H301" s="580"/>
      <c r="I301" s="580"/>
      <c r="J301" s="580"/>
      <c r="L301" s="580"/>
      <c r="M301" s="580"/>
      <c r="N301" s="580"/>
      <c r="O301" s="580"/>
      <c r="P301" s="580"/>
      <c r="Q301" s="580"/>
      <c r="R301" s="580"/>
      <c r="S301" s="581"/>
      <c r="T301" s="580"/>
      <c r="U301" s="580"/>
    </row>
    <row r="302" spans="7:21">
      <c r="G302" s="580"/>
      <c r="H302" s="580"/>
      <c r="I302" s="580"/>
      <c r="J302" s="580"/>
      <c r="L302" s="580"/>
      <c r="M302" s="580"/>
      <c r="N302" s="580"/>
      <c r="O302" s="580"/>
      <c r="P302" s="580"/>
      <c r="Q302" s="580"/>
      <c r="R302" s="580"/>
      <c r="S302" s="581"/>
      <c r="T302" s="580"/>
      <c r="U302" s="580"/>
    </row>
    <row r="303" spans="7:21">
      <c r="G303" s="580"/>
      <c r="H303" s="580"/>
      <c r="I303" s="580"/>
      <c r="J303" s="580"/>
      <c r="L303" s="580"/>
      <c r="M303" s="580"/>
      <c r="N303" s="580"/>
      <c r="O303" s="580"/>
      <c r="P303" s="580"/>
      <c r="Q303" s="580"/>
      <c r="R303" s="580"/>
      <c r="S303" s="581"/>
      <c r="T303" s="580"/>
      <c r="U303" s="580"/>
    </row>
    <row r="304" spans="7:21">
      <c r="G304" s="580"/>
      <c r="H304" s="580"/>
      <c r="I304" s="580"/>
      <c r="J304" s="580"/>
      <c r="L304" s="580"/>
      <c r="M304" s="580"/>
      <c r="N304" s="580"/>
      <c r="O304" s="580"/>
      <c r="P304" s="580"/>
      <c r="Q304" s="580"/>
      <c r="R304" s="580"/>
      <c r="S304" s="581"/>
      <c r="T304" s="580"/>
      <c r="U304" s="580"/>
    </row>
    <row r="305" spans="7:21">
      <c r="G305" s="580"/>
      <c r="H305" s="580"/>
      <c r="I305" s="580"/>
      <c r="J305" s="580"/>
      <c r="L305" s="580"/>
      <c r="M305" s="580"/>
      <c r="N305" s="580"/>
      <c r="O305" s="580"/>
      <c r="P305" s="580"/>
      <c r="Q305" s="580"/>
      <c r="R305" s="580"/>
      <c r="S305" s="581"/>
      <c r="T305" s="580"/>
      <c r="U305" s="580"/>
    </row>
    <row r="306" spans="7:21">
      <c r="G306" s="580"/>
      <c r="H306" s="580"/>
      <c r="I306" s="580"/>
      <c r="J306" s="580"/>
      <c r="L306" s="580"/>
      <c r="M306" s="580"/>
      <c r="N306" s="580"/>
      <c r="O306" s="580"/>
      <c r="P306" s="580"/>
      <c r="Q306" s="580"/>
      <c r="R306" s="580"/>
      <c r="S306" s="581"/>
      <c r="T306" s="580"/>
      <c r="U306" s="580"/>
    </row>
    <row r="307" spans="7:21">
      <c r="G307" s="580"/>
      <c r="H307" s="580"/>
      <c r="I307" s="580"/>
      <c r="J307" s="580"/>
      <c r="L307" s="580"/>
      <c r="M307" s="580"/>
      <c r="N307" s="580"/>
      <c r="O307" s="580"/>
      <c r="P307" s="580"/>
      <c r="Q307" s="580"/>
      <c r="R307" s="580"/>
      <c r="S307" s="581"/>
      <c r="T307" s="580"/>
      <c r="U307" s="580"/>
    </row>
    <row r="308" spans="7:21">
      <c r="G308" s="580"/>
      <c r="H308" s="580"/>
      <c r="I308" s="580"/>
      <c r="J308" s="580"/>
      <c r="L308" s="580"/>
      <c r="M308" s="580"/>
      <c r="N308" s="580"/>
      <c r="O308" s="580"/>
      <c r="P308" s="580"/>
      <c r="Q308" s="580"/>
      <c r="R308" s="580"/>
      <c r="S308" s="581"/>
      <c r="T308" s="580"/>
      <c r="U308" s="580"/>
    </row>
    <row r="309" spans="7:21">
      <c r="G309" s="580"/>
      <c r="H309" s="580"/>
      <c r="I309" s="580"/>
      <c r="J309" s="580"/>
      <c r="L309" s="580"/>
      <c r="M309" s="580"/>
      <c r="N309" s="580"/>
      <c r="O309" s="580"/>
      <c r="P309" s="580"/>
      <c r="Q309" s="580"/>
      <c r="R309" s="580"/>
      <c r="S309" s="581"/>
      <c r="T309" s="580"/>
      <c r="U309" s="580"/>
    </row>
    <row r="310" spans="7:21">
      <c r="G310" s="580"/>
      <c r="H310" s="580"/>
      <c r="I310" s="580"/>
      <c r="J310" s="580"/>
      <c r="L310" s="580"/>
      <c r="M310" s="580"/>
      <c r="N310" s="580"/>
      <c r="O310" s="580"/>
      <c r="P310" s="580"/>
      <c r="Q310" s="580"/>
      <c r="R310" s="580"/>
      <c r="S310" s="581"/>
      <c r="T310" s="580"/>
      <c r="U310" s="580"/>
    </row>
    <row r="311" spans="7:21">
      <c r="G311" s="580"/>
      <c r="H311" s="580"/>
      <c r="I311" s="580"/>
      <c r="J311" s="580"/>
      <c r="L311" s="580"/>
      <c r="M311" s="580"/>
      <c r="N311" s="580"/>
      <c r="O311" s="580"/>
      <c r="P311" s="580"/>
      <c r="Q311" s="580"/>
      <c r="R311" s="580"/>
      <c r="S311" s="581"/>
      <c r="T311" s="580"/>
      <c r="U311" s="580"/>
    </row>
    <row r="312" spans="7:21">
      <c r="G312" s="580"/>
      <c r="H312" s="580"/>
      <c r="I312" s="580"/>
      <c r="J312" s="580"/>
      <c r="L312" s="580"/>
      <c r="M312" s="580"/>
      <c r="N312" s="580"/>
      <c r="O312" s="580"/>
      <c r="P312" s="580"/>
      <c r="Q312" s="580"/>
      <c r="R312" s="580"/>
      <c r="S312" s="581"/>
      <c r="T312" s="580"/>
      <c r="U312" s="580"/>
    </row>
    <row r="313" spans="7:21">
      <c r="G313" s="580"/>
      <c r="H313" s="580"/>
      <c r="I313" s="580"/>
      <c r="J313" s="580"/>
      <c r="L313" s="580"/>
      <c r="M313" s="580"/>
      <c r="N313" s="580"/>
      <c r="O313" s="580"/>
      <c r="P313" s="580"/>
      <c r="Q313" s="580"/>
      <c r="R313" s="580"/>
      <c r="S313" s="581"/>
      <c r="T313" s="580"/>
      <c r="U313" s="580"/>
    </row>
    <row r="314" spans="7:21">
      <c r="G314" s="580"/>
      <c r="H314" s="580"/>
      <c r="I314" s="580"/>
      <c r="J314" s="580"/>
      <c r="L314" s="580"/>
      <c r="M314" s="580"/>
      <c r="N314" s="580"/>
      <c r="O314" s="580"/>
      <c r="P314" s="580"/>
      <c r="Q314" s="580"/>
      <c r="R314" s="580"/>
      <c r="S314" s="581"/>
      <c r="T314" s="580"/>
      <c r="U314" s="580"/>
    </row>
    <row r="315" spans="7:21">
      <c r="G315" s="580"/>
      <c r="H315" s="580"/>
      <c r="I315" s="580"/>
      <c r="J315" s="580"/>
      <c r="L315" s="580"/>
      <c r="M315" s="580"/>
      <c r="N315" s="580"/>
      <c r="O315" s="580"/>
      <c r="P315" s="580"/>
      <c r="Q315" s="580"/>
      <c r="R315" s="580"/>
      <c r="S315" s="581"/>
      <c r="T315" s="580"/>
      <c r="U315" s="580"/>
    </row>
    <row r="316" spans="7:21">
      <c r="G316" s="580"/>
      <c r="H316" s="580"/>
      <c r="I316" s="580"/>
      <c r="J316" s="580"/>
      <c r="L316" s="580"/>
      <c r="M316" s="580"/>
      <c r="N316" s="580"/>
      <c r="O316" s="580"/>
      <c r="P316" s="580"/>
      <c r="Q316" s="580"/>
      <c r="R316" s="580"/>
      <c r="S316" s="581"/>
      <c r="T316" s="580"/>
      <c r="U316" s="580"/>
    </row>
    <row r="317" spans="7:21">
      <c r="G317" s="580"/>
      <c r="H317" s="580"/>
      <c r="I317" s="580"/>
      <c r="J317" s="580"/>
      <c r="L317" s="580"/>
      <c r="M317" s="580"/>
      <c r="N317" s="580"/>
      <c r="O317" s="580"/>
      <c r="P317" s="580"/>
      <c r="Q317" s="580"/>
      <c r="R317" s="580"/>
      <c r="S317" s="581"/>
      <c r="T317" s="580"/>
      <c r="U317" s="580"/>
    </row>
    <row r="318" spans="7:21">
      <c r="G318" s="580"/>
      <c r="H318" s="580"/>
      <c r="I318" s="580"/>
      <c r="J318" s="580"/>
      <c r="L318" s="580"/>
      <c r="M318" s="580"/>
      <c r="N318" s="580"/>
      <c r="O318" s="580"/>
      <c r="P318" s="580"/>
      <c r="Q318" s="580"/>
      <c r="R318" s="580"/>
      <c r="S318" s="581"/>
      <c r="T318" s="580"/>
      <c r="U318" s="580"/>
    </row>
    <row r="319" spans="7:21">
      <c r="G319" s="580"/>
      <c r="H319" s="580"/>
      <c r="I319" s="580"/>
      <c r="J319" s="580"/>
      <c r="L319" s="580"/>
      <c r="M319" s="580"/>
      <c r="N319" s="580"/>
      <c r="O319" s="580"/>
      <c r="P319" s="580"/>
      <c r="Q319" s="580"/>
      <c r="R319" s="580"/>
      <c r="S319" s="581"/>
      <c r="T319" s="580"/>
      <c r="U319" s="580"/>
    </row>
    <row r="320" spans="7:21">
      <c r="G320" s="580"/>
      <c r="H320" s="580"/>
      <c r="I320" s="580"/>
      <c r="J320" s="580"/>
      <c r="L320" s="580"/>
      <c r="M320" s="580"/>
      <c r="N320" s="580"/>
      <c r="O320" s="580"/>
      <c r="P320" s="580"/>
      <c r="Q320" s="580"/>
      <c r="R320" s="580"/>
      <c r="S320" s="581"/>
      <c r="T320" s="580"/>
      <c r="U320" s="580"/>
    </row>
    <row r="321" spans="7:21">
      <c r="G321" s="580"/>
      <c r="H321" s="580"/>
      <c r="I321" s="580"/>
      <c r="J321" s="580"/>
      <c r="L321" s="580"/>
      <c r="M321" s="580"/>
      <c r="N321" s="580"/>
      <c r="O321" s="580"/>
      <c r="P321" s="580"/>
      <c r="Q321" s="580"/>
      <c r="R321" s="580"/>
      <c r="S321" s="581"/>
      <c r="T321" s="580"/>
      <c r="U321" s="580"/>
    </row>
    <row r="322" spans="7:21">
      <c r="G322" s="580"/>
      <c r="H322" s="580"/>
      <c r="I322" s="580"/>
      <c r="J322" s="580"/>
      <c r="L322" s="580"/>
      <c r="M322" s="580"/>
      <c r="N322" s="580"/>
      <c r="O322" s="580"/>
      <c r="P322" s="580"/>
      <c r="Q322" s="580"/>
      <c r="R322" s="580"/>
      <c r="S322" s="581"/>
      <c r="T322" s="580"/>
      <c r="U322" s="580"/>
    </row>
    <row r="323" spans="7:21">
      <c r="G323" s="580"/>
      <c r="H323" s="580"/>
      <c r="I323" s="580"/>
      <c r="J323" s="580"/>
      <c r="L323" s="580"/>
      <c r="M323" s="580"/>
      <c r="N323" s="580"/>
      <c r="O323" s="580"/>
      <c r="P323" s="580"/>
      <c r="Q323" s="580"/>
      <c r="R323" s="580"/>
      <c r="S323" s="581"/>
      <c r="T323" s="580"/>
      <c r="U323" s="580"/>
    </row>
    <row r="324" spans="7:21">
      <c r="G324" s="580"/>
      <c r="H324" s="580"/>
      <c r="I324" s="580"/>
      <c r="J324" s="580"/>
      <c r="L324" s="580"/>
      <c r="M324" s="580"/>
      <c r="N324" s="580"/>
      <c r="O324" s="580"/>
      <c r="P324" s="580"/>
      <c r="Q324" s="580"/>
      <c r="R324" s="580"/>
      <c r="S324" s="581"/>
      <c r="T324" s="580"/>
      <c r="U324" s="580"/>
    </row>
    <row r="325" spans="7:21">
      <c r="G325" s="580"/>
      <c r="H325" s="580"/>
      <c r="I325" s="580"/>
      <c r="J325" s="580"/>
      <c r="L325" s="580"/>
      <c r="M325" s="580"/>
      <c r="N325" s="580"/>
      <c r="O325" s="580"/>
      <c r="P325" s="580"/>
      <c r="Q325" s="580"/>
      <c r="R325" s="580"/>
      <c r="S325" s="581"/>
      <c r="T325" s="580"/>
      <c r="U325" s="580"/>
    </row>
    <row r="326" spans="7:21">
      <c r="G326" s="580"/>
      <c r="H326" s="580"/>
      <c r="I326" s="580"/>
      <c r="J326" s="580"/>
      <c r="L326" s="580"/>
      <c r="M326" s="580"/>
      <c r="N326" s="580"/>
      <c r="O326" s="580"/>
      <c r="P326" s="580"/>
      <c r="Q326" s="580"/>
      <c r="R326" s="580"/>
      <c r="S326" s="581"/>
      <c r="T326" s="580"/>
      <c r="U326" s="580"/>
    </row>
    <row r="327" spans="7:21">
      <c r="G327" s="580"/>
      <c r="H327" s="580"/>
      <c r="I327" s="580"/>
      <c r="J327" s="580"/>
      <c r="L327" s="580"/>
      <c r="M327" s="580"/>
      <c r="N327" s="580"/>
      <c r="O327" s="580"/>
      <c r="P327" s="580"/>
      <c r="Q327" s="580"/>
      <c r="R327" s="580"/>
      <c r="S327" s="581"/>
      <c r="T327" s="580"/>
      <c r="U327" s="580"/>
    </row>
    <row r="328" spans="7:21">
      <c r="G328" s="580"/>
      <c r="H328" s="580"/>
      <c r="I328" s="580"/>
      <c r="J328" s="580"/>
      <c r="L328" s="580"/>
      <c r="M328" s="580"/>
      <c r="N328" s="580"/>
      <c r="O328" s="580"/>
      <c r="P328" s="580"/>
      <c r="Q328" s="580"/>
      <c r="R328" s="580"/>
      <c r="S328" s="581"/>
      <c r="T328" s="580"/>
      <c r="U328" s="580"/>
    </row>
    <row r="329" spans="7:21">
      <c r="G329" s="580"/>
      <c r="H329" s="580"/>
      <c r="I329" s="580"/>
      <c r="J329" s="580"/>
      <c r="L329" s="580"/>
      <c r="M329" s="580"/>
      <c r="N329" s="580"/>
      <c r="O329" s="580"/>
      <c r="P329" s="580"/>
      <c r="Q329" s="580"/>
      <c r="R329" s="580"/>
    </row>
    <row r="330" spans="7:21">
      <c r="G330" s="580"/>
      <c r="H330" s="580"/>
      <c r="I330" s="580"/>
      <c r="J330" s="580"/>
      <c r="L330" s="580"/>
      <c r="M330" s="580"/>
      <c r="N330" s="580"/>
      <c r="O330" s="580"/>
      <c r="P330" s="580"/>
      <c r="Q330" s="580"/>
      <c r="R330" s="580"/>
    </row>
    <row r="331" spans="7:21">
      <c r="G331" s="580"/>
      <c r="H331" s="580"/>
      <c r="I331" s="580"/>
      <c r="J331" s="580"/>
      <c r="L331" s="580"/>
      <c r="M331" s="580"/>
      <c r="N331" s="580"/>
      <c r="O331" s="580"/>
      <c r="P331" s="580"/>
      <c r="Q331" s="580"/>
      <c r="R331" s="580"/>
    </row>
    <row r="332" spans="7:21">
      <c r="G332" s="580"/>
      <c r="H332" s="580"/>
      <c r="I332" s="580"/>
      <c r="J332" s="580"/>
      <c r="L332" s="580"/>
      <c r="M332" s="580"/>
      <c r="N332" s="580"/>
      <c r="O332" s="580"/>
      <c r="P332" s="580"/>
      <c r="Q332" s="580"/>
      <c r="R332" s="580"/>
    </row>
    <row r="333" spans="7:21">
      <c r="G333" s="580"/>
      <c r="H333" s="580"/>
      <c r="I333" s="580"/>
      <c r="J333" s="580"/>
      <c r="L333" s="580"/>
      <c r="M333" s="580"/>
      <c r="N333" s="580"/>
      <c r="O333" s="580"/>
      <c r="P333" s="580"/>
      <c r="Q333" s="580"/>
      <c r="R333" s="580"/>
    </row>
    <row r="334" spans="7:21">
      <c r="G334" s="580"/>
      <c r="H334" s="580"/>
      <c r="I334" s="580"/>
      <c r="J334" s="580"/>
      <c r="L334" s="580"/>
      <c r="M334" s="580"/>
      <c r="N334" s="580"/>
      <c r="O334" s="580"/>
      <c r="P334" s="580"/>
      <c r="Q334" s="580"/>
      <c r="R334" s="580"/>
    </row>
    <row r="335" spans="7:21">
      <c r="G335" s="580"/>
      <c r="H335" s="580"/>
      <c r="I335" s="580"/>
      <c r="J335" s="580"/>
      <c r="L335" s="580"/>
      <c r="M335" s="580"/>
      <c r="N335" s="580"/>
      <c r="O335" s="580"/>
      <c r="P335" s="580"/>
      <c r="Q335" s="580"/>
      <c r="R335" s="580"/>
    </row>
    <row r="336" spans="7:21">
      <c r="G336" s="580"/>
      <c r="H336" s="580"/>
      <c r="I336" s="580"/>
      <c r="J336" s="580"/>
      <c r="L336" s="580"/>
      <c r="M336" s="580"/>
      <c r="N336" s="580"/>
      <c r="O336" s="580"/>
      <c r="P336" s="580"/>
      <c r="Q336" s="580"/>
      <c r="R336" s="580"/>
    </row>
    <row r="337" spans="7:18">
      <c r="G337" s="580"/>
      <c r="H337" s="580"/>
      <c r="I337" s="580"/>
      <c r="J337" s="580"/>
      <c r="L337" s="580"/>
      <c r="M337" s="580"/>
      <c r="N337" s="580"/>
      <c r="O337" s="580"/>
      <c r="P337" s="580"/>
      <c r="Q337" s="580"/>
      <c r="R337" s="580"/>
    </row>
    <row r="338" spans="7:18">
      <c r="G338" s="580"/>
      <c r="H338" s="580"/>
      <c r="I338" s="580"/>
      <c r="J338" s="580"/>
      <c r="L338" s="580"/>
      <c r="M338" s="580"/>
      <c r="N338" s="580"/>
      <c r="O338" s="580"/>
      <c r="P338" s="580"/>
      <c r="Q338" s="580"/>
      <c r="R338" s="580"/>
    </row>
    <row r="339" spans="7:18">
      <c r="G339" s="580"/>
      <c r="H339" s="580"/>
      <c r="I339" s="580"/>
      <c r="J339" s="580"/>
      <c r="L339" s="580"/>
      <c r="M339" s="580"/>
      <c r="N339" s="580"/>
      <c r="O339" s="580"/>
      <c r="P339" s="580"/>
      <c r="Q339" s="580"/>
      <c r="R339" s="580"/>
    </row>
    <row r="340" spans="7:18">
      <c r="G340" s="580"/>
      <c r="H340" s="580"/>
      <c r="I340" s="580"/>
      <c r="J340" s="580"/>
      <c r="L340" s="580"/>
      <c r="M340" s="580"/>
      <c r="N340" s="580"/>
      <c r="O340" s="580"/>
      <c r="P340" s="580"/>
      <c r="Q340" s="580"/>
      <c r="R340" s="580"/>
    </row>
    <row r="341" spans="7:18">
      <c r="G341" s="580"/>
      <c r="H341" s="580"/>
      <c r="I341" s="580"/>
      <c r="J341" s="580"/>
      <c r="L341" s="580"/>
      <c r="M341" s="580"/>
      <c r="N341" s="580"/>
      <c r="O341" s="580"/>
      <c r="P341" s="580"/>
      <c r="Q341" s="580"/>
      <c r="R341" s="580"/>
    </row>
    <row r="342" spans="7:18">
      <c r="G342" s="580"/>
      <c r="H342" s="580"/>
      <c r="I342" s="580"/>
      <c r="J342" s="580"/>
      <c r="L342" s="580"/>
      <c r="M342" s="580"/>
      <c r="N342" s="580"/>
      <c r="O342" s="580"/>
      <c r="P342" s="580"/>
      <c r="Q342" s="580"/>
      <c r="R342" s="580"/>
    </row>
    <row r="343" spans="7:18">
      <c r="G343" s="580"/>
      <c r="H343" s="580"/>
      <c r="I343" s="580"/>
      <c r="J343" s="580"/>
      <c r="L343" s="580"/>
      <c r="M343" s="580"/>
      <c r="N343" s="580"/>
      <c r="O343" s="580"/>
      <c r="P343" s="580"/>
      <c r="Q343" s="580"/>
      <c r="R343" s="580"/>
    </row>
    <row r="344" spans="7:18">
      <c r="G344" s="580"/>
      <c r="H344" s="580"/>
      <c r="I344" s="580"/>
      <c r="J344" s="580"/>
      <c r="L344" s="580"/>
      <c r="M344" s="580"/>
      <c r="N344" s="580"/>
      <c r="O344" s="580"/>
      <c r="P344" s="580"/>
      <c r="Q344" s="580"/>
      <c r="R344" s="580"/>
    </row>
    <row r="345" spans="7:18">
      <c r="G345" s="580"/>
      <c r="H345" s="580"/>
      <c r="I345" s="580"/>
      <c r="J345" s="580"/>
      <c r="L345" s="580"/>
      <c r="M345" s="580"/>
      <c r="N345" s="580"/>
      <c r="O345" s="580"/>
      <c r="P345" s="580"/>
      <c r="Q345" s="580"/>
      <c r="R345" s="580"/>
    </row>
    <row r="346" spans="7:18">
      <c r="G346" s="580"/>
      <c r="H346" s="580"/>
      <c r="I346" s="580"/>
      <c r="J346" s="580"/>
      <c r="L346" s="580"/>
      <c r="M346" s="580"/>
      <c r="N346" s="580"/>
      <c r="O346" s="580"/>
      <c r="P346" s="580"/>
      <c r="Q346" s="580"/>
      <c r="R346" s="580"/>
    </row>
    <row r="347" spans="7:18">
      <c r="G347" s="580"/>
      <c r="H347" s="580"/>
      <c r="I347" s="580"/>
      <c r="J347" s="580"/>
      <c r="L347" s="580"/>
      <c r="M347" s="580"/>
      <c r="N347" s="580"/>
      <c r="O347" s="580"/>
      <c r="P347" s="580"/>
      <c r="Q347" s="580"/>
      <c r="R347" s="580"/>
    </row>
    <row r="348" spans="7:18">
      <c r="G348" s="580"/>
      <c r="H348" s="580"/>
      <c r="I348" s="580"/>
      <c r="J348" s="580"/>
      <c r="L348" s="580"/>
      <c r="M348" s="580"/>
      <c r="N348" s="580"/>
      <c r="O348" s="580"/>
      <c r="P348" s="580"/>
      <c r="Q348" s="580"/>
      <c r="R348" s="580"/>
    </row>
    <row r="349" spans="7:18">
      <c r="G349" s="580"/>
      <c r="H349" s="580"/>
      <c r="I349" s="580"/>
      <c r="J349" s="580"/>
      <c r="L349" s="580"/>
      <c r="M349" s="580"/>
      <c r="N349" s="580"/>
      <c r="O349" s="580"/>
      <c r="P349" s="580"/>
      <c r="Q349" s="580"/>
      <c r="R349" s="580"/>
    </row>
    <row r="350" spans="7:18">
      <c r="G350" s="580"/>
      <c r="H350" s="580"/>
      <c r="I350" s="580"/>
      <c r="J350" s="580"/>
      <c r="L350" s="580"/>
      <c r="M350" s="580"/>
      <c r="N350" s="580"/>
      <c r="O350" s="580"/>
      <c r="P350" s="580"/>
      <c r="Q350" s="580"/>
      <c r="R350" s="580"/>
    </row>
    <row r="351" spans="7:18">
      <c r="G351" s="580"/>
      <c r="H351" s="580"/>
      <c r="I351" s="580"/>
      <c r="J351" s="580"/>
      <c r="L351" s="580"/>
      <c r="M351" s="580"/>
      <c r="N351" s="580"/>
      <c r="O351" s="580"/>
      <c r="P351" s="580"/>
      <c r="Q351" s="580"/>
      <c r="R351" s="580"/>
    </row>
    <row r="352" spans="7:18">
      <c r="G352" s="580"/>
      <c r="H352" s="580"/>
      <c r="I352" s="580"/>
      <c r="J352" s="580"/>
      <c r="L352" s="580"/>
      <c r="M352" s="580"/>
      <c r="N352" s="580"/>
      <c r="O352" s="580"/>
      <c r="P352" s="580"/>
      <c r="Q352" s="580"/>
      <c r="R352" s="580"/>
    </row>
    <row r="353" spans="7:18">
      <c r="G353" s="580"/>
      <c r="H353" s="580"/>
      <c r="I353" s="580"/>
      <c r="J353" s="580"/>
      <c r="L353" s="580"/>
      <c r="M353" s="580"/>
      <c r="N353" s="580"/>
      <c r="O353" s="580"/>
      <c r="P353" s="580"/>
      <c r="Q353" s="580"/>
      <c r="R353" s="580"/>
    </row>
    <row r="354" spans="7:18">
      <c r="G354" s="580"/>
      <c r="H354" s="580"/>
      <c r="I354" s="580"/>
      <c r="J354" s="580"/>
      <c r="L354" s="580"/>
      <c r="M354" s="580"/>
      <c r="N354" s="580"/>
      <c r="O354" s="580"/>
      <c r="P354" s="580"/>
      <c r="Q354" s="580"/>
      <c r="R354" s="580"/>
    </row>
    <row r="355" spans="7:18">
      <c r="G355" s="580"/>
      <c r="H355" s="580"/>
      <c r="I355" s="580"/>
      <c r="J355" s="580"/>
      <c r="L355" s="580"/>
      <c r="M355" s="580"/>
      <c r="N355" s="580"/>
      <c r="O355" s="580"/>
      <c r="P355" s="580"/>
      <c r="Q355" s="580"/>
      <c r="R355" s="580"/>
    </row>
    <row r="356" spans="7:18">
      <c r="G356" s="580"/>
      <c r="H356" s="580"/>
      <c r="I356" s="580"/>
      <c r="J356" s="580"/>
      <c r="L356" s="580"/>
      <c r="M356" s="580"/>
      <c r="N356" s="580"/>
      <c r="O356" s="580"/>
      <c r="P356" s="580"/>
      <c r="Q356" s="580"/>
      <c r="R356" s="580"/>
    </row>
    <row r="357" spans="7:18">
      <c r="G357" s="580"/>
      <c r="H357" s="580"/>
      <c r="I357" s="580"/>
      <c r="J357" s="580"/>
      <c r="L357" s="580"/>
      <c r="M357" s="580"/>
      <c r="N357" s="580"/>
      <c r="O357" s="580"/>
      <c r="P357" s="580"/>
      <c r="Q357" s="580"/>
      <c r="R357" s="580"/>
    </row>
    <row r="358" spans="7:18">
      <c r="G358" s="580"/>
      <c r="H358" s="580"/>
      <c r="I358" s="580"/>
      <c r="J358" s="580"/>
      <c r="L358" s="580"/>
      <c r="M358" s="580"/>
      <c r="N358" s="580"/>
      <c r="O358" s="580"/>
      <c r="P358" s="580"/>
      <c r="Q358" s="580"/>
      <c r="R358" s="580"/>
    </row>
    <row r="359" spans="7:18">
      <c r="G359" s="580"/>
      <c r="H359" s="580"/>
      <c r="I359" s="580"/>
      <c r="J359" s="580"/>
      <c r="L359" s="580"/>
      <c r="M359" s="580"/>
      <c r="N359" s="580"/>
      <c r="O359" s="580"/>
      <c r="P359" s="580"/>
      <c r="Q359" s="580"/>
      <c r="R359" s="580"/>
    </row>
    <row r="360" spans="7:18">
      <c r="G360" s="580"/>
      <c r="H360" s="580"/>
      <c r="I360" s="580"/>
      <c r="J360" s="580"/>
      <c r="L360" s="580"/>
      <c r="M360" s="580"/>
      <c r="N360" s="580"/>
      <c r="O360" s="580"/>
      <c r="P360" s="580"/>
      <c r="Q360" s="580"/>
      <c r="R360" s="580"/>
    </row>
    <row r="361" spans="7:18">
      <c r="G361" s="580"/>
      <c r="H361" s="580"/>
      <c r="I361" s="580"/>
      <c r="J361" s="580"/>
      <c r="L361" s="580"/>
      <c r="M361" s="580"/>
      <c r="N361" s="580"/>
      <c r="O361" s="580"/>
      <c r="P361" s="580"/>
      <c r="Q361" s="580"/>
      <c r="R361" s="580"/>
    </row>
    <row r="362" spans="7:18">
      <c r="G362" s="580"/>
      <c r="H362" s="580"/>
      <c r="I362" s="580"/>
      <c r="J362" s="580"/>
      <c r="L362" s="580"/>
      <c r="M362" s="580"/>
      <c r="N362" s="580"/>
      <c r="O362" s="580"/>
      <c r="P362" s="580"/>
      <c r="Q362" s="580"/>
      <c r="R362" s="580"/>
    </row>
    <row r="363" spans="7:18">
      <c r="G363" s="580"/>
      <c r="H363" s="580"/>
      <c r="I363" s="580"/>
      <c r="J363" s="580"/>
      <c r="L363" s="580"/>
      <c r="M363" s="580"/>
      <c r="N363" s="580"/>
      <c r="O363" s="580"/>
      <c r="P363" s="580"/>
      <c r="Q363" s="580"/>
      <c r="R363" s="580"/>
    </row>
    <row r="364" spans="7:18">
      <c r="G364" s="580"/>
      <c r="H364" s="580"/>
      <c r="I364" s="580"/>
      <c r="J364" s="580"/>
      <c r="L364" s="580"/>
      <c r="M364" s="580"/>
      <c r="N364" s="580"/>
      <c r="O364" s="580"/>
      <c r="P364" s="580"/>
      <c r="Q364" s="580"/>
      <c r="R364" s="580"/>
    </row>
    <row r="365" spans="7:18">
      <c r="G365" s="580"/>
      <c r="H365" s="580"/>
      <c r="I365" s="580"/>
      <c r="J365" s="580"/>
      <c r="L365" s="580"/>
      <c r="M365" s="580"/>
      <c r="N365" s="580"/>
      <c r="O365" s="580"/>
      <c r="P365" s="580"/>
      <c r="Q365" s="580"/>
      <c r="R365" s="580"/>
    </row>
    <row r="366" spans="7:18">
      <c r="G366" s="580"/>
      <c r="H366" s="580"/>
      <c r="I366" s="580"/>
      <c r="J366" s="580"/>
      <c r="L366" s="580"/>
      <c r="M366" s="580"/>
      <c r="N366" s="580"/>
      <c r="O366" s="580"/>
      <c r="P366" s="580"/>
      <c r="Q366" s="580"/>
      <c r="R366" s="580"/>
    </row>
    <row r="367" spans="7:18">
      <c r="G367" s="580"/>
      <c r="H367" s="580"/>
      <c r="I367" s="580"/>
      <c r="J367" s="580"/>
      <c r="L367" s="580"/>
      <c r="M367" s="580"/>
      <c r="N367" s="580"/>
      <c r="O367" s="580"/>
      <c r="P367" s="580"/>
      <c r="Q367" s="580"/>
      <c r="R367" s="580"/>
    </row>
    <row r="368" spans="7:18">
      <c r="G368" s="580"/>
      <c r="H368" s="580"/>
      <c r="I368" s="580"/>
      <c r="J368" s="580"/>
      <c r="L368" s="580"/>
      <c r="M368" s="580"/>
      <c r="N368" s="580"/>
      <c r="O368" s="580"/>
      <c r="P368" s="580"/>
      <c r="Q368" s="580"/>
      <c r="R368" s="580"/>
    </row>
    <row r="369" spans="7:18">
      <c r="G369" s="580"/>
      <c r="H369" s="580"/>
      <c r="I369" s="580"/>
      <c r="J369" s="580"/>
      <c r="L369" s="580"/>
      <c r="M369" s="580"/>
      <c r="N369" s="580"/>
      <c r="O369" s="580"/>
      <c r="P369" s="580"/>
      <c r="Q369" s="580"/>
      <c r="R369" s="580"/>
    </row>
    <row r="370" spans="7:18">
      <c r="G370" s="580"/>
      <c r="H370" s="580"/>
      <c r="I370" s="580"/>
      <c r="J370" s="580"/>
      <c r="L370" s="580"/>
      <c r="M370" s="580"/>
      <c r="N370" s="580"/>
      <c r="O370" s="580"/>
      <c r="P370" s="580"/>
      <c r="Q370" s="580"/>
      <c r="R370" s="580"/>
    </row>
    <row r="371" spans="7:18">
      <c r="G371" s="580"/>
      <c r="H371" s="580"/>
      <c r="I371" s="580"/>
      <c r="J371" s="580"/>
      <c r="L371" s="580"/>
      <c r="M371" s="580"/>
      <c r="N371" s="580"/>
      <c r="O371" s="580"/>
      <c r="P371" s="580"/>
      <c r="Q371" s="580"/>
      <c r="R371" s="580"/>
    </row>
    <row r="372" spans="7:18">
      <c r="G372" s="580"/>
      <c r="H372" s="580"/>
      <c r="I372" s="580"/>
      <c r="J372" s="580"/>
      <c r="L372" s="580"/>
      <c r="M372" s="580"/>
      <c r="N372" s="580"/>
      <c r="O372" s="580"/>
      <c r="P372" s="580"/>
      <c r="Q372" s="580"/>
      <c r="R372" s="580"/>
    </row>
    <row r="373" spans="7:18">
      <c r="G373" s="580"/>
      <c r="H373" s="580"/>
      <c r="I373" s="580"/>
      <c r="J373" s="580"/>
      <c r="L373" s="580"/>
      <c r="M373" s="580"/>
      <c r="N373" s="580"/>
      <c r="O373" s="580"/>
      <c r="P373" s="580"/>
      <c r="Q373" s="580"/>
      <c r="R373" s="580"/>
    </row>
    <row r="374" spans="7:18">
      <c r="G374" s="580"/>
      <c r="H374" s="580"/>
      <c r="I374" s="580"/>
      <c r="J374" s="580"/>
      <c r="L374" s="580"/>
      <c r="M374" s="580"/>
      <c r="N374" s="580"/>
      <c r="O374" s="580"/>
      <c r="P374" s="580"/>
      <c r="Q374" s="580"/>
      <c r="R374" s="580"/>
    </row>
    <row r="375" spans="7:18">
      <c r="G375" s="580"/>
      <c r="H375" s="580"/>
      <c r="I375" s="580"/>
      <c r="J375" s="580"/>
      <c r="L375" s="580"/>
      <c r="M375" s="580"/>
      <c r="N375" s="580"/>
      <c r="O375" s="580"/>
      <c r="P375" s="580"/>
      <c r="Q375" s="580"/>
      <c r="R375" s="580"/>
    </row>
    <row r="376" spans="7:18">
      <c r="G376" s="580"/>
      <c r="H376" s="580"/>
      <c r="I376" s="580"/>
      <c r="J376" s="580"/>
      <c r="L376" s="580"/>
      <c r="M376" s="580"/>
      <c r="N376" s="580"/>
      <c r="O376" s="580"/>
      <c r="P376" s="580"/>
      <c r="Q376" s="580"/>
      <c r="R376" s="580"/>
    </row>
    <row r="377" spans="7:18">
      <c r="G377" s="580"/>
      <c r="H377" s="580"/>
      <c r="I377" s="580"/>
      <c r="J377" s="580"/>
      <c r="L377" s="580"/>
      <c r="M377" s="580"/>
      <c r="N377" s="580"/>
      <c r="O377" s="580"/>
      <c r="P377" s="580"/>
      <c r="Q377" s="580"/>
      <c r="R377" s="580"/>
    </row>
    <row r="378" spans="7:18">
      <c r="G378" s="580"/>
      <c r="H378" s="580"/>
      <c r="I378" s="580"/>
      <c r="J378" s="580"/>
      <c r="L378" s="580"/>
      <c r="M378" s="580"/>
      <c r="N378" s="580"/>
      <c r="O378" s="580"/>
      <c r="P378" s="580"/>
      <c r="Q378" s="580"/>
      <c r="R378" s="580"/>
    </row>
    <row r="379" spans="7:18">
      <c r="G379" s="580"/>
      <c r="H379" s="580"/>
      <c r="I379" s="580"/>
      <c r="J379" s="580"/>
      <c r="L379" s="580"/>
      <c r="M379" s="580"/>
      <c r="N379" s="580"/>
      <c r="O379" s="580"/>
      <c r="P379" s="580"/>
      <c r="Q379" s="580"/>
      <c r="R379" s="580"/>
    </row>
    <row r="380" spans="7:18">
      <c r="G380" s="580"/>
      <c r="H380" s="580"/>
      <c r="I380" s="580"/>
      <c r="J380" s="580"/>
      <c r="L380" s="580"/>
      <c r="M380" s="580"/>
      <c r="N380" s="580"/>
      <c r="O380" s="580"/>
      <c r="P380" s="580"/>
      <c r="Q380" s="580"/>
      <c r="R380" s="580"/>
    </row>
    <row r="381" spans="7:18">
      <c r="G381" s="580"/>
      <c r="H381" s="580"/>
      <c r="I381" s="580"/>
      <c r="J381" s="580"/>
      <c r="L381" s="580"/>
      <c r="M381" s="580"/>
      <c r="N381" s="580"/>
      <c r="O381" s="580"/>
      <c r="P381" s="580"/>
      <c r="Q381" s="580"/>
      <c r="R381" s="580"/>
    </row>
    <row r="382" spans="7:18">
      <c r="G382" s="580"/>
      <c r="H382" s="580"/>
      <c r="I382" s="580"/>
      <c r="J382" s="580"/>
      <c r="L382" s="580"/>
      <c r="M382" s="580"/>
      <c r="N382" s="580"/>
      <c r="O382" s="580"/>
      <c r="P382" s="580"/>
      <c r="Q382" s="580"/>
      <c r="R382" s="580"/>
    </row>
  </sheetData>
  <mergeCells count="13">
    <mergeCell ref="B2:T2"/>
    <mergeCell ref="B3:T3"/>
    <mergeCell ref="B4:T4"/>
    <mergeCell ref="I13:M20"/>
    <mergeCell ref="C20:G24"/>
    <mergeCell ref="O20:S24"/>
    <mergeCell ref="L36:O36"/>
    <mergeCell ref="E27:G27"/>
    <mergeCell ref="H27:J27"/>
    <mergeCell ref="K27:M27"/>
    <mergeCell ref="N27:P27"/>
    <mergeCell ref="F29:J35"/>
    <mergeCell ref="L29:O3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N58"/>
  <sheetViews>
    <sheetView showGridLines="0" workbookViewId="0">
      <selection sqref="A1:A3"/>
    </sheetView>
  </sheetViews>
  <sheetFormatPr defaultColWidth="9.140625" defaultRowHeight="15"/>
  <cols>
    <col min="1" max="1" width="1.7109375" customWidth="1"/>
    <col min="2" max="2" width="9.85546875" customWidth="1"/>
    <col min="3" max="3" width="12.140625" customWidth="1"/>
    <col min="4" max="11" width="9.85546875" customWidth="1"/>
    <col min="12" max="12" width="11.85546875" customWidth="1"/>
    <col min="13" max="13" width="1.7109375" customWidth="1"/>
  </cols>
  <sheetData>
    <row r="1" spans="1:13" s="556" customFormat="1" ht="8.25" customHeight="1">
      <c r="A1" s="593"/>
      <c r="B1" s="594"/>
      <c r="C1" s="594"/>
      <c r="D1" s="595"/>
      <c r="E1" s="595"/>
      <c r="F1" s="595"/>
      <c r="G1" s="595"/>
      <c r="H1" s="596"/>
      <c r="I1" s="595"/>
      <c r="J1" s="595"/>
      <c r="K1" s="595"/>
      <c r="L1" s="595"/>
      <c r="M1" s="597"/>
    </row>
    <row r="2" spans="1:13" s="556" customFormat="1" ht="41.25" customHeight="1">
      <c r="A2" s="598"/>
      <c r="B2" s="1677" t="str">
        <f ca="1">OFFSET(Lexicon!B1084,0,$C$6)</f>
        <v>Managing Involvement - cells hidden</v>
      </c>
      <c r="C2" s="1678"/>
      <c r="D2" s="1678"/>
      <c r="E2" s="1678"/>
      <c r="F2" s="1678"/>
      <c r="G2" s="1678"/>
      <c r="H2" s="1678"/>
      <c r="I2" s="1678"/>
      <c r="J2" s="1678"/>
      <c r="K2" s="1678"/>
      <c r="L2" s="1678"/>
      <c r="M2" s="599"/>
    </row>
    <row r="3" spans="1:13" s="556" customFormat="1" ht="6.75" customHeight="1">
      <c r="A3" s="598"/>
      <c r="B3" s="1555"/>
      <c r="C3" s="1555"/>
      <c r="D3" s="1555"/>
      <c r="E3" s="1555"/>
      <c r="F3" s="1555"/>
      <c r="G3" s="1555"/>
      <c r="H3" s="1555"/>
      <c r="I3" s="1555"/>
      <c r="J3" s="1555"/>
      <c r="K3" s="1555"/>
      <c r="L3" s="1555"/>
      <c r="M3" s="600"/>
    </row>
    <row r="4" spans="1:13" s="556" customFormat="1" ht="19.5" customHeight="1">
      <c r="A4" s="598"/>
      <c r="B4" s="1701" t="str">
        <f ca="1">OFFSET(Lexicon!B641,0,$C$6)</f>
        <v>Managing Involvement Process Questions  - cells hidden</v>
      </c>
      <c r="C4" s="1702"/>
      <c r="D4" s="1702"/>
      <c r="E4" s="1702"/>
      <c r="F4" s="1702"/>
      <c r="G4" s="1702"/>
      <c r="H4" s="1702"/>
      <c r="I4" s="1702"/>
      <c r="J4" s="1702"/>
      <c r="K4" s="1702"/>
      <c r="L4" s="1702"/>
      <c r="M4" s="600"/>
    </row>
    <row r="5" spans="1:13" s="556" customFormat="1" ht="12.75" customHeight="1">
      <c r="A5" s="598"/>
      <c r="B5" s="624"/>
      <c r="C5" s="642"/>
      <c r="D5" s="613"/>
      <c r="E5" s="613"/>
      <c r="F5" s="613"/>
      <c r="G5" s="613"/>
      <c r="H5" s="625"/>
      <c r="I5" s="613"/>
      <c r="J5" s="613"/>
      <c r="K5" s="613"/>
      <c r="L5" s="613"/>
      <c r="M5" s="600"/>
    </row>
    <row r="6" spans="1:13" s="556" customFormat="1" ht="12.75" customHeight="1">
      <c r="A6" s="598"/>
      <c r="B6" s="624"/>
      <c r="C6" s="624"/>
      <c r="D6" s="625"/>
      <c r="E6" s="625"/>
      <c r="F6" s="626"/>
      <c r="G6" s="626"/>
      <c r="H6" s="626"/>
      <c r="I6" s="626"/>
      <c r="J6" s="626"/>
      <c r="K6" s="613"/>
      <c r="L6" s="613"/>
      <c r="M6" s="600"/>
    </row>
    <row r="7" spans="1:13" s="556" customFormat="1" ht="12.75" customHeight="1">
      <c r="A7" s="598"/>
      <c r="B7" s="624"/>
      <c r="C7" s="1750" t="str">
        <f ca="1">OFFSET(Lexicon!B643,0,$C$1)</f>
        <v xml:space="preserve">Define the Situation </v>
      </c>
      <c r="D7" s="613"/>
      <c r="E7" s="637" t="str">
        <f ca="1">OFFSET(Lexicon!B644,0,$B$3)</f>
        <v>What specific concern needs to be resolved?</v>
      </c>
      <c r="F7" s="626"/>
      <c r="G7" s="626"/>
      <c r="H7" s="626"/>
      <c r="I7" s="626"/>
      <c r="J7" s="626"/>
      <c r="K7" s="613"/>
      <c r="L7" s="613"/>
      <c r="M7" s="600"/>
    </row>
    <row r="8" spans="1:13" s="556" customFormat="1" ht="12.75" customHeight="1">
      <c r="A8" s="598"/>
      <c r="B8" s="624"/>
      <c r="C8" s="1750"/>
      <c r="D8" s="625"/>
      <c r="E8" s="637" t="str">
        <f ca="1">OFFSET(Lexicon!B645,0,$B$3)</f>
        <v>What end result needs to be achieved?</v>
      </c>
      <c r="F8" s="626"/>
      <c r="G8" s="626"/>
      <c r="H8" s="626"/>
      <c r="I8" s="626"/>
      <c r="J8" s="626"/>
      <c r="K8" s="613"/>
      <c r="L8" s="627"/>
      <c r="M8" s="600"/>
    </row>
    <row r="9" spans="1:13" s="556" customFormat="1" ht="12.75" customHeight="1">
      <c r="A9" s="598"/>
      <c r="B9" s="624"/>
      <c r="C9" s="639"/>
      <c r="D9" s="625"/>
      <c r="E9" s="637" t="str">
        <f ca="1">OFFSET(Lexicon!B646,0,$B$3)</f>
        <v>What decision or recommendation needs to be made?</v>
      </c>
      <c r="F9" s="626"/>
      <c r="G9" s="626"/>
      <c r="H9" s="626"/>
      <c r="I9" s="626"/>
      <c r="J9" s="626"/>
      <c r="K9" s="613"/>
      <c r="L9" s="627"/>
      <c r="M9" s="600"/>
    </row>
    <row r="10" spans="1:13" s="556" customFormat="1" ht="12.75" customHeight="1">
      <c r="A10" s="598"/>
      <c r="B10" s="624"/>
      <c r="C10" s="639"/>
      <c r="D10" s="625"/>
      <c r="E10" s="625"/>
      <c r="F10" s="626"/>
      <c r="G10" s="626"/>
      <c r="H10" s="626"/>
      <c r="I10" s="626"/>
      <c r="J10" s="626"/>
      <c r="K10" s="613"/>
      <c r="L10" s="627"/>
      <c r="M10" s="600"/>
    </row>
    <row r="11" spans="1:13" s="556" customFormat="1" ht="12.75" customHeight="1">
      <c r="A11" s="598"/>
      <c r="B11" s="624"/>
      <c r="C11" s="624"/>
      <c r="D11" s="614"/>
      <c r="E11" s="614"/>
      <c r="F11" s="626"/>
      <c r="G11" s="626"/>
      <c r="H11" s="626"/>
      <c r="I11" s="626"/>
      <c r="J11" s="626"/>
      <c r="K11" s="628"/>
      <c r="L11" s="627"/>
      <c r="M11" s="600"/>
    </row>
    <row r="12" spans="1:13" s="556" customFormat="1" ht="12.75" customHeight="1">
      <c r="A12" s="598"/>
      <c r="B12" s="624"/>
      <c r="C12" s="1750" t="str">
        <f ca="1">OFFSET(Lexicon!B648,0,$C$1)</f>
        <v xml:space="preserve">Assess the Variables </v>
      </c>
      <c r="D12" s="616"/>
      <c r="E12" s="1751" t="str">
        <f ca="1">OFFSET(Lexicon!B649,0,$B$3)</f>
        <v>Superior Solution</v>
      </c>
      <c r="F12" s="1751"/>
      <c r="G12" s="640"/>
      <c r="H12" s="640"/>
      <c r="I12" s="640"/>
      <c r="J12" s="640"/>
      <c r="K12" s="640"/>
      <c r="L12" s="627"/>
      <c r="M12" s="600"/>
    </row>
    <row r="13" spans="1:13" s="556" customFormat="1" ht="12.75" customHeight="1">
      <c r="A13" s="598"/>
      <c r="B13" s="624"/>
      <c r="C13" s="1750"/>
      <c r="D13" s="616"/>
      <c r="E13" s="637" t="str">
        <f ca="1">OFFSET(Lexicon!B650,0,$B$3)</f>
        <v>Does it make a big difference which course of action is adopted?</v>
      </c>
      <c r="F13" s="640"/>
      <c r="G13" s="640"/>
      <c r="H13" s="640"/>
      <c r="I13" s="640"/>
      <c r="J13" s="640"/>
      <c r="K13" s="640"/>
      <c r="L13" s="627"/>
      <c r="M13" s="600"/>
    </row>
    <row r="14" spans="1:13" s="556" customFormat="1" ht="12.75" customHeight="1">
      <c r="A14" s="598"/>
      <c r="B14" s="624"/>
      <c r="C14" s="624"/>
      <c r="D14" s="616"/>
      <c r="E14" s="637" t="str">
        <f ca="1">OFFSET(Lexicon!B651,0,$B$3)</f>
        <v>Is this situation a high-priority concern?</v>
      </c>
      <c r="F14" s="626"/>
      <c r="G14" s="626"/>
      <c r="H14" s="626"/>
      <c r="I14" s="626"/>
      <c r="J14" s="626"/>
      <c r="K14" s="628"/>
      <c r="L14" s="627"/>
      <c r="M14" s="600"/>
    </row>
    <row r="15" spans="1:13" s="556" customFormat="1" ht="12.75" customHeight="1">
      <c r="A15" s="598"/>
      <c r="B15" s="624"/>
      <c r="C15" s="629"/>
      <c r="D15" s="629"/>
      <c r="E15" s="637" t="str">
        <f ca="1">OFFSET(Lexicon!B652,0,$B$3)</f>
        <v>Do all possible solutions perform equally?</v>
      </c>
      <c r="F15" s="626"/>
      <c r="G15" s="626"/>
      <c r="H15" s="626"/>
      <c r="I15" s="626"/>
      <c r="J15" s="626"/>
      <c r="K15" s="628"/>
      <c r="L15" s="627"/>
      <c r="M15" s="600"/>
    </row>
    <row r="16" spans="1:13" s="556" customFormat="1" ht="12.75" customHeight="1">
      <c r="A16" s="598"/>
      <c r="B16" s="624"/>
      <c r="C16" s="629"/>
      <c r="D16" s="629"/>
      <c r="E16" s="637"/>
      <c r="F16" s="626"/>
      <c r="G16" s="626"/>
      <c r="H16" s="626"/>
      <c r="I16" s="626"/>
      <c r="J16" s="626"/>
      <c r="K16" s="628"/>
      <c r="L16" s="627"/>
      <c r="M16" s="600"/>
    </row>
    <row r="17" spans="1:13" s="556" customFormat="1" ht="12.75" customHeight="1">
      <c r="A17" s="598"/>
      <c r="B17" s="624"/>
      <c r="C17" s="629"/>
      <c r="D17" s="629"/>
      <c r="E17" s="641" t="str">
        <f ca="1">OFFSET(Lexicon!B653,0,$B$3)</f>
        <v>Information</v>
      </c>
      <c r="F17" s="613"/>
      <c r="G17" s="613"/>
      <c r="H17" s="625"/>
      <c r="I17" s="628"/>
      <c r="J17" s="628"/>
      <c r="K17" s="628"/>
      <c r="L17" s="627"/>
      <c r="M17" s="600"/>
    </row>
    <row r="18" spans="1:13" s="556" customFormat="1" ht="12.75" customHeight="1">
      <c r="A18" s="598"/>
      <c r="B18" s="631"/>
      <c r="C18" s="629"/>
      <c r="D18" s="629"/>
      <c r="E18" s="637" t="str">
        <f ca="1">OFFSET(Lexicon!B654,0,$B$3)</f>
        <v>Do you, the leader, now have adequate information to analyze the issue?</v>
      </c>
      <c r="F18" s="613"/>
      <c r="G18" s="613"/>
      <c r="H18" s="619"/>
      <c r="I18" s="617"/>
      <c r="J18" s="617"/>
      <c r="K18" s="617"/>
      <c r="L18" s="627"/>
      <c r="M18" s="600"/>
    </row>
    <row r="19" spans="1:13" s="556" customFormat="1" ht="12.75" customHeight="1">
      <c r="A19" s="598"/>
      <c r="B19" s="631"/>
      <c r="C19" s="629"/>
      <c r="D19" s="629"/>
      <c r="E19" s="637"/>
      <c r="F19" s="613"/>
      <c r="G19" s="613"/>
      <c r="H19" s="619"/>
      <c r="I19" s="617"/>
      <c r="J19" s="617"/>
      <c r="K19" s="617"/>
      <c r="L19" s="627"/>
      <c r="M19" s="600"/>
    </row>
    <row r="20" spans="1:13" s="556" customFormat="1" ht="12.75" customHeight="1">
      <c r="A20" s="598"/>
      <c r="B20" s="631"/>
      <c r="C20" s="629"/>
      <c r="D20" s="629"/>
      <c r="E20" s="641" t="str">
        <f ca="1">OFFSET(Lexicon!B655,0,$B$3)</f>
        <v>Structure</v>
      </c>
      <c r="F20" s="613"/>
      <c r="G20" s="613"/>
      <c r="H20" s="625"/>
      <c r="I20" s="628"/>
      <c r="J20" s="628"/>
      <c r="K20" s="628"/>
      <c r="L20" s="627"/>
      <c r="M20" s="600"/>
    </row>
    <row r="21" spans="1:13" s="556" customFormat="1" ht="12.75" customHeight="1">
      <c r="A21" s="598"/>
      <c r="B21" s="631"/>
      <c r="C21" s="629"/>
      <c r="D21" s="629"/>
      <c r="E21" s="637" t="str">
        <f ca="1">OFFSET(Lexicon!B656,0,$B$3)</f>
        <v>Do you know exactly what information is missing and how to get it?</v>
      </c>
      <c r="F21" s="615"/>
      <c r="G21" s="615"/>
      <c r="H21" s="632"/>
      <c r="I21" s="628"/>
      <c r="J21" s="628"/>
      <c r="K21" s="628"/>
      <c r="L21" s="627"/>
      <c r="M21" s="600"/>
    </row>
    <row r="22" spans="1:13" s="556" customFormat="1" ht="12.75" customHeight="1">
      <c r="A22" s="598"/>
      <c r="B22" s="631"/>
      <c r="C22" s="624"/>
      <c r="D22" s="616"/>
      <c r="E22" s="637" t="str">
        <f ca="1">OFFSET(Lexicon!B657,0,$B$3)</f>
        <v>Do you know where and how it can be obtained?</v>
      </c>
      <c r="F22" s="640"/>
      <c r="G22" s="640"/>
      <c r="H22" s="640"/>
      <c r="I22" s="640"/>
      <c r="J22" s="640"/>
      <c r="K22" s="618"/>
      <c r="L22" s="627"/>
      <c r="M22" s="600"/>
    </row>
    <row r="23" spans="1:13" s="556" customFormat="1" ht="12.75" customHeight="1">
      <c r="A23" s="598"/>
      <c r="B23" s="631"/>
      <c r="C23" s="624"/>
      <c r="D23" s="616"/>
      <c r="E23" s="637" t="str">
        <f ca="1">OFFSET(Lexicon!B658,0,$B$3)</f>
        <v>Do you know how to analyze it?</v>
      </c>
      <c r="F23" s="640"/>
      <c r="G23" s="640"/>
      <c r="H23" s="640"/>
      <c r="I23" s="640"/>
      <c r="J23" s="640"/>
      <c r="K23" s="618"/>
      <c r="L23" s="627"/>
      <c r="M23" s="600"/>
    </row>
    <row r="24" spans="1:13" s="556" customFormat="1" ht="12.75" customHeight="1">
      <c r="A24" s="598"/>
      <c r="B24" s="631"/>
      <c r="C24" s="624"/>
      <c r="D24" s="616"/>
      <c r="E24" s="637"/>
      <c r="F24" s="640"/>
      <c r="G24" s="640"/>
      <c r="H24" s="640"/>
      <c r="I24" s="640"/>
      <c r="J24" s="640"/>
      <c r="K24" s="618"/>
      <c r="L24" s="627"/>
      <c r="M24" s="600"/>
    </row>
    <row r="25" spans="1:13" s="556" customFormat="1" ht="12.75" customHeight="1">
      <c r="A25" s="598"/>
      <c r="B25" s="633"/>
      <c r="C25" s="624"/>
      <c r="D25" s="622"/>
      <c r="E25" s="641" t="str">
        <f ca="1">OFFSET(Lexicon!B659,0,$B$3)</f>
        <v>Commitment</v>
      </c>
      <c r="F25" s="623"/>
      <c r="G25" s="623"/>
      <c r="H25" s="623"/>
      <c r="I25" s="623"/>
      <c r="J25" s="623"/>
      <c r="K25" s="623"/>
      <c r="L25" s="627"/>
      <c r="M25" s="600"/>
    </row>
    <row r="26" spans="1:13" s="556" customFormat="1" ht="12.75" customHeight="1">
      <c r="A26" s="598"/>
      <c r="B26" s="633"/>
      <c r="C26" s="624"/>
      <c r="D26" s="634"/>
      <c r="E26" s="637" t="str">
        <f ca="1">OFFSET(Lexicon!B660,0,$B$3)</f>
        <v>Is the commitment of others critical to effective implementation?</v>
      </c>
      <c r="F26" s="621"/>
      <c r="G26" s="621"/>
      <c r="H26" s="632"/>
      <c r="I26" s="628"/>
      <c r="J26" s="628"/>
      <c r="K26" s="628"/>
      <c r="L26" s="627"/>
      <c r="M26" s="600"/>
    </row>
    <row r="27" spans="1:13" s="556" customFormat="1" ht="12.75" customHeight="1">
      <c r="A27" s="598"/>
      <c r="B27" s="616"/>
      <c r="C27" s="624"/>
      <c r="D27" s="629"/>
      <c r="E27" s="637" t="str">
        <f ca="1">OFFSET(Lexicon!B661,0,$B$3)</f>
        <v>Is judgment, independent action, or creativity required of those implementing the action?</v>
      </c>
      <c r="F27" s="629"/>
      <c r="G27" s="629"/>
      <c r="H27" s="632"/>
      <c r="I27" s="630"/>
      <c r="J27" s="630"/>
      <c r="K27" s="630"/>
      <c r="L27" s="627"/>
      <c r="M27" s="600"/>
    </row>
    <row r="28" spans="1:13" s="556" customFormat="1" ht="12.75" customHeight="1">
      <c r="A28" s="598"/>
      <c r="B28" s="631"/>
      <c r="C28" s="636"/>
      <c r="D28" s="629"/>
      <c r="E28" s="637" t="str">
        <f ca="1">OFFSET(Lexicon!B662,0,$B$3)</f>
        <v>Does effective implementation require more than compliance?</v>
      </c>
      <c r="F28" s="629"/>
      <c r="G28" s="629"/>
      <c r="H28" s="632"/>
      <c r="I28" s="630"/>
      <c r="J28" s="630"/>
      <c r="K28" s="630"/>
      <c r="L28" s="627"/>
      <c r="M28" s="600"/>
    </row>
    <row r="29" spans="1:13" s="556" customFormat="1" ht="12.75" customHeight="1">
      <c r="A29" s="598"/>
      <c r="B29" s="631"/>
      <c r="C29" s="631"/>
      <c r="D29" s="629"/>
      <c r="E29" s="637" t="str">
        <f ca="1">OFFSET(Lexicon!B663,0,$B$3)</f>
        <v>Are there serious, negative side effects to forced compliance?</v>
      </c>
      <c r="F29" s="629"/>
      <c r="G29" s="629"/>
      <c r="H29" s="632"/>
      <c r="I29" s="630"/>
      <c r="J29" s="630"/>
      <c r="K29" s="630"/>
      <c r="L29" s="627"/>
      <c r="M29" s="600"/>
    </row>
    <row r="30" spans="1:13" s="556" customFormat="1" ht="12.75" customHeight="1">
      <c r="A30" s="598"/>
      <c r="B30" s="631"/>
      <c r="C30" s="631"/>
      <c r="D30" s="629"/>
      <c r="E30" s="637"/>
      <c r="F30" s="629"/>
      <c r="G30" s="629"/>
      <c r="H30" s="632"/>
      <c r="I30" s="630"/>
      <c r="J30" s="630"/>
      <c r="K30" s="630"/>
      <c r="L30" s="627"/>
      <c r="M30" s="600"/>
    </row>
    <row r="31" spans="1:13" s="556" customFormat="1" ht="12.75" customHeight="1">
      <c r="A31" s="598"/>
      <c r="B31" s="631"/>
      <c r="C31" s="631"/>
      <c r="D31" s="629"/>
      <c r="E31" s="641" t="str">
        <f ca="1">OFFSET(Lexicon!B664,0,$B$3)</f>
        <v>Commitment Without Participation</v>
      </c>
      <c r="F31" s="629"/>
      <c r="G31" s="629"/>
      <c r="H31" s="625"/>
      <c r="I31" s="630"/>
      <c r="J31" s="630"/>
      <c r="K31" s="630"/>
      <c r="L31" s="627"/>
      <c r="M31" s="600"/>
    </row>
    <row r="32" spans="1:13" s="556" customFormat="1" ht="12.75" customHeight="1">
      <c r="A32" s="598"/>
      <c r="B32" s="631"/>
      <c r="C32" s="631"/>
      <c r="D32" s="629"/>
      <c r="E32" s="637" t="str">
        <f ca="1">OFFSET(Lexicon!B665,0,$B$3)</f>
        <v>Will they commit without active participation?</v>
      </c>
      <c r="F32" s="629"/>
      <c r="G32" s="629"/>
      <c r="H32" s="625"/>
      <c r="I32" s="630"/>
      <c r="J32" s="630"/>
      <c r="K32" s="630"/>
      <c r="L32" s="627"/>
      <c r="M32" s="600"/>
    </row>
    <row r="33" spans="1:13" s="556" customFormat="1" ht="12.75" customHeight="1">
      <c r="A33" s="598"/>
      <c r="B33" s="631"/>
      <c r="C33" s="631"/>
      <c r="D33" s="629"/>
      <c r="E33" s="637"/>
      <c r="F33" s="629"/>
      <c r="G33" s="629"/>
      <c r="H33" s="625"/>
      <c r="I33" s="630"/>
      <c r="J33" s="630"/>
      <c r="K33" s="630"/>
      <c r="L33" s="627"/>
      <c r="M33" s="600"/>
    </row>
    <row r="34" spans="1:13" s="556" customFormat="1" ht="12.75" customHeight="1">
      <c r="A34" s="598"/>
      <c r="B34" s="631"/>
      <c r="C34" s="631"/>
      <c r="D34" s="629"/>
      <c r="E34" s="641" t="str">
        <f ca="1">OFFSET(Lexicon!B666,0,$B$3)</f>
        <v>Goal Agreement</v>
      </c>
      <c r="F34" s="629"/>
      <c r="G34" s="629"/>
      <c r="H34" s="625"/>
      <c r="I34" s="630"/>
      <c r="J34" s="630"/>
      <c r="K34" s="630"/>
      <c r="L34" s="627"/>
      <c r="M34" s="600"/>
    </row>
    <row r="35" spans="1:13" s="556" customFormat="1" ht="12.75" customHeight="1">
      <c r="A35" s="598"/>
      <c r="B35" s="631"/>
      <c r="C35" s="636"/>
      <c r="D35" s="629"/>
      <c r="E35" s="637" t="str">
        <f ca="1">OFFSET(Lexicon!B667,0,$B$3)</f>
        <v>Is there agreement about goals between the group and the organization in this situation?</v>
      </c>
      <c r="F35" s="629"/>
      <c r="G35" s="629"/>
      <c r="H35" s="625"/>
      <c r="I35" s="630"/>
      <c r="J35" s="630"/>
      <c r="K35" s="630"/>
      <c r="L35" s="627"/>
      <c r="M35" s="600"/>
    </row>
    <row r="36" spans="1:13" s="556" customFormat="1" ht="12.75" customHeight="1">
      <c r="A36" s="598"/>
      <c r="B36" s="631"/>
      <c r="C36" s="631"/>
      <c r="D36" s="614"/>
      <c r="E36" s="637" t="str">
        <f ca="1">OFFSET(Lexicon!B668,0,$B$3)</f>
        <v>Do they share common goals in this situation?</v>
      </c>
      <c r="F36" s="615"/>
      <c r="G36" s="615"/>
      <c r="H36" s="632"/>
      <c r="I36" s="635"/>
      <c r="J36" s="635"/>
      <c r="K36" s="635"/>
      <c r="L36" s="627"/>
      <c r="M36" s="600"/>
    </row>
    <row r="37" spans="1:13" s="556" customFormat="1" ht="12.75" customHeight="1">
      <c r="A37" s="598"/>
      <c r="B37" s="631"/>
      <c r="C37" s="631"/>
      <c r="D37" s="616"/>
      <c r="E37" s="637" t="str">
        <f ca="1">OFFSET(Lexicon!B669,0,$B$3)</f>
        <v>Are those goals compatible with the interests of the organization or work unit?</v>
      </c>
      <c r="F37" s="615"/>
      <c r="G37" s="615"/>
      <c r="H37" s="632"/>
      <c r="I37" s="628"/>
      <c r="J37" s="628"/>
      <c r="K37" s="628"/>
      <c r="L37" s="627"/>
      <c r="M37" s="600"/>
    </row>
    <row r="38" spans="1:13" s="556" customFormat="1" ht="12.75" customHeight="1">
      <c r="A38" s="598"/>
      <c r="B38" s="631"/>
      <c r="C38" s="631"/>
      <c r="D38" s="616"/>
      <c r="E38" s="637"/>
      <c r="F38" s="615"/>
      <c r="G38" s="615"/>
      <c r="H38" s="632"/>
      <c r="I38" s="628"/>
      <c r="J38" s="628"/>
      <c r="K38" s="628"/>
      <c r="L38" s="627"/>
      <c r="M38" s="600"/>
    </row>
    <row r="39" spans="1:13" s="556" customFormat="1" ht="12.75" customHeight="1">
      <c r="A39" s="598"/>
      <c r="B39" s="624"/>
      <c r="C39" s="624"/>
      <c r="D39" s="613"/>
      <c r="E39" s="641" t="str">
        <f ca="1">OFFSET(Lexicon!B670,0,$B$3)</f>
        <v>Conflict About Alternatives</v>
      </c>
      <c r="F39" s="613"/>
      <c r="G39" s="613"/>
      <c r="H39" s="625"/>
      <c r="I39" s="613"/>
      <c r="J39" s="613"/>
      <c r="K39" s="613"/>
      <c r="L39" s="613"/>
      <c r="M39" s="600"/>
    </row>
    <row r="40" spans="1:13" s="556" customFormat="1" ht="12.75" customHeight="1">
      <c r="A40" s="598"/>
      <c r="B40" s="624"/>
      <c r="C40" s="624"/>
      <c r="D40" s="625"/>
      <c r="E40" s="637" t="str">
        <f ca="1">OFFSET(Lexicon!B671,0,$B$3)</f>
        <v>Is there likely to be conflict about alternatives within the group?</v>
      </c>
      <c r="F40" s="626"/>
      <c r="G40" s="626"/>
      <c r="H40" s="626"/>
      <c r="I40" s="626"/>
      <c r="J40" s="626"/>
      <c r="K40" s="613"/>
      <c r="L40" s="613"/>
      <c r="M40" s="600"/>
    </row>
    <row r="41" spans="1:13" s="556" customFormat="1" ht="12.75" customHeight="1">
      <c r="A41" s="598"/>
      <c r="B41" s="624"/>
      <c r="C41" s="624"/>
      <c r="D41" s="613"/>
      <c r="E41" s="637" t="str">
        <f ca="1">OFFSET(Lexicon!B672,0,$B$3)</f>
        <v>Will others prefer alternative solutions?</v>
      </c>
      <c r="F41" s="626"/>
      <c r="G41" s="626"/>
      <c r="H41" s="626"/>
      <c r="I41" s="626"/>
      <c r="J41" s="626"/>
      <c r="K41" s="613"/>
      <c r="L41" s="613"/>
      <c r="M41" s="600"/>
    </row>
    <row r="42" spans="1:13" s="556" customFormat="1" ht="12.75" customHeight="1">
      <c r="A42" s="598"/>
      <c r="B42" s="624"/>
      <c r="C42" s="636"/>
      <c r="D42" s="625"/>
      <c r="E42" s="637" t="str">
        <f ca="1">OFFSET(Lexicon!B673,0,$B$3)</f>
        <v>Are alternatives in conflict?</v>
      </c>
      <c r="F42" s="626"/>
      <c r="G42" s="626"/>
      <c r="H42" s="626"/>
      <c r="I42" s="626"/>
      <c r="J42" s="626"/>
      <c r="K42" s="613"/>
      <c r="L42" s="627"/>
      <c r="M42" s="600"/>
    </row>
    <row r="43" spans="1:13" s="556" customFormat="1" ht="12.75" customHeight="1">
      <c r="A43" s="598"/>
      <c r="B43" s="624"/>
      <c r="C43" s="636"/>
      <c r="D43" s="625"/>
      <c r="E43" s="637"/>
      <c r="F43" s="626"/>
      <c r="G43" s="626"/>
      <c r="H43" s="626"/>
      <c r="I43" s="626"/>
      <c r="J43" s="626"/>
      <c r="K43" s="613"/>
      <c r="L43" s="627"/>
      <c r="M43" s="600"/>
    </row>
    <row r="44" spans="1:13" s="556" customFormat="1" ht="12.75" customHeight="1">
      <c r="A44" s="598"/>
      <c r="B44" s="624"/>
      <c r="C44" s="624"/>
      <c r="D44" s="614"/>
      <c r="E44" s="637"/>
      <c r="F44" s="626"/>
      <c r="G44" s="626"/>
      <c r="H44" s="626"/>
      <c r="I44" s="626"/>
      <c r="J44" s="626"/>
      <c r="K44" s="628"/>
      <c r="L44" s="627"/>
      <c r="M44" s="600"/>
    </row>
    <row r="45" spans="1:13" s="556" customFormat="1" ht="12.75" customHeight="1">
      <c r="A45" s="598"/>
      <c r="B45" s="624"/>
      <c r="C45" s="1752" t="str">
        <f ca="1">OFFSET(Lexicon!B675,0,$B$3)</f>
        <v xml:space="preserve">Select the Behavior </v>
      </c>
      <c r="D45" s="616"/>
      <c r="E45" s="637" t="str">
        <f ca="1">OFFSET(Lexicon!B676,0,$B$3)</f>
        <v>Which leader behavior is most likely to be effective given the outcome of the assessment?</v>
      </c>
      <c r="F45" s="626"/>
      <c r="G45" s="626"/>
      <c r="H45" s="626"/>
      <c r="I45" s="626"/>
      <c r="J45" s="626"/>
      <c r="K45" s="628"/>
      <c r="L45" s="627"/>
      <c r="M45" s="600"/>
    </row>
    <row r="46" spans="1:13" s="556" customFormat="1" ht="12.75" customHeight="1">
      <c r="A46" s="601"/>
      <c r="B46" s="624"/>
      <c r="C46" s="1752"/>
      <c r="D46" s="616"/>
      <c r="E46" s="637" t="str">
        <f ca="1">OFFSET(Lexicon!B677,0,$B$3)</f>
        <v>How much time is available to resolve the situation?</v>
      </c>
      <c r="F46" s="626"/>
      <c r="G46" s="626"/>
      <c r="H46" s="626"/>
      <c r="I46" s="626"/>
      <c r="J46" s="626"/>
      <c r="K46" s="628"/>
      <c r="L46" s="613"/>
      <c r="M46" s="602"/>
    </row>
    <row r="47" spans="1:13" s="556" customFormat="1" ht="12.75" customHeight="1">
      <c r="A47" s="598"/>
      <c r="B47" s="624"/>
      <c r="C47" s="624"/>
      <c r="D47" s="616"/>
      <c r="E47" s="637" t="str">
        <f ca="1">OFFSET(Lexicon!B678,0,$B$3)</f>
        <v>What other objectives should be considered?</v>
      </c>
      <c r="F47" s="626"/>
      <c r="G47" s="626"/>
      <c r="H47" s="626"/>
      <c r="I47" s="626"/>
      <c r="J47" s="626"/>
      <c r="K47" s="628"/>
      <c r="L47" s="627"/>
      <c r="M47" s="600"/>
    </row>
    <row r="48" spans="1:13" s="556" customFormat="1" ht="12.75" customHeight="1">
      <c r="A48" s="598"/>
      <c r="B48" s="624"/>
      <c r="C48" s="629"/>
      <c r="D48" s="629"/>
      <c r="E48" s="637" t="str">
        <f ca="1">OFFSET(Lexicon!B679,0,$B$3)</f>
        <v xml:space="preserve">What might go wrong with your choice? </v>
      </c>
      <c r="F48" s="640"/>
      <c r="G48" s="640"/>
      <c r="H48" s="640"/>
      <c r="I48" s="640"/>
      <c r="J48" s="640"/>
      <c r="K48" s="628"/>
      <c r="L48" s="627"/>
      <c r="M48" s="600"/>
    </row>
    <row r="49" spans="1:14" s="556" customFormat="1" ht="12.75" customHeight="1">
      <c r="A49" s="598"/>
      <c r="B49" s="624"/>
      <c r="C49" s="629"/>
      <c r="D49" s="629"/>
      <c r="F49" s="640"/>
      <c r="G49" s="640"/>
      <c r="H49" s="640"/>
      <c r="I49" s="640"/>
      <c r="J49" s="640"/>
      <c r="K49" s="628"/>
      <c r="L49" s="627"/>
      <c r="M49" s="600"/>
    </row>
    <row r="50" spans="1:14" s="556" customFormat="1" ht="12.75" customHeight="1">
      <c r="A50" s="598"/>
      <c r="B50" s="624"/>
      <c r="C50" s="629"/>
      <c r="D50" s="629"/>
      <c r="E50" s="637"/>
      <c r="F50" s="613"/>
      <c r="G50" s="613"/>
      <c r="H50" s="625"/>
      <c r="I50" s="628"/>
      <c r="J50" s="628"/>
      <c r="K50" s="628"/>
      <c r="L50" s="627"/>
      <c r="M50" s="600"/>
    </row>
    <row r="51" spans="1:14" s="556" customFormat="1" ht="12.75" customHeight="1">
      <c r="A51" s="598"/>
      <c r="B51" s="631"/>
      <c r="C51" s="629"/>
      <c r="D51" s="629"/>
      <c r="E51" s="637"/>
      <c r="F51" s="640"/>
      <c r="G51" s="640"/>
      <c r="H51" s="640"/>
      <c r="I51" s="640"/>
      <c r="J51" s="640"/>
      <c r="K51" s="617"/>
      <c r="L51" s="627"/>
      <c r="M51" s="600"/>
    </row>
    <row r="52" spans="1:14" s="556" customFormat="1" ht="12.75" customHeight="1">
      <c r="A52" s="598"/>
      <c r="B52" s="631"/>
      <c r="C52" s="629"/>
      <c r="D52" s="629"/>
      <c r="E52" s="637"/>
      <c r="F52" s="613"/>
      <c r="G52" s="613"/>
      <c r="H52" s="625"/>
      <c r="I52" s="628"/>
      <c r="J52" s="628"/>
      <c r="K52" s="628"/>
      <c r="L52" s="627"/>
      <c r="M52" s="600"/>
    </row>
    <row r="53" spans="1:14" s="556" customFormat="1" ht="12.75" customHeight="1">
      <c r="A53" s="598"/>
      <c r="B53" s="631"/>
      <c r="C53" s="629"/>
      <c r="D53" s="629"/>
      <c r="E53" s="637"/>
      <c r="F53" s="615"/>
      <c r="G53" s="615"/>
      <c r="H53" s="632"/>
      <c r="I53" s="628"/>
      <c r="J53" s="628"/>
      <c r="K53" s="628"/>
      <c r="L53" s="627"/>
      <c r="M53" s="600"/>
    </row>
    <row r="54" spans="1:14" s="556" customFormat="1" ht="12.75" customHeight="1">
      <c r="A54" s="598"/>
      <c r="B54" s="631"/>
      <c r="C54" s="624"/>
      <c r="D54" s="616"/>
      <c r="E54" s="616"/>
      <c r="F54" s="615"/>
      <c r="G54" s="615"/>
      <c r="H54" s="632"/>
      <c r="I54" s="618"/>
      <c r="J54" s="618"/>
      <c r="K54" s="618"/>
      <c r="L54" s="627"/>
      <c r="M54" s="600"/>
    </row>
    <row r="55" spans="1:14" s="556" customFormat="1" ht="12.75" customHeight="1">
      <c r="A55" s="598"/>
      <c r="B55" s="631"/>
      <c r="C55" s="631"/>
      <c r="D55" s="629"/>
      <c r="E55" s="629"/>
      <c r="F55" s="629"/>
      <c r="G55" s="629"/>
      <c r="H55" s="625"/>
      <c r="I55" s="630"/>
      <c r="J55" s="630"/>
      <c r="K55" s="630"/>
      <c r="L55" s="627"/>
      <c r="M55" s="600"/>
      <c r="N55" s="590"/>
    </row>
    <row r="56" spans="1:14" s="556" customFormat="1" ht="12.75" customHeight="1">
      <c r="A56" s="598"/>
      <c r="B56" s="631"/>
      <c r="C56" s="631"/>
      <c r="D56" s="629"/>
      <c r="E56" s="629"/>
      <c r="F56" s="629"/>
      <c r="G56" s="629"/>
      <c r="H56" s="625"/>
      <c r="I56" s="630"/>
      <c r="J56" s="630"/>
      <c r="K56" s="630"/>
      <c r="L56" s="627"/>
      <c r="M56" s="600"/>
      <c r="N56" s="590"/>
    </row>
    <row r="57" spans="1:14" s="556" customFormat="1" ht="12.75" customHeight="1">
      <c r="A57" s="598"/>
      <c r="B57" s="631"/>
      <c r="C57" s="631"/>
      <c r="D57" s="614"/>
      <c r="E57" s="614"/>
      <c r="F57" s="615"/>
      <c r="G57" s="615"/>
      <c r="H57" s="632"/>
      <c r="I57" s="635"/>
      <c r="J57" s="635"/>
      <c r="K57" s="635"/>
      <c r="L57" s="627"/>
      <c r="M57" s="600"/>
      <c r="N57" s="590"/>
    </row>
    <row r="58" spans="1:14" s="556" customFormat="1" ht="7.5" customHeight="1">
      <c r="A58" s="603"/>
      <c r="B58" s="604"/>
      <c r="C58" s="604"/>
      <c r="D58" s="605"/>
      <c r="E58" s="605"/>
      <c r="F58" s="606"/>
      <c r="G58" s="606"/>
      <c r="H58" s="607"/>
      <c r="I58" s="608"/>
      <c r="J58" s="608"/>
      <c r="K58" s="608"/>
      <c r="L58" s="611"/>
      <c r="M58" s="612"/>
      <c r="N58" s="590"/>
    </row>
  </sheetData>
  <mergeCells count="7">
    <mergeCell ref="C7:C8"/>
    <mergeCell ref="C12:C13"/>
    <mergeCell ref="E12:F12"/>
    <mergeCell ref="C45:C46"/>
    <mergeCell ref="B2:L2"/>
    <mergeCell ref="B3:L3"/>
    <mergeCell ref="B4:L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B2:J6"/>
  <sheetViews>
    <sheetView workbookViewId="0">
      <selection sqref="A1:A3"/>
    </sheetView>
  </sheetViews>
  <sheetFormatPr defaultColWidth="9.140625" defaultRowHeight="15"/>
  <sheetData>
    <row r="2" spans="2:10">
      <c r="B2" s="172" t="s">
        <v>1445</v>
      </c>
      <c r="F2" s="173" t="s">
        <v>1450</v>
      </c>
      <c r="H2" s="174"/>
      <c r="I2" s="179"/>
      <c r="J2" s="158" t="s">
        <v>1455</v>
      </c>
    </row>
    <row r="3" spans="2:10">
      <c r="B3" s="172" t="s">
        <v>1446</v>
      </c>
      <c r="F3" s="173" t="s">
        <v>1451</v>
      </c>
      <c r="H3" s="175"/>
      <c r="I3" s="180"/>
      <c r="J3" s="158" t="s">
        <v>1456</v>
      </c>
    </row>
    <row r="4" spans="2:10">
      <c r="B4" s="172" t="s">
        <v>1447</v>
      </c>
      <c r="F4" s="173" t="s">
        <v>1452</v>
      </c>
      <c r="H4" s="176"/>
      <c r="I4" s="181"/>
      <c r="J4" s="158" t="s">
        <v>1457</v>
      </c>
    </row>
    <row r="5" spans="2:10">
      <c r="B5" s="172" t="s">
        <v>1448</v>
      </c>
      <c r="F5" s="173" t="s">
        <v>1453</v>
      </c>
      <c r="H5" s="177"/>
      <c r="I5" s="220"/>
      <c r="J5" s="158" t="s">
        <v>1555</v>
      </c>
    </row>
    <row r="6" spans="2:10">
      <c r="B6" s="172" t="s">
        <v>1449</v>
      </c>
      <c r="F6" s="173" t="s">
        <v>1454</v>
      </c>
      <c r="H6" s="178"/>
      <c r="I6" s="182"/>
      <c r="J6" s="158" t="s">
        <v>1458</v>
      </c>
    </row>
  </sheetData>
  <pageMargins left="0.7" right="0.7" top="0.75" bottom="0.75" header="0.3" footer="0.3"/>
  <pageSetup orientation="landscape"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2:AW36"/>
  <sheetViews>
    <sheetView workbookViewId="0">
      <selection activeCell="C7" sqref="C7:I16"/>
    </sheetView>
  </sheetViews>
  <sheetFormatPr defaultColWidth="9.140625" defaultRowHeight="15"/>
  <cols>
    <col min="1" max="49" width="9.140625" style="307"/>
  </cols>
  <sheetData>
    <row r="2" spans="2:16">
      <c r="B2" s="307" t="s">
        <v>1716</v>
      </c>
    </row>
    <row r="3" spans="2:16">
      <c r="C3" s="1753" t="s">
        <v>1717</v>
      </c>
      <c r="D3" s="1753"/>
      <c r="E3" s="1753"/>
      <c r="F3" s="1753"/>
      <c r="G3" s="1753"/>
      <c r="H3" s="1753"/>
      <c r="I3" s="1753"/>
      <c r="J3" s="1753"/>
      <c r="K3" s="1753"/>
      <c r="L3" s="1753"/>
      <c r="M3" s="1753"/>
      <c r="N3" s="1753"/>
      <c r="O3" s="1753"/>
      <c r="P3" s="1753"/>
    </row>
    <row r="4" spans="2:16">
      <c r="C4" s="1753"/>
      <c r="D4" s="1753"/>
      <c r="E4" s="1753"/>
      <c r="F4" s="1753"/>
      <c r="G4" s="1753"/>
      <c r="H4" s="1753"/>
      <c r="I4" s="1753"/>
      <c r="J4" s="1753"/>
      <c r="K4" s="1753"/>
      <c r="L4" s="1753"/>
      <c r="M4" s="1753"/>
      <c r="N4" s="1753"/>
      <c r="O4" s="1753"/>
      <c r="P4" s="1753"/>
    </row>
    <row r="5" spans="2:16">
      <c r="C5" s="1753"/>
      <c r="D5" s="1753"/>
      <c r="E5" s="1753"/>
      <c r="F5" s="1753"/>
      <c r="G5" s="1753"/>
      <c r="H5" s="1753"/>
      <c r="I5" s="1753"/>
      <c r="J5" s="1753"/>
      <c r="K5" s="1753"/>
      <c r="L5" s="1753"/>
      <c r="M5" s="1753"/>
      <c r="N5" s="1753"/>
      <c r="O5" s="1753"/>
      <c r="P5" s="1753"/>
    </row>
    <row r="7" spans="2:16" ht="15" customHeight="1">
      <c r="C7" s="1754" t="s">
        <v>1718</v>
      </c>
      <c r="D7" s="1754"/>
      <c r="E7" s="1754"/>
      <c r="F7" s="1754"/>
      <c r="G7" s="1754"/>
      <c r="H7" s="1754"/>
      <c r="I7" s="1754"/>
    </row>
    <row r="8" spans="2:16">
      <c r="C8" s="1754"/>
      <c r="D8" s="1754"/>
      <c r="E8" s="1754"/>
      <c r="F8" s="1754"/>
      <c r="G8" s="1754"/>
      <c r="H8" s="1754"/>
      <c r="I8" s="1754"/>
    </row>
    <row r="9" spans="2:16">
      <c r="C9" s="1754"/>
      <c r="D9" s="1754"/>
      <c r="E9" s="1754"/>
      <c r="F9" s="1754"/>
      <c r="G9" s="1754"/>
      <c r="H9" s="1754"/>
      <c r="I9" s="1754"/>
    </row>
    <row r="10" spans="2:16">
      <c r="C10" s="1754"/>
      <c r="D10" s="1754"/>
      <c r="E10" s="1754"/>
      <c r="F10" s="1754"/>
      <c r="G10" s="1754"/>
      <c r="H10" s="1754"/>
      <c r="I10" s="1754"/>
    </row>
    <row r="11" spans="2:16">
      <c r="C11" s="1754"/>
      <c r="D11" s="1754"/>
      <c r="E11" s="1754"/>
      <c r="F11" s="1754"/>
      <c r="G11" s="1754"/>
      <c r="H11" s="1754"/>
      <c r="I11" s="1754"/>
    </row>
    <row r="12" spans="2:16">
      <c r="C12" s="1754"/>
      <c r="D12" s="1754"/>
      <c r="E12" s="1754"/>
      <c r="F12" s="1754"/>
      <c r="G12" s="1754"/>
      <c r="H12" s="1754"/>
      <c r="I12" s="1754"/>
      <c r="K12" s="307" t="s">
        <v>1719</v>
      </c>
    </row>
    <row r="13" spans="2:16">
      <c r="C13" s="1754"/>
      <c r="D13" s="1754"/>
      <c r="E13" s="1754"/>
      <c r="F13" s="1754"/>
      <c r="G13" s="1754"/>
      <c r="H13" s="1754"/>
      <c r="I13" s="1754"/>
    </row>
    <row r="14" spans="2:16">
      <c r="C14" s="1754"/>
      <c r="D14" s="1754"/>
      <c r="E14" s="1754"/>
      <c r="F14" s="1754"/>
      <c r="G14" s="1754"/>
      <c r="H14" s="1754"/>
      <c r="I14" s="1754"/>
    </row>
    <row r="15" spans="2:16">
      <c r="C15" s="1754"/>
      <c r="D15" s="1754"/>
      <c r="E15" s="1754"/>
      <c r="F15" s="1754"/>
      <c r="G15" s="1754"/>
      <c r="H15" s="1754"/>
      <c r="I15" s="1754"/>
    </row>
    <row r="16" spans="2:16">
      <c r="C16" s="1754"/>
      <c r="D16" s="1754"/>
      <c r="E16" s="1754"/>
      <c r="F16" s="1754"/>
      <c r="G16" s="1754"/>
      <c r="H16" s="1754"/>
      <c r="I16" s="1754"/>
    </row>
    <row r="18" spans="2:3">
      <c r="B18" s="307" t="s">
        <v>1880</v>
      </c>
    </row>
    <row r="19" spans="2:3">
      <c r="C19" s="307" t="s">
        <v>1720</v>
      </c>
    </row>
    <row r="20" spans="2:3">
      <c r="C20" s="307" t="s">
        <v>1721</v>
      </c>
    </row>
    <row r="30" spans="2:3">
      <c r="B30" s="307" t="s">
        <v>2748</v>
      </c>
    </row>
    <row r="31" spans="2:3">
      <c r="B31" s="307" t="s">
        <v>2749</v>
      </c>
    </row>
    <row r="32" spans="2:3">
      <c r="B32" s="307" t="s">
        <v>2750</v>
      </c>
    </row>
    <row r="34" spans="2:2">
      <c r="B34" s="307" t="s">
        <v>2751</v>
      </c>
    </row>
    <row r="36" spans="2:2">
      <c r="B36" s="307" t="s">
        <v>2752</v>
      </c>
    </row>
  </sheetData>
  <mergeCells count="2">
    <mergeCell ref="C3:P5"/>
    <mergeCell ref="C7:I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184"/>
  <sheetViews>
    <sheetView showGridLines="0" showZeros="0" zoomScale="90" zoomScaleNormal="90" zoomScaleSheetLayoutView="100" workbookViewId="0"/>
  </sheetViews>
  <sheetFormatPr defaultColWidth="9.140625" defaultRowHeight="12.75" customHeight="1" outlineLevelCol="1"/>
  <cols>
    <col min="1" max="1" width="1.7109375" style="1020" customWidth="1"/>
    <col min="2" max="2" width="74.140625" style="1020" customWidth="1"/>
    <col min="3" max="3" width="1.85546875" style="1020" customWidth="1"/>
    <col min="4" max="4" width="33.85546875" style="1020" customWidth="1"/>
    <col min="5" max="5" width="26.42578125" style="1020" customWidth="1"/>
    <col min="6" max="6" width="1.140625" style="1020" customWidth="1"/>
    <col min="7" max="7" width="1" style="1020" customWidth="1"/>
    <col min="8" max="8" width="44.42578125" style="1020" customWidth="1"/>
    <col min="9" max="9" width="1.7109375" style="1020" customWidth="1"/>
    <col min="10" max="10" width="26.28515625" style="1044" customWidth="1" outlineLevel="1"/>
    <col min="11" max="11" width="8.140625" style="1044" customWidth="1" outlineLevel="1"/>
    <col min="12" max="12" width="1.7109375" style="1044" customWidth="1" outlineLevel="1"/>
    <col min="13" max="13" width="24.7109375" style="1044" customWidth="1" outlineLevel="1"/>
    <col min="14" max="14" width="8.28515625" style="1044" customWidth="1" outlineLevel="1"/>
    <col min="15" max="15" width="1.7109375" style="1044" customWidth="1" outlineLevel="1"/>
    <col min="16" max="16" width="24.7109375" style="1044" customWidth="1" outlineLevel="1"/>
    <col min="17" max="17" width="8.42578125" style="1044" customWidth="1" outlineLevel="1"/>
    <col min="18" max="18" width="3" style="1044" customWidth="1"/>
    <col min="19" max="19" width="12.7109375" style="1044" customWidth="1"/>
    <col min="20" max="20" width="2.28515625" style="1020" customWidth="1"/>
    <col min="21" max="21" width="16.7109375" style="1020" customWidth="1"/>
    <col min="22" max="22" width="1.7109375" style="1020" customWidth="1"/>
    <col min="23" max="23" width="45.7109375" style="1020" customWidth="1"/>
    <col min="24" max="24" width="1.7109375" style="1020" customWidth="1"/>
    <col min="25" max="25" width="33" style="1044" customWidth="1"/>
    <col min="26" max="26" width="1.7109375" style="1020" customWidth="1"/>
    <col min="27" max="27" width="52.28515625" style="1044" customWidth="1"/>
    <col min="28" max="28" width="1.42578125" style="1020" customWidth="1"/>
    <col min="29" max="16384" width="9.140625" style="1020"/>
  </cols>
  <sheetData>
    <row r="1" spans="1:42" ht="7.5" customHeight="1">
      <c r="A1" s="1205"/>
      <c r="B1" s="1205"/>
      <c r="C1" s="1205"/>
      <c r="D1" s="1205"/>
      <c r="E1" s="1205"/>
      <c r="F1" s="1205"/>
      <c r="G1" s="1205"/>
      <c r="H1" s="1205"/>
      <c r="I1" s="1205"/>
      <c r="J1" s="1206"/>
      <c r="K1" s="1205"/>
      <c r="L1" s="1205"/>
      <c r="M1" s="1205"/>
      <c r="N1" s="1205"/>
      <c r="O1" s="1205"/>
      <c r="P1" s="1205"/>
      <c r="Q1" s="1205"/>
      <c r="R1" s="1205"/>
      <c r="S1" s="1205"/>
      <c r="T1" s="1205"/>
      <c r="U1" s="1205"/>
      <c r="V1" s="1205"/>
      <c r="W1" s="1205"/>
      <c r="X1" s="1205"/>
      <c r="Y1" s="1205"/>
      <c r="Z1" s="1205"/>
      <c r="AA1" s="1205"/>
      <c r="AB1" s="1205"/>
    </row>
    <row r="2" spans="1:42" ht="41.25" customHeight="1">
      <c r="A2" s="1207"/>
      <c r="B2" s="931"/>
      <c r="C2" s="931"/>
      <c r="D2" s="932" t="str">
        <f ca="1">OFFSET(Lexicon!B59,0,$B$3)</f>
        <v>Situation Appraisal</v>
      </c>
      <c r="E2" s="933"/>
      <c r="F2" s="931"/>
      <c r="G2" s="931"/>
      <c r="H2" s="931"/>
      <c r="I2" s="1207"/>
      <c r="J2" s="932" t="str">
        <f ca="1">OFFSET(Lexicon!B59,0,$B$3)</f>
        <v>Situation Appraisal</v>
      </c>
      <c r="K2" s="932"/>
      <c r="L2" s="932"/>
      <c r="M2" s="932"/>
      <c r="N2" s="932"/>
      <c r="O2" s="932"/>
      <c r="P2" s="932"/>
      <c r="Q2" s="932"/>
      <c r="R2" s="1208" t="s">
        <v>4692</v>
      </c>
      <c r="S2" s="938"/>
      <c r="T2" s="1207"/>
      <c r="U2" s="946" t="str">
        <f ca="1">OFFSET(Lexicon!B59,0,$B$3)</f>
        <v>Situation Appraisal</v>
      </c>
      <c r="V2" s="946"/>
      <c r="W2" s="946"/>
      <c r="X2" s="946"/>
      <c r="Y2" s="946"/>
      <c r="Z2" s="946"/>
      <c r="AA2" s="946"/>
      <c r="AB2" s="1207"/>
    </row>
    <row r="3" spans="1:42" ht="6.75" hidden="1" customHeight="1">
      <c r="A3" s="1207"/>
      <c r="B3" s="927">
        <f>Home!BA21</f>
        <v>0</v>
      </c>
      <c r="C3" s="1209"/>
      <c r="D3" s="928"/>
      <c r="E3" s="928"/>
      <c r="F3" s="1209"/>
      <c r="G3" s="1209"/>
      <c r="H3" s="928"/>
      <c r="I3" s="1207"/>
      <c r="J3" s="929"/>
      <c r="K3" s="929"/>
      <c r="L3" s="929"/>
      <c r="M3" s="929"/>
      <c r="N3" s="929"/>
      <c r="O3" s="929"/>
      <c r="P3" s="929"/>
      <c r="Q3" s="929"/>
      <c r="R3" s="929"/>
      <c r="S3" s="928"/>
      <c r="T3" s="1207"/>
      <c r="U3" s="930"/>
      <c r="V3" s="928"/>
      <c r="W3" s="928"/>
      <c r="X3" s="1209"/>
      <c r="Y3" s="929"/>
      <c r="Z3" s="929"/>
      <c r="AA3" s="929"/>
      <c r="AB3" s="1209"/>
    </row>
    <row r="4" spans="1:42" ht="15.75">
      <c r="A4" s="1207"/>
      <c r="B4" s="944"/>
      <c r="C4" s="944"/>
      <c r="D4" s="945" t="str">
        <f ca="1">OFFSET(Lexicon!B82,0,$B$3)</f>
        <v>Identify Concerns</v>
      </c>
      <c r="E4" s="945"/>
      <c r="F4" s="944"/>
      <c r="G4" s="944"/>
      <c r="H4" s="944"/>
      <c r="I4" s="1207"/>
      <c r="J4" s="939" t="str">
        <f ca="1">OFFSET(Lexicon!B125,0,$B$3)</f>
        <v xml:space="preserve"> Set Priority</v>
      </c>
      <c r="K4" s="939"/>
      <c r="L4" s="939"/>
      <c r="M4" s="939"/>
      <c r="N4" s="939"/>
      <c r="O4" s="939"/>
      <c r="P4" s="939"/>
      <c r="Q4" s="939"/>
      <c r="R4" s="939"/>
      <c r="S4" s="939"/>
      <c r="T4" s="1207"/>
      <c r="U4" s="939" t="str">
        <f ca="1">OFFSET(Lexicon!B182,0,$B$3)</f>
        <v xml:space="preserve"> Plan Next Steps</v>
      </c>
      <c r="V4" s="939"/>
      <c r="W4" s="939"/>
      <c r="X4" s="1207"/>
      <c r="Y4" s="939" t="str">
        <f ca="1">OFFSET(Lexicon!B207,0,$B$3)</f>
        <v xml:space="preserve"> Plan Involvement</v>
      </c>
      <c r="Z4" s="939"/>
      <c r="AA4" s="939"/>
      <c r="AB4" s="1207"/>
      <c r="AP4" s="1000"/>
    </row>
    <row r="5" spans="1:42" ht="18" customHeight="1">
      <c r="A5" s="1206"/>
      <c r="B5" s="940"/>
      <c r="C5" s="1206"/>
      <c r="D5" s="941" t="str">
        <f ca="1">OFFSET(Lexicon!B96,0,$B$3)</f>
        <v>Separate and Clarify Concerns</v>
      </c>
      <c r="E5" s="942"/>
      <c r="F5" s="1206"/>
      <c r="G5" s="1206"/>
      <c r="H5" s="943" t="str">
        <f ca="1">OFFSET(Lexicon!B107,0,$B$3)</f>
        <v>Create Action Statements</v>
      </c>
      <c r="I5" s="1207"/>
      <c r="J5" s="947" t="str">
        <f ca="1">OFFSET(Lexicon!B126,0,$B$3)</f>
        <v>Use Knowledge and Experience…OR</v>
      </c>
      <c r="K5" s="947"/>
      <c r="L5" s="947"/>
      <c r="M5" s="947"/>
      <c r="N5" s="947"/>
      <c r="O5" s="947"/>
      <c r="P5" s="947"/>
      <c r="Q5" s="947"/>
      <c r="R5" s="947"/>
      <c r="S5" s="947"/>
      <c r="T5" s="1207"/>
      <c r="U5" s="947" t="str">
        <f ca="1">OFFSET(Lexicon!B183,0,$B$3)</f>
        <v>Determine Resolution Approach</v>
      </c>
      <c r="V5" s="947"/>
      <c r="W5" s="947"/>
      <c r="X5" s="1207"/>
      <c r="Y5" s="948" t="str">
        <f ca="1">OFFSET(Lexicon!B208,0,$B$3)</f>
        <v>Determine Help Needed</v>
      </c>
      <c r="Z5" s="948"/>
      <c r="AA5" s="948"/>
      <c r="AB5" s="1207"/>
      <c r="AN5" s="1210"/>
    </row>
    <row r="6" spans="1:42" ht="15" customHeight="1">
      <c r="A6" s="1206"/>
      <c r="B6" s="242"/>
      <c r="C6" s="1206"/>
      <c r="D6" s="186" t="str">
        <f ca="1">OFFSET(Lexicon!B98,0,$B$3)</f>
        <v>Separate</v>
      </c>
      <c r="E6" s="186" t="str">
        <f ca="1">OFFSET(Lexicon!B104,0,$B$3)</f>
        <v>Clarify</v>
      </c>
      <c r="F6" s="1206"/>
      <c r="G6" s="1206"/>
      <c r="H6" s="901" t="str">
        <f ca="1">OFFSET(Lexicon!B109,0,$B$3)</f>
        <v xml:space="preserve">Does each separated and clarified concern </v>
      </c>
      <c r="I6" s="1206"/>
      <c r="J6" s="1301" t="str">
        <f ca="1">OFFSET(Lexicon!B127,0,$B$3)</f>
        <v xml:space="preserve">      Which concerns should we work on first?   What is the priority order of the remaining concerns?  Mark highest overall priority (*)</v>
      </c>
      <c r="K6" s="1302"/>
      <c r="L6" s="1302"/>
      <c r="M6" s="1302"/>
      <c r="N6" s="1302"/>
      <c r="O6" s="1302"/>
      <c r="P6" s="1302"/>
      <c r="Q6" s="1302"/>
      <c r="T6" s="1206"/>
      <c r="U6" s="1310" t="str">
        <f ca="1">OFFSET(Lexicon!B184,0,$B$3)</f>
        <v>What steps or actions are required to resolve this concern?</v>
      </c>
      <c r="V6" s="1310"/>
      <c r="W6" s="1310"/>
      <c r="X6" s="1206"/>
      <c r="Y6" s="1020"/>
      <c r="AA6" s="1020"/>
      <c r="AB6" s="1206"/>
      <c r="AN6" s="1210"/>
    </row>
    <row r="7" spans="1:42" ht="24" customHeight="1">
      <c r="A7" s="1206"/>
      <c r="B7" s="759"/>
      <c r="C7" s="1206"/>
      <c r="D7" s="758" t="str">
        <f ca="1">OFFSET(Lexicon!B99,0,$B$3)</f>
        <v>Is there more than one issue in this concern?</v>
      </c>
      <c r="F7" s="1206"/>
      <c r="G7" s="1206"/>
      <c r="H7" s="898" t="str">
        <f ca="1">OFFSET(Lexicon!B110,0,$B$3)</f>
        <v xml:space="preserve">     indicate the action needed to resolve it?</v>
      </c>
      <c r="I7" s="1206"/>
      <c r="J7" s="1303"/>
      <c r="K7" s="1303"/>
      <c r="L7" s="1303"/>
      <c r="M7" s="1303"/>
      <c r="N7" s="1303"/>
      <c r="O7" s="1303"/>
      <c r="P7" s="1303"/>
      <c r="Q7" s="1303"/>
      <c r="T7" s="1206"/>
      <c r="X7" s="1206"/>
      <c r="Y7" s="1310" t="str">
        <f ca="1">OFFSET(Lexicon!B209,0,$B$3)</f>
        <v>Who needs to do what and by when?</v>
      </c>
      <c r="Z7" s="1310"/>
      <c r="AA7" s="1310"/>
      <c r="AB7" s="1206"/>
      <c r="AN7" s="1210"/>
    </row>
    <row r="8" spans="1:42" ht="15" customHeight="1">
      <c r="A8" s="1206"/>
      <c r="B8" s="1316"/>
      <c r="C8" s="1206"/>
      <c r="D8" s="415" t="str">
        <f ca="1">OFFSET(Lexicon!B100,0,$B$3)</f>
        <v xml:space="preserve">     What's the evidence?</v>
      </c>
      <c r="E8" s="1324" t="str">
        <f ca="1">OFFSET(Lexicon!B105,0,$B$3)</f>
        <v>What exactly do we mean by...?</v>
      </c>
      <c r="F8" s="1206"/>
      <c r="G8" s="1206"/>
      <c r="I8" s="1206"/>
      <c r="J8" s="954" t="str">
        <f ca="1">OFFSET(Lexicon!B135,0,$B$3)</f>
        <v>...Use Current Impact,                          Future Impact,                               and Time Frame</v>
      </c>
      <c r="K8" s="954"/>
      <c r="L8" s="954"/>
      <c r="M8" s="954"/>
      <c r="N8" s="954"/>
      <c r="O8" s="954"/>
      <c r="P8" s="954"/>
      <c r="Q8" s="954"/>
      <c r="T8" s="1206"/>
      <c r="U8" s="1310" t="str">
        <f ca="1">OFFSET(Lexicon!B185,0,$B$3)</f>
        <v>Is the action about a choice, a deviation, a threat,</v>
      </c>
      <c r="V8" s="1310"/>
      <c r="W8" s="1310"/>
      <c r="X8" s="1206"/>
      <c r="Y8" s="1020"/>
      <c r="AA8" s="1020"/>
      <c r="AB8" s="1206"/>
      <c r="AN8" s="1210"/>
    </row>
    <row r="9" spans="1:42" ht="23.25" customHeight="1">
      <c r="A9" s="1205"/>
      <c r="B9" s="1317"/>
      <c r="C9" s="1205"/>
      <c r="D9" s="900" t="str">
        <f ca="1">OFFSET(Lexicon!B101,0,$B$3)</f>
        <v>What else concerns us about…?</v>
      </c>
      <c r="E9" s="1324"/>
      <c r="F9" s="1205"/>
      <c r="G9" s="1205"/>
      <c r="H9" s="899" t="str">
        <f ca="1">OFFSET(Lexicon!B111,0,$B$3)</f>
        <v xml:space="preserve">Is the action about a deviation, a choice, </v>
      </c>
      <c r="I9" s="1205"/>
      <c r="J9" s="1295" t="str">
        <f ca="1">OFFSET(Lexicon!B139,0,$B$3)</f>
        <v>What is the actual impact (up to now)</v>
      </c>
      <c r="K9" s="1296"/>
      <c r="M9" s="1295" t="str">
        <f ca="1">OFFSET(Lexicon!B147,0,$B$3)</f>
        <v>What will be the anticipated impact</v>
      </c>
      <c r="N9" s="1296"/>
      <c r="P9" s="1295" t="str">
        <f ca="1">OFFSET(Lexicon!B155,0,$B$3)</f>
        <v>What is the deadline after which this will</v>
      </c>
      <c r="Q9" s="1296"/>
      <c r="T9" s="1205"/>
      <c r="U9" s="1311" t="str">
        <f ca="1">OFFSET(Lexicon!B186,0,$B$3)</f>
        <v xml:space="preserve">     an opportunity or something that just needs to be done?</v>
      </c>
      <c r="V9" s="1311"/>
      <c r="W9" s="1311"/>
      <c r="X9" s="1205"/>
      <c r="Y9" s="1310" t="str">
        <f ca="1">OFFSET(Lexicon!B210,0,$B$3)</f>
        <v>Who needs to be involved for:</v>
      </c>
      <c r="Z9" s="1310"/>
      <c r="AA9" s="1310"/>
      <c r="AB9" s="1205"/>
      <c r="AN9" s="1210"/>
    </row>
    <row r="10" spans="1:42" ht="24.75" customHeight="1">
      <c r="A10" s="1205"/>
      <c r="B10" s="936"/>
      <c r="C10" s="1205"/>
      <c r="E10" s="895" t="str">
        <f ca="1">OFFSET(Lexicon!B106,0,$B$3)</f>
        <v>What exactly is….?</v>
      </c>
      <c r="F10" s="1205"/>
      <c r="G10" s="1205"/>
      <c r="H10" s="898" t="str">
        <f ca="1">OFFSET(Lexicon!B112,0,$B$3)</f>
        <v xml:space="preserve">     a threat, or an opportunity?</v>
      </c>
      <c r="I10" s="1205"/>
      <c r="J10" s="1295" t="str">
        <f ca="1">OFFSET(Lexicon!B140,0,$B$3)</f>
        <v xml:space="preserve">   of this not being resolved?</v>
      </c>
      <c r="K10" s="1296"/>
      <c r="M10" s="1297" t="str">
        <f ca="1">OFFSET(Lexicon!B148,0,$B$3)</f>
        <v xml:space="preserve">  (in the future) if this is not resolved?</v>
      </c>
      <c r="N10" s="1298"/>
      <c r="P10" s="1297" t="str">
        <f ca="1">OFFSET(Lexicon!B156,0,$B$3)</f>
        <v xml:space="preserve">     be difficult, expensive, etc. to resolve?</v>
      </c>
      <c r="Q10" s="1298"/>
      <c r="S10" s="167" t="str">
        <f ca="1">OFFSET(Lexicon!B178,0,$B$3)</f>
        <v xml:space="preserve">Assess  </v>
      </c>
      <c r="T10" s="1205"/>
      <c r="X10" s="1205"/>
      <c r="Y10" s="1315" t="str">
        <f ca="1">OFFSET(Lexicon!B211,0,$B$3)</f>
        <v xml:space="preserve">     * Superior Solution?        * Creativity?                  * Information?            </v>
      </c>
      <c r="Z10" s="1315"/>
      <c r="AA10" s="1315"/>
      <c r="AB10" s="1205"/>
      <c r="AN10" s="1210"/>
    </row>
    <row r="11" spans="1:42" ht="30" customHeight="1">
      <c r="A11" s="1205"/>
      <c r="B11" s="167"/>
      <c r="C11" s="1205"/>
      <c r="D11" s="1322" t="str">
        <f ca="1">OFFSET(Lexicon!B102,0,$B$3)</f>
        <v xml:space="preserve">Can this concern be resolved by a single analysis or action?  </v>
      </c>
      <c r="F11" s="1205"/>
      <c r="G11" s="1205"/>
      <c r="I11" s="1205"/>
      <c r="J11" s="1295" t="str">
        <f ca="1">OFFSET(Lexicon!B141,0,$B$3)</f>
        <v xml:space="preserve">   (on people, safety, costs, etc.?)</v>
      </c>
      <c r="K11" s="1296"/>
      <c r="M11" s="1297" t="str">
        <f ca="1">OFFSET(Lexicon!B149,0,$B$3)</f>
        <v xml:space="preserve">   (on people, safety, costs, etc.?)</v>
      </c>
      <c r="N11" s="1298"/>
      <c r="P11" s="1297" t="str">
        <f ca="1">OFFSET(Lexicon!B157,0,$B$3)</f>
        <v>When do we need to start?</v>
      </c>
      <c r="Q11" s="1298"/>
      <c r="S11" s="677" t="str">
        <f ca="1">OFFSET(Lexicon!B179,0,$B$3)</f>
        <v>combinations</v>
      </c>
      <c r="T11" s="1205"/>
      <c r="U11" s="1297" t="str">
        <f ca="1">OFFSET(Lexicon!B187,0,$B$3)</f>
        <v>What analytic process (and how much) is needed?</v>
      </c>
      <c r="V11" s="1297"/>
      <c r="W11" s="1297"/>
      <c r="X11" s="1205"/>
      <c r="Y11" s="1315" t="str">
        <f ca="1">OFFSET(Lexicon!B212,0,$B$3)</f>
        <v xml:space="preserve">     * Approval?                       * Structure?                   * Analysis?           </v>
      </c>
      <c r="Z11" s="1315"/>
      <c r="AA11" s="1315"/>
      <c r="AB11" s="1205"/>
      <c r="AN11" s="1210"/>
    </row>
    <row r="12" spans="1:42" ht="22.5" customHeight="1">
      <c r="A12" s="1206"/>
      <c r="B12" s="896"/>
      <c r="C12" s="1206"/>
      <c r="D12" s="1323"/>
      <c r="F12" s="1206"/>
      <c r="G12" s="1206"/>
      <c r="H12" s="899" t="str">
        <f ca="1">OFFSET(Lexicon!B113,0,$B$3)</f>
        <v>Do we simply need to get something done?</v>
      </c>
      <c r="I12" s="1206"/>
      <c r="J12" s="1295" t="str">
        <f ca="1">OFFSET(Lexicon!B142,0,$B$3)</f>
        <v xml:space="preserve">Which concern(s) are having the greatest </v>
      </c>
      <c r="K12" s="1296"/>
      <c r="M12" s="1297" t="str">
        <f ca="1">OFFSET(Lexicon!B150,0,$B$3)</f>
        <v>Which concern(s) will have the greatest</v>
      </c>
      <c r="N12" s="1298"/>
      <c r="P12" s="1297" t="str">
        <f ca="1">OFFSET(Lexicon!B158,0,$B$3)</f>
        <v>Which concern(s) will be hardest to</v>
      </c>
      <c r="Q12" s="1298"/>
      <c r="S12" s="1293" t="str">
        <f ca="1">OFFSET(Lexicon!B180,0,$B$3)</f>
        <v>horizontally H/M/L (±)</v>
      </c>
      <c r="T12" s="1206"/>
      <c r="U12" s="1313"/>
      <c r="V12" s="1313"/>
      <c r="W12" s="1313"/>
      <c r="X12" s="1206"/>
      <c r="Y12" s="1310" t="str">
        <f ca="1">OFFSET(Lexicon!B213,0,$B$3)</f>
        <v xml:space="preserve">     * Development?               * Support?                       * Consensus?     </v>
      </c>
      <c r="Z12" s="1310"/>
      <c r="AA12" s="1310"/>
      <c r="AB12" s="1206"/>
      <c r="AN12" s="1210"/>
    </row>
    <row r="13" spans="1:42" ht="22.5" customHeight="1">
      <c r="A13" s="1206"/>
      <c r="B13" s="896"/>
      <c r="C13" s="1206"/>
      <c r="D13" s="415" t="str">
        <f ca="1">OFFSET(Lexicon!B103,0,$B$3)</f>
        <v xml:space="preserve">     What's the evidence?</v>
      </c>
      <c r="E13" s="1044"/>
      <c r="F13" s="1206"/>
      <c r="G13" s="1206"/>
      <c r="I13" s="1206"/>
      <c r="J13" s="1295" t="str">
        <f ca="1">OFFSET(Lexicon!B143,0,$B$3)</f>
        <v xml:space="preserve">    current impact? Rate relatively H/M/L.</v>
      </c>
      <c r="K13" s="1296"/>
      <c r="L13" s="1211"/>
      <c r="M13" s="1299" t="str">
        <f ca="1">OFFSET(Lexicon!B151,0,$B$3)</f>
        <v xml:space="preserve">    future impact?  Rate relatively H/M/L.</v>
      </c>
      <c r="N13" s="1300"/>
      <c r="O13" s="1211"/>
      <c r="P13" s="1299" t="str">
        <f ca="1">OFFSET(Lexicon!B159,0,$B$3)</f>
        <v xml:space="preserve">    resolve later? Rate relatively H/M/L.</v>
      </c>
      <c r="Q13" s="1300"/>
      <c r="R13" s="129"/>
      <c r="S13" s="1294"/>
      <c r="T13" s="1206"/>
      <c r="U13" s="1312" t="str">
        <f ca="1">OFFSET(Lexicon!B188,0,$B$3)</f>
        <v>What follow-on actions are needed?  What else?</v>
      </c>
      <c r="V13" s="1312"/>
      <c r="W13" s="1312"/>
      <c r="X13" s="1206"/>
      <c r="Y13" s="1310" t="str">
        <f ca="1">OFFSET(Lexicon!B214,0,$B$3)</f>
        <v xml:space="preserve">     * Commitment?                * Implementation?      * Goal Agreement?</v>
      </c>
      <c r="Z13" s="1310"/>
      <c r="AA13" s="1310"/>
      <c r="AB13" s="1206"/>
      <c r="AN13" s="1210"/>
    </row>
    <row r="14" spans="1:42" ht="28.5" customHeight="1" thickBot="1">
      <c r="A14" s="1212"/>
      <c r="B14" s="935"/>
      <c r="C14" s="1212"/>
      <c r="D14" s="1291" t="str">
        <f ca="1">OFFSET(Lexicon!B97,0,$B$3)</f>
        <v>Separated and Clarified Concerns</v>
      </c>
      <c r="E14" s="1292"/>
      <c r="F14" s="1212"/>
      <c r="G14" s="1212"/>
      <c r="H14" s="934" t="str">
        <f ca="1">OFFSET(Lexicon!B108,0,$B$3)</f>
        <v>Action Statements</v>
      </c>
      <c r="I14" s="1212"/>
      <c r="J14" s="953" t="str">
        <f ca="1">OFFSET(Lexicon!B137,0,$B$3)</f>
        <v>Current Impact</v>
      </c>
      <c r="K14" s="953" t="str">
        <f ca="1">OFFSET(Lexicon!B138,0,$B$3)</f>
        <v>CI Priority</v>
      </c>
      <c r="L14" s="5"/>
      <c r="M14" s="949" t="str">
        <f ca="1">OFFSET(Lexicon!B145,0,$B$3)</f>
        <v>Future Impact</v>
      </c>
      <c r="N14" s="950" t="str">
        <f ca="1">OFFSET(Lexicon!B146,0,$B$3)</f>
        <v>FI Priority</v>
      </c>
      <c r="O14" s="5"/>
      <c r="P14" s="949" t="str">
        <f ca="1">OFFSET(Lexicon!B153,0,$B$3)</f>
        <v>Time Frame</v>
      </c>
      <c r="Q14" s="950" t="str">
        <f ca="1">OFFSET(Lexicon!B154,0,$B$3)</f>
        <v>TF Priority</v>
      </c>
      <c r="R14" s="6"/>
      <c r="S14" s="951" t="str">
        <f ca="1">OFFSET(Lexicon!B177,0,$B$3)</f>
        <v>Overall Priority</v>
      </c>
      <c r="T14" s="1212"/>
      <c r="U14" s="951" t="str">
        <f ca="1">OFFSET(Lexicon!B204,0,$B$3)</f>
        <v xml:space="preserve">Process Needed  </v>
      </c>
      <c r="W14" s="952" t="str">
        <f ca="1">OFFSET(Lexicon!B205,0,$B$3)</f>
        <v>Next Steps (What)</v>
      </c>
      <c r="X14" s="1212"/>
      <c r="Y14" s="952" t="str">
        <f ca="1">OFFSET(Lexicon!B215,0,$B$3)</f>
        <v>Who</v>
      </c>
      <c r="AA14" s="952" t="str">
        <f ca="1">OFFSET(Lexicon!B216,0,$B$3)</f>
        <v xml:space="preserve">By When  </v>
      </c>
      <c r="AB14" s="1212"/>
      <c r="AN14" s="1210"/>
    </row>
    <row r="15" spans="1:42" ht="15" customHeight="1">
      <c r="A15" s="937"/>
      <c r="B15" s="1318"/>
      <c r="C15" s="937"/>
      <c r="D15" s="1320"/>
      <c r="E15" s="1321"/>
      <c r="F15" s="937"/>
      <c r="G15" s="937"/>
      <c r="H15" s="861"/>
      <c r="I15" s="937"/>
      <c r="J15" s="862"/>
      <c r="K15" s="689"/>
      <c r="L15" s="7"/>
      <c r="M15" s="862"/>
      <c r="N15" s="689"/>
      <c r="O15" s="7"/>
      <c r="P15" s="862"/>
      <c r="Q15" s="689"/>
      <c r="R15" s="7"/>
      <c r="S15" s="689"/>
      <c r="T15" s="937"/>
      <c r="U15" s="85"/>
      <c r="V15" s="1211"/>
      <c r="W15" s="861"/>
      <c r="X15" s="937"/>
      <c r="Y15" s="861"/>
      <c r="Z15" s="1211"/>
      <c r="AA15" s="861"/>
      <c r="AB15" s="937"/>
    </row>
    <row r="16" spans="1:42" ht="15" customHeight="1">
      <c r="A16" s="937"/>
      <c r="B16" s="1319"/>
      <c r="C16" s="937"/>
      <c r="D16" s="1307"/>
      <c r="E16" s="1307"/>
      <c r="F16" s="937"/>
      <c r="G16" s="937"/>
      <c r="H16" s="861"/>
      <c r="I16" s="937"/>
      <c r="J16" s="863"/>
      <c r="K16" s="689"/>
      <c r="L16" s="7"/>
      <c r="M16" s="863"/>
      <c r="N16" s="689"/>
      <c r="O16" s="7"/>
      <c r="P16" s="863"/>
      <c r="Q16" s="689"/>
      <c r="R16" s="7"/>
      <c r="S16" s="689"/>
      <c r="T16" s="937"/>
      <c r="U16" s="85"/>
      <c r="V16" s="1211"/>
      <c r="W16" s="861"/>
      <c r="X16" s="937"/>
      <c r="Y16" s="861"/>
      <c r="Z16" s="1211"/>
      <c r="AA16" s="861"/>
      <c r="AB16" s="937"/>
    </row>
    <row r="17" spans="1:53" ht="15" customHeight="1">
      <c r="A17" s="937"/>
      <c r="B17" s="1319"/>
      <c r="C17" s="937"/>
      <c r="D17" s="897"/>
      <c r="E17" s="897"/>
      <c r="F17" s="937"/>
      <c r="G17" s="937"/>
      <c r="H17" s="861"/>
      <c r="I17" s="937"/>
      <c r="J17" s="863"/>
      <c r="K17" s="689"/>
      <c r="L17" s="7"/>
      <c r="M17" s="863"/>
      <c r="N17" s="689"/>
      <c r="O17" s="7"/>
      <c r="P17" s="863"/>
      <c r="Q17" s="689"/>
      <c r="R17" s="7"/>
      <c r="S17" s="689"/>
      <c r="T17" s="937"/>
      <c r="U17" s="85"/>
      <c r="V17" s="1211"/>
      <c r="W17" s="861"/>
      <c r="X17" s="937"/>
      <c r="Y17" s="861"/>
      <c r="Z17" s="1211"/>
      <c r="AA17" s="861"/>
      <c r="AB17" s="937"/>
    </row>
    <row r="18" spans="1:53" ht="15" customHeight="1">
      <c r="A18" s="937"/>
      <c r="B18" s="1319"/>
      <c r="C18" s="937"/>
      <c r="D18" s="1307"/>
      <c r="E18" s="1307"/>
      <c r="F18" s="937"/>
      <c r="G18" s="937"/>
      <c r="H18" s="861"/>
      <c r="I18" s="937"/>
      <c r="J18" s="863"/>
      <c r="K18" s="689"/>
      <c r="L18" s="7"/>
      <c r="M18" s="863"/>
      <c r="N18" s="689"/>
      <c r="O18" s="7"/>
      <c r="P18" s="863"/>
      <c r="Q18" s="689"/>
      <c r="R18" s="7"/>
      <c r="S18" s="689"/>
      <c r="T18" s="937"/>
      <c r="U18" s="85"/>
      <c r="V18" s="1211"/>
      <c r="W18" s="861"/>
      <c r="X18" s="937"/>
      <c r="Y18" s="861"/>
      <c r="Z18" s="1211"/>
      <c r="AA18" s="861"/>
      <c r="AB18" s="937"/>
    </row>
    <row r="19" spans="1:53" ht="14.25">
      <c r="A19" s="937"/>
      <c r="B19" s="1304"/>
      <c r="C19" s="937"/>
      <c r="D19" s="1325"/>
      <c r="E19" s="1325"/>
      <c r="F19" s="937"/>
      <c r="G19" s="937"/>
      <c r="H19" s="861"/>
      <c r="I19" s="937"/>
      <c r="J19" s="863"/>
      <c r="K19" s="689"/>
      <c r="L19" s="7"/>
      <c r="M19" s="863"/>
      <c r="N19" s="689"/>
      <c r="O19" s="7"/>
      <c r="P19" s="863"/>
      <c r="Q19" s="689"/>
      <c r="R19" s="7"/>
      <c r="S19" s="689"/>
      <c r="T19" s="937"/>
      <c r="U19" s="85"/>
      <c r="V19" s="1211"/>
      <c r="W19" s="861"/>
      <c r="X19" s="937"/>
      <c r="Y19" s="861"/>
      <c r="Z19" s="1211"/>
      <c r="AA19" s="861"/>
      <c r="AB19" s="937"/>
      <c r="BA19" s="157"/>
    </row>
    <row r="20" spans="1:53" ht="14.25">
      <c r="A20" s="937"/>
      <c r="B20" s="1305"/>
      <c r="C20" s="937"/>
      <c r="D20" s="1307"/>
      <c r="E20" s="1307"/>
      <c r="F20" s="937"/>
      <c r="G20" s="937"/>
      <c r="H20" s="861"/>
      <c r="I20" s="937"/>
      <c r="J20" s="863"/>
      <c r="K20" s="689"/>
      <c r="L20" s="7"/>
      <c r="M20" s="863"/>
      <c r="N20" s="689"/>
      <c r="O20" s="7"/>
      <c r="P20" s="863"/>
      <c r="Q20" s="689"/>
      <c r="R20" s="7"/>
      <c r="S20" s="689"/>
      <c r="T20" s="937"/>
      <c r="U20" s="85"/>
      <c r="V20" s="1211"/>
      <c r="W20" s="861"/>
      <c r="X20" s="937"/>
      <c r="Y20" s="861"/>
      <c r="Z20" s="1211"/>
      <c r="AA20" s="861"/>
      <c r="AB20" s="937"/>
      <c r="BA20" s="157"/>
    </row>
    <row r="21" spans="1:53" ht="14.25">
      <c r="A21" s="937"/>
      <c r="B21" s="1305"/>
      <c r="C21" s="937"/>
      <c r="D21" s="1307"/>
      <c r="E21" s="1307"/>
      <c r="F21" s="937"/>
      <c r="G21" s="937"/>
      <c r="H21" s="861"/>
      <c r="I21" s="937"/>
      <c r="J21" s="863"/>
      <c r="K21" s="689"/>
      <c r="L21" s="7"/>
      <c r="M21" s="863"/>
      <c r="N21" s="689"/>
      <c r="O21" s="7"/>
      <c r="P21" s="863"/>
      <c r="Q21" s="689"/>
      <c r="R21" s="7"/>
      <c r="S21" s="689"/>
      <c r="T21" s="937"/>
      <c r="U21" s="85"/>
      <c r="V21" s="1211"/>
      <c r="W21" s="861"/>
      <c r="X21" s="937"/>
      <c r="Y21" s="861"/>
      <c r="Z21" s="1211"/>
      <c r="AA21" s="861"/>
      <c r="AB21" s="937"/>
      <c r="BA21" s="157"/>
    </row>
    <row r="22" spans="1:53" ht="15" customHeight="1">
      <c r="A22" s="937"/>
      <c r="B22" s="1306"/>
      <c r="C22" s="937"/>
      <c r="D22" s="1308"/>
      <c r="E22" s="1308"/>
      <c r="F22" s="937"/>
      <c r="G22" s="937"/>
      <c r="H22" s="902"/>
      <c r="I22" s="937"/>
      <c r="J22" s="864"/>
      <c r="K22" s="689"/>
      <c r="L22" s="7"/>
      <c r="M22" s="864"/>
      <c r="N22" s="689"/>
      <c r="O22" s="7"/>
      <c r="P22" s="864"/>
      <c r="Q22" s="761"/>
      <c r="R22" s="7"/>
      <c r="S22" s="761"/>
      <c r="T22" s="937"/>
      <c r="U22" s="416"/>
      <c r="V22" s="1211"/>
      <c r="W22" s="902"/>
      <c r="X22" s="937"/>
      <c r="Y22" s="902"/>
      <c r="Z22" s="1211"/>
      <c r="AA22" s="902"/>
      <c r="AB22" s="937"/>
      <c r="BA22" s="1019"/>
    </row>
    <row r="23" spans="1:53" ht="14.25">
      <c r="A23" s="937"/>
      <c r="B23" s="1304"/>
      <c r="C23" s="937"/>
      <c r="D23" s="1309"/>
      <c r="E23" s="1309"/>
      <c r="F23" s="937"/>
      <c r="G23" s="937"/>
      <c r="H23" s="861"/>
      <c r="I23" s="937"/>
      <c r="J23" s="863"/>
      <c r="K23" s="689"/>
      <c r="L23" s="7"/>
      <c r="M23" s="863"/>
      <c r="N23" s="689"/>
      <c r="O23" s="7"/>
      <c r="P23" s="863"/>
      <c r="Q23" s="689"/>
      <c r="R23" s="7"/>
      <c r="S23" s="689"/>
      <c r="T23" s="937"/>
      <c r="U23" s="85"/>
      <c r="V23" s="1211"/>
      <c r="W23" s="861"/>
      <c r="X23" s="937"/>
      <c r="Y23" s="861"/>
      <c r="Z23" s="1211"/>
      <c r="AA23" s="861"/>
      <c r="AB23" s="937"/>
      <c r="BA23" s="157"/>
    </row>
    <row r="24" spans="1:53" ht="14.25">
      <c r="A24" s="937"/>
      <c r="B24" s="1305"/>
      <c r="C24" s="937"/>
      <c r="D24" s="1307"/>
      <c r="E24" s="1307"/>
      <c r="F24" s="937"/>
      <c r="G24" s="937"/>
      <c r="H24" s="861"/>
      <c r="I24" s="937"/>
      <c r="J24" s="863"/>
      <c r="K24" s="689"/>
      <c r="L24" s="7"/>
      <c r="M24" s="863"/>
      <c r="N24" s="689"/>
      <c r="O24" s="7"/>
      <c r="P24" s="863"/>
      <c r="Q24" s="689"/>
      <c r="R24" s="7"/>
      <c r="S24" s="689"/>
      <c r="T24" s="937"/>
      <c r="U24" s="85"/>
      <c r="V24" s="1211"/>
      <c r="W24" s="861"/>
      <c r="X24" s="937"/>
      <c r="Y24" s="861"/>
      <c r="Z24" s="1211"/>
      <c r="AA24" s="861"/>
      <c r="AB24" s="937"/>
      <c r="BA24" s="157"/>
    </row>
    <row r="25" spans="1:53" ht="14.25">
      <c r="A25" s="937"/>
      <c r="B25" s="1305"/>
      <c r="C25" s="937"/>
      <c r="D25" s="1307"/>
      <c r="E25" s="1307"/>
      <c r="F25" s="937"/>
      <c r="G25" s="937"/>
      <c r="H25" s="861"/>
      <c r="I25" s="937"/>
      <c r="J25" s="863"/>
      <c r="K25" s="689"/>
      <c r="L25" s="7"/>
      <c r="M25" s="863"/>
      <c r="N25" s="689"/>
      <c r="O25" s="7"/>
      <c r="P25" s="863"/>
      <c r="Q25" s="689"/>
      <c r="R25" s="7"/>
      <c r="S25" s="689"/>
      <c r="T25" s="937"/>
      <c r="U25" s="85"/>
      <c r="V25" s="1211"/>
      <c r="W25" s="861"/>
      <c r="X25" s="937"/>
      <c r="Y25" s="861"/>
      <c r="Z25" s="1211"/>
      <c r="AA25" s="861"/>
      <c r="AB25" s="937"/>
      <c r="BA25" s="157"/>
    </row>
    <row r="26" spans="1:53" ht="14.25">
      <c r="A26" s="937"/>
      <c r="B26" s="1306"/>
      <c r="C26" s="937"/>
      <c r="D26" s="1308"/>
      <c r="E26" s="1308"/>
      <c r="F26" s="937"/>
      <c r="G26" s="937"/>
      <c r="H26" s="902"/>
      <c r="I26" s="937"/>
      <c r="J26" s="864"/>
      <c r="K26" s="689"/>
      <c r="L26" s="7"/>
      <c r="M26" s="864"/>
      <c r="N26" s="689"/>
      <c r="O26" s="7"/>
      <c r="P26" s="864"/>
      <c r="Q26" s="761"/>
      <c r="R26" s="7"/>
      <c r="S26" s="761"/>
      <c r="T26" s="937"/>
      <c r="U26" s="416"/>
      <c r="V26" s="1211"/>
      <c r="W26" s="902"/>
      <c r="X26" s="937"/>
      <c r="Y26" s="902"/>
      <c r="Z26" s="1211"/>
      <c r="AA26" s="902"/>
      <c r="AB26" s="937"/>
      <c r="BA26" s="157"/>
    </row>
    <row r="27" spans="1:53" ht="15" customHeight="1">
      <c r="A27" s="937"/>
      <c r="B27" s="1304"/>
      <c r="C27" s="937"/>
      <c r="D27" s="1309"/>
      <c r="E27" s="1309"/>
      <c r="F27" s="937"/>
      <c r="G27" s="937"/>
      <c r="H27" s="861"/>
      <c r="I27" s="937"/>
      <c r="J27" s="863"/>
      <c r="K27" s="689"/>
      <c r="L27" s="7"/>
      <c r="M27" s="863"/>
      <c r="N27" s="689"/>
      <c r="O27" s="7"/>
      <c r="P27" s="863"/>
      <c r="Q27" s="689"/>
      <c r="R27" s="7"/>
      <c r="S27" s="689"/>
      <c r="T27" s="937"/>
      <c r="U27" s="85"/>
      <c r="V27" s="1211"/>
      <c r="W27" s="861"/>
      <c r="X27" s="937"/>
      <c r="Y27" s="861"/>
      <c r="Z27" s="1211"/>
      <c r="AA27" s="861"/>
      <c r="AB27" s="937"/>
      <c r="BA27" s="157"/>
    </row>
    <row r="28" spans="1:53" ht="15" customHeight="1">
      <c r="A28" s="937"/>
      <c r="B28" s="1305"/>
      <c r="C28" s="937"/>
      <c r="D28" s="1307"/>
      <c r="E28" s="1307"/>
      <c r="F28" s="937"/>
      <c r="G28" s="937"/>
      <c r="H28" s="861"/>
      <c r="I28" s="937"/>
      <c r="J28" s="863"/>
      <c r="K28" s="689"/>
      <c r="L28" s="7"/>
      <c r="M28" s="863"/>
      <c r="N28" s="689"/>
      <c r="O28" s="7"/>
      <c r="P28" s="863"/>
      <c r="Q28" s="689"/>
      <c r="R28" s="7"/>
      <c r="S28" s="689"/>
      <c r="T28" s="937"/>
      <c r="U28" s="85"/>
      <c r="V28" s="1211"/>
      <c r="W28" s="861"/>
      <c r="X28" s="937"/>
      <c r="Y28" s="861"/>
      <c r="Z28" s="1211"/>
      <c r="AA28" s="861"/>
      <c r="AB28" s="937"/>
    </row>
    <row r="29" spans="1:53" ht="15" customHeight="1">
      <c r="A29" s="937"/>
      <c r="B29" s="1305"/>
      <c r="C29" s="937"/>
      <c r="D29" s="1307"/>
      <c r="E29" s="1307"/>
      <c r="F29" s="937"/>
      <c r="G29" s="937"/>
      <c r="H29" s="861"/>
      <c r="I29" s="937"/>
      <c r="J29" s="863"/>
      <c r="K29" s="689"/>
      <c r="L29" s="7"/>
      <c r="M29" s="863"/>
      <c r="N29" s="689"/>
      <c r="O29" s="7"/>
      <c r="P29" s="863"/>
      <c r="Q29" s="689"/>
      <c r="R29" s="7"/>
      <c r="S29" s="689"/>
      <c r="T29" s="937"/>
      <c r="U29" s="85"/>
      <c r="V29" s="1211"/>
      <c r="W29" s="861"/>
      <c r="X29" s="937"/>
      <c r="Y29" s="861"/>
      <c r="Z29" s="1211"/>
      <c r="AA29" s="861"/>
      <c r="AB29" s="937"/>
    </row>
    <row r="30" spans="1:53" ht="15" customHeight="1">
      <c r="A30" s="937"/>
      <c r="B30" s="1306"/>
      <c r="C30" s="937"/>
      <c r="D30" s="1308"/>
      <c r="E30" s="1308"/>
      <c r="F30" s="937"/>
      <c r="G30" s="937"/>
      <c r="H30" s="902"/>
      <c r="I30" s="937"/>
      <c r="J30" s="864"/>
      <c r="K30" s="689"/>
      <c r="L30" s="7"/>
      <c r="M30" s="864"/>
      <c r="N30" s="689"/>
      <c r="O30" s="7"/>
      <c r="P30" s="864"/>
      <c r="Q30" s="761"/>
      <c r="R30" s="7"/>
      <c r="S30" s="761"/>
      <c r="T30" s="937"/>
      <c r="U30" s="416"/>
      <c r="V30" s="1211"/>
      <c r="W30" s="902"/>
      <c r="X30" s="937"/>
      <c r="Y30" s="902"/>
      <c r="Z30" s="1211"/>
      <c r="AA30" s="902"/>
      <c r="AB30" s="937"/>
    </row>
    <row r="31" spans="1:53" ht="15" customHeight="1">
      <c r="A31" s="937"/>
      <c r="B31" s="1304"/>
      <c r="C31" s="937"/>
      <c r="D31" s="1307"/>
      <c r="E31" s="1307"/>
      <c r="F31" s="937"/>
      <c r="G31" s="937"/>
      <c r="H31" s="861"/>
      <c r="I31" s="937"/>
      <c r="J31" s="863"/>
      <c r="K31" s="689"/>
      <c r="L31" s="7"/>
      <c r="M31" s="863"/>
      <c r="N31" s="689"/>
      <c r="O31" s="7"/>
      <c r="P31" s="863"/>
      <c r="Q31" s="689"/>
      <c r="R31" s="7"/>
      <c r="S31" s="689"/>
      <c r="T31" s="937"/>
      <c r="U31" s="85"/>
      <c r="V31" s="1211"/>
      <c r="W31" s="861"/>
      <c r="X31" s="937"/>
      <c r="Y31" s="861"/>
      <c r="Z31" s="1211"/>
      <c r="AA31" s="861"/>
      <c r="AB31" s="937"/>
    </row>
    <row r="32" spans="1:53" ht="15" customHeight="1">
      <c r="A32" s="937"/>
      <c r="B32" s="1305"/>
      <c r="C32" s="937"/>
      <c r="D32" s="1307"/>
      <c r="E32" s="1307"/>
      <c r="F32" s="937"/>
      <c r="G32" s="937"/>
      <c r="H32" s="861"/>
      <c r="I32" s="937"/>
      <c r="J32" s="863"/>
      <c r="K32" s="689"/>
      <c r="L32" s="7"/>
      <c r="M32" s="863"/>
      <c r="N32" s="689"/>
      <c r="O32" s="7"/>
      <c r="P32" s="863"/>
      <c r="Q32" s="689"/>
      <c r="R32" s="7"/>
      <c r="S32" s="689"/>
      <c r="T32" s="937"/>
      <c r="U32" s="85"/>
      <c r="V32" s="1211"/>
      <c r="W32" s="861"/>
      <c r="X32" s="937"/>
      <c r="Y32" s="861"/>
      <c r="Z32" s="1211"/>
      <c r="AA32" s="861"/>
      <c r="AB32" s="937"/>
    </row>
    <row r="33" spans="1:28" ht="15" customHeight="1">
      <c r="A33" s="937"/>
      <c r="B33" s="1305"/>
      <c r="C33" s="937"/>
      <c r="D33" s="1307"/>
      <c r="E33" s="1307"/>
      <c r="F33" s="937"/>
      <c r="G33" s="937"/>
      <c r="H33" s="861"/>
      <c r="I33" s="937"/>
      <c r="J33" s="863"/>
      <c r="K33" s="689"/>
      <c r="L33" s="7"/>
      <c r="M33" s="863"/>
      <c r="N33" s="689"/>
      <c r="O33" s="7"/>
      <c r="P33" s="863"/>
      <c r="Q33" s="689"/>
      <c r="R33" s="7"/>
      <c r="S33" s="689"/>
      <c r="T33" s="937"/>
      <c r="U33" s="85"/>
      <c r="V33" s="1211"/>
      <c r="W33" s="861"/>
      <c r="X33" s="937"/>
      <c r="Y33" s="861"/>
      <c r="Z33" s="1211"/>
      <c r="AA33" s="861"/>
      <c r="AB33" s="937"/>
    </row>
    <row r="34" spans="1:28" ht="15" customHeight="1">
      <c r="A34" s="937"/>
      <c r="B34" s="1306"/>
      <c r="C34" s="937"/>
      <c r="D34" s="1308"/>
      <c r="E34" s="1308"/>
      <c r="F34" s="937"/>
      <c r="G34" s="937"/>
      <c r="H34" s="902"/>
      <c r="I34" s="937"/>
      <c r="J34" s="864"/>
      <c r="K34" s="689"/>
      <c r="L34" s="7"/>
      <c r="M34" s="864"/>
      <c r="N34" s="689"/>
      <c r="O34" s="7"/>
      <c r="P34" s="864"/>
      <c r="Q34" s="761"/>
      <c r="R34" s="7"/>
      <c r="S34" s="761"/>
      <c r="T34" s="937"/>
      <c r="U34" s="416"/>
      <c r="V34" s="1211"/>
      <c r="W34" s="902"/>
      <c r="X34" s="937"/>
      <c r="Y34" s="902"/>
      <c r="Z34" s="1211"/>
      <c r="AA34" s="902"/>
      <c r="AB34" s="937"/>
    </row>
    <row r="35" spans="1:28" ht="15" customHeight="1">
      <c r="A35" s="937"/>
      <c r="B35" s="1304"/>
      <c r="C35" s="937"/>
      <c r="D35" s="1307"/>
      <c r="E35" s="1307"/>
      <c r="F35" s="937"/>
      <c r="G35" s="937"/>
      <c r="H35" s="861"/>
      <c r="I35" s="937"/>
      <c r="J35" s="863"/>
      <c r="K35" s="689"/>
      <c r="L35" s="7"/>
      <c r="M35" s="863"/>
      <c r="N35" s="689"/>
      <c r="O35" s="7"/>
      <c r="P35" s="863"/>
      <c r="Q35" s="689"/>
      <c r="R35" s="7"/>
      <c r="S35" s="689"/>
      <c r="T35" s="937"/>
      <c r="U35" s="85"/>
      <c r="V35" s="1211"/>
      <c r="W35" s="861"/>
      <c r="X35" s="937"/>
      <c r="Y35" s="861"/>
      <c r="Z35" s="1211"/>
      <c r="AA35" s="861"/>
      <c r="AB35" s="937"/>
    </row>
    <row r="36" spans="1:28" ht="15" customHeight="1">
      <c r="A36" s="937"/>
      <c r="B36" s="1305"/>
      <c r="C36" s="937"/>
      <c r="D36" s="1307"/>
      <c r="E36" s="1307"/>
      <c r="F36" s="937"/>
      <c r="G36" s="937"/>
      <c r="H36" s="861"/>
      <c r="I36" s="937"/>
      <c r="J36" s="863"/>
      <c r="K36" s="689"/>
      <c r="L36" s="7"/>
      <c r="M36" s="863"/>
      <c r="N36" s="689"/>
      <c r="O36" s="7"/>
      <c r="P36" s="863"/>
      <c r="Q36" s="689"/>
      <c r="R36" s="7"/>
      <c r="S36" s="689"/>
      <c r="T36" s="937"/>
      <c r="U36" s="85"/>
      <c r="V36" s="1211"/>
      <c r="W36" s="861"/>
      <c r="X36" s="937"/>
      <c r="Y36" s="861"/>
      <c r="Z36" s="1211"/>
      <c r="AA36" s="861"/>
      <c r="AB36" s="937"/>
    </row>
    <row r="37" spans="1:28" ht="15" customHeight="1">
      <c r="A37" s="937"/>
      <c r="B37" s="1305"/>
      <c r="C37" s="937"/>
      <c r="D37" s="1307"/>
      <c r="E37" s="1307"/>
      <c r="F37" s="937"/>
      <c r="G37" s="937"/>
      <c r="H37" s="861"/>
      <c r="I37" s="937"/>
      <c r="J37" s="863"/>
      <c r="K37" s="689"/>
      <c r="L37" s="7"/>
      <c r="M37" s="863"/>
      <c r="N37" s="689"/>
      <c r="O37" s="7"/>
      <c r="P37" s="863"/>
      <c r="Q37" s="689"/>
      <c r="R37" s="7"/>
      <c r="S37" s="689"/>
      <c r="T37" s="937"/>
      <c r="U37" s="85"/>
      <c r="V37" s="1211"/>
      <c r="W37" s="861"/>
      <c r="X37" s="937"/>
      <c r="Y37" s="861"/>
      <c r="Z37" s="1211"/>
      <c r="AA37" s="861"/>
      <c r="AB37" s="937"/>
    </row>
    <row r="38" spans="1:28" ht="15" customHeight="1">
      <c r="A38" s="937"/>
      <c r="B38" s="1306"/>
      <c r="C38" s="937"/>
      <c r="D38" s="1308"/>
      <c r="E38" s="1308"/>
      <c r="F38" s="937"/>
      <c r="G38" s="937"/>
      <c r="H38" s="902"/>
      <c r="I38" s="937"/>
      <c r="J38" s="864"/>
      <c r="K38" s="689"/>
      <c r="L38" s="7"/>
      <c r="M38" s="864"/>
      <c r="N38" s="689"/>
      <c r="O38" s="7"/>
      <c r="P38" s="864"/>
      <c r="Q38" s="761"/>
      <c r="R38" s="7"/>
      <c r="S38" s="761"/>
      <c r="T38" s="937"/>
      <c r="U38" s="416"/>
      <c r="V38" s="1211"/>
      <c r="W38" s="902"/>
      <c r="X38" s="937"/>
      <c r="Y38" s="902"/>
      <c r="Z38" s="1211"/>
      <c r="AA38" s="902"/>
      <c r="AB38" s="937"/>
    </row>
    <row r="39" spans="1:28" ht="15" customHeight="1">
      <c r="A39" s="937"/>
      <c r="B39" s="1304"/>
      <c r="C39" s="937"/>
      <c r="D39" s="1307"/>
      <c r="E39" s="1307"/>
      <c r="F39" s="937"/>
      <c r="G39" s="937"/>
      <c r="H39" s="861"/>
      <c r="I39" s="937"/>
      <c r="J39" s="863"/>
      <c r="K39" s="689"/>
      <c r="L39" s="7"/>
      <c r="M39" s="863"/>
      <c r="N39" s="689"/>
      <c r="O39" s="7"/>
      <c r="P39" s="863"/>
      <c r="Q39" s="689"/>
      <c r="R39" s="7"/>
      <c r="S39" s="689"/>
      <c r="T39" s="937"/>
      <c r="U39" s="85"/>
      <c r="V39" s="1211"/>
      <c r="W39" s="861"/>
      <c r="X39" s="937"/>
      <c r="Y39" s="861"/>
      <c r="Z39" s="1211"/>
      <c r="AA39" s="861"/>
      <c r="AB39" s="937"/>
    </row>
    <row r="40" spans="1:28" ht="15" customHeight="1">
      <c r="A40" s="937"/>
      <c r="B40" s="1305"/>
      <c r="C40" s="937"/>
      <c r="D40" s="1307"/>
      <c r="E40" s="1307"/>
      <c r="F40" s="937"/>
      <c r="G40" s="937"/>
      <c r="H40" s="861"/>
      <c r="I40" s="937"/>
      <c r="J40" s="863"/>
      <c r="K40" s="689"/>
      <c r="L40" s="7"/>
      <c r="M40" s="863"/>
      <c r="N40" s="689"/>
      <c r="O40" s="7"/>
      <c r="P40" s="863"/>
      <c r="Q40" s="689"/>
      <c r="R40" s="7"/>
      <c r="S40" s="689"/>
      <c r="T40" s="937"/>
      <c r="U40" s="85"/>
      <c r="V40" s="1211"/>
      <c r="W40" s="861"/>
      <c r="X40" s="937"/>
      <c r="Y40" s="861"/>
      <c r="Z40" s="1211"/>
      <c r="AA40" s="861"/>
      <c r="AB40" s="937"/>
    </row>
    <row r="41" spans="1:28" ht="15" customHeight="1">
      <c r="A41" s="937"/>
      <c r="B41" s="1305"/>
      <c r="C41" s="937"/>
      <c r="D41" s="1307"/>
      <c r="E41" s="1307"/>
      <c r="F41" s="937"/>
      <c r="G41" s="937"/>
      <c r="H41" s="861"/>
      <c r="I41" s="937"/>
      <c r="J41" s="863"/>
      <c r="K41" s="689"/>
      <c r="L41" s="7"/>
      <c r="M41" s="863"/>
      <c r="N41" s="689"/>
      <c r="O41" s="7"/>
      <c r="P41" s="863"/>
      <c r="Q41" s="689"/>
      <c r="R41" s="7"/>
      <c r="S41" s="689"/>
      <c r="T41" s="937"/>
      <c r="U41" s="85"/>
      <c r="V41" s="1211"/>
      <c r="W41" s="861"/>
      <c r="X41" s="937"/>
      <c r="Y41" s="861"/>
      <c r="Z41" s="1211"/>
      <c r="AA41" s="861"/>
      <c r="AB41" s="937"/>
    </row>
    <row r="42" spans="1:28" ht="15" customHeight="1">
      <c r="A42" s="937"/>
      <c r="B42" s="1306"/>
      <c r="C42" s="937"/>
      <c r="D42" s="1308"/>
      <c r="E42" s="1308"/>
      <c r="F42" s="937"/>
      <c r="G42" s="937"/>
      <c r="H42" s="902"/>
      <c r="I42" s="937"/>
      <c r="J42" s="864"/>
      <c r="K42" s="689"/>
      <c r="L42" s="7"/>
      <c r="M42" s="864"/>
      <c r="N42" s="689"/>
      <c r="O42" s="7"/>
      <c r="P42" s="864"/>
      <c r="Q42" s="761"/>
      <c r="R42" s="7"/>
      <c r="S42" s="761"/>
      <c r="T42" s="937"/>
      <c r="U42" s="416"/>
      <c r="V42" s="1211"/>
      <c r="W42" s="902"/>
      <c r="X42" s="937"/>
      <c r="Y42" s="902"/>
      <c r="Z42" s="1211"/>
      <c r="AA42" s="902"/>
      <c r="AB42" s="937"/>
    </row>
    <row r="43" spans="1:28" ht="15" customHeight="1">
      <c r="A43" s="937"/>
      <c r="B43" s="1304"/>
      <c r="C43" s="937"/>
      <c r="D43" s="1307"/>
      <c r="E43" s="1307"/>
      <c r="F43" s="937"/>
      <c r="G43" s="937"/>
      <c r="H43" s="861"/>
      <c r="I43" s="937"/>
      <c r="J43" s="863"/>
      <c r="K43" s="689"/>
      <c r="L43" s="7"/>
      <c r="M43" s="863"/>
      <c r="N43" s="689"/>
      <c r="O43" s="7"/>
      <c r="P43" s="863"/>
      <c r="Q43" s="689"/>
      <c r="R43" s="7"/>
      <c r="S43" s="689"/>
      <c r="T43" s="937"/>
      <c r="U43" s="85"/>
      <c r="V43" s="1211"/>
      <c r="W43" s="861"/>
      <c r="X43" s="937"/>
      <c r="Y43" s="861"/>
      <c r="Z43" s="1211"/>
      <c r="AA43" s="861"/>
      <c r="AB43" s="937"/>
    </row>
    <row r="44" spans="1:28" ht="15" customHeight="1">
      <c r="A44" s="937"/>
      <c r="B44" s="1305"/>
      <c r="C44" s="937"/>
      <c r="D44" s="1307"/>
      <c r="E44" s="1307"/>
      <c r="F44" s="937"/>
      <c r="G44" s="937"/>
      <c r="H44" s="861"/>
      <c r="I44" s="937"/>
      <c r="J44" s="863"/>
      <c r="K44" s="689"/>
      <c r="L44" s="7"/>
      <c r="M44" s="863"/>
      <c r="N44" s="689"/>
      <c r="O44" s="7"/>
      <c r="P44" s="863"/>
      <c r="Q44" s="689"/>
      <c r="R44" s="7"/>
      <c r="S44" s="689"/>
      <c r="T44" s="937"/>
      <c r="U44" s="85"/>
      <c r="V44" s="1211"/>
      <c r="W44" s="861"/>
      <c r="X44" s="937"/>
      <c r="Y44" s="861"/>
      <c r="Z44" s="1211"/>
      <c r="AA44" s="861"/>
      <c r="AB44" s="937"/>
    </row>
    <row r="45" spans="1:28" ht="15" customHeight="1">
      <c r="A45" s="937"/>
      <c r="B45" s="1305"/>
      <c r="C45" s="937"/>
      <c r="D45" s="1307"/>
      <c r="E45" s="1307"/>
      <c r="F45" s="937"/>
      <c r="G45" s="937"/>
      <c r="H45" s="861"/>
      <c r="I45" s="937"/>
      <c r="J45" s="863"/>
      <c r="K45" s="689"/>
      <c r="L45" s="7"/>
      <c r="M45" s="863"/>
      <c r="N45" s="689"/>
      <c r="O45" s="7"/>
      <c r="P45" s="863"/>
      <c r="Q45" s="689"/>
      <c r="R45" s="7"/>
      <c r="S45" s="689"/>
      <c r="T45" s="937"/>
      <c r="U45" s="85"/>
      <c r="V45" s="1211"/>
      <c r="W45" s="861"/>
      <c r="X45" s="937"/>
      <c r="Y45" s="861"/>
      <c r="Z45" s="1211"/>
      <c r="AA45" s="861"/>
      <c r="AB45" s="937"/>
    </row>
    <row r="46" spans="1:28" ht="15" customHeight="1">
      <c r="A46" s="937"/>
      <c r="B46" s="1306"/>
      <c r="C46" s="937"/>
      <c r="D46" s="1308"/>
      <c r="E46" s="1308"/>
      <c r="F46" s="937"/>
      <c r="G46" s="937"/>
      <c r="H46" s="902"/>
      <c r="I46" s="937"/>
      <c r="J46" s="864"/>
      <c r="K46" s="689"/>
      <c r="L46" s="7"/>
      <c r="M46" s="864"/>
      <c r="N46" s="689"/>
      <c r="O46" s="7"/>
      <c r="P46" s="864"/>
      <c r="Q46" s="761"/>
      <c r="R46" s="7"/>
      <c r="S46" s="761"/>
      <c r="T46" s="937"/>
      <c r="U46" s="416"/>
      <c r="V46" s="1211"/>
      <c r="W46" s="902"/>
      <c r="X46" s="937"/>
      <c r="Y46" s="902"/>
      <c r="Z46" s="1211"/>
      <c r="AA46" s="902"/>
      <c r="AB46" s="937"/>
    </row>
    <row r="47" spans="1:28" ht="15" customHeight="1">
      <c r="A47" s="937"/>
      <c r="B47" s="1304"/>
      <c r="C47" s="937"/>
      <c r="D47" s="1307"/>
      <c r="E47" s="1307"/>
      <c r="F47" s="937"/>
      <c r="G47" s="937"/>
      <c r="H47" s="861"/>
      <c r="I47" s="937"/>
      <c r="J47" s="863"/>
      <c r="K47" s="689"/>
      <c r="L47" s="7"/>
      <c r="M47" s="863"/>
      <c r="N47" s="689"/>
      <c r="O47" s="7"/>
      <c r="P47" s="863"/>
      <c r="Q47" s="689"/>
      <c r="R47" s="7"/>
      <c r="S47" s="689"/>
      <c r="T47" s="937"/>
      <c r="U47" s="85"/>
      <c r="V47" s="1211"/>
      <c r="W47" s="861"/>
      <c r="X47" s="937"/>
      <c r="Y47" s="861"/>
      <c r="Z47" s="1211"/>
      <c r="AA47" s="861"/>
      <c r="AB47" s="937"/>
    </row>
    <row r="48" spans="1:28" ht="15" customHeight="1">
      <c r="A48" s="937"/>
      <c r="B48" s="1305"/>
      <c r="C48" s="937"/>
      <c r="D48" s="1307"/>
      <c r="E48" s="1307"/>
      <c r="F48" s="937"/>
      <c r="G48" s="937"/>
      <c r="H48" s="861"/>
      <c r="I48" s="937"/>
      <c r="J48" s="863"/>
      <c r="K48" s="689"/>
      <c r="L48" s="7"/>
      <c r="M48" s="863"/>
      <c r="N48" s="689"/>
      <c r="O48" s="7"/>
      <c r="P48" s="863"/>
      <c r="Q48" s="689"/>
      <c r="R48" s="7"/>
      <c r="S48" s="689"/>
      <c r="T48" s="937"/>
      <c r="U48" s="85"/>
      <c r="V48" s="1211"/>
      <c r="W48" s="861"/>
      <c r="X48" s="937"/>
      <c r="Y48" s="861"/>
      <c r="Z48" s="1211"/>
      <c r="AA48" s="861"/>
      <c r="AB48" s="937"/>
    </row>
    <row r="49" spans="1:35" ht="15" customHeight="1">
      <c r="A49" s="937"/>
      <c r="B49" s="1305"/>
      <c r="C49" s="937"/>
      <c r="D49" s="1307"/>
      <c r="E49" s="1307"/>
      <c r="F49" s="937"/>
      <c r="G49" s="937"/>
      <c r="H49" s="861"/>
      <c r="I49" s="937"/>
      <c r="J49" s="863"/>
      <c r="K49" s="689"/>
      <c r="L49" s="7"/>
      <c r="M49" s="863"/>
      <c r="N49" s="689"/>
      <c r="O49" s="7"/>
      <c r="P49" s="863"/>
      <c r="Q49" s="689"/>
      <c r="R49" s="7"/>
      <c r="S49" s="689"/>
      <c r="T49" s="937"/>
      <c r="U49" s="85"/>
      <c r="V49" s="1211"/>
      <c r="W49" s="861"/>
      <c r="X49" s="937"/>
      <c r="Y49" s="861"/>
      <c r="Z49" s="1211"/>
      <c r="AA49" s="861"/>
      <c r="AB49" s="937"/>
    </row>
    <row r="50" spans="1:35" ht="15" customHeight="1">
      <c r="A50" s="937"/>
      <c r="B50" s="1306"/>
      <c r="C50" s="937"/>
      <c r="D50" s="1308"/>
      <c r="E50" s="1308"/>
      <c r="F50" s="937"/>
      <c r="G50" s="937"/>
      <c r="H50" s="902"/>
      <c r="I50" s="937"/>
      <c r="J50" s="864"/>
      <c r="K50" s="689"/>
      <c r="L50" s="7"/>
      <c r="M50" s="864"/>
      <c r="N50" s="689"/>
      <c r="O50" s="7"/>
      <c r="P50" s="864"/>
      <c r="Q50" s="761"/>
      <c r="R50" s="7"/>
      <c r="S50" s="761"/>
      <c r="T50" s="937"/>
      <c r="U50" s="416"/>
      <c r="V50" s="1211"/>
      <c r="W50" s="902"/>
      <c r="X50" s="937"/>
      <c r="Y50" s="902"/>
      <c r="Z50" s="1211"/>
      <c r="AA50" s="902"/>
      <c r="AB50" s="937"/>
    </row>
    <row r="51" spans="1:35" ht="15" customHeight="1">
      <c r="A51" s="937"/>
      <c r="B51" s="1304"/>
      <c r="C51" s="937"/>
      <c r="D51" s="1307"/>
      <c r="E51" s="1307"/>
      <c r="F51" s="937"/>
      <c r="G51" s="937"/>
      <c r="H51" s="861"/>
      <c r="I51" s="937"/>
      <c r="J51" s="863"/>
      <c r="K51" s="689"/>
      <c r="L51" s="8"/>
      <c r="M51" s="863"/>
      <c r="N51" s="689"/>
      <c r="O51" s="8"/>
      <c r="P51" s="863"/>
      <c r="Q51" s="689"/>
      <c r="R51" s="8"/>
      <c r="S51" s="689"/>
      <c r="T51" s="937"/>
      <c r="U51" s="85"/>
      <c r="W51" s="861"/>
      <c r="X51" s="937"/>
      <c r="Y51" s="861"/>
      <c r="AA51" s="861"/>
      <c r="AB51" s="937"/>
    </row>
    <row r="52" spans="1:35" ht="15" customHeight="1">
      <c r="A52" s="937"/>
      <c r="B52" s="1305"/>
      <c r="C52" s="937"/>
      <c r="D52" s="1307"/>
      <c r="E52" s="1307"/>
      <c r="F52" s="937"/>
      <c r="G52" s="937"/>
      <c r="H52" s="861"/>
      <c r="I52" s="937"/>
      <c r="J52" s="863"/>
      <c r="K52" s="689"/>
      <c r="L52" s="8"/>
      <c r="M52" s="863"/>
      <c r="N52" s="689"/>
      <c r="O52" s="8"/>
      <c r="P52" s="863"/>
      <c r="Q52" s="689"/>
      <c r="R52" s="8"/>
      <c r="S52" s="689"/>
      <c r="T52" s="937"/>
      <c r="U52" s="85"/>
      <c r="W52" s="861"/>
      <c r="X52" s="937"/>
      <c r="Y52" s="861"/>
      <c r="AA52" s="861"/>
      <c r="AB52" s="937"/>
    </row>
    <row r="53" spans="1:35" ht="15" customHeight="1">
      <c r="A53" s="937"/>
      <c r="B53" s="1305"/>
      <c r="C53" s="937"/>
      <c r="D53" s="1307"/>
      <c r="E53" s="1307"/>
      <c r="F53" s="937"/>
      <c r="G53" s="937"/>
      <c r="H53" s="861"/>
      <c r="I53" s="937"/>
      <c r="J53" s="863"/>
      <c r="K53" s="689"/>
      <c r="L53" s="8"/>
      <c r="M53" s="863"/>
      <c r="N53" s="689"/>
      <c r="O53" s="8"/>
      <c r="P53" s="863"/>
      <c r="Q53" s="689"/>
      <c r="R53" s="8"/>
      <c r="S53" s="689"/>
      <c r="T53" s="937"/>
      <c r="U53" s="85"/>
      <c r="W53" s="861"/>
      <c r="X53" s="937"/>
      <c r="Y53" s="861"/>
      <c r="AA53" s="861"/>
      <c r="AB53" s="937"/>
    </row>
    <row r="54" spans="1:35" ht="15" customHeight="1">
      <c r="A54" s="937"/>
      <c r="B54" s="1306"/>
      <c r="C54" s="937"/>
      <c r="D54" s="1308"/>
      <c r="E54" s="1308"/>
      <c r="F54" s="937"/>
      <c r="G54" s="937"/>
      <c r="H54" s="902"/>
      <c r="I54" s="937"/>
      <c r="J54" s="864"/>
      <c r="K54" s="689"/>
      <c r="L54" s="7"/>
      <c r="M54" s="864"/>
      <c r="N54" s="689"/>
      <c r="O54" s="7"/>
      <c r="P54" s="864"/>
      <c r="Q54" s="761"/>
      <c r="R54" s="7"/>
      <c r="S54" s="761"/>
      <c r="T54" s="937"/>
      <c r="U54" s="416"/>
      <c r="V54" s="1211"/>
      <c r="W54" s="902"/>
      <c r="X54" s="937"/>
      <c r="Y54" s="902"/>
      <c r="Z54" s="1211"/>
      <c r="AA54" s="902"/>
      <c r="AB54" s="937"/>
    </row>
    <row r="55" spans="1:35" ht="14.25">
      <c r="A55" s="1205"/>
      <c r="B55" s="1205"/>
      <c r="C55" s="1205"/>
      <c r="D55" s="1205"/>
      <c r="E55" s="1205"/>
      <c r="F55" s="1205"/>
      <c r="G55" s="1205"/>
      <c r="H55" s="1205"/>
      <c r="I55" s="1205"/>
      <c r="J55" s="1206"/>
      <c r="K55" s="1205"/>
      <c r="L55" s="1205"/>
      <c r="M55" s="1205"/>
      <c r="N55" s="1205"/>
      <c r="O55" s="1205"/>
      <c r="P55" s="1205"/>
      <c r="Q55" s="1205"/>
      <c r="R55" s="1205"/>
      <c r="S55" s="1205"/>
      <c r="T55" s="1205"/>
      <c r="U55" s="1205"/>
      <c r="V55" s="1205"/>
      <c r="W55" s="1205"/>
      <c r="X55" s="1205"/>
      <c r="Y55" s="1205"/>
      <c r="Z55" s="1205"/>
      <c r="AA55" s="1205"/>
      <c r="AB55" s="1205"/>
      <c r="AC55" s="1205"/>
      <c r="AD55" s="1205"/>
      <c r="AE55" s="1205"/>
      <c r="AF55" s="1205"/>
      <c r="AG55" s="1205"/>
      <c r="AH55" s="1205"/>
      <c r="AI55" s="1205"/>
    </row>
    <row r="56" spans="1:35" ht="12.75" customHeight="1">
      <c r="F56" s="1008"/>
      <c r="I56" s="1008"/>
    </row>
    <row r="90" spans="32:32" ht="12.75" customHeight="1">
      <c r="AF90" s="1019"/>
    </row>
    <row r="148" spans="2:4" ht="12.75" customHeight="1">
      <c r="B148" s="1314" t="s">
        <v>4061</v>
      </c>
      <c r="C148" s="1314"/>
      <c r="D148" s="1314"/>
    </row>
    <row r="150" spans="2:4" ht="12.75" customHeight="1">
      <c r="B150" s="1210"/>
      <c r="C150" s="757" t="str">
        <f ca="1">OFFSET(Lexicon!B94,0,$B$3)</f>
        <v>Hide Detail</v>
      </c>
    </row>
    <row r="151" spans="2:4" ht="12.75" customHeight="1">
      <c r="B151" s="1210"/>
      <c r="C151" s="757" t="str">
        <f ca="1">OFFSET(Lexicon!B95,0,$B$3)</f>
        <v>Show Detail</v>
      </c>
    </row>
    <row r="152" spans="2:4" ht="12.75" customHeight="1">
      <c r="B152" s="1213" t="str">
        <f ca="1">OFFSET(Lexicon!B87,0,$B$3)</f>
        <v>What changes are anticipated?</v>
      </c>
      <c r="C152" s="1214" t="str">
        <f ca="1">OFFSET(Lexicon!B77,0,$B$3)</f>
        <v>Identify the Theme</v>
      </c>
    </row>
    <row r="153" spans="2:4" ht="12.75" customHeight="1">
      <c r="B153" s="1213" t="str">
        <f ca="1">OFFSET(Lexicon!B88,0,$B$3)</f>
        <v>What threats exist?</v>
      </c>
      <c r="C153" s="1214" t="str">
        <f ca="1">OFFSET(Lexicon!B78,0,$B$3)</f>
        <v>What are the primary areas of concern?</v>
      </c>
    </row>
    <row r="154" spans="2:4" ht="12.75" customHeight="1">
      <c r="B154" s="1213" t="str">
        <f ca="1">OFFSET(Lexicon!B89,0,$B$3)</f>
        <v>What opportunities exist?</v>
      </c>
      <c r="C154" s="1214" t="str">
        <f ca="1">OFFSET(Lexicon!B79,0,$B$3)</f>
        <v>What boundaries will help focus our attention and resources?</v>
      </c>
    </row>
    <row r="155" spans="2:4" ht="12.75" customHeight="1">
      <c r="B155" s="1213" t="str">
        <f ca="1">OFFSET(Lexicon!B91,0,$B$3)</f>
        <v>Concerns</v>
      </c>
      <c r="C155" s="1214" t="str">
        <f ca="1">OFFSET(Lexicon!B80,0,$B$3)</f>
        <v xml:space="preserve">What is the theme for this Situation Appraisal? </v>
      </c>
    </row>
    <row r="156" spans="2:4" ht="12.75" customHeight="1">
      <c r="B156" s="1213"/>
      <c r="C156" s="1214" t="str">
        <f ca="1">OFFSET(Lexicon!B83,0,$B$3)</f>
        <v>List Concerns</v>
      </c>
    </row>
    <row r="157" spans="2:4" ht="12.75" customHeight="1">
      <c r="B157" s="1215"/>
      <c r="C157" s="1214" t="str">
        <f ca="1">OFFSET(Lexicon!B84,0,$B$3)</f>
        <v>What deviations are occuring?</v>
      </c>
    </row>
    <row r="158" spans="2:4" ht="12.75" customHeight="1">
      <c r="B158" s="1215"/>
      <c r="C158" s="1214" t="str">
        <f ca="1">OFFSET(Lexicon!B85,0,$B$3)</f>
        <v>What decisions need to be made?</v>
      </c>
    </row>
    <row r="159" spans="2:4" ht="12.75" customHeight="1">
      <c r="B159" s="1215"/>
      <c r="C159" s="1214" t="str">
        <f ca="1">OFFSET(Lexicon!B86,0,$B$3)</f>
        <v>What plans should be implemented?</v>
      </c>
    </row>
    <row r="162" spans="3:31" ht="12.75" customHeight="1">
      <c r="C162" s="1210" t="str">
        <f ca="1">OFFSET(Lexicon!B1112,0,$B$3)</f>
        <v>H+</v>
      </c>
    </row>
    <row r="163" spans="3:31" ht="12.75" customHeight="1">
      <c r="C163" s="1210" t="str">
        <f ca="1">OFFSET(Lexicon!B1113,0,$B$3)</f>
        <v>H</v>
      </c>
    </row>
    <row r="164" spans="3:31" ht="12.75" customHeight="1">
      <c r="C164" s="1210" t="str">
        <f ca="1">OFFSET(Lexicon!B1114,0,$B$3)</f>
        <v>H-</v>
      </c>
    </row>
    <row r="165" spans="3:31" ht="12.75" customHeight="1">
      <c r="C165" s="1210" t="str">
        <f ca="1">OFFSET(Lexicon!B1115,0,$B$3)</f>
        <v>M+</v>
      </c>
    </row>
    <row r="166" spans="3:31" ht="12.75" customHeight="1">
      <c r="C166" s="1210" t="str">
        <f ca="1">OFFSET(Lexicon!B1116,0,$B$3)</f>
        <v>M</v>
      </c>
    </row>
    <row r="167" spans="3:31" ht="12.75" customHeight="1">
      <c r="C167" s="1210" t="str">
        <f ca="1">OFFSET(Lexicon!B1117,0,$B$3)</f>
        <v>M-</v>
      </c>
    </row>
    <row r="168" spans="3:31" ht="12.75" customHeight="1">
      <c r="C168" s="1210" t="str">
        <f ca="1">OFFSET(Lexicon!B1118,0,$B$3)</f>
        <v>L+</v>
      </c>
    </row>
    <row r="169" spans="3:31" ht="12.75" customHeight="1">
      <c r="C169" s="1210" t="str">
        <f ca="1">OFFSET(Lexicon!B1119,0,$B$3)</f>
        <v>L</v>
      </c>
      <c r="AE169" s="171"/>
    </row>
    <row r="170" spans="3:31" ht="12.75" customHeight="1">
      <c r="C170" s="1210" t="str">
        <f ca="1">OFFSET(Lexicon!B1120,0,$B$3)</f>
        <v>L-</v>
      </c>
      <c r="AE170" s="171"/>
    </row>
    <row r="171" spans="3:31" ht="12.75" customHeight="1">
      <c r="AE171" s="171"/>
    </row>
    <row r="172" spans="3:31" ht="12.75" customHeight="1">
      <c r="C172" s="1210" t="str">
        <f ca="1">OFFSET(Lexicon!B197,0,$B$3)</f>
        <v>SA</v>
      </c>
      <c r="AE172" s="171"/>
    </row>
    <row r="173" spans="3:31" ht="12.75" customHeight="1">
      <c r="C173" s="1210" t="str">
        <f ca="1">OFFSET(Lexicon!B198,0,$B$3)</f>
        <v>PA</v>
      </c>
      <c r="AE173" s="171"/>
    </row>
    <row r="174" spans="3:31" ht="12.75" customHeight="1">
      <c r="C174" s="1210" t="str">
        <f ca="1">OFFSET(Lexicon!B199,0,$B$3)</f>
        <v>DA</v>
      </c>
      <c r="AE174" s="171"/>
    </row>
    <row r="175" spans="3:31" ht="12.75" customHeight="1">
      <c r="C175" s="1210" t="str">
        <f ca="1">OFFSET(Lexicon!B200,0,$B$3)</f>
        <v>PPA</v>
      </c>
      <c r="AE175" s="171"/>
    </row>
    <row r="176" spans="3:31" ht="12.75" customHeight="1">
      <c r="C176" s="1210" t="str">
        <f ca="1">OFFSET(Lexicon!B201,0,$B$3)</f>
        <v>POA</v>
      </c>
      <c r="AE176" s="171"/>
    </row>
    <row r="177" spans="3:31" ht="12.75" customHeight="1">
      <c r="C177" s="1210" t="str">
        <f ca="1">OFFSET(Lexicon!B202,0,$B$3)</f>
        <v>Just Do It!</v>
      </c>
      <c r="AE177" s="171"/>
    </row>
    <row r="178" spans="3:31" ht="12.75" customHeight="1">
      <c r="AE178" s="1019"/>
    </row>
    <row r="179" spans="3:31" ht="12.75" customHeight="1">
      <c r="AE179" s="157"/>
    </row>
    <row r="180" spans="3:31" ht="12.75" customHeight="1">
      <c r="AE180" s="157"/>
    </row>
    <row r="181" spans="3:31" ht="12.75" customHeight="1">
      <c r="AE181" s="157"/>
    </row>
    <row r="182" spans="3:31" ht="12.75" customHeight="1">
      <c r="AE182" s="157"/>
    </row>
    <row r="183" spans="3:31" ht="12.75" customHeight="1">
      <c r="AE183" s="157"/>
    </row>
    <row r="184" spans="3:31" ht="12.75" customHeight="1">
      <c r="AE184" s="157"/>
    </row>
  </sheetData>
  <mergeCells count="83">
    <mergeCell ref="B148:D148"/>
    <mergeCell ref="Y13:AA13"/>
    <mergeCell ref="Y7:AA7"/>
    <mergeCell ref="Y10:AA10"/>
    <mergeCell ref="Y11:AA11"/>
    <mergeCell ref="Y12:AA12"/>
    <mergeCell ref="Y9:AA9"/>
    <mergeCell ref="B8:B9"/>
    <mergeCell ref="B15:B18"/>
    <mergeCell ref="D15:E15"/>
    <mergeCell ref="D16:E16"/>
    <mergeCell ref="D18:E18"/>
    <mergeCell ref="D11:D12"/>
    <mergeCell ref="E8:E9"/>
    <mergeCell ref="B19:B22"/>
    <mergeCell ref="D19:E19"/>
    <mergeCell ref="U6:W6"/>
    <mergeCell ref="U8:W8"/>
    <mergeCell ref="U9:W9"/>
    <mergeCell ref="U11:W11"/>
    <mergeCell ref="U13:W13"/>
    <mergeCell ref="U12:W12"/>
    <mergeCell ref="D20:E20"/>
    <mergeCell ref="D21:E21"/>
    <mergeCell ref="D22:E22"/>
    <mergeCell ref="B23:B26"/>
    <mergeCell ref="D23:E23"/>
    <mergeCell ref="D24:E24"/>
    <mergeCell ref="D25:E25"/>
    <mergeCell ref="D26:E26"/>
    <mergeCell ref="B27:B30"/>
    <mergeCell ref="D27:E27"/>
    <mergeCell ref="D28:E28"/>
    <mergeCell ref="D29:E29"/>
    <mergeCell ref="D30:E30"/>
    <mergeCell ref="B31:B34"/>
    <mergeCell ref="D31:E31"/>
    <mergeCell ref="D32:E32"/>
    <mergeCell ref="D33:E33"/>
    <mergeCell ref="D34:E34"/>
    <mergeCell ref="B35:B38"/>
    <mergeCell ref="D35:E35"/>
    <mergeCell ref="D36:E36"/>
    <mergeCell ref="D37:E37"/>
    <mergeCell ref="D38:E38"/>
    <mergeCell ref="D46:E46"/>
    <mergeCell ref="B39:B42"/>
    <mergeCell ref="D39:E39"/>
    <mergeCell ref="D40:E40"/>
    <mergeCell ref="D41:E41"/>
    <mergeCell ref="D42:E42"/>
    <mergeCell ref="J13:K13"/>
    <mergeCell ref="J6:Q7"/>
    <mergeCell ref="B51:B54"/>
    <mergeCell ref="D51:E51"/>
    <mergeCell ref="D52:E52"/>
    <mergeCell ref="D53:E53"/>
    <mergeCell ref="D54:E54"/>
    <mergeCell ref="B47:B50"/>
    <mergeCell ref="D47:E47"/>
    <mergeCell ref="D48:E48"/>
    <mergeCell ref="D49:E49"/>
    <mergeCell ref="D50:E50"/>
    <mergeCell ref="B43:B46"/>
    <mergeCell ref="D43:E43"/>
    <mergeCell ref="D44:E44"/>
    <mergeCell ref="D45:E45"/>
    <mergeCell ref="D14:E14"/>
    <mergeCell ref="S12:S13"/>
    <mergeCell ref="P9:Q9"/>
    <mergeCell ref="P10:Q10"/>
    <mergeCell ref="P11:Q11"/>
    <mergeCell ref="P12:Q12"/>
    <mergeCell ref="P13:Q13"/>
    <mergeCell ref="M9:N9"/>
    <mergeCell ref="M10:N10"/>
    <mergeCell ref="M11:N11"/>
    <mergeCell ref="M12:N12"/>
    <mergeCell ref="M13:N13"/>
    <mergeCell ref="J9:K9"/>
    <mergeCell ref="J10:K10"/>
    <mergeCell ref="J11:K11"/>
    <mergeCell ref="J12:K12"/>
  </mergeCells>
  <conditionalFormatting sqref="K15:K54 N15:N54 Q15:Q54 S15:S54">
    <cfRule type="containsText" dxfId="588" priority="9" operator="containsText" text="M">
      <formula>NOT(ISERROR(SEARCH("M",K15)))</formula>
    </cfRule>
    <cfRule type="containsText" dxfId="587" priority="10" operator="containsText" text="H">
      <formula>NOT(ISERROR(SEARCH("H",K15)))</formula>
    </cfRule>
    <cfRule type="containsText" dxfId="586" priority="11" operator="containsText" text="L">
      <formula>NOT(ISERROR(SEARCH("L",K15)))</formula>
    </cfRule>
  </conditionalFormatting>
  <conditionalFormatting sqref="U15:U54">
    <cfRule type="containsText" dxfId="585" priority="3" operator="containsText" text="JUST DO IT">
      <formula>NOT(ISERROR(SEARCH("JUST DO IT",U15)))</formula>
    </cfRule>
    <cfRule type="containsText" dxfId="584" priority="4" operator="containsText" text="POA">
      <formula>NOT(ISERROR(SEARCH("POA",U15)))</formula>
    </cfRule>
    <cfRule type="containsText" dxfId="583" priority="5" operator="containsText" text="PPA">
      <formula>NOT(ISERROR(SEARCH("PPA",U15)))</formula>
    </cfRule>
    <cfRule type="containsText" dxfId="582" priority="6" operator="containsText" text="DA">
      <formula>NOT(ISERROR(SEARCH("DA",U15)))</formula>
    </cfRule>
    <cfRule type="containsText" dxfId="581" priority="7" operator="containsText" text="PA">
      <formula>NOT(ISERROR(SEARCH("PA",U15)))</formula>
    </cfRule>
    <cfRule type="containsText" dxfId="580" priority="8" operator="containsText" text="SA">
      <formula>NOT(ISERROR(SEARCH("SA",U15)))</formula>
    </cfRule>
  </conditionalFormatting>
  <conditionalFormatting sqref="N40">
    <cfRule type="cellIs" dxfId="579" priority="2" operator="equal">
      <formula>"L"</formula>
    </cfRule>
  </conditionalFormatting>
  <dataValidations count="2">
    <dataValidation type="list" allowBlank="1" showInputMessage="1" showErrorMessage="1" sqref="S15:S54 Q15:Q54 N15:N54 K15:K54" xr:uid="{00000000-0002-0000-0200-000000000000}">
      <formula1>$C$162:$C$170</formula1>
    </dataValidation>
    <dataValidation type="list" allowBlank="1" showInputMessage="1" showErrorMessage="1" sqref="U15:U54" xr:uid="{00000000-0002-0000-0200-000001000000}">
      <formula1>$C$172:$C$177</formula1>
    </dataValidation>
  </dataValidations>
  <printOptions horizontalCentered="1"/>
  <pageMargins left="0.56000000000000005" right="0.3" top="0.48" bottom="0.33" header="0.24" footer="0.3"/>
  <pageSetup scale="85" fitToWidth="0" orientation="portrait" r:id="rId1"/>
  <headerFooter>
    <oddFooter>&amp;C&amp;8Copyright © Kepner-Tregoe, Inc. All Rights Reserved.&amp;R&amp;8Page &amp;P of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082F4D40-61D2-4425-A9E0-955AA0837A97}">
            <xm:f>NOT(ISERROR(SEARCH("N",K15)))</xm:f>
            <xm:f>"N"</xm:f>
            <x14:dxf>
              <fill>
                <patternFill>
                  <bgColor rgb="FF92D050"/>
                </patternFill>
              </fill>
            </x14:dxf>
          </x14:cfRule>
          <xm:sqref>K15:K54 N15:N54 Q15:Q54 S15:S54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FX87"/>
  <sheetViews>
    <sheetView showGridLines="0" zoomScale="130" zoomScaleNormal="130" workbookViewId="0"/>
  </sheetViews>
  <sheetFormatPr defaultColWidth="11.42578125" defaultRowHeight="12"/>
  <cols>
    <col min="1" max="1" width="1.42578125" style="696" customWidth="1"/>
    <col min="2" max="2" width="4.140625" style="696" customWidth="1"/>
    <col min="3" max="3" width="63" style="696" customWidth="1"/>
    <col min="4" max="4" width="2.28515625" style="696" customWidth="1"/>
    <col min="5" max="5" width="63" style="696" customWidth="1"/>
    <col min="6" max="6" width="1.42578125" style="696" customWidth="1"/>
    <col min="7" max="7" width="2.85546875" style="696" customWidth="1"/>
    <col min="8" max="8" width="37" style="696" customWidth="1"/>
    <col min="9" max="9" width="3" style="697" customWidth="1"/>
    <col min="10" max="10" width="16.42578125" style="696" customWidth="1"/>
    <col min="11" max="11" width="56.140625" style="696" customWidth="1"/>
    <col min="12" max="13" width="1.42578125" style="696" customWidth="1"/>
    <col min="14" max="16384" width="11.42578125" style="696"/>
  </cols>
  <sheetData>
    <row r="1" spans="1:180" ht="7.5" customHeight="1">
      <c r="A1" s="1216"/>
      <c r="B1" s="1216"/>
      <c r="C1" s="1216"/>
      <c r="D1" s="1216"/>
      <c r="E1" s="1216"/>
      <c r="F1" s="1216"/>
      <c r="G1" s="695"/>
      <c r="H1" s="695"/>
      <c r="I1" s="695"/>
      <c r="J1" s="695"/>
      <c r="K1" s="695"/>
      <c r="L1" s="695"/>
      <c r="M1" s="695"/>
      <c r="N1" s="695"/>
      <c r="O1" s="695"/>
      <c r="P1" s="695"/>
    </row>
    <row r="2" spans="1:180" ht="41.25" customHeight="1">
      <c r="A2" s="1216"/>
      <c r="B2" s="933"/>
      <c r="C2" s="932" t="str">
        <f ca="1">OFFSET(Lexicon!B59,0,$B$3)</f>
        <v>Situation Appraisal</v>
      </c>
      <c r="D2" s="933"/>
      <c r="E2" s="933"/>
      <c r="F2" s="1216"/>
      <c r="G2" s="279"/>
      <c r="H2" s="279"/>
      <c r="I2" s="279"/>
      <c r="J2" s="280"/>
      <c r="K2" s="279"/>
      <c r="L2" s="695"/>
      <c r="M2" s="695"/>
      <c r="N2" s="695"/>
      <c r="O2" s="695"/>
      <c r="P2" s="695"/>
    </row>
    <row r="3" spans="1:180" ht="4.5" customHeight="1">
      <c r="A3" s="1216"/>
      <c r="B3" s="958">
        <f>Home!BA21</f>
        <v>0</v>
      </c>
      <c r="C3" s="806"/>
      <c r="D3" s="806"/>
      <c r="E3" s="806"/>
      <c r="F3" s="1216"/>
      <c r="G3" s="279"/>
      <c r="H3" s="279"/>
      <c r="I3" s="279"/>
      <c r="J3" s="280"/>
      <c r="K3" s="279"/>
      <c r="L3" s="695"/>
      <c r="M3" s="695"/>
      <c r="N3" s="695"/>
      <c r="O3" s="695"/>
      <c r="P3" s="695"/>
    </row>
    <row r="4" spans="1:180" ht="19.5" customHeight="1">
      <c r="A4" s="1216"/>
      <c r="B4" s="959" t="str">
        <f ca="1">OFFSET(Lexicon!B82,0,$B$3)</f>
        <v>Identify Concerns</v>
      </c>
      <c r="C4" s="960"/>
      <c r="D4" s="960"/>
      <c r="E4" s="1217"/>
      <c r="F4" s="1216"/>
      <c r="G4" s="286"/>
      <c r="H4" s="286"/>
      <c r="I4" s="287"/>
      <c r="J4" s="293"/>
      <c r="K4" s="293"/>
      <c r="L4" s="695"/>
      <c r="M4" s="695"/>
      <c r="N4" s="695"/>
      <c r="O4" s="695"/>
      <c r="P4" s="695"/>
    </row>
    <row r="5" spans="1:180" ht="15" customHeight="1">
      <c r="A5" s="1216"/>
      <c r="B5" s="961"/>
      <c r="C5" s="961" t="str">
        <f ca="1">OFFSET(Lexicon!B61,0,$B$3)</f>
        <v>What is a Concern?</v>
      </c>
      <c r="D5" s="961"/>
      <c r="E5" s="961" t="str">
        <f ca="1">OFFSET(Lexicon!B70,0,$B$3)</f>
        <v>When to Use Situation Appraisal?</v>
      </c>
      <c r="F5" s="1216"/>
      <c r="G5" s="284"/>
      <c r="H5" s="284"/>
      <c r="I5" s="288"/>
      <c r="J5" s="288"/>
      <c r="K5" s="288"/>
      <c r="L5" s="695"/>
      <c r="M5" s="695"/>
      <c r="N5" s="695"/>
      <c r="O5" s="695"/>
      <c r="P5" s="695"/>
    </row>
    <row r="6" spans="1:180" s="241" customFormat="1" ht="14.25" customHeight="1">
      <c r="A6" s="955"/>
      <c r="C6" s="240" t="str">
        <f ca="1">OFFSET(Lexicon!B62,0,$B$3)</f>
        <v>A feeling that you need to do something…</v>
      </c>
      <c r="D6" s="956"/>
      <c r="E6" s="912" t="str">
        <f ca="1">OFFSET(Lexicon!B71,0,$B$3)</f>
        <v>Are any of the concerns facing us unclear?</v>
      </c>
      <c r="F6" s="955"/>
      <c r="G6" s="289"/>
      <c r="H6" s="289"/>
      <c r="I6" s="289"/>
      <c r="J6" s="289"/>
      <c r="K6" s="290"/>
      <c r="L6" s="285"/>
      <c r="M6" s="285"/>
      <c r="N6" s="285"/>
      <c r="O6" s="285"/>
      <c r="P6" s="285"/>
    </row>
    <row r="7" spans="1:180" s="241" customFormat="1" ht="28.5" customHeight="1">
      <c r="A7" s="955"/>
      <c r="C7" s="240" t="str">
        <f ca="1">OFFSET(Lexicon!B63,0,$B$3)</f>
        <v xml:space="preserve">     Fix a problem</v>
      </c>
      <c r="D7" s="956"/>
      <c r="E7" s="904" t="str">
        <f ca="1">OFFSET(Lexicon!B72,0,$B$3)</f>
        <v>Is the number of concerns facing us overwhelming?</v>
      </c>
      <c r="F7" s="955"/>
      <c r="G7" s="1126"/>
      <c r="H7" s="1126"/>
      <c r="I7" s="1126"/>
      <c r="J7" s="289"/>
      <c r="K7" s="290"/>
      <c r="L7" s="285"/>
      <c r="M7" s="285"/>
      <c r="N7" s="285"/>
      <c r="O7" s="285"/>
      <c r="P7" s="285"/>
    </row>
    <row r="8" spans="1:180" s="241" customFormat="1" ht="14.25" customHeight="1">
      <c r="A8" s="955"/>
      <c r="C8" s="750" t="str">
        <f ca="1">OFFSET(Lexicon!B64,0,$B$3)</f>
        <v xml:space="preserve">     Make a choice</v>
      </c>
      <c r="D8" s="956"/>
      <c r="E8" s="904"/>
      <c r="F8" s="955"/>
      <c r="G8" s="292"/>
      <c r="H8" s="292"/>
      <c r="I8" s="292"/>
      <c r="J8" s="289"/>
      <c r="K8" s="290"/>
      <c r="L8" s="285"/>
      <c r="M8" s="285"/>
      <c r="N8" s="285"/>
      <c r="O8" s="285"/>
      <c r="P8" s="285"/>
    </row>
    <row r="9" spans="1:180" s="241" customFormat="1" ht="23.25" customHeight="1">
      <c r="A9" s="955"/>
      <c r="C9" s="240" t="str">
        <f ca="1">OFFSET(Lexicon!B65,0,$B$3)</f>
        <v xml:space="preserve">     Make sure an action or plan works</v>
      </c>
      <c r="D9" s="956"/>
      <c r="E9" s="904" t="str">
        <f ca="1">OFFSET(Lexicon!B73,0,$B$3)</f>
        <v>Are we unclear in which order to address the concerns?</v>
      </c>
      <c r="F9" s="955"/>
      <c r="G9" s="283"/>
      <c r="H9" s="283"/>
      <c r="I9" s="283"/>
      <c r="J9" s="289"/>
      <c r="K9" s="290"/>
      <c r="L9" s="285"/>
      <c r="M9" s="285"/>
      <c r="N9" s="285"/>
      <c r="O9" s="285"/>
      <c r="P9" s="285"/>
    </row>
    <row r="10" spans="1:180" s="241" customFormat="1" ht="14.25" customHeight="1">
      <c r="A10" s="955"/>
      <c r="C10" s="240" t="str">
        <f ca="1">OFFSET(Lexicon!B66,0,$B$3)</f>
        <v xml:space="preserve">     Understand unclear issues</v>
      </c>
      <c r="D10" s="956"/>
      <c r="E10" s="912"/>
      <c r="F10" s="955"/>
      <c r="G10" s="292"/>
      <c r="H10" s="292"/>
      <c r="I10" s="292"/>
      <c r="J10" s="289"/>
      <c r="K10" s="290"/>
      <c r="L10" s="285"/>
      <c r="M10" s="285"/>
      <c r="N10" s="285"/>
      <c r="O10" s="285"/>
      <c r="P10" s="285"/>
    </row>
    <row r="11" spans="1:180" s="241" customFormat="1" ht="28.5" customHeight="1">
      <c r="A11" s="955"/>
      <c r="C11" s="678" t="str">
        <f ca="1">OFFSET(Lexicon!B67,0,$B$3)</f>
        <v>A concern can be a single issue or a group of issues</v>
      </c>
      <c r="D11" s="956"/>
      <c r="E11" s="904" t="str">
        <f ca="1">OFFSET(Lexicon!B74,0,$B$3)</f>
        <v>Are we unclear about how to resolve the concerns?</v>
      </c>
      <c r="F11" s="955"/>
      <c r="G11" s="292"/>
      <c r="H11" s="293"/>
      <c r="I11" s="293"/>
      <c r="J11" s="293"/>
      <c r="K11" s="293"/>
      <c r="L11" s="285"/>
      <c r="M11" s="285"/>
      <c r="N11" s="285"/>
      <c r="O11" s="285"/>
      <c r="P11" s="285"/>
    </row>
    <row r="12" spans="1:180" s="241" customFormat="1" ht="28.5" customHeight="1">
      <c r="A12" s="955"/>
      <c r="C12" s="678" t="str">
        <f ca="1">OFFSET(Lexicon!B68,0,$B$3)</f>
        <v xml:space="preserve">Different types of concerns require different approaches  </v>
      </c>
      <c r="D12" s="956"/>
      <c r="E12" s="912" t="str">
        <f ca="1">OFFSET(Lexicon!B75,0,$B$3)</f>
        <v xml:space="preserve">Yes to any of the above = use Situation Appraisal  </v>
      </c>
      <c r="F12" s="955"/>
      <c r="G12" s="292"/>
      <c r="H12" s="292"/>
      <c r="I12" s="292"/>
      <c r="J12" s="289"/>
      <c r="K12" s="290"/>
      <c r="L12" s="285"/>
      <c r="M12" s="285"/>
      <c r="N12" s="285"/>
      <c r="O12" s="285"/>
      <c r="P12" s="285"/>
    </row>
    <row r="13" spans="1:180" s="241" customFormat="1" ht="6" customHeight="1">
      <c r="A13" s="955"/>
      <c r="B13" s="1128"/>
      <c r="C13" s="1128"/>
      <c r="D13" s="1218"/>
      <c r="F13" s="1218"/>
      <c r="G13" s="294"/>
      <c r="H13" s="294"/>
      <c r="I13" s="295"/>
      <c r="J13" s="294"/>
      <c r="K13" s="294"/>
      <c r="L13" s="285"/>
      <c r="M13" s="285"/>
      <c r="N13" s="290"/>
      <c r="O13" s="285"/>
      <c r="P13" s="1126"/>
      <c r="Q13" s="240"/>
      <c r="R13" s="240"/>
      <c r="T13" s="1128"/>
      <c r="U13" s="240"/>
      <c r="V13" s="240"/>
      <c r="X13" s="1128"/>
      <c r="Y13" s="240"/>
      <c r="Z13" s="240"/>
      <c r="AB13" s="1128"/>
      <c r="AC13" s="240"/>
      <c r="AD13" s="240"/>
      <c r="AF13" s="1128"/>
      <c r="AG13" s="240"/>
      <c r="AH13" s="240"/>
      <c r="AJ13" s="1128"/>
      <c r="AK13" s="240"/>
      <c r="AL13" s="240"/>
      <c r="AN13" s="1128"/>
      <c r="AO13" s="240"/>
      <c r="AP13" s="240"/>
      <c r="AR13" s="1128"/>
      <c r="AS13" s="240"/>
      <c r="AT13" s="240"/>
      <c r="AV13" s="1128"/>
      <c r="AW13" s="240"/>
      <c r="AX13" s="240"/>
      <c r="AZ13" s="1128"/>
      <c r="BA13" s="240"/>
      <c r="BB13" s="240"/>
      <c r="BD13" s="1128"/>
      <c r="BE13" s="240"/>
      <c r="BF13" s="240"/>
      <c r="BH13" s="1128"/>
      <c r="BI13" s="240"/>
      <c r="BJ13" s="240"/>
      <c r="BL13" s="1128"/>
      <c r="BM13" s="240"/>
      <c r="BN13" s="240"/>
      <c r="BP13" s="1128"/>
      <c r="BQ13" s="240"/>
      <c r="BR13" s="240"/>
      <c r="BT13" s="1128"/>
      <c r="BU13" s="240"/>
      <c r="BV13" s="240"/>
      <c r="BX13" s="1128"/>
      <c r="BY13" s="240"/>
      <c r="BZ13" s="240"/>
      <c r="CB13" s="1128"/>
      <c r="CC13" s="240"/>
      <c r="CD13" s="240"/>
      <c r="CF13" s="1128"/>
      <c r="CG13" s="240"/>
      <c r="CH13" s="240"/>
      <c r="CJ13" s="1128"/>
      <c r="CK13" s="240"/>
      <c r="CL13" s="240"/>
      <c r="CN13" s="1128"/>
      <c r="CO13" s="240"/>
      <c r="CP13" s="240"/>
      <c r="CR13" s="1128"/>
      <c r="CS13" s="240"/>
      <c r="CT13" s="240"/>
      <c r="CV13" s="1128"/>
      <c r="CW13" s="240"/>
      <c r="CX13" s="240"/>
      <c r="CZ13" s="1128"/>
      <c r="DA13" s="240"/>
      <c r="DB13" s="240"/>
      <c r="DD13" s="1128"/>
      <c r="DE13" s="240"/>
      <c r="DF13" s="240"/>
      <c r="DH13" s="1128"/>
      <c r="DI13" s="240"/>
      <c r="DJ13" s="240"/>
      <c r="DL13" s="1128"/>
      <c r="DM13" s="240"/>
      <c r="DN13" s="240"/>
      <c r="DP13" s="1128"/>
      <c r="DQ13" s="240"/>
      <c r="DR13" s="240"/>
      <c r="DT13" s="1128"/>
      <c r="DU13" s="240"/>
      <c r="DV13" s="240"/>
      <c r="DX13" s="1128"/>
      <c r="DY13" s="240"/>
      <c r="DZ13" s="240"/>
      <c r="EB13" s="1128"/>
      <c r="EC13" s="240"/>
      <c r="ED13" s="240"/>
      <c r="EF13" s="1128"/>
      <c r="EG13" s="240"/>
      <c r="EH13" s="240"/>
      <c r="EJ13" s="1128"/>
      <c r="EK13" s="240"/>
      <c r="EL13" s="240"/>
      <c r="EN13" s="1128"/>
      <c r="EO13" s="240"/>
      <c r="EP13" s="240"/>
      <c r="ER13" s="1128"/>
      <c r="ES13" s="240"/>
      <c r="ET13" s="240"/>
      <c r="EV13" s="1128"/>
      <c r="EW13" s="240"/>
      <c r="EX13" s="240"/>
      <c r="EZ13" s="1128"/>
      <c r="FA13" s="240"/>
      <c r="FB13" s="240"/>
      <c r="FD13" s="1128"/>
      <c r="FE13" s="240"/>
      <c r="FF13" s="240"/>
      <c r="FH13" s="1128"/>
      <c r="FI13" s="240"/>
      <c r="FJ13" s="240"/>
      <c r="FL13" s="1128"/>
      <c r="FM13" s="240"/>
      <c r="FN13" s="240"/>
      <c r="FP13" s="1128"/>
      <c r="FQ13" s="240"/>
      <c r="FR13" s="240"/>
      <c r="FT13" s="1128"/>
      <c r="FU13" s="240"/>
      <c r="FV13" s="240"/>
      <c r="FX13" s="1128"/>
    </row>
    <row r="14" spans="1:180" ht="15" customHeight="1">
      <c r="A14" s="1216"/>
      <c r="B14" s="962" t="str">
        <f ca="1">OFFSET(Lexicon!B77,0,$B$3)</f>
        <v>Identify the Theme</v>
      </c>
      <c r="C14" s="963"/>
      <c r="D14" s="963"/>
      <c r="E14" s="963"/>
      <c r="F14" s="1219"/>
      <c r="G14" s="281"/>
      <c r="H14" s="281"/>
      <c r="I14" s="695"/>
      <c r="J14" s="281"/>
      <c r="K14" s="281"/>
      <c r="L14" s="695"/>
      <c r="M14" s="296"/>
      <c r="N14" s="695"/>
      <c r="O14" s="695"/>
      <c r="P14" s="695"/>
    </row>
    <row r="15" spans="1:180" ht="15.75">
      <c r="A15" s="1216"/>
      <c r="B15" s="1131"/>
      <c r="D15" s="906" t="str">
        <f ca="1">OFFSET(Lexicon!B78,0,$B$3)</f>
        <v>What are the primary areas of concern?</v>
      </c>
      <c r="F15" s="1216"/>
      <c r="G15" s="281"/>
      <c r="H15" s="281"/>
      <c r="I15" s="695"/>
      <c r="J15" s="281"/>
      <c r="K15" s="281"/>
      <c r="L15" s="695"/>
      <c r="M15" s="296"/>
      <c r="N15" s="695"/>
      <c r="O15" s="695"/>
      <c r="P15" s="695"/>
    </row>
    <row r="16" spans="1:180">
      <c r="A16" s="1216"/>
      <c r="B16" s="242"/>
      <c r="D16" s="906" t="str">
        <f ca="1">OFFSET(Lexicon!B79,0,$B$3)</f>
        <v>What boundaries will help focus our attention and resources?</v>
      </c>
      <c r="F16" s="1216"/>
      <c r="G16" s="281"/>
      <c r="H16" s="281"/>
      <c r="I16" s="695"/>
      <c r="J16" s="281"/>
      <c r="K16" s="281"/>
      <c r="L16" s="695"/>
      <c r="M16" s="296"/>
      <c r="N16" s="695"/>
      <c r="O16" s="695"/>
      <c r="P16" s="695"/>
    </row>
    <row r="17" spans="1:180">
      <c r="A17" s="1216"/>
      <c r="B17" s="161"/>
      <c r="D17" s="906" t="str">
        <f ca="1">OFFSET(Lexicon!B80,0,$B$3)</f>
        <v xml:space="preserve">What is the theme for this Situation Appraisal? </v>
      </c>
      <c r="F17" s="1216"/>
      <c r="G17" s="297"/>
      <c r="H17" s="297"/>
      <c r="I17" s="285"/>
      <c r="J17" s="297"/>
      <c r="K17" s="297"/>
      <c r="L17" s="695"/>
      <c r="M17" s="285"/>
      <c r="N17" s="695"/>
      <c r="O17" s="695"/>
      <c r="P17" s="695"/>
    </row>
    <row r="18" spans="1:180" ht="6" customHeight="1">
      <c r="A18" s="1216"/>
      <c r="B18" s="161"/>
      <c r="C18" s="240"/>
      <c r="D18" s="162"/>
      <c r="F18" s="1216"/>
      <c r="G18" s="297"/>
      <c r="H18" s="297"/>
      <c r="I18" s="285"/>
      <c r="J18" s="297"/>
      <c r="K18" s="297"/>
      <c r="L18" s="695"/>
      <c r="M18" s="285"/>
      <c r="N18" s="695"/>
      <c r="O18" s="695"/>
      <c r="P18" s="695"/>
    </row>
    <row r="19" spans="1:180" ht="15" customHeight="1">
      <c r="A19" s="1216"/>
      <c r="B19" s="962" t="str">
        <f ca="1">OFFSET(Lexicon!B83,0,$B$3)</f>
        <v>List Concerns</v>
      </c>
      <c r="C19" s="963"/>
      <c r="D19" s="963"/>
      <c r="E19" s="963"/>
      <c r="F19" s="1216"/>
      <c r="G19" s="297"/>
      <c r="H19" s="297"/>
      <c r="I19" s="298"/>
      <c r="J19" s="281"/>
      <c r="K19" s="297"/>
      <c r="L19" s="695"/>
      <c r="M19" s="285"/>
      <c r="N19" s="290"/>
      <c r="O19" s="695"/>
      <c r="P19" s="1130"/>
      <c r="Q19" s="240"/>
      <c r="R19" s="240"/>
      <c r="T19" s="1131"/>
      <c r="U19" s="240"/>
      <c r="V19" s="240"/>
      <c r="X19" s="1131"/>
      <c r="Y19" s="240"/>
      <c r="Z19" s="240"/>
      <c r="AB19" s="1131"/>
      <c r="AC19" s="240"/>
      <c r="AD19" s="240"/>
      <c r="AF19" s="1131"/>
      <c r="AG19" s="240"/>
      <c r="AH19" s="240"/>
      <c r="AJ19" s="1131"/>
      <c r="AK19" s="240"/>
      <c r="AL19" s="240"/>
      <c r="AN19" s="1131"/>
      <c r="AO19" s="240"/>
      <c r="AP19" s="240"/>
      <c r="AR19" s="1131"/>
      <c r="AS19" s="240"/>
      <c r="AT19" s="240"/>
      <c r="AV19" s="1131"/>
      <c r="AW19" s="240"/>
      <c r="AX19" s="240"/>
      <c r="AZ19" s="1131"/>
      <c r="BA19" s="240"/>
      <c r="BB19" s="240"/>
      <c r="BD19" s="1131"/>
      <c r="BE19" s="240"/>
      <c r="BF19" s="240"/>
      <c r="BH19" s="1131"/>
      <c r="BI19" s="240"/>
      <c r="BJ19" s="240"/>
      <c r="BL19" s="1131"/>
      <c r="BM19" s="240"/>
      <c r="BN19" s="240"/>
      <c r="BP19" s="1131"/>
      <c r="BQ19" s="240"/>
      <c r="BR19" s="240"/>
      <c r="BT19" s="1131"/>
      <c r="BU19" s="240"/>
      <c r="BV19" s="240"/>
      <c r="BX19" s="1131"/>
      <c r="BY19" s="240"/>
      <c r="BZ19" s="240"/>
      <c r="CB19" s="1131"/>
      <c r="CC19" s="240"/>
      <c r="CD19" s="240"/>
      <c r="CF19" s="1131"/>
      <c r="CG19" s="240"/>
      <c r="CH19" s="240"/>
      <c r="CJ19" s="1131"/>
      <c r="CK19" s="240"/>
      <c r="CL19" s="240"/>
      <c r="CN19" s="1131"/>
      <c r="CO19" s="240"/>
      <c r="CP19" s="240"/>
      <c r="CR19" s="1131"/>
      <c r="CS19" s="240"/>
      <c r="CT19" s="240"/>
      <c r="CV19" s="1131"/>
      <c r="CW19" s="240"/>
      <c r="CX19" s="240"/>
      <c r="CZ19" s="1131"/>
      <c r="DA19" s="240"/>
      <c r="DB19" s="240"/>
      <c r="DD19" s="1131"/>
      <c r="DE19" s="240"/>
      <c r="DF19" s="240"/>
      <c r="DH19" s="1131"/>
      <c r="DI19" s="240"/>
      <c r="DJ19" s="240"/>
      <c r="DL19" s="1131"/>
      <c r="DM19" s="240"/>
      <c r="DN19" s="240"/>
      <c r="DP19" s="1131"/>
      <c r="DQ19" s="240"/>
      <c r="DR19" s="240"/>
      <c r="DT19" s="1131"/>
      <c r="DU19" s="240"/>
      <c r="DV19" s="240"/>
      <c r="DX19" s="1131"/>
      <c r="DY19" s="240"/>
      <c r="DZ19" s="240"/>
      <c r="EB19" s="1131"/>
      <c r="EC19" s="240"/>
      <c r="ED19" s="240"/>
      <c r="EF19" s="1131"/>
      <c r="EG19" s="240"/>
      <c r="EH19" s="240"/>
      <c r="EJ19" s="1131"/>
      <c r="EK19" s="240"/>
      <c r="EL19" s="240"/>
      <c r="EN19" s="1131"/>
      <c r="EO19" s="240"/>
      <c r="EP19" s="240"/>
      <c r="ER19" s="1131"/>
      <c r="ES19" s="240"/>
      <c r="ET19" s="240"/>
      <c r="EV19" s="1131"/>
      <c r="EW19" s="240"/>
      <c r="EX19" s="240"/>
      <c r="EZ19" s="1131"/>
      <c r="FA19" s="240"/>
      <c r="FB19" s="240"/>
      <c r="FD19" s="1131"/>
      <c r="FE19" s="240"/>
      <c r="FF19" s="240"/>
      <c r="FH19" s="1131"/>
      <c r="FI19" s="240"/>
      <c r="FJ19" s="240"/>
      <c r="FL19" s="1131"/>
      <c r="FM19" s="240"/>
      <c r="FN19" s="240"/>
      <c r="FP19" s="1131"/>
      <c r="FQ19" s="240"/>
      <c r="FR19" s="240"/>
      <c r="FT19" s="1131"/>
      <c r="FU19" s="240"/>
      <c r="FV19" s="240"/>
      <c r="FX19" s="1131"/>
    </row>
    <row r="20" spans="1:180" ht="15" customHeight="1">
      <c r="A20" s="1216"/>
      <c r="B20" s="1100"/>
      <c r="C20" s="1100"/>
      <c r="D20" s="906" t="str">
        <f ca="1">OFFSET(Lexicon!B84,0,$B$3)</f>
        <v>What deviations are occuring?</v>
      </c>
      <c r="E20" s="1100"/>
      <c r="F20" s="1216"/>
      <c r="G20" s="297"/>
      <c r="H20" s="297"/>
      <c r="I20" s="285"/>
      <c r="J20" s="281"/>
      <c r="K20" s="297"/>
      <c r="L20" s="695"/>
      <c r="M20" s="285"/>
      <c r="N20" s="290"/>
      <c r="O20" s="695"/>
      <c r="P20" s="1130"/>
      <c r="Q20" s="240"/>
      <c r="R20" s="240"/>
      <c r="T20" s="1131"/>
      <c r="U20" s="240"/>
      <c r="V20" s="240"/>
      <c r="X20" s="1131"/>
      <c r="Y20" s="240"/>
      <c r="Z20" s="240"/>
      <c r="AB20" s="1131"/>
      <c r="AC20" s="240"/>
      <c r="AD20" s="240"/>
      <c r="AF20" s="1131"/>
      <c r="AG20" s="240"/>
      <c r="AH20" s="240"/>
      <c r="AJ20" s="1131"/>
      <c r="AK20" s="240"/>
      <c r="AL20" s="240"/>
      <c r="AN20" s="1131"/>
      <c r="AO20" s="240"/>
      <c r="AP20" s="240"/>
      <c r="AR20" s="1131"/>
      <c r="AS20" s="240"/>
      <c r="AT20" s="240"/>
      <c r="AV20" s="1131"/>
      <c r="AW20" s="240"/>
      <c r="AX20" s="240"/>
      <c r="AZ20" s="1131"/>
      <c r="BA20" s="240"/>
      <c r="BB20" s="240"/>
      <c r="BD20" s="1131"/>
      <c r="BE20" s="240"/>
      <c r="BF20" s="240"/>
      <c r="BH20" s="1131"/>
      <c r="BI20" s="240"/>
      <c r="BJ20" s="240"/>
      <c r="BL20" s="1131"/>
      <c r="BM20" s="240"/>
      <c r="BN20" s="240"/>
      <c r="BP20" s="1131"/>
      <c r="BQ20" s="240"/>
      <c r="BR20" s="240"/>
      <c r="BT20" s="1131"/>
      <c r="BU20" s="240"/>
      <c r="BV20" s="240"/>
      <c r="BX20" s="1131"/>
      <c r="BY20" s="240"/>
      <c r="BZ20" s="240"/>
      <c r="CB20" s="1131"/>
      <c r="CC20" s="240"/>
      <c r="CD20" s="240"/>
      <c r="CF20" s="1131"/>
      <c r="CG20" s="240"/>
      <c r="CH20" s="240"/>
      <c r="CJ20" s="1131"/>
      <c r="CK20" s="240"/>
      <c r="CL20" s="240"/>
      <c r="CN20" s="1131"/>
      <c r="CO20" s="240"/>
      <c r="CP20" s="240"/>
      <c r="CR20" s="1131"/>
      <c r="CS20" s="240"/>
      <c r="CT20" s="240"/>
      <c r="CV20" s="1131"/>
      <c r="CW20" s="240"/>
      <c r="CX20" s="240"/>
      <c r="CZ20" s="1131"/>
      <c r="DA20" s="240"/>
      <c r="DB20" s="240"/>
      <c r="DD20" s="1131"/>
      <c r="DE20" s="240"/>
      <c r="DF20" s="240"/>
      <c r="DH20" s="1131"/>
      <c r="DI20" s="240"/>
      <c r="DJ20" s="240"/>
      <c r="DL20" s="1131"/>
      <c r="DM20" s="240"/>
      <c r="DN20" s="240"/>
      <c r="DP20" s="1131"/>
      <c r="DQ20" s="240"/>
      <c r="DR20" s="240"/>
      <c r="DT20" s="1131"/>
      <c r="DU20" s="240"/>
      <c r="DV20" s="240"/>
      <c r="DX20" s="1131"/>
      <c r="DY20" s="240"/>
      <c r="DZ20" s="240"/>
      <c r="EB20" s="1131"/>
      <c r="EC20" s="240"/>
      <c r="ED20" s="240"/>
      <c r="EF20" s="1131"/>
      <c r="EG20" s="240"/>
      <c r="EH20" s="240"/>
      <c r="EJ20" s="1131"/>
      <c r="EK20" s="240"/>
      <c r="EL20" s="240"/>
      <c r="EN20" s="1131"/>
      <c r="EO20" s="240"/>
      <c r="EP20" s="240"/>
      <c r="ER20" s="1131"/>
      <c r="ES20" s="240"/>
      <c r="ET20" s="240"/>
      <c r="EV20" s="1131"/>
      <c r="EW20" s="240"/>
      <c r="EX20" s="240"/>
      <c r="EZ20" s="1131"/>
      <c r="FA20" s="240"/>
      <c r="FB20" s="240"/>
      <c r="FD20" s="1131"/>
      <c r="FE20" s="240"/>
      <c r="FF20" s="240"/>
      <c r="FH20" s="1131"/>
      <c r="FI20" s="240"/>
      <c r="FJ20" s="240"/>
      <c r="FL20" s="1131"/>
      <c r="FM20" s="240"/>
      <c r="FN20" s="240"/>
      <c r="FP20" s="1131"/>
      <c r="FQ20" s="240"/>
      <c r="FR20" s="240"/>
      <c r="FT20" s="1131"/>
      <c r="FU20" s="240"/>
      <c r="FV20" s="240"/>
      <c r="FX20" s="1131"/>
    </row>
    <row r="21" spans="1:180">
      <c r="A21" s="1216"/>
      <c r="B21" s="1100"/>
      <c r="C21" s="1100"/>
      <c r="D21" s="906" t="str">
        <f ca="1">OFFSET(Lexicon!B85,0,$B$3)</f>
        <v>What decisions need to be made?</v>
      </c>
      <c r="E21" s="1100"/>
      <c r="F21" s="1216"/>
      <c r="G21" s="297"/>
      <c r="H21" s="297"/>
      <c r="I21" s="285"/>
      <c r="J21" s="281"/>
      <c r="K21" s="297"/>
      <c r="L21" s="695"/>
      <c r="M21" s="285"/>
      <c r="N21" s="290"/>
      <c r="O21" s="695"/>
      <c r="P21" s="292"/>
      <c r="Q21" s="240"/>
      <c r="R21" s="240"/>
      <c r="T21" s="161"/>
      <c r="U21" s="240"/>
      <c r="V21" s="240"/>
      <c r="X21" s="161"/>
      <c r="Y21" s="240"/>
      <c r="Z21" s="240"/>
      <c r="AB21" s="161"/>
      <c r="AC21" s="240"/>
      <c r="AD21" s="240"/>
      <c r="AF21" s="161"/>
      <c r="AG21" s="240"/>
      <c r="AH21" s="240"/>
      <c r="AJ21" s="161"/>
      <c r="AK21" s="240"/>
      <c r="AL21" s="240"/>
      <c r="AN21" s="161"/>
      <c r="AO21" s="240"/>
      <c r="AP21" s="240"/>
      <c r="AR21" s="161"/>
      <c r="AS21" s="240"/>
      <c r="AT21" s="240"/>
      <c r="AV21" s="161"/>
      <c r="AW21" s="240"/>
      <c r="AX21" s="240"/>
      <c r="AZ21" s="161"/>
      <c r="BA21" s="240"/>
      <c r="BB21" s="240"/>
      <c r="BD21" s="161"/>
      <c r="BE21" s="240"/>
      <c r="BF21" s="240"/>
      <c r="BH21" s="161"/>
      <c r="BI21" s="240"/>
      <c r="BJ21" s="240"/>
      <c r="BL21" s="161"/>
      <c r="BM21" s="240"/>
      <c r="BN21" s="240"/>
      <c r="BP21" s="161"/>
      <c r="BQ21" s="240"/>
      <c r="BR21" s="240"/>
      <c r="BT21" s="161"/>
      <c r="BU21" s="240"/>
      <c r="BV21" s="240"/>
      <c r="BX21" s="161"/>
      <c r="BY21" s="240"/>
      <c r="BZ21" s="240"/>
      <c r="CB21" s="161"/>
      <c r="CC21" s="240"/>
      <c r="CD21" s="240"/>
      <c r="CF21" s="161"/>
      <c r="CG21" s="240"/>
      <c r="CH21" s="240"/>
      <c r="CJ21" s="161"/>
      <c r="CK21" s="240"/>
      <c r="CL21" s="240"/>
      <c r="CN21" s="161"/>
      <c r="CO21" s="240"/>
      <c r="CP21" s="240"/>
      <c r="CR21" s="161"/>
      <c r="CS21" s="240"/>
      <c r="CT21" s="240"/>
      <c r="CV21" s="161"/>
      <c r="CW21" s="240"/>
      <c r="CX21" s="240"/>
      <c r="CZ21" s="161"/>
      <c r="DA21" s="240"/>
      <c r="DB21" s="240"/>
      <c r="DD21" s="161"/>
      <c r="DE21" s="240"/>
      <c r="DF21" s="240"/>
      <c r="DH21" s="161"/>
      <c r="DI21" s="240"/>
      <c r="DJ21" s="240"/>
      <c r="DL21" s="161"/>
      <c r="DM21" s="240"/>
      <c r="DN21" s="240"/>
      <c r="DP21" s="161"/>
      <c r="DQ21" s="240"/>
      <c r="DR21" s="240"/>
      <c r="DT21" s="161"/>
      <c r="DU21" s="240"/>
      <c r="DV21" s="240"/>
      <c r="DX21" s="161"/>
      <c r="DY21" s="240"/>
      <c r="DZ21" s="240"/>
      <c r="EB21" s="161"/>
      <c r="EC21" s="240"/>
      <c r="ED21" s="240"/>
      <c r="EF21" s="161"/>
      <c r="EG21" s="240"/>
      <c r="EH21" s="240"/>
      <c r="EJ21" s="161"/>
      <c r="EK21" s="240"/>
      <c r="EL21" s="240"/>
      <c r="EN21" s="161"/>
      <c r="EO21" s="240"/>
      <c r="EP21" s="240"/>
      <c r="ER21" s="161"/>
      <c r="ES21" s="240"/>
      <c r="ET21" s="240"/>
      <c r="EV21" s="161"/>
      <c r="EW21" s="240"/>
      <c r="EX21" s="240"/>
      <c r="EZ21" s="161"/>
      <c r="FA21" s="240"/>
      <c r="FB21" s="240"/>
      <c r="FD21" s="161"/>
      <c r="FE21" s="240"/>
      <c r="FF21" s="240"/>
      <c r="FH21" s="161"/>
      <c r="FI21" s="240"/>
      <c r="FJ21" s="240"/>
      <c r="FL21" s="161"/>
      <c r="FM21" s="240"/>
      <c r="FN21" s="240"/>
      <c r="FP21" s="161"/>
      <c r="FQ21" s="240"/>
      <c r="FR21" s="240"/>
      <c r="FT21" s="161"/>
      <c r="FU21" s="240"/>
      <c r="FV21" s="240"/>
      <c r="FX21" s="161"/>
    </row>
    <row r="22" spans="1:180">
      <c r="A22" s="1216"/>
      <c r="B22" s="1100"/>
      <c r="C22" s="1100"/>
      <c r="D22" s="906" t="str">
        <f ca="1">OFFSET(Lexicon!B86,0,$B$3)</f>
        <v>What plans should be implemented?</v>
      </c>
      <c r="E22" s="1100"/>
      <c r="F22" s="1216"/>
      <c r="G22" s="297"/>
      <c r="H22" s="297"/>
      <c r="I22" s="281"/>
      <c r="J22" s="281"/>
      <c r="K22" s="297"/>
      <c r="L22" s="695"/>
      <c r="M22" s="285"/>
      <c r="N22" s="290"/>
      <c r="O22" s="695"/>
      <c r="P22" s="292"/>
      <c r="Q22" s="240"/>
      <c r="R22" s="240"/>
      <c r="T22" s="161"/>
      <c r="U22" s="240"/>
      <c r="V22" s="240"/>
      <c r="X22" s="161"/>
      <c r="Y22" s="240"/>
      <c r="Z22" s="240"/>
      <c r="AB22" s="161"/>
      <c r="AC22" s="240"/>
      <c r="AD22" s="240"/>
      <c r="AF22" s="161"/>
      <c r="AG22" s="240"/>
      <c r="AH22" s="240"/>
      <c r="AJ22" s="161"/>
      <c r="AK22" s="240"/>
      <c r="AL22" s="240"/>
      <c r="AN22" s="161"/>
      <c r="AO22" s="240"/>
      <c r="AP22" s="240"/>
      <c r="AR22" s="161"/>
      <c r="AS22" s="240"/>
      <c r="AT22" s="240"/>
      <c r="AV22" s="161"/>
      <c r="AW22" s="240"/>
      <c r="AX22" s="240"/>
      <c r="AZ22" s="161"/>
      <c r="BA22" s="240"/>
      <c r="BB22" s="240"/>
      <c r="BD22" s="161"/>
      <c r="BE22" s="240"/>
      <c r="BF22" s="240"/>
      <c r="BH22" s="161"/>
      <c r="BI22" s="240"/>
      <c r="BJ22" s="240"/>
      <c r="BL22" s="161"/>
      <c r="BM22" s="240"/>
      <c r="BN22" s="240"/>
      <c r="BP22" s="161"/>
      <c r="BQ22" s="240"/>
      <c r="BR22" s="240"/>
      <c r="BT22" s="161"/>
      <c r="BU22" s="240"/>
      <c r="BV22" s="240"/>
      <c r="BX22" s="161"/>
      <c r="BY22" s="240"/>
      <c r="BZ22" s="240"/>
      <c r="CB22" s="161"/>
      <c r="CC22" s="240"/>
      <c r="CD22" s="240"/>
      <c r="CF22" s="161"/>
      <c r="CG22" s="240"/>
      <c r="CH22" s="240"/>
      <c r="CJ22" s="161"/>
      <c r="CK22" s="240"/>
      <c r="CL22" s="240"/>
      <c r="CN22" s="161"/>
      <c r="CO22" s="240"/>
      <c r="CP22" s="240"/>
      <c r="CR22" s="161"/>
      <c r="CS22" s="240"/>
      <c r="CT22" s="240"/>
      <c r="CV22" s="161"/>
      <c r="CW22" s="240"/>
      <c r="CX22" s="240"/>
      <c r="CZ22" s="161"/>
      <c r="DA22" s="240"/>
      <c r="DB22" s="240"/>
      <c r="DD22" s="161"/>
      <c r="DE22" s="240"/>
      <c r="DF22" s="240"/>
      <c r="DH22" s="161"/>
      <c r="DI22" s="240"/>
      <c r="DJ22" s="240"/>
      <c r="DL22" s="161"/>
      <c r="DM22" s="240"/>
      <c r="DN22" s="240"/>
      <c r="DP22" s="161"/>
      <c r="DQ22" s="240"/>
      <c r="DR22" s="240"/>
      <c r="DT22" s="161"/>
      <c r="DU22" s="240"/>
      <c r="DV22" s="240"/>
      <c r="DX22" s="161"/>
      <c r="DY22" s="240"/>
      <c r="DZ22" s="240"/>
      <c r="EB22" s="161"/>
      <c r="EC22" s="240"/>
      <c r="ED22" s="240"/>
      <c r="EF22" s="161"/>
      <c r="EG22" s="240"/>
      <c r="EH22" s="240"/>
      <c r="EJ22" s="161"/>
      <c r="EK22" s="240"/>
      <c r="EL22" s="240"/>
      <c r="EN22" s="161"/>
      <c r="EO22" s="240"/>
      <c r="EP22" s="240"/>
      <c r="ER22" s="161"/>
      <c r="ES22" s="240"/>
      <c r="ET22" s="240"/>
      <c r="EV22" s="161"/>
      <c r="EW22" s="240"/>
      <c r="EX22" s="240"/>
      <c r="EZ22" s="161"/>
      <c r="FA22" s="240"/>
      <c r="FB22" s="240"/>
      <c r="FD22" s="161"/>
      <c r="FE22" s="240"/>
      <c r="FF22" s="240"/>
      <c r="FH22" s="161"/>
      <c r="FI22" s="240"/>
      <c r="FJ22" s="240"/>
      <c r="FL22" s="161"/>
      <c r="FM22" s="240"/>
      <c r="FN22" s="240"/>
      <c r="FP22" s="161"/>
      <c r="FQ22" s="240"/>
      <c r="FR22" s="240"/>
      <c r="FT22" s="161"/>
      <c r="FU22" s="240"/>
      <c r="FV22" s="240"/>
      <c r="FX22" s="161"/>
    </row>
    <row r="23" spans="1:180">
      <c r="A23" s="1216"/>
      <c r="B23" s="1100"/>
      <c r="C23" s="1100"/>
      <c r="D23" s="906" t="str">
        <f ca="1">OFFSET(Lexicon!B87,0,$B$3)</f>
        <v>What changes are anticipated?</v>
      </c>
      <c r="E23" s="1100"/>
      <c r="F23" s="1216"/>
      <c r="G23" s="297"/>
      <c r="H23" s="297"/>
      <c r="I23" s="281"/>
      <c r="J23" s="285"/>
      <c r="K23" s="297"/>
      <c r="L23" s="695"/>
      <c r="M23" s="285"/>
      <c r="N23" s="290"/>
      <c r="O23" s="695"/>
      <c r="P23" s="292"/>
      <c r="Q23" s="240"/>
      <c r="R23" s="240"/>
      <c r="T23" s="161"/>
      <c r="U23" s="240"/>
      <c r="V23" s="240"/>
      <c r="X23" s="161"/>
      <c r="Y23" s="240"/>
      <c r="Z23" s="240"/>
      <c r="AB23" s="161"/>
      <c r="AC23" s="240"/>
      <c r="AD23" s="240"/>
      <c r="AF23" s="161"/>
      <c r="AG23" s="240"/>
      <c r="AH23" s="240"/>
      <c r="AJ23" s="161"/>
      <c r="AK23" s="240"/>
      <c r="AL23" s="240"/>
      <c r="AN23" s="161"/>
      <c r="AO23" s="240"/>
      <c r="AP23" s="240"/>
      <c r="AR23" s="161"/>
      <c r="AS23" s="240"/>
      <c r="AT23" s="240"/>
      <c r="AV23" s="161"/>
      <c r="AW23" s="240"/>
      <c r="AX23" s="240"/>
      <c r="AZ23" s="161"/>
      <c r="BA23" s="240"/>
      <c r="BB23" s="240"/>
      <c r="BD23" s="161"/>
      <c r="BE23" s="240"/>
      <c r="BF23" s="240"/>
      <c r="BH23" s="161"/>
      <c r="BI23" s="240"/>
      <c r="BJ23" s="240"/>
      <c r="BL23" s="161"/>
      <c r="BM23" s="240"/>
      <c r="BN23" s="240"/>
      <c r="BP23" s="161"/>
      <c r="BQ23" s="240"/>
      <c r="BR23" s="240"/>
      <c r="BT23" s="161"/>
      <c r="BU23" s="240"/>
      <c r="BV23" s="240"/>
      <c r="BX23" s="161"/>
      <c r="BY23" s="240"/>
      <c r="BZ23" s="240"/>
      <c r="CB23" s="161"/>
      <c r="CC23" s="240"/>
      <c r="CD23" s="240"/>
      <c r="CF23" s="161"/>
      <c r="CG23" s="240"/>
      <c r="CH23" s="240"/>
      <c r="CJ23" s="161"/>
      <c r="CK23" s="240"/>
      <c r="CL23" s="240"/>
      <c r="CN23" s="161"/>
      <c r="CO23" s="240"/>
      <c r="CP23" s="240"/>
      <c r="CR23" s="161"/>
      <c r="CS23" s="240"/>
      <c r="CT23" s="240"/>
      <c r="CV23" s="161"/>
      <c r="CW23" s="240"/>
      <c r="CX23" s="240"/>
      <c r="CZ23" s="161"/>
      <c r="DA23" s="240"/>
      <c r="DB23" s="240"/>
      <c r="DD23" s="161"/>
      <c r="DE23" s="240"/>
      <c r="DF23" s="240"/>
      <c r="DH23" s="161"/>
      <c r="DI23" s="240"/>
      <c r="DJ23" s="240"/>
      <c r="DL23" s="161"/>
      <c r="DM23" s="240"/>
      <c r="DN23" s="240"/>
      <c r="DP23" s="161"/>
      <c r="DQ23" s="240"/>
      <c r="DR23" s="240"/>
      <c r="DT23" s="161"/>
      <c r="DU23" s="240"/>
      <c r="DV23" s="240"/>
      <c r="DX23" s="161"/>
      <c r="DY23" s="240"/>
      <c r="DZ23" s="240"/>
      <c r="EB23" s="161"/>
      <c r="EC23" s="240"/>
      <c r="ED23" s="240"/>
      <c r="EF23" s="161"/>
      <c r="EG23" s="240"/>
      <c r="EH23" s="240"/>
      <c r="EJ23" s="161"/>
      <c r="EK23" s="240"/>
      <c r="EL23" s="240"/>
      <c r="EN23" s="161"/>
      <c r="EO23" s="240"/>
      <c r="EP23" s="240"/>
      <c r="ER23" s="161"/>
      <c r="ES23" s="240"/>
      <c r="ET23" s="240"/>
      <c r="EV23" s="161"/>
      <c r="EW23" s="240"/>
      <c r="EX23" s="240"/>
      <c r="EZ23" s="161"/>
      <c r="FA23" s="240"/>
      <c r="FB23" s="240"/>
      <c r="FD23" s="161"/>
      <c r="FE23" s="240"/>
      <c r="FF23" s="240"/>
      <c r="FH23" s="161"/>
      <c r="FI23" s="240"/>
      <c r="FJ23" s="240"/>
      <c r="FL23" s="161"/>
      <c r="FM23" s="240"/>
      <c r="FN23" s="240"/>
      <c r="FP23" s="161"/>
      <c r="FQ23" s="240"/>
      <c r="FR23" s="240"/>
      <c r="FT23" s="161"/>
      <c r="FU23" s="240"/>
      <c r="FV23" s="240"/>
      <c r="FX23" s="161"/>
    </row>
    <row r="24" spans="1:180">
      <c r="A24" s="1216"/>
      <c r="B24" s="1100"/>
      <c r="C24" s="1100"/>
      <c r="D24" s="906" t="str">
        <f ca="1">OFFSET(Lexicon!B88,0,$B$3)</f>
        <v>What threats exist?</v>
      </c>
      <c r="E24" s="1100"/>
      <c r="F24" s="1216"/>
      <c r="G24" s="300"/>
      <c r="H24" s="300"/>
      <c r="I24" s="695"/>
      <c r="J24" s="282"/>
      <c r="K24" s="300"/>
      <c r="L24" s="695"/>
      <c r="M24" s="285"/>
      <c r="N24" s="290"/>
      <c r="O24" s="695"/>
      <c r="P24" s="292"/>
      <c r="Q24" s="240"/>
      <c r="R24" s="240"/>
      <c r="T24" s="161"/>
      <c r="U24" s="240"/>
      <c r="V24" s="240"/>
      <c r="X24" s="161"/>
      <c r="Y24" s="240"/>
      <c r="Z24" s="240"/>
      <c r="AB24" s="161"/>
      <c r="AC24" s="240"/>
      <c r="AD24" s="240"/>
      <c r="AF24" s="161"/>
      <c r="AG24" s="240"/>
      <c r="AH24" s="240"/>
      <c r="AJ24" s="161"/>
      <c r="AK24" s="240"/>
      <c r="AL24" s="240"/>
      <c r="AN24" s="161"/>
      <c r="AO24" s="240"/>
      <c r="AP24" s="240"/>
      <c r="AR24" s="161"/>
      <c r="AS24" s="240"/>
      <c r="AT24" s="240"/>
      <c r="AV24" s="161"/>
      <c r="AW24" s="240"/>
      <c r="AX24" s="240"/>
      <c r="AZ24" s="161"/>
      <c r="BA24" s="240"/>
      <c r="BB24" s="240"/>
      <c r="BD24" s="161"/>
      <c r="BE24" s="240"/>
      <c r="BF24" s="240"/>
      <c r="BH24" s="161"/>
      <c r="BI24" s="240"/>
      <c r="BJ24" s="240"/>
      <c r="BL24" s="161"/>
      <c r="BM24" s="240"/>
      <c r="BN24" s="240"/>
      <c r="BP24" s="161"/>
      <c r="BQ24" s="240"/>
      <c r="BR24" s="240"/>
      <c r="BT24" s="161"/>
      <c r="BU24" s="240"/>
      <c r="BV24" s="240"/>
      <c r="BX24" s="161"/>
      <c r="BY24" s="240"/>
      <c r="BZ24" s="240"/>
      <c r="CB24" s="161"/>
      <c r="CC24" s="240"/>
      <c r="CD24" s="240"/>
      <c r="CF24" s="161"/>
      <c r="CG24" s="240"/>
      <c r="CH24" s="240"/>
      <c r="CJ24" s="161"/>
      <c r="CK24" s="240"/>
      <c r="CL24" s="240"/>
      <c r="CN24" s="161"/>
      <c r="CO24" s="240"/>
      <c r="CP24" s="240"/>
      <c r="CR24" s="161"/>
      <c r="CS24" s="240"/>
      <c r="CT24" s="240"/>
      <c r="CV24" s="161"/>
      <c r="CW24" s="240"/>
      <c r="CX24" s="240"/>
      <c r="CZ24" s="161"/>
      <c r="DA24" s="240"/>
      <c r="DB24" s="240"/>
      <c r="DD24" s="161"/>
      <c r="DE24" s="240"/>
      <c r="DF24" s="240"/>
      <c r="DH24" s="161"/>
      <c r="DI24" s="240"/>
      <c r="DJ24" s="240"/>
      <c r="DL24" s="161"/>
      <c r="DM24" s="240"/>
      <c r="DN24" s="240"/>
      <c r="DP24" s="161"/>
      <c r="DQ24" s="240"/>
      <c r="DR24" s="240"/>
      <c r="DT24" s="161"/>
      <c r="DU24" s="240"/>
      <c r="DV24" s="240"/>
      <c r="DX24" s="161"/>
      <c r="DY24" s="240"/>
      <c r="DZ24" s="240"/>
      <c r="EB24" s="161"/>
      <c r="EC24" s="240"/>
      <c r="ED24" s="240"/>
      <c r="EF24" s="161"/>
      <c r="EG24" s="240"/>
      <c r="EH24" s="240"/>
      <c r="EJ24" s="161"/>
      <c r="EK24" s="240"/>
      <c r="EL24" s="240"/>
      <c r="EN24" s="161"/>
      <c r="EO24" s="240"/>
      <c r="EP24" s="240"/>
      <c r="ER24" s="161"/>
      <c r="ES24" s="240"/>
      <c r="ET24" s="240"/>
      <c r="EV24" s="161"/>
      <c r="EW24" s="240"/>
      <c r="EX24" s="240"/>
      <c r="EZ24" s="161"/>
      <c r="FA24" s="240"/>
      <c r="FB24" s="240"/>
      <c r="FD24" s="161"/>
      <c r="FE24" s="240"/>
      <c r="FF24" s="240"/>
      <c r="FH24" s="161"/>
      <c r="FI24" s="240"/>
      <c r="FJ24" s="240"/>
      <c r="FL24" s="161"/>
      <c r="FM24" s="240"/>
      <c r="FN24" s="240"/>
      <c r="FP24" s="161"/>
      <c r="FQ24" s="240"/>
      <c r="FR24" s="240"/>
      <c r="FT24" s="161"/>
      <c r="FU24" s="240"/>
      <c r="FV24" s="240"/>
      <c r="FX24" s="161"/>
    </row>
    <row r="25" spans="1:180">
      <c r="A25" s="1216"/>
      <c r="B25" s="1100"/>
      <c r="C25" s="1100"/>
      <c r="D25" s="906" t="str">
        <f ca="1">OFFSET(Lexicon!B89,0,$B$3)</f>
        <v>What opportunities exist?</v>
      </c>
      <c r="E25" s="1100"/>
      <c r="F25" s="1216"/>
      <c r="G25" s="297"/>
      <c r="H25" s="297"/>
      <c r="I25" s="281"/>
      <c r="J25" s="297"/>
      <c r="K25" s="297"/>
      <c r="L25" s="695"/>
      <c r="M25" s="285"/>
      <c r="N25" s="290"/>
      <c r="O25" s="695"/>
      <c r="P25" s="292"/>
      <c r="Q25" s="240"/>
      <c r="R25" s="240"/>
      <c r="T25" s="161"/>
      <c r="U25" s="240"/>
      <c r="V25" s="240"/>
      <c r="X25" s="161"/>
      <c r="Y25" s="240"/>
      <c r="Z25" s="240"/>
      <c r="AB25" s="161"/>
      <c r="AC25" s="240"/>
      <c r="AD25" s="240"/>
      <c r="AF25" s="161"/>
      <c r="AG25" s="240"/>
      <c r="AH25" s="240"/>
      <c r="AJ25" s="161"/>
      <c r="AK25" s="240"/>
      <c r="AL25" s="240"/>
      <c r="AN25" s="161"/>
      <c r="AO25" s="240"/>
      <c r="AP25" s="240"/>
      <c r="AR25" s="161"/>
      <c r="AS25" s="240"/>
      <c r="AT25" s="240"/>
      <c r="AV25" s="161"/>
      <c r="AW25" s="240"/>
      <c r="AX25" s="240"/>
      <c r="AZ25" s="161"/>
      <c r="BA25" s="240"/>
      <c r="BB25" s="240"/>
      <c r="BD25" s="161"/>
      <c r="BE25" s="240"/>
      <c r="BF25" s="240"/>
      <c r="BH25" s="161"/>
      <c r="BI25" s="240"/>
      <c r="BJ25" s="240"/>
      <c r="BL25" s="161"/>
      <c r="BM25" s="240"/>
      <c r="BN25" s="240"/>
      <c r="BP25" s="161"/>
      <c r="BQ25" s="240"/>
      <c r="BR25" s="240"/>
      <c r="BT25" s="161"/>
      <c r="BU25" s="240"/>
      <c r="BV25" s="240"/>
      <c r="BX25" s="161"/>
      <c r="BY25" s="240"/>
      <c r="BZ25" s="240"/>
      <c r="CB25" s="161"/>
      <c r="CC25" s="240"/>
      <c r="CD25" s="240"/>
      <c r="CF25" s="161"/>
      <c r="CG25" s="240"/>
      <c r="CH25" s="240"/>
      <c r="CJ25" s="161"/>
      <c r="CK25" s="240"/>
      <c r="CL25" s="240"/>
      <c r="CN25" s="161"/>
      <c r="CO25" s="240"/>
      <c r="CP25" s="240"/>
      <c r="CR25" s="161"/>
      <c r="CS25" s="240"/>
      <c r="CT25" s="240"/>
      <c r="CV25" s="161"/>
      <c r="CW25" s="240"/>
      <c r="CX25" s="240"/>
      <c r="CZ25" s="161"/>
      <c r="DA25" s="240"/>
      <c r="DB25" s="240"/>
      <c r="DD25" s="161"/>
      <c r="DE25" s="240"/>
      <c r="DF25" s="240"/>
      <c r="DH25" s="161"/>
      <c r="DI25" s="240"/>
      <c r="DJ25" s="240"/>
      <c r="DL25" s="161"/>
      <c r="DM25" s="240"/>
      <c r="DN25" s="240"/>
      <c r="DP25" s="161"/>
      <c r="DQ25" s="240"/>
      <c r="DR25" s="240"/>
      <c r="DT25" s="161"/>
      <c r="DU25" s="240"/>
      <c r="DV25" s="240"/>
      <c r="DX25" s="161"/>
      <c r="DY25" s="240"/>
      <c r="DZ25" s="240"/>
      <c r="EB25" s="161"/>
      <c r="EC25" s="240"/>
      <c r="ED25" s="240"/>
      <c r="EF25" s="161"/>
      <c r="EG25" s="240"/>
      <c r="EH25" s="240"/>
      <c r="EJ25" s="161"/>
      <c r="EK25" s="240"/>
      <c r="EL25" s="240"/>
      <c r="EN25" s="161"/>
      <c r="EO25" s="240"/>
      <c r="EP25" s="240"/>
      <c r="ER25" s="161"/>
      <c r="ES25" s="240"/>
      <c r="ET25" s="240"/>
      <c r="EV25" s="161"/>
      <c r="EW25" s="240"/>
      <c r="EX25" s="240"/>
      <c r="EZ25" s="161"/>
      <c r="FA25" s="240"/>
      <c r="FB25" s="240"/>
      <c r="FD25" s="161"/>
      <c r="FE25" s="240"/>
      <c r="FF25" s="240"/>
      <c r="FH25" s="161"/>
      <c r="FI25" s="240"/>
      <c r="FJ25" s="240"/>
      <c r="FL25" s="161"/>
      <c r="FM25" s="240"/>
      <c r="FN25" s="240"/>
      <c r="FP25" s="161"/>
      <c r="FQ25" s="240"/>
      <c r="FR25" s="240"/>
      <c r="FT25" s="161"/>
      <c r="FU25" s="240"/>
      <c r="FV25" s="240"/>
      <c r="FX25" s="161"/>
    </row>
    <row r="26" spans="1:180">
      <c r="A26" s="1216"/>
      <c r="B26" s="1100"/>
      <c r="C26" s="1100"/>
      <c r="D26" s="906" t="str">
        <f ca="1">OFFSET(Lexicon!B90,0,$B$3)</f>
        <v>What else?</v>
      </c>
      <c r="E26" s="1100"/>
      <c r="F26" s="1216"/>
      <c r="G26" s="297"/>
      <c r="H26" s="283"/>
      <c r="I26" s="298"/>
      <c r="J26" s="301"/>
      <c r="K26" s="695"/>
      <c r="L26" s="695"/>
      <c r="M26" s="285"/>
      <c r="N26" s="290"/>
      <c r="O26" s="695"/>
      <c r="P26" s="292"/>
      <c r="Q26" s="240"/>
      <c r="R26" s="240"/>
      <c r="T26" s="161"/>
      <c r="U26" s="240"/>
      <c r="V26" s="240"/>
      <c r="X26" s="161"/>
      <c r="Y26" s="240"/>
      <c r="Z26" s="240"/>
      <c r="AB26" s="161"/>
      <c r="AC26" s="240"/>
      <c r="AD26" s="240"/>
      <c r="AF26" s="161"/>
      <c r="AG26" s="240"/>
      <c r="AH26" s="240"/>
      <c r="AJ26" s="161"/>
      <c r="AK26" s="240"/>
      <c r="AL26" s="240"/>
      <c r="AN26" s="161"/>
      <c r="AO26" s="240"/>
      <c r="AP26" s="240"/>
      <c r="AR26" s="161"/>
      <c r="AS26" s="240"/>
      <c r="AT26" s="240"/>
      <c r="AV26" s="161"/>
      <c r="AW26" s="240"/>
      <c r="AX26" s="240"/>
      <c r="AZ26" s="161"/>
      <c r="BA26" s="240"/>
      <c r="BB26" s="240"/>
      <c r="BD26" s="161"/>
      <c r="BE26" s="240"/>
      <c r="BF26" s="240"/>
      <c r="BH26" s="161"/>
      <c r="BI26" s="240"/>
      <c r="BJ26" s="240"/>
      <c r="BL26" s="161"/>
      <c r="BM26" s="240"/>
      <c r="BN26" s="240"/>
      <c r="BP26" s="161"/>
      <c r="BQ26" s="240"/>
      <c r="BR26" s="240"/>
      <c r="BT26" s="161"/>
      <c r="BU26" s="240"/>
      <c r="BV26" s="240"/>
      <c r="BX26" s="161"/>
      <c r="BY26" s="240"/>
      <c r="BZ26" s="240"/>
      <c r="CB26" s="161"/>
      <c r="CC26" s="240"/>
      <c r="CD26" s="240"/>
      <c r="CF26" s="161"/>
      <c r="CG26" s="240"/>
      <c r="CH26" s="240"/>
      <c r="CJ26" s="161"/>
      <c r="CK26" s="240"/>
      <c r="CL26" s="240"/>
      <c r="CN26" s="161"/>
      <c r="CO26" s="240"/>
      <c r="CP26" s="240"/>
      <c r="CR26" s="161"/>
      <c r="CS26" s="240"/>
      <c r="CT26" s="240"/>
      <c r="CV26" s="161"/>
      <c r="CW26" s="240"/>
      <c r="CX26" s="240"/>
      <c r="CZ26" s="161"/>
      <c r="DA26" s="240"/>
      <c r="DB26" s="240"/>
      <c r="DD26" s="161"/>
      <c r="DE26" s="240"/>
      <c r="DF26" s="240"/>
      <c r="DH26" s="161"/>
      <c r="DI26" s="240"/>
      <c r="DJ26" s="240"/>
      <c r="DL26" s="161"/>
      <c r="DM26" s="240"/>
      <c r="DN26" s="240"/>
      <c r="DP26" s="161"/>
      <c r="DQ26" s="240"/>
      <c r="DR26" s="240"/>
      <c r="DT26" s="161"/>
      <c r="DU26" s="240"/>
      <c r="DV26" s="240"/>
      <c r="DX26" s="161"/>
      <c r="DY26" s="240"/>
      <c r="DZ26" s="240"/>
      <c r="EB26" s="161"/>
      <c r="EC26" s="240"/>
      <c r="ED26" s="240"/>
      <c r="EF26" s="161"/>
      <c r="EG26" s="240"/>
      <c r="EH26" s="240"/>
      <c r="EJ26" s="161"/>
      <c r="EK26" s="240"/>
      <c r="EL26" s="240"/>
      <c r="EN26" s="161"/>
      <c r="EO26" s="240"/>
      <c r="EP26" s="240"/>
      <c r="ER26" s="161"/>
      <c r="ES26" s="240"/>
      <c r="ET26" s="240"/>
      <c r="EV26" s="161"/>
      <c r="EW26" s="240"/>
      <c r="EX26" s="240"/>
      <c r="EZ26" s="161"/>
      <c r="FA26" s="240"/>
      <c r="FB26" s="240"/>
      <c r="FD26" s="161"/>
      <c r="FE26" s="240"/>
      <c r="FF26" s="240"/>
      <c r="FH26" s="161"/>
      <c r="FI26" s="240"/>
      <c r="FJ26" s="240"/>
      <c r="FL26" s="161"/>
      <c r="FM26" s="240"/>
      <c r="FN26" s="240"/>
      <c r="FP26" s="161"/>
      <c r="FQ26" s="240"/>
      <c r="FR26" s="240"/>
      <c r="FT26" s="161"/>
      <c r="FU26" s="240"/>
      <c r="FV26" s="240"/>
      <c r="FX26" s="161"/>
    </row>
    <row r="27" spans="1:180" ht="6" customHeight="1">
      <c r="A27" s="1216"/>
      <c r="B27" s="1131"/>
      <c r="C27" s="1131"/>
      <c r="D27" s="1129"/>
      <c r="F27" s="1219"/>
      <c r="G27" s="285"/>
      <c r="H27" s="285"/>
      <c r="I27" s="285"/>
      <c r="J27" s="297"/>
      <c r="K27" s="290"/>
      <c r="L27" s="695"/>
      <c r="M27" s="285"/>
      <c r="N27" s="695"/>
      <c r="O27" s="695"/>
      <c r="P27" s="695"/>
    </row>
    <row r="28" spans="1:180" ht="15" customHeight="1">
      <c r="A28" s="1216"/>
      <c r="B28" s="962" t="str">
        <f ca="1">OFFSET(Lexicon!B96,0,$B$3)</f>
        <v>Separate and Clarify Concerns</v>
      </c>
      <c r="C28" s="963"/>
      <c r="D28" s="963"/>
      <c r="E28" s="963"/>
      <c r="F28" s="1219"/>
      <c r="G28" s="285"/>
      <c r="H28" s="285"/>
      <c r="I28" s="285"/>
      <c r="J28" s="297"/>
      <c r="K28" s="285"/>
      <c r="L28" s="695"/>
      <c r="M28" s="285"/>
      <c r="N28" s="695"/>
      <c r="O28" s="695"/>
      <c r="P28" s="695"/>
    </row>
    <row r="29" spans="1:180" ht="12" customHeight="1">
      <c r="A29" s="1216"/>
      <c r="C29" s="275" t="str">
        <f ca="1">OFFSET(Lexicon!B98,0,$B$3)</f>
        <v>Separate</v>
      </c>
      <c r="D29" s="957"/>
      <c r="E29" s="275" t="str">
        <f ca="1">OFFSET(Lexicon!B104,0,$B$3)</f>
        <v>Clarify</v>
      </c>
      <c r="F29" s="1220"/>
      <c r="G29" s="286"/>
      <c r="H29" s="286"/>
      <c r="I29" s="286"/>
      <c r="J29" s="286"/>
      <c r="K29" s="286"/>
      <c r="L29" s="695"/>
      <c r="M29" s="695"/>
      <c r="N29" s="695"/>
      <c r="O29" s="695"/>
      <c r="P29" s="695"/>
    </row>
    <row r="30" spans="1:180" ht="13.5" customHeight="1">
      <c r="A30" s="1216"/>
      <c r="C30" s="906" t="str">
        <f ca="1">OFFSET(Lexicon!B99,0,$B$3)</f>
        <v>Is there more than one issue in this concern?</v>
      </c>
      <c r="D30" s="1221"/>
      <c r="F30" s="1220"/>
      <c r="G30" s="284"/>
      <c r="H30" s="284"/>
      <c r="I30" s="284"/>
      <c r="J30" s="284"/>
      <c r="K30" s="284"/>
      <c r="L30" s="695"/>
      <c r="M30" s="695"/>
      <c r="N30" s="695"/>
      <c r="O30" s="695"/>
      <c r="P30" s="695"/>
    </row>
    <row r="31" spans="1:180" ht="14.25" customHeight="1">
      <c r="A31" s="1216"/>
      <c r="C31" s="906" t="str">
        <f ca="1">OFFSET(Lexicon!B100,0,$B$3)</f>
        <v xml:space="preserve">     What's the evidence?</v>
      </c>
      <c r="D31" s="1221"/>
      <c r="E31" s="906" t="str">
        <f ca="1">OFFSET(Lexicon!B105,0,$B$3)</f>
        <v>What exactly do we mean by...?</v>
      </c>
      <c r="F31" s="1220"/>
      <c r="G31" s="284"/>
      <c r="H31" s="284"/>
      <c r="I31" s="284"/>
      <c r="J31" s="284"/>
      <c r="K31" s="284"/>
      <c r="L31" s="695"/>
      <c r="M31" s="695"/>
      <c r="N31" s="695"/>
      <c r="O31" s="695"/>
      <c r="P31" s="695"/>
    </row>
    <row r="32" spans="1:180" ht="14.25" customHeight="1">
      <c r="A32" s="1216"/>
      <c r="C32" s="906" t="str">
        <f ca="1">OFFSET(Lexicon!B101,0,$B$3)</f>
        <v>What else concerns us about…?</v>
      </c>
      <c r="D32" s="1221"/>
      <c r="F32" s="1220"/>
      <c r="G32" s="289"/>
      <c r="H32" s="289"/>
      <c r="I32" s="289"/>
      <c r="J32" s="289"/>
      <c r="K32" s="290"/>
      <c r="L32" s="695"/>
      <c r="M32" s="695"/>
      <c r="N32" s="695"/>
      <c r="O32" s="695"/>
      <c r="P32" s="695"/>
    </row>
    <row r="33" spans="1:16" ht="14.25" customHeight="1">
      <c r="A33" s="1216"/>
      <c r="C33" s="926" t="str">
        <f ca="1">OFFSET(Lexicon!B102,0,$B$3)</f>
        <v xml:space="preserve">Can this concern be resolved by a single analysis or action?  </v>
      </c>
      <c r="D33" s="1221"/>
      <c r="E33" s="906" t="str">
        <f ca="1">OFFSET(Lexicon!B106,0,$B$3)</f>
        <v>What exactly is….?</v>
      </c>
      <c r="F33" s="1220"/>
      <c r="G33" s="1130"/>
      <c r="H33" s="1130"/>
      <c r="I33" s="1130"/>
      <c r="J33" s="289"/>
      <c r="K33" s="290"/>
      <c r="L33" s="695"/>
      <c r="M33" s="695"/>
      <c r="N33" s="695"/>
      <c r="O33" s="695"/>
      <c r="P33" s="695"/>
    </row>
    <row r="34" spans="1:16" ht="14.25" customHeight="1">
      <c r="A34" s="1216"/>
      <c r="C34" s="926" t="str">
        <f ca="1">OFFSET(Lexicon!B103,0,$B$3)</f>
        <v xml:space="preserve">     What's the evidence?</v>
      </c>
      <c r="D34" s="1221"/>
      <c r="E34" s="906"/>
      <c r="F34" s="1220"/>
      <c r="G34" s="292"/>
      <c r="H34" s="292"/>
      <c r="I34" s="292"/>
      <c r="J34" s="289"/>
      <c r="K34" s="290"/>
      <c r="L34" s="695"/>
      <c r="M34" s="695"/>
      <c r="N34" s="695"/>
      <c r="O34" s="695"/>
      <c r="P34" s="695"/>
    </row>
    <row r="35" spans="1:16" ht="6.75" customHeight="1">
      <c r="A35" s="1216"/>
      <c r="B35" s="161"/>
      <c r="C35" s="906"/>
      <c r="D35" s="1220"/>
      <c r="F35" s="1220"/>
      <c r="G35" s="283"/>
      <c r="H35" s="283"/>
      <c r="I35" s="283"/>
      <c r="J35" s="289"/>
      <c r="K35" s="290"/>
      <c r="L35" s="695"/>
      <c r="M35" s="695"/>
      <c r="N35" s="695"/>
      <c r="O35" s="695"/>
      <c r="P35" s="695"/>
    </row>
    <row r="36" spans="1:16" ht="15" customHeight="1">
      <c r="A36" s="1216"/>
      <c r="B36" s="962" t="str">
        <f ca="1">OFFSET(Lexicon!B107,0,$B$3)</f>
        <v>Create Action Statements</v>
      </c>
      <c r="C36" s="963"/>
      <c r="D36" s="963"/>
      <c r="E36" s="963"/>
      <c r="F36" s="1216"/>
      <c r="G36" s="292"/>
      <c r="H36" s="292"/>
      <c r="I36" s="292"/>
      <c r="J36" s="289"/>
      <c r="K36" s="290"/>
      <c r="L36" s="695"/>
      <c r="M36" s="695"/>
      <c r="N36" s="695"/>
      <c r="O36" s="695"/>
      <c r="P36" s="695"/>
    </row>
    <row r="37" spans="1:16" ht="12" customHeight="1">
      <c r="A37" s="1216"/>
      <c r="B37" s="248"/>
      <c r="C37" s="241"/>
      <c r="D37" s="241" t="str">
        <f ca="1">OFFSET(Lexicon!B114,0,$B$3)</f>
        <v>If the action is not clear, rewrite the concern as a…</v>
      </c>
      <c r="F37" s="1216"/>
      <c r="G37" s="292"/>
      <c r="H37" s="292"/>
      <c r="I37" s="1135"/>
      <c r="J37" s="695"/>
      <c r="K37" s="1135"/>
      <c r="L37" s="695"/>
      <c r="M37" s="695"/>
      <c r="N37" s="695"/>
      <c r="O37" s="695"/>
      <c r="P37" s="695"/>
    </row>
    <row r="38" spans="1:16" ht="12" customHeight="1">
      <c r="A38" s="1216"/>
      <c r="B38" s="248"/>
      <c r="C38" s="906" t="str">
        <f ca="1">OFFSET(Lexicon!B109,0,$B$3)</f>
        <v xml:space="preserve">Does each separated and clarified concern </v>
      </c>
      <c r="D38" s="240"/>
      <c r="E38" s="241" t="str">
        <f ca="1">OFFSET(Lexicon!B115,0,$B$3)</f>
        <v xml:space="preserve">     Problem Statement (object and deviation)</v>
      </c>
      <c r="F38" s="1216"/>
      <c r="G38" s="292"/>
      <c r="H38" s="292"/>
      <c r="I38" s="292"/>
      <c r="J38" s="289"/>
      <c r="K38" s="290"/>
      <c r="L38" s="695"/>
      <c r="M38" s="695"/>
      <c r="N38" s="695"/>
      <c r="O38" s="695"/>
      <c r="P38" s="695"/>
    </row>
    <row r="39" spans="1:16">
      <c r="A39" s="1216"/>
      <c r="B39" s="248"/>
      <c r="C39" s="681" t="str">
        <f ca="1">OFFSET(Lexicon!B110,0,$B$3)</f>
        <v xml:space="preserve">     indicate the action needed to resolve it?</v>
      </c>
      <c r="D39" s="240"/>
      <c r="E39" s="679" t="str">
        <f ca="1">OFFSET(Lexicon!B116,0,$B$3)</f>
        <v xml:space="preserve">     Decision Statement (choice word, result, and modifiers)</v>
      </c>
      <c r="F39" s="1216"/>
      <c r="G39" s="292"/>
      <c r="H39" s="292"/>
      <c r="I39" s="249"/>
      <c r="J39" s="241"/>
      <c r="K39" s="1135"/>
      <c r="L39" s="695"/>
      <c r="M39" s="695"/>
      <c r="N39" s="695"/>
      <c r="O39" s="695"/>
      <c r="P39" s="695"/>
    </row>
    <row r="40" spans="1:16" ht="12" customHeight="1">
      <c r="A40" s="1216"/>
      <c r="B40" s="248"/>
      <c r="C40" s="912"/>
      <c r="D40" s="241"/>
      <c r="E40" s="241" t="str">
        <f ca="1">OFFSET(Lexicon!B117,0,$B$3)</f>
        <v xml:space="preserve">     Potential Problem Statement (action or plan that needs </v>
      </c>
      <c r="F40" s="1216"/>
      <c r="G40" s="286"/>
      <c r="H40" s="286"/>
      <c r="I40" s="241"/>
      <c r="J40" s="249"/>
      <c r="K40" s="293"/>
      <c r="L40" s="695"/>
      <c r="M40" s="695"/>
      <c r="N40" s="695"/>
      <c r="O40" s="695"/>
      <c r="P40" s="695"/>
    </row>
    <row r="41" spans="1:16" ht="12" customHeight="1">
      <c r="A41" s="1216"/>
      <c r="B41" s="248"/>
      <c r="C41" s="906" t="str">
        <f ca="1">OFFSET(Lexicon!B111,0,$B$3)</f>
        <v xml:space="preserve">Is the action about a deviation, a choice, </v>
      </c>
      <c r="D41" s="240"/>
      <c r="E41" s="241" t="str">
        <f ca="1">OFFSET(Lexicon!B118,0,$B$3)</f>
        <v xml:space="preserve">          protecting and end result)</v>
      </c>
      <c r="F41" s="1216"/>
      <c r="G41" s="284"/>
      <c r="H41" s="284"/>
      <c r="I41" s="241"/>
      <c r="J41" s="249"/>
      <c r="K41" s="288"/>
      <c r="L41" s="695"/>
      <c r="M41" s="695"/>
      <c r="N41" s="695"/>
      <c r="O41" s="695"/>
      <c r="P41" s="695"/>
    </row>
    <row r="42" spans="1:16" s="241" customFormat="1" ht="12" customHeight="1">
      <c r="A42" s="1216"/>
      <c r="B42" s="248"/>
      <c r="C42" s="906" t="str">
        <f ca="1">OFFSET(Lexicon!B112,0,$B$3)</f>
        <v xml:space="preserve">     a threat, or an opportunity?</v>
      </c>
      <c r="D42" s="240"/>
      <c r="E42" s="241" t="str">
        <f ca="1">OFFSET(Lexicon!B119,0,$B$3)</f>
        <v xml:space="preserve">     Potential Opportunity Statement (action or plan that </v>
      </c>
      <c r="F42" s="1216"/>
      <c r="G42" s="289"/>
      <c r="H42" s="289"/>
      <c r="J42" s="249"/>
      <c r="K42" s="290"/>
      <c r="L42" s="285"/>
      <c r="M42" s="285"/>
      <c r="N42" s="285"/>
      <c r="O42" s="285"/>
      <c r="P42" s="285"/>
    </row>
    <row r="43" spans="1:16" s="241" customFormat="1" ht="12" customHeight="1">
      <c r="A43" s="1216"/>
      <c r="B43" s="248"/>
      <c r="C43" s="912"/>
      <c r="E43" s="241" t="str">
        <f ca="1">OFFSET(Lexicon!B120,0,$B$3)</f>
        <v xml:space="preserve">          needs leveraging and end result)</v>
      </c>
      <c r="F43" s="1216"/>
      <c r="G43" s="302"/>
      <c r="H43" s="302"/>
      <c r="I43" s="249"/>
      <c r="K43" s="290"/>
      <c r="L43" s="285"/>
      <c r="M43" s="285"/>
      <c r="N43" s="285"/>
      <c r="O43" s="285"/>
      <c r="P43" s="285"/>
    </row>
    <row r="44" spans="1:16" s="241" customFormat="1" ht="12" customHeight="1">
      <c r="A44" s="1216"/>
      <c r="B44" s="248"/>
      <c r="C44" s="906" t="str">
        <f ca="1">OFFSET(Lexicon!B113,0,$B$3)</f>
        <v>Do we simply need to get something done?</v>
      </c>
      <c r="D44" s="240"/>
      <c r="E44" s="241" t="str">
        <f ca="1">OFFSET(Lexicon!B121,0,$B$3)</f>
        <v xml:space="preserve">     Situation Theme Statement (a separate category </v>
      </c>
      <c r="F44" s="1216"/>
      <c r="G44" s="292"/>
      <c r="H44" s="292"/>
      <c r="K44" s="290"/>
      <c r="L44" s="285"/>
      <c r="M44" s="285"/>
      <c r="N44" s="285"/>
      <c r="O44" s="285"/>
      <c r="P44" s="285"/>
    </row>
    <row r="45" spans="1:16" s="241" customFormat="1">
      <c r="A45" s="1216"/>
      <c r="B45" s="248"/>
      <c r="C45" s="240"/>
      <c r="D45" s="240"/>
      <c r="E45" s="241" t="str">
        <f ca="1">OFFSET(Lexicon!B122,0,$B$3)</f>
        <v xml:space="preserve">          of concerns that need appraising)</v>
      </c>
      <c r="F45" s="1216"/>
      <c r="G45" s="293"/>
      <c r="H45" s="293"/>
      <c r="I45" s="249"/>
      <c r="K45" s="293"/>
      <c r="L45" s="285"/>
      <c r="M45" s="285"/>
      <c r="N45" s="285"/>
      <c r="O45" s="285"/>
      <c r="P45" s="285"/>
    </row>
    <row r="46" spans="1:16" s="241" customFormat="1" ht="27.75" customHeight="1">
      <c r="A46" s="1216"/>
      <c r="B46" s="248"/>
      <c r="C46" s="248"/>
      <c r="D46" s="1332" t="str">
        <f ca="1">OFFSET(Lexicon!B123,0,$B$3)</f>
        <v>If the action required is still unclear, separate and clarify further</v>
      </c>
      <c r="E46" s="1332"/>
      <c r="F46" s="1216"/>
      <c r="G46" s="293"/>
      <c r="H46" s="293"/>
      <c r="K46" s="293"/>
      <c r="L46" s="285"/>
      <c r="M46" s="285"/>
      <c r="N46" s="285"/>
      <c r="O46" s="285"/>
      <c r="P46" s="285"/>
    </row>
    <row r="47" spans="1:16" s="241" customFormat="1">
      <c r="A47" s="1216"/>
      <c r="B47" s="248"/>
      <c r="C47" s="248"/>
      <c r="D47" s="248"/>
      <c r="F47" s="1216"/>
      <c r="G47" s="293"/>
      <c r="H47" s="293"/>
      <c r="I47" s="249"/>
      <c r="K47" s="293"/>
      <c r="L47" s="285"/>
      <c r="M47" s="285"/>
      <c r="N47" s="285"/>
      <c r="O47" s="285"/>
      <c r="P47" s="285"/>
    </row>
    <row r="48" spans="1:16" s="241" customFormat="1" ht="19.5" customHeight="1">
      <c r="A48" s="1216"/>
      <c r="B48" s="959" t="str">
        <f ca="1">OFFSET(Lexicon!B125,0,$B$3)</f>
        <v xml:space="preserve"> Set Priority</v>
      </c>
      <c r="C48" s="959"/>
      <c r="D48" s="959"/>
      <c r="E48" s="960"/>
      <c r="F48" s="1216"/>
      <c r="G48" s="293"/>
      <c r="H48" s="293"/>
      <c r="I48" s="293"/>
      <c r="J48" s="293"/>
      <c r="K48" s="293"/>
      <c r="L48" s="285"/>
      <c r="M48" s="285"/>
      <c r="N48" s="285"/>
      <c r="O48" s="285"/>
      <c r="P48" s="285"/>
    </row>
    <row r="49" spans="1:16" s="241" customFormat="1" ht="15" customHeight="1">
      <c r="A49" s="1216"/>
      <c r="B49" s="962" t="str">
        <f ca="1">OFFSET(Lexicon!B126,0,$B$3)</f>
        <v>Use Knowledge and Experience…OR</v>
      </c>
      <c r="C49" s="963"/>
      <c r="D49" s="963"/>
      <c r="E49" s="963"/>
      <c r="F49" s="1219"/>
      <c r="G49" s="293"/>
      <c r="H49" s="293"/>
      <c r="I49" s="293"/>
      <c r="J49" s="293"/>
      <c r="K49" s="293"/>
      <c r="L49" s="285"/>
      <c r="M49" s="285"/>
      <c r="N49" s="285"/>
      <c r="O49" s="285"/>
      <c r="P49" s="285"/>
    </row>
    <row r="50" spans="1:16" s="241" customFormat="1" ht="14.25" customHeight="1">
      <c r="A50" s="1216"/>
      <c r="B50" s="304"/>
      <c r="D50" s="924" t="str">
        <f ca="1">OFFSET(Lexicon!B128,0,$B$3)</f>
        <v>Which concerns should we work on first?</v>
      </c>
      <c r="E50" s="696"/>
      <c r="F50" s="1216"/>
      <c r="G50" s="292"/>
      <c r="H50" s="292"/>
      <c r="I50" s="292"/>
      <c r="J50" s="285"/>
      <c r="K50" s="285"/>
      <c r="L50" s="285"/>
      <c r="M50" s="285"/>
      <c r="N50" s="285"/>
      <c r="O50" s="285"/>
      <c r="P50" s="285"/>
    </row>
    <row r="51" spans="1:16" s="241" customFormat="1" ht="6.75" customHeight="1">
      <c r="A51" s="1216"/>
      <c r="B51" s="304"/>
      <c r="D51" s="924"/>
      <c r="E51" s="696"/>
      <c r="F51" s="1216"/>
      <c r="G51" s="292"/>
      <c r="H51" s="292"/>
      <c r="I51" s="292"/>
      <c r="J51" s="285"/>
      <c r="K51" s="285"/>
      <c r="L51" s="285"/>
      <c r="M51" s="285"/>
      <c r="N51" s="285"/>
      <c r="O51" s="285"/>
      <c r="P51" s="285"/>
    </row>
    <row r="52" spans="1:16" s="241" customFormat="1" ht="14.25" customHeight="1">
      <c r="A52" s="1216"/>
      <c r="B52" s="697"/>
      <c r="D52" s="924" t="str">
        <f ca="1">OFFSET(Lexicon!B129,0,$B$3)</f>
        <v>If clear, or if immediate action is needed, set the priority order:</v>
      </c>
      <c r="F52" s="1216"/>
      <c r="G52" s="292"/>
      <c r="H52" s="292"/>
      <c r="I52" s="292"/>
      <c r="J52" s="285"/>
      <c r="K52" s="285"/>
      <c r="L52" s="285"/>
      <c r="M52" s="285"/>
      <c r="N52" s="285"/>
      <c r="O52" s="285"/>
      <c r="P52" s="285"/>
    </row>
    <row r="53" spans="1:16" s="241" customFormat="1" ht="14.25" customHeight="1">
      <c r="A53" s="1216"/>
      <c r="B53" s="697"/>
      <c r="D53" s="924" t="str">
        <f ca="1">OFFSET(Lexicon!B130,0,$B$3)</f>
        <v xml:space="preserve">     Examine the list of action statements</v>
      </c>
      <c r="F53" s="1216"/>
      <c r="G53" s="292"/>
      <c r="I53" s="292"/>
      <c r="J53" s="285"/>
      <c r="K53" s="285"/>
      <c r="L53" s="285"/>
      <c r="M53" s="285"/>
      <c r="N53" s="285"/>
      <c r="O53" s="285"/>
      <c r="P53" s="285"/>
    </row>
    <row r="54" spans="1:16" ht="14.25" customHeight="1">
      <c r="A54" s="1216"/>
      <c r="B54" s="697"/>
      <c r="D54" s="924" t="str">
        <f ca="1">OFFSET(Lexicon!B131,0,$B$3)</f>
        <v xml:space="preserve">     Identify those to address immediately and those to delay</v>
      </c>
      <c r="F54" s="1216"/>
      <c r="G54" s="289"/>
      <c r="H54" s="276"/>
      <c r="I54" s="289"/>
      <c r="J54" s="289"/>
      <c r="K54" s="290"/>
      <c r="L54" s="695"/>
      <c r="M54" s="695"/>
      <c r="N54" s="695"/>
      <c r="O54" s="695"/>
      <c r="P54" s="695"/>
    </row>
    <row r="55" spans="1:16" ht="13.5" customHeight="1">
      <c r="A55" s="1216"/>
      <c r="B55" s="697"/>
      <c r="D55" s="924" t="str">
        <f ca="1">OFFSET(Lexicon!B132,0,$B$3)</f>
        <v xml:space="preserve">     Mark the highest priority concerns with asterisks (*)</v>
      </c>
      <c r="F55" s="1216"/>
      <c r="G55" s="1130"/>
      <c r="H55" s="697"/>
      <c r="I55" s="1130"/>
      <c r="J55" s="289"/>
      <c r="K55" s="290"/>
      <c r="L55" s="695"/>
      <c r="M55" s="695"/>
      <c r="N55" s="695"/>
      <c r="O55" s="695"/>
      <c r="P55" s="695"/>
    </row>
    <row r="56" spans="1:16" ht="7.5" customHeight="1">
      <c r="A56" s="1216"/>
      <c r="B56" s="697"/>
      <c r="C56" s="1331" t="str">
        <f ca="1">OFFSET(Lexicon!B133,0,$B$3)</f>
        <v xml:space="preserve">If unclear, or if you cannot agree on priority order, use current impact, future impact, and time frame </v>
      </c>
      <c r="D56" s="1331"/>
      <c r="E56" s="1331"/>
      <c r="F56" s="1216"/>
      <c r="G56" s="1130"/>
      <c r="H56" s="697"/>
      <c r="I56" s="1130"/>
      <c r="J56" s="289"/>
      <c r="K56" s="290"/>
      <c r="L56" s="695"/>
      <c r="M56" s="695"/>
      <c r="N56" s="695"/>
      <c r="O56" s="695"/>
      <c r="P56" s="695"/>
    </row>
    <row r="57" spans="1:16" s="241" customFormat="1" ht="14.25" customHeight="1">
      <c r="A57" s="1216"/>
      <c r="B57" s="696"/>
      <c r="C57" s="1331"/>
      <c r="D57" s="1331"/>
      <c r="E57" s="1331"/>
      <c r="F57" s="1216"/>
      <c r="G57" s="285"/>
      <c r="H57" s="276"/>
      <c r="I57" s="285"/>
      <c r="J57" s="285"/>
      <c r="K57" s="285"/>
      <c r="L57" s="285"/>
      <c r="M57" s="285"/>
      <c r="N57" s="285"/>
      <c r="O57" s="285"/>
      <c r="P57" s="285"/>
    </row>
    <row r="58" spans="1:16" s="241" customFormat="1" ht="15.75" customHeight="1">
      <c r="A58" s="1216"/>
      <c r="B58" s="962" t="str">
        <f ca="1">OFFSET(Lexicon!B161,0,$B$3)</f>
        <v xml:space="preserve"> ...Use Current Impact, Future Impact and Time Frame</v>
      </c>
      <c r="C58" s="963"/>
      <c r="D58" s="963"/>
      <c r="E58" s="963"/>
      <c r="F58" s="1216"/>
      <c r="G58" s="285"/>
      <c r="H58" s="697"/>
      <c r="I58" s="285"/>
      <c r="J58" s="285"/>
      <c r="K58" s="285"/>
      <c r="L58" s="285"/>
      <c r="M58" s="285"/>
      <c r="N58" s="285"/>
      <c r="O58" s="285"/>
      <c r="P58" s="285"/>
    </row>
    <row r="59" spans="1:16" s="241" customFormat="1" ht="14.25" customHeight="1">
      <c r="A59" s="955"/>
      <c r="B59" s="1331" t="str">
        <f ca="1">OFFSET(Lexicon!B162,0,$B$3)</f>
        <v>Current impact = actual impact up until this moment on people, safety, cost, customers, productivity, reputation, etc.</v>
      </c>
      <c r="C59" s="1331"/>
      <c r="D59" s="1331"/>
      <c r="E59" s="1331"/>
      <c r="F59" s="955"/>
      <c r="G59" s="285"/>
      <c r="I59" s="285"/>
      <c r="J59" s="285"/>
      <c r="K59" s="285"/>
      <c r="L59" s="285"/>
      <c r="M59" s="285"/>
      <c r="N59" s="285"/>
      <c r="O59" s="285"/>
      <c r="P59" s="285"/>
    </row>
    <row r="60" spans="1:16" ht="14.25" customHeight="1">
      <c r="A60" s="955"/>
      <c r="B60" s="1331" t="str">
        <f ca="1">OFFSET(Lexicon!B163,0,$B$3)</f>
        <v>Future impact = anticipated impact from this moment forward, if left unresolved, on people, safety, cost, customers, productivity, reputation, etc.</v>
      </c>
      <c r="C60" s="1331"/>
      <c r="D60" s="1331"/>
      <c r="E60" s="1331"/>
      <c r="F60" s="955"/>
      <c r="G60" s="695"/>
      <c r="H60" s="276"/>
      <c r="I60" s="695"/>
      <c r="J60" s="695"/>
      <c r="K60" s="695"/>
      <c r="L60" s="695"/>
      <c r="M60" s="695"/>
      <c r="N60" s="695"/>
      <c r="O60" s="695"/>
      <c r="P60" s="695"/>
    </row>
    <row r="61" spans="1:16" ht="14.25" customHeight="1">
      <c r="A61" s="955"/>
      <c r="D61" s="924" t="str">
        <f ca="1">OFFSET(Lexicon!B164,0,$B$3)</f>
        <v>Time frame = deadline (clock and calendar time) after which resolution will become difficult, expensive, impossible, or meaningless to resolve</v>
      </c>
      <c r="F61" s="955"/>
      <c r="G61" s="695"/>
      <c r="H61" s="277"/>
      <c r="I61" s="695"/>
      <c r="J61" s="695"/>
      <c r="K61" s="695"/>
      <c r="L61" s="695"/>
      <c r="M61" s="695"/>
      <c r="N61" s="695"/>
      <c r="O61" s="695"/>
      <c r="P61" s="695"/>
    </row>
    <row r="62" spans="1:16">
      <c r="A62" s="955"/>
      <c r="D62" s="241"/>
      <c r="F62" s="955"/>
      <c r="G62" s="285"/>
      <c r="I62" s="285"/>
      <c r="J62" s="285"/>
      <c r="K62" s="285"/>
      <c r="L62" s="695"/>
      <c r="M62" s="695"/>
      <c r="N62" s="695"/>
      <c r="O62" s="695"/>
      <c r="P62" s="695"/>
    </row>
    <row r="63" spans="1:16" ht="12.75" customHeight="1">
      <c r="A63" s="955"/>
      <c r="D63" s="305" t="str">
        <f ca="1">OFFSET(Lexicon!B165,0,$B$3)</f>
        <v>What is the current impact from this not being resolved?</v>
      </c>
      <c r="F63" s="955"/>
      <c r="G63" s="695"/>
      <c r="I63" s="695"/>
      <c r="J63" s="695"/>
      <c r="K63" s="695"/>
      <c r="L63" s="695"/>
      <c r="M63" s="695"/>
      <c r="N63" s="695"/>
      <c r="O63" s="695"/>
      <c r="P63" s="695"/>
    </row>
    <row r="64" spans="1:16" ht="14.25" customHeight="1">
      <c r="A64" s="955"/>
      <c r="D64" s="305" t="str">
        <f ca="1">OFFSET(Lexicon!B166,0,$B$3)</f>
        <v>What will the future impact be if this is left unresolved?</v>
      </c>
      <c r="F64" s="955"/>
      <c r="G64" s="695"/>
      <c r="I64" s="695"/>
      <c r="J64" s="695"/>
      <c r="K64" s="695"/>
      <c r="L64" s="695"/>
      <c r="M64" s="695"/>
      <c r="N64" s="695"/>
      <c r="O64" s="695"/>
      <c r="P64" s="695"/>
    </row>
    <row r="65" spans="1:8" ht="13.5" customHeight="1">
      <c r="A65" s="955"/>
      <c r="B65" s="1185"/>
      <c r="D65" s="305" t="str">
        <f ca="1">OFFSET(Lexicon!B167,0,$B$3)</f>
        <v>What is the time frame (specific time or date) when this will become difficult, expensive, impossible, or meaningless to resolve?</v>
      </c>
      <c r="F65" s="955"/>
      <c r="H65" s="250"/>
    </row>
    <row r="66" spans="1:8">
      <c r="A66" s="955"/>
      <c r="D66" s="250"/>
      <c r="F66" s="955"/>
      <c r="H66" s="241"/>
    </row>
    <row r="67" spans="1:8" ht="13.5" customHeight="1">
      <c r="A67" s="955"/>
      <c r="D67" s="305" t="str">
        <f ca="1">OFFSET(Lexicon!B168,0,$B$3)</f>
        <v xml:space="preserve">Confirm and record specific, supporting data for current impact, future impact, and time frame </v>
      </c>
      <c r="F67" s="955"/>
    </row>
    <row r="68" spans="1:8" ht="6.75" customHeight="1">
      <c r="A68" s="955"/>
      <c r="D68" s="241"/>
      <c r="F68" s="955"/>
      <c r="H68" s="250"/>
    </row>
    <row r="69" spans="1:8" ht="19.5" customHeight="1">
      <c r="A69" s="1216"/>
      <c r="B69" s="1328" t="str">
        <f ca="1">OFFSET(Lexicon!B182,0,$B$3)</f>
        <v xml:space="preserve"> Plan Next Steps</v>
      </c>
      <c r="C69" s="1328"/>
      <c r="D69" s="1328"/>
      <c r="E69" s="1328"/>
      <c r="F69" s="1216"/>
    </row>
    <row r="70" spans="1:8" ht="15" customHeight="1">
      <c r="A70" s="1216"/>
      <c r="B70" s="962"/>
      <c r="C70" s="1329" t="str">
        <f ca="1">OFFSET(Lexicon!B183,0,$B$3)</f>
        <v>Determine Resolution Approach</v>
      </c>
      <c r="D70" s="1329"/>
      <c r="E70" s="1329"/>
      <c r="F70" s="1216"/>
    </row>
    <row r="71" spans="1:8" ht="28.5" customHeight="1">
      <c r="A71" s="955"/>
      <c r="B71" s="679"/>
      <c r="C71" s="905" t="str">
        <f ca="1">OFFSET(Lexicon!B184,0,$B$3)</f>
        <v>What steps or actions are required to resolve this concern?</v>
      </c>
      <c r="D71" s="249"/>
      <c r="E71" s="778" t="str">
        <f ca="1">OFFSET(Lexicon!B190,0,$B$3)</f>
        <v xml:space="preserve">     PA = Deviation? Cause unknown? Need to know cause?</v>
      </c>
      <c r="F71" s="1216"/>
    </row>
    <row r="72" spans="1:8">
      <c r="A72" s="955"/>
      <c r="B72" s="241"/>
      <c r="C72" s="679" t="str">
        <f ca="1">OFFSET(Lexicon!B185,0,$B$3)</f>
        <v>Is the action about a choice, a deviation, a threat,</v>
      </c>
      <c r="D72" s="249"/>
      <c r="E72" s="779" t="str">
        <f ca="1">OFFSET(Lexicon!B191,0,$B$3)</f>
        <v xml:space="preserve">     DA = Choice?</v>
      </c>
      <c r="F72" s="1216"/>
    </row>
    <row r="73" spans="1:8" ht="12.75" customHeight="1">
      <c r="A73" s="955"/>
      <c r="B73" s="241"/>
      <c r="C73" s="241" t="str">
        <f ca="1">OFFSET(Lexicon!B186,0,$B$3)</f>
        <v xml:space="preserve">     an opportunity or something that just needs to be done?</v>
      </c>
      <c r="D73" s="241"/>
      <c r="E73" s="779" t="str">
        <f ca="1">OFFSET(Lexicon!B192,0,$B$3)</f>
        <v xml:space="preserve">     PPA = Action or plan to protect?</v>
      </c>
      <c r="F73" s="1216"/>
    </row>
    <row r="74" spans="1:8" ht="14.25" customHeight="1">
      <c r="A74" s="955"/>
      <c r="B74" s="241"/>
      <c r="C74" s="1326" t="str">
        <f ca="1">OFFSET(Lexicon!B187,0,$B$3)</f>
        <v>What analytic process (and how much) is needed?</v>
      </c>
      <c r="D74" s="686"/>
      <c r="E74" s="779" t="str">
        <f ca="1">OFFSET(Lexicon!B193,0,$B$3)</f>
        <v xml:space="preserve">     POA = Action or plan to enhance?</v>
      </c>
      <c r="F74" s="1216"/>
    </row>
    <row r="75" spans="1:8" ht="12.75" customHeight="1">
      <c r="A75" s="1216"/>
      <c r="C75" s="1326"/>
      <c r="D75" s="686"/>
      <c r="E75" s="779" t="str">
        <f ca="1">OFFSET(Lexicon!B194,0,$B$3)</f>
        <v xml:space="preserve">     SA = Further clarification?</v>
      </c>
      <c r="F75" s="1216"/>
    </row>
    <row r="76" spans="1:8" ht="14.25" customHeight="1">
      <c r="A76" s="1216"/>
      <c r="C76" s="696" t="str">
        <f ca="1">OFFSET(Lexicon!B188,0,$B$3)</f>
        <v>What follow-on actions are needed?  What else?</v>
      </c>
      <c r="D76" s="686"/>
      <c r="E76" s="779" t="str">
        <f ca="1">OFFSET(Lexicon!B195,0,$B$3)</f>
        <v xml:space="preserve">     No analysis = Just do it!</v>
      </c>
      <c r="F76" s="1216"/>
    </row>
    <row r="77" spans="1:8" ht="12" customHeight="1">
      <c r="A77" s="1216"/>
      <c r="C77" s="1326" t="str">
        <f ca="1">OFFSET(Lexicon!B189,0,$B$3)</f>
        <v>Record the process and other actions needed for resolution</v>
      </c>
      <c r="D77" s="686"/>
      <c r="E77" s="680"/>
      <c r="F77" s="1216"/>
    </row>
    <row r="78" spans="1:8" ht="12.75" customHeight="1">
      <c r="A78" s="1216"/>
      <c r="B78" s="1100"/>
      <c r="C78" s="1326"/>
      <c r="D78" s="249"/>
      <c r="E78" s="680"/>
      <c r="F78" s="1216"/>
    </row>
    <row r="79" spans="1:8" ht="19.5" customHeight="1">
      <c r="A79" s="1216"/>
      <c r="B79" s="1328" t="str">
        <f ca="1">OFFSET(Lexicon!B207,0,$B$3)</f>
        <v xml:space="preserve"> Plan Involvement</v>
      </c>
      <c r="C79" s="1328"/>
      <c r="D79" s="1328"/>
      <c r="E79" s="1328"/>
      <c r="F79" s="1216"/>
    </row>
    <row r="80" spans="1:8" ht="15" customHeight="1">
      <c r="A80" s="1216"/>
      <c r="B80" s="962"/>
      <c r="C80" s="1329" t="str">
        <f ca="1">OFFSET(Lexicon!B208,0,$B$3)</f>
        <v>Determine Help Needed</v>
      </c>
      <c r="D80" s="1329"/>
      <c r="E80" s="1329"/>
      <c r="F80" s="1216"/>
    </row>
    <row r="81" spans="1:6" ht="14.25" customHeight="1">
      <c r="A81" s="955"/>
      <c r="B81" s="679"/>
      <c r="C81" s="1330" t="str">
        <f ca="1">OFFSET(Lexicon!B209,0,$B$3)</f>
        <v>Who needs to do what and by when?</v>
      </c>
      <c r="D81" s="1330"/>
      <c r="E81" s="1330"/>
      <c r="F81" s="1216"/>
    </row>
    <row r="82" spans="1:6" ht="14.25" customHeight="1">
      <c r="A82" s="955"/>
      <c r="B82" s="241"/>
      <c r="C82" s="1327" t="str">
        <f ca="1">OFFSET(Lexicon!B210,0,$B$3)</f>
        <v>Who needs to be involved for:</v>
      </c>
      <c r="D82" s="1327"/>
      <c r="E82" s="1327"/>
      <c r="F82" s="1216"/>
    </row>
    <row r="83" spans="1:6" ht="14.25" customHeight="1">
      <c r="A83" s="955"/>
      <c r="B83" s="241"/>
      <c r="C83" s="1327" t="str">
        <f ca="1">OFFSET(Lexicon!B211,0,$B$3)</f>
        <v xml:space="preserve">     * Superior Solution?        * Creativity?                  * Information?            </v>
      </c>
      <c r="D83" s="1327"/>
      <c r="E83" s="1327"/>
      <c r="F83" s="1216"/>
    </row>
    <row r="84" spans="1:6" ht="14.25" customHeight="1">
      <c r="A84" s="1216"/>
      <c r="C84" s="1327" t="str">
        <f ca="1">OFFSET(Lexicon!B212,0,$B$3)</f>
        <v xml:space="preserve">     * Approval?                       * Structure?                   * Analysis?           </v>
      </c>
      <c r="D84" s="1327"/>
      <c r="E84" s="1327"/>
      <c r="F84" s="1216"/>
    </row>
    <row r="85" spans="1:6" ht="14.25" customHeight="1">
      <c r="A85" s="1216"/>
      <c r="C85" s="1327" t="str">
        <f ca="1">OFFSET(Lexicon!B213,0,$B$3)</f>
        <v xml:space="preserve">     * Development?               * Support?                       * Consensus?     </v>
      </c>
      <c r="D85" s="1327"/>
      <c r="E85" s="1327"/>
      <c r="F85" s="1216"/>
    </row>
    <row r="86" spans="1:6" ht="14.25" customHeight="1">
      <c r="A86" s="1216"/>
      <c r="C86" s="1327" t="str">
        <f ca="1">OFFSET(Lexicon!B214,0,$B$3)</f>
        <v xml:space="preserve">     * Commitment?                * Implementation?      * Goal Agreement?</v>
      </c>
      <c r="D86" s="1327"/>
      <c r="E86" s="1327"/>
      <c r="F86" s="1216"/>
    </row>
    <row r="87" spans="1:6" ht="8.25" customHeight="1">
      <c r="A87" s="1216"/>
      <c r="F87" s="1216"/>
    </row>
  </sheetData>
  <mergeCells count="16">
    <mergeCell ref="B59:E59"/>
    <mergeCell ref="B60:E60"/>
    <mergeCell ref="B69:E69"/>
    <mergeCell ref="C70:E70"/>
    <mergeCell ref="D46:E46"/>
    <mergeCell ref="C56:E57"/>
    <mergeCell ref="C74:C75"/>
    <mergeCell ref="C83:E83"/>
    <mergeCell ref="C84:E84"/>
    <mergeCell ref="C85:E85"/>
    <mergeCell ref="C86:E86"/>
    <mergeCell ref="C77:C78"/>
    <mergeCell ref="B79:E79"/>
    <mergeCell ref="C80:E80"/>
    <mergeCell ref="C81:E81"/>
    <mergeCell ref="C82:E82"/>
  </mergeCells>
  <printOptions horizontalCentered="1"/>
  <pageMargins left="0.56000000000000005" right="0.3" top="0.48" bottom="0.33" header="0.24" footer="0.3"/>
  <pageSetup scale="69" orientation="portrait" r:id="rId1"/>
  <headerFooter>
    <oddFooter>&amp;C&amp;8Copyright © Kepner-Tregoe, Inc. All Rights Reserved.&amp;R&amp;8Page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R161"/>
  <sheetViews>
    <sheetView showGridLines="0" showZeros="0" tabSelected="1" zoomScale="90" zoomScaleNormal="90" zoomScaleSheetLayoutView="70" workbookViewId="0">
      <pane xSplit="5" ySplit="1" topLeftCell="F2" activePane="bottomRight" state="frozen"/>
      <selection pane="topRight" activeCell="F1" sqref="F1"/>
      <selection pane="bottomLeft" activeCell="A2" sqref="A2"/>
      <selection pane="bottomRight" activeCell="G6" sqref="G6:K6"/>
    </sheetView>
  </sheetViews>
  <sheetFormatPr defaultColWidth="9.140625" defaultRowHeight="12.75" customHeight="1" outlineLevelCol="1"/>
  <cols>
    <col min="1" max="1" width="1.7109375" style="1011" customWidth="1"/>
    <col min="2" max="2" width="24.85546875" style="1020" customWidth="1"/>
    <col min="3" max="3" width="33.28515625" style="1020" customWidth="1"/>
    <col min="4" max="4" width="2.28515625" style="1020" customWidth="1"/>
    <col min="5" max="5" width="33.28515625" style="1020" customWidth="1"/>
    <col min="6" max="6" width="2.140625" style="1011" customWidth="1"/>
    <col min="7" max="7" width="42.7109375" style="1020" customWidth="1" outlineLevel="1"/>
    <col min="8" max="8" width="1.42578125" style="1020" customWidth="1" outlineLevel="1"/>
    <col min="9" max="9" width="41.140625" style="1020" customWidth="1" outlineLevel="1"/>
    <col min="10" max="10" width="1" style="1020" customWidth="1" outlineLevel="1"/>
    <col min="11" max="11" width="46.42578125" style="1020" customWidth="1" outlineLevel="1"/>
    <col min="12" max="12" width="2.140625" style="1011" customWidth="1"/>
    <col min="13" max="13" width="6.7109375" style="1001" customWidth="1" outlineLevel="1"/>
    <col min="14" max="14" width="47.42578125" style="1020" customWidth="1" outlineLevel="1"/>
    <col min="15" max="15" width="2.28515625" style="1020" customWidth="1"/>
    <col min="16" max="16" width="6.7109375" style="1001" customWidth="1" outlineLevel="1"/>
    <col min="17" max="17" width="47.42578125" style="1020" customWidth="1" outlineLevel="1"/>
    <col min="18" max="18" width="2.42578125" style="1020" customWidth="1"/>
    <col min="19" max="19" width="6.7109375" style="1001" customWidth="1" outlineLevel="1"/>
    <col min="20" max="20" width="47.42578125" style="1020" customWidth="1" outlineLevel="1"/>
    <col min="21" max="21" width="2.42578125" style="1020" customWidth="1"/>
    <col min="22" max="22" width="6.7109375" style="1001" customWidth="1" outlineLevel="1"/>
    <col min="23" max="23" width="47.42578125" style="1020" customWidth="1" outlineLevel="1"/>
    <col min="24" max="24" width="2.42578125" style="1020" customWidth="1"/>
    <col min="25" max="25" width="6.7109375" style="1001" customWidth="1" outlineLevel="1"/>
    <col min="26" max="26" width="47.42578125" style="1020" customWidth="1" outlineLevel="1"/>
    <col min="27" max="27" width="2.42578125" style="1020" customWidth="1"/>
    <col min="28" max="28" width="6.7109375" style="1001" customWidth="1" outlineLevel="1"/>
    <col min="29" max="29" width="47.42578125" style="1020" customWidth="1" outlineLevel="1"/>
    <col min="30" max="30" width="2.42578125" style="1020" customWidth="1"/>
    <col min="31" max="31" width="6.7109375" style="1001" customWidth="1" outlineLevel="1"/>
    <col min="32" max="32" width="47.42578125" style="1020" customWidth="1" outlineLevel="1"/>
    <col min="33" max="33" width="2.42578125" style="1020" customWidth="1"/>
    <col min="34" max="34" width="6.7109375" style="1001" customWidth="1" outlineLevel="1"/>
    <col min="35" max="35" width="48.42578125" style="1020" customWidth="1" outlineLevel="1"/>
    <col min="36" max="36" width="2.42578125" style="1020" customWidth="1"/>
    <col min="37" max="37" width="4.7109375" style="1020" customWidth="1"/>
    <col min="38" max="38" width="3.42578125" style="1020" customWidth="1"/>
    <col min="39" max="39" width="40" style="1020" customWidth="1"/>
    <col min="40" max="40" width="26.140625" style="1020" customWidth="1"/>
    <col min="41" max="41" width="24.28515625" style="1020" customWidth="1"/>
    <col min="42" max="42" width="3" style="1020" customWidth="1"/>
    <col min="43" max="43" width="1.85546875" style="1000" customWidth="1"/>
    <col min="44" max="44" width="3.85546875" style="1019" customWidth="1"/>
    <col min="45" max="45" width="3" style="1019" customWidth="1"/>
    <col min="46" max="46" width="18.42578125" style="1019" customWidth="1"/>
    <col min="47" max="47" width="35.85546875" style="1019" customWidth="1"/>
    <col min="48" max="48" width="34" style="1019" customWidth="1"/>
    <col min="49" max="49" width="7.85546875" style="1000" customWidth="1"/>
    <col min="50" max="50" width="9.140625" style="1019"/>
    <col min="51" max="16384" width="9.140625" style="1020"/>
  </cols>
  <sheetData>
    <row r="1" spans="1:58" s="1000" customFormat="1" ht="7.5" customHeight="1">
      <c r="M1" s="1001"/>
      <c r="O1" s="1001"/>
      <c r="P1" s="1001"/>
      <c r="R1" s="1001"/>
      <c r="S1" s="1001"/>
      <c r="U1" s="1001"/>
      <c r="V1" s="1001"/>
      <c r="W1" s="1001"/>
      <c r="Y1" s="1001"/>
      <c r="AA1" s="1001"/>
      <c r="AB1" s="1001"/>
      <c r="AD1" s="1001"/>
      <c r="AE1" s="1001"/>
      <c r="AG1" s="1001"/>
      <c r="AH1" s="1001"/>
      <c r="AI1" s="1001"/>
      <c r="AR1" s="1002"/>
      <c r="AS1" s="1002"/>
      <c r="AT1" s="1002"/>
      <c r="AU1" s="1003"/>
      <c r="AV1" s="1003"/>
      <c r="AX1" s="1003"/>
    </row>
    <row r="2" spans="1:58" s="1008" customFormat="1" ht="41.25" customHeight="1">
      <c r="A2" s="1000"/>
      <c r="B2" s="989"/>
      <c r="C2" s="1363" t="str">
        <f ca="1">OFFSET(Lexicon!B254,0,$B$3)</f>
        <v>Problem Analysis</v>
      </c>
      <c r="D2" s="1363"/>
      <c r="E2" s="1363"/>
      <c r="F2" s="1000"/>
      <c r="G2" s="990"/>
      <c r="H2" s="991"/>
      <c r="I2" s="989" t="str">
        <f ca="1">OFFSET(Lexicon!B254,0,$B$3)</f>
        <v>Problem Analysis</v>
      </c>
      <c r="J2" s="989"/>
      <c r="K2" s="989"/>
      <c r="L2" s="1061" t="s">
        <v>4692</v>
      </c>
      <c r="M2" s="1005"/>
      <c r="N2" s="1005"/>
      <c r="O2" s="991"/>
      <c r="P2" s="991"/>
      <c r="Q2" s="989"/>
      <c r="R2" s="989"/>
      <c r="S2" s="991"/>
      <c r="T2" s="989"/>
      <c r="U2" s="1005"/>
      <c r="V2" s="1005"/>
      <c r="W2" s="1005"/>
      <c r="X2" s="1000"/>
      <c r="Y2" s="1005"/>
      <c r="Z2" s="1005"/>
      <c r="AA2" s="991"/>
      <c r="AB2" s="991"/>
      <c r="AC2" s="989"/>
      <c r="AD2" s="989">
        <f ca="1">OFFSET(Lexicon!O254,0,$B$3)</f>
        <v>0</v>
      </c>
      <c r="AE2" s="991"/>
      <c r="AF2" s="989"/>
      <c r="AG2" s="1005"/>
      <c r="AH2" s="991"/>
      <c r="AI2" s="1005"/>
      <c r="AJ2" s="1000"/>
      <c r="AK2" s="1363" t="str">
        <f ca="1">OFFSET(Lexicon!B254,0,$B$3)</f>
        <v>Problem Analysis</v>
      </c>
      <c r="AL2" s="1363"/>
      <c r="AM2" s="1363"/>
      <c r="AN2" s="1363"/>
      <c r="AO2" s="1363"/>
      <c r="AP2" s="989"/>
      <c r="AQ2" s="1000"/>
      <c r="AR2" s="1006"/>
      <c r="AS2" s="1006"/>
      <c r="AT2" s="1006"/>
      <c r="AU2" s="1003"/>
      <c r="AV2" s="1003"/>
      <c r="AW2" s="1000"/>
      <c r="AX2" s="1007"/>
    </row>
    <row r="3" spans="1:58" s="1011" customFormat="1" ht="6.75" customHeight="1">
      <c r="A3" s="1009"/>
      <c r="B3" s="1059">
        <f>Home!BA21</f>
        <v>0</v>
      </c>
      <c r="C3" s="987"/>
      <c r="D3" s="1010"/>
      <c r="E3" s="1010"/>
      <c r="F3" s="1009"/>
      <c r="G3" s="1009"/>
      <c r="H3" s="1009"/>
      <c r="I3" s="1001"/>
      <c r="J3" s="1009"/>
      <c r="K3" s="1009"/>
      <c r="L3" s="1009"/>
      <c r="M3" s="1001"/>
      <c r="O3" s="1001"/>
      <c r="P3" s="1001"/>
      <c r="R3" s="1001"/>
      <c r="S3" s="1001"/>
      <c r="U3" s="1001"/>
      <c r="V3" s="1001"/>
      <c r="W3" s="1001"/>
      <c r="X3" s="1009"/>
      <c r="Y3" s="1001"/>
      <c r="AA3" s="1001"/>
      <c r="AB3" s="1001"/>
      <c r="AD3" s="1001"/>
      <c r="AE3" s="1001"/>
      <c r="AG3" s="1001"/>
      <c r="AH3" s="1001"/>
      <c r="AI3" s="1001"/>
      <c r="AJ3" s="1009"/>
      <c r="AK3" s="1009"/>
      <c r="AL3" s="1009"/>
      <c r="AM3" s="1001"/>
      <c r="AN3" s="1001"/>
      <c r="AO3" s="1001"/>
      <c r="AP3" s="1001"/>
      <c r="AQ3" s="1009"/>
      <c r="AR3" s="1006"/>
      <c r="AS3" s="1006"/>
      <c r="AT3" s="1006"/>
      <c r="AU3" s="1003"/>
      <c r="AV3" s="1003"/>
      <c r="AW3" s="1009"/>
      <c r="AX3" s="1012"/>
    </row>
    <row r="4" spans="1:58" s="1008" customFormat="1" ht="18">
      <c r="A4" s="1009"/>
      <c r="B4" s="993" t="str">
        <f ca="1">OFFSET(Lexicon!B255,0,$B$3)</f>
        <v xml:space="preserve"> Describe Problem</v>
      </c>
      <c r="C4" s="995"/>
      <c r="D4" s="995"/>
      <c r="E4" s="995"/>
      <c r="F4" s="1013"/>
      <c r="G4" s="993" t="str">
        <f ca="1">OFFSET(Lexicon!B398,0,$B$3)</f>
        <v xml:space="preserve"> Identify Possible Causes</v>
      </c>
      <c r="H4" s="993"/>
      <c r="I4" s="993"/>
      <c r="J4" s="993"/>
      <c r="K4" s="993"/>
      <c r="L4" s="1013"/>
      <c r="M4" s="993" t="str">
        <f ca="1">OFFSET(Lexicon!$B401,0,$B$3)</f>
        <v xml:space="preserve"> Evaluate Possible Causes</v>
      </c>
      <c r="N4" s="994"/>
      <c r="O4" s="1060" t="s">
        <v>4692</v>
      </c>
      <c r="P4" s="993" t="str">
        <f ca="1">OFFSET(Lexicon!$B401,0,$B$3)</f>
        <v xml:space="preserve"> Evaluate Possible Causes</v>
      </c>
      <c r="Q4" s="994"/>
      <c r="R4" s="1060" t="s">
        <v>4692</v>
      </c>
      <c r="S4" s="993" t="str">
        <f ca="1">OFFSET(Lexicon!$B401,0,$B$3)</f>
        <v xml:space="preserve"> Evaluate Possible Causes</v>
      </c>
      <c r="T4" s="994"/>
      <c r="U4" s="1060" t="s">
        <v>4692</v>
      </c>
      <c r="V4" s="993" t="str">
        <f ca="1">OFFSET(Lexicon!$B401,0,$B$3)</f>
        <v xml:space="preserve"> Evaluate Possible Causes</v>
      </c>
      <c r="W4" s="994"/>
      <c r="X4" s="1060" t="s">
        <v>4692</v>
      </c>
      <c r="Y4" s="993" t="str">
        <f ca="1">OFFSET(Lexicon!$B401,0,$B$3)</f>
        <v xml:space="preserve"> Evaluate Possible Causes</v>
      </c>
      <c r="Z4" s="994"/>
      <c r="AA4" s="1060" t="s">
        <v>4692</v>
      </c>
      <c r="AB4" s="993" t="str">
        <f ca="1">OFFSET(Lexicon!$B401,0,$B$3)</f>
        <v xml:space="preserve"> Evaluate Possible Causes</v>
      </c>
      <c r="AC4" s="994"/>
      <c r="AD4" s="1060" t="s">
        <v>4692</v>
      </c>
      <c r="AE4" s="993" t="str">
        <f ca="1">OFFSET(Lexicon!$B401,0,$B$3)</f>
        <v xml:space="preserve"> Evaluate Possible Causes</v>
      </c>
      <c r="AF4" s="994"/>
      <c r="AG4" s="1060" t="s">
        <v>4692</v>
      </c>
      <c r="AH4" s="993" t="str">
        <f ca="1">OFFSET(Lexicon!$B401,0,$B$3)</f>
        <v xml:space="preserve"> Evaluate Possible Causes</v>
      </c>
      <c r="AI4" s="994"/>
      <c r="AJ4" s="1060" t="s">
        <v>4692</v>
      </c>
      <c r="AK4" s="1371" t="str">
        <f ca="1">OFFSET(Lexicon!$B401,0,$B$3)</f>
        <v xml:space="preserve"> Evaluate Possible Causes</v>
      </c>
      <c r="AL4" s="1371"/>
      <c r="AM4" s="1371"/>
      <c r="AN4" s="1371"/>
      <c r="AO4" s="1371"/>
      <c r="AP4" s="992"/>
      <c r="AQ4" s="626"/>
      <c r="AR4" s="1014"/>
      <c r="AS4" s="1014"/>
      <c r="AT4" s="1014"/>
      <c r="AU4" s="1015"/>
      <c r="AV4" s="1015"/>
      <c r="AW4" s="626"/>
      <c r="AX4" s="1007"/>
      <c r="BF4" s="1016" t="str">
        <f ca="1">OFFSET(Lexicon!$B368,0,$B$3)</f>
        <v>Hide Distinctions and Changes</v>
      </c>
    </row>
    <row r="5" spans="1:58" s="1008" customFormat="1" ht="18">
      <c r="A5" s="1009"/>
      <c r="B5" s="996" t="str">
        <f ca="1">OFFSET(Lexicon!B267,0,B3)</f>
        <v>State the Problem (one object, one deviation)</v>
      </c>
      <c r="C5" s="1017"/>
      <c r="D5" s="1017"/>
      <c r="E5" s="1017"/>
      <c r="F5" s="1009"/>
      <c r="G5" s="1336" t="str">
        <f ca="1">OFFSET(Lexicon!$B362,0,$B$3)</f>
        <v>Use Knowledge and Experience…OR</v>
      </c>
      <c r="H5" s="1336"/>
      <c r="I5" s="1336"/>
      <c r="J5" s="1017"/>
      <c r="K5" s="1047" t="str">
        <f ca="1">OFFSET(Lexicon!$B367,0,$B$3)</f>
        <v xml:space="preserve">Record Possible Causes                 </v>
      </c>
      <c r="L5" s="1009"/>
      <c r="M5" s="996" t="str">
        <f ca="1">OFFSET(Lexicon!$B403,0,$B$3)</f>
        <v>Test Possible Causes</v>
      </c>
      <c r="N5" s="996"/>
      <c r="O5" s="1009"/>
      <c r="P5" s="996" t="str">
        <f ca="1">OFFSET(Lexicon!$B403,0,$B$3)</f>
        <v>Test Possible Causes</v>
      </c>
      <c r="Q5" s="996"/>
      <c r="R5" s="1009"/>
      <c r="S5" s="996" t="str">
        <f ca="1">OFFSET(Lexicon!$B403,0,$B$3)</f>
        <v>Test Possible Causes</v>
      </c>
      <c r="T5" s="996"/>
      <c r="U5" s="1009"/>
      <c r="V5" s="996" t="str">
        <f ca="1">OFFSET(Lexicon!$B403,0,$B$3)</f>
        <v>Test Possible Causes</v>
      </c>
      <c r="W5" s="996"/>
      <c r="X5" s="1009"/>
      <c r="Y5" s="996" t="str">
        <f ca="1">OFFSET(Lexicon!$B403,0,$B$3)</f>
        <v>Test Possible Causes</v>
      </c>
      <c r="Z5" s="996"/>
      <c r="AA5" s="1009"/>
      <c r="AB5" s="996" t="str">
        <f ca="1">OFFSET(Lexicon!$B403,0,$B$3)</f>
        <v>Test Possible Causes</v>
      </c>
      <c r="AC5" s="996"/>
      <c r="AD5" s="1009"/>
      <c r="AE5" s="996" t="str">
        <f ca="1">OFFSET(Lexicon!$B403,0,$B$3)</f>
        <v>Test Possible Causes</v>
      </c>
      <c r="AF5" s="996"/>
      <c r="AG5" s="1009"/>
      <c r="AH5" s="996" t="str">
        <f ca="1">OFFSET(Lexicon!$B403,0,$B$3)</f>
        <v>Test Possible Causes</v>
      </c>
      <c r="AI5" s="996"/>
      <c r="AJ5" s="1009"/>
      <c r="AK5" s="1374" t="str">
        <f ca="1">OFFSET(Lexicon!$B426,0,$B$3)</f>
        <v>Determine the Most Probable Cause</v>
      </c>
      <c r="AL5" s="1374"/>
      <c r="AM5" s="1374"/>
      <c r="AN5" s="1374"/>
      <c r="AO5" s="1374"/>
      <c r="AP5" s="1374"/>
      <c r="AQ5" s="626"/>
      <c r="AR5" s="1358"/>
      <c r="AS5" s="1358"/>
      <c r="AT5" s="1358"/>
      <c r="AU5" s="1358"/>
      <c r="AV5" s="1358"/>
      <c r="AW5" s="626"/>
      <c r="AX5" s="1007"/>
      <c r="BF5" s="1016" t="str">
        <f ca="1">OFFSET(Lexicon!$B369,0,$B$3)</f>
        <v>Show Distinctions and Changes</v>
      </c>
    </row>
    <row r="6" spans="1:58" ht="27" customHeight="1">
      <c r="A6" s="1018"/>
      <c r="B6" s="1333" t="str">
        <f ca="1">OFFSET(Lexicon!B268,0,B3)</f>
        <v xml:space="preserve">What object (or group of objects) has the deviation?       </v>
      </c>
      <c r="C6" s="1333"/>
      <c r="D6" s="1338" t="str">
        <f ca="1">OFFSET(Lexicon!B269,0,B3)</f>
        <v>What deviation does it have?</v>
      </c>
      <c r="E6" s="1338"/>
      <c r="F6" s="1018"/>
      <c r="G6" s="1344" t="str">
        <f ca="1">OFFSET(Lexicon!$B364,0,$B$3)</f>
        <v>What pairs in the Problem Specification are surprising? What causes do they suggest?</v>
      </c>
      <c r="H6" s="1344"/>
      <c r="I6" s="1344"/>
      <c r="J6" s="1344"/>
      <c r="K6" s="1344"/>
      <c r="L6" s="1018"/>
      <c r="M6" s="1338" t="str">
        <f ca="1">OFFSET(Lexicon!$B404,0,$B$3)</f>
        <v>For each IS/IS NOT pair, answer the following question:</v>
      </c>
      <c r="N6" s="1338"/>
      <c r="O6" s="1018"/>
      <c r="P6" s="1338" t="str">
        <f ca="1">OFFSET(Lexicon!$B404,0,$B$3)</f>
        <v>For each IS/IS NOT pair, answer the following question:</v>
      </c>
      <c r="Q6" s="1338"/>
      <c r="R6" s="1018"/>
      <c r="S6" s="1338" t="str">
        <f ca="1">OFFSET(Lexicon!$B404,0,$B$3)</f>
        <v>For each IS/IS NOT pair, answer the following question:</v>
      </c>
      <c r="T6" s="1338"/>
      <c r="U6" s="1018"/>
      <c r="V6" s="1338" t="str">
        <f ca="1">OFFSET(Lexicon!$B404,0,$B$3)</f>
        <v>For each IS/IS NOT pair, answer the following question:</v>
      </c>
      <c r="W6" s="1338"/>
      <c r="X6" s="1018"/>
      <c r="Y6" s="1338" t="str">
        <f ca="1">OFFSET(Lexicon!$B404,0,$B$3)</f>
        <v>For each IS/IS NOT pair, answer the following question:</v>
      </c>
      <c r="Z6" s="1338"/>
      <c r="AA6" s="1018"/>
      <c r="AB6" s="1338" t="str">
        <f ca="1">OFFSET(Lexicon!$B404,0,$B$3)</f>
        <v>For each IS/IS NOT pair, answer the following question:</v>
      </c>
      <c r="AC6" s="1338"/>
      <c r="AD6" s="1018"/>
      <c r="AE6" s="1338" t="str">
        <f ca="1">OFFSET(Lexicon!$B404,0,$B$3)</f>
        <v>For each IS/IS NOT pair, answer the following question:</v>
      </c>
      <c r="AF6" s="1338"/>
      <c r="AG6" s="1018"/>
      <c r="AH6" s="1338" t="str">
        <f ca="1">OFFSET(Lexicon!$B404,0,$B$3)</f>
        <v>For each IS/IS NOT pair, answer the following question:</v>
      </c>
      <c r="AI6" s="1338"/>
      <c r="AJ6" s="1018"/>
      <c r="AK6" s="1008"/>
      <c r="AL6" s="1008"/>
      <c r="AM6" s="1008"/>
      <c r="AN6" s="1008"/>
      <c r="AO6" s="1008"/>
      <c r="AP6" s="1008"/>
      <c r="AQ6" s="626"/>
      <c r="AR6" s="1359"/>
      <c r="AS6" s="1359"/>
      <c r="AT6" s="1359"/>
      <c r="AU6" s="1359"/>
      <c r="AV6" s="1359"/>
      <c r="AW6" s="626"/>
      <c r="BF6" s="1021" t="str">
        <f ca="1">OFFSET(Lexicon!B366,0,$B$3)</f>
        <v>Explain how the cause creates the deviation</v>
      </c>
    </row>
    <row r="7" spans="1:58" ht="28.5" customHeight="1">
      <c r="A7" s="1018"/>
      <c r="B7" s="1333" t="str">
        <f ca="1">OFFSET(Lexicon!B270,0,B3)</f>
        <v xml:space="preserve">What do we see, hear, feel, taste, smell, or measure that tells us there is a deviation?      </v>
      </c>
      <c r="C7" s="1333"/>
      <c r="D7" s="1333" t="str">
        <f ca="1">OFFSET(Lexicon!B271,0,B3)</f>
        <v>What data tells us that a deviation exists?</v>
      </c>
      <c r="E7" s="1333"/>
      <c r="F7" s="1018"/>
      <c r="G7" s="1344" t="str">
        <f ca="1">OFFSET(Lexicon!$B365,0,$B$3)</f>
        <v>What else could have caused this deviation?        What would experts say?        What was our initial hunch?</v>
      </c>
      <c r="H7" s="1344"/>
      <c r="I7" s="1344"/>
      <c r="J7" s="1344"/>
      <c r="K7" s="1344"/>
      <c r="L7" s="1018"/>
      <c r="M7" s="1295" t="str">
        <f ca="1">OFFSET(Lexicon!$B405,0,$B$3)</f>
        <v>If (Possible Cause) is the  cause of (Problem Statement), then how does it explain both the IS and the IS NOT information?</v>
      </c>
      <c r="N7" s="1295"/>
      <c r="O7" s="1018"/>
      <c r="P7" s="1295" t="str">
        <f ca="1">OFFSET(Lexicon!$B405,0,$B$3)</f>
        <v>If (Possible Cause) is the  cause of (Problem Statement), then how does it explain both the IS and the IS NOT information?</v>
      </c>
      <c r="Q7" s="1295"/>
      <c r="R7" s="1018"/>
      <c r="S7" s="1295" t="str">
        <f ca="1">OFFSET(Lexicon!$B405,0,$B$3)</f>
        <v>If (Possible Cause) is the  cause of (Problem Statement), then how does it explain both the IS and the IS NOT information?</v>
      </c>
      <c r="T7" s="1295"/>
      <c r="U7" s="1018"/>
      <c r="V7" s="1295" t="str">
        <f ca="1">OFFSET(Lexicon!$B405,0,$B$3)</f>
        <v>If (Possible Cause) is the  cause of (Problem Statement), then how does it explain both the IS and the IS NOT information?</v>
      </c>
      <c r="W7" s="1295"/>
      <c r="X7" s="1018"/>
      <c r="Y7" s="1295" t="str">
        <f ca="1">OFFSET(Lexicon!$B405,0,$B$3)</f>
        <v>If (Possible Cause) is the  cause of (Problem Statement), then how does it explain both the IS and the IS NOT information?</v>
      </c>
      <c r="Z7" s="1295"/>
      <c r="AA7" s="1018"/>
      <c r="AB7" s="1295" t="str">
        <f ca="1">OFFSET(Lexicon!$B405,0,$B$3)</f>
        <v>If (Possible Cause) is the  cause of (Problem Statement), then how does it explain both the IS and the IS NOT information?</v>
      </c>
      <c r="AC7" s="1295"/>
      <c r="AD7" s="1018"/>
      <c r="AE7" s="1295" t="str">
        <f ca="1">OFFSET(Lexicon!$B405,0,$B$3)</f>
        <v>If (Possible Cause) is the  cause of (Problem Statement), then how does it explain both the IS and the IS NOT information?</v>
      </c>
      <c r="AF7" s="1295"/>
      <c r="AG7" s="1018"/>
      <c r="AH7" s="1295" t="str">
        <f ca="1">OFFSET(Lexicon!$B405,0,$B$3)</f>
        <v>If (Possible Cause) is the  cause of (Problem Statement), then how does it explain both the IS and the IS NOT information?</v>
      </c>
      <c r="AI7" s="1295"/>
      <c r="AJ7" s="1018"/>
      <c r="AK7" s="1295" t="str">
        <f ca="1">OFFSET(Lexicon!$B427,0,$B$3)</f>
        <v>Which of these causes makes the mose sense?</v>
      </c>
      <c r="AL7" s="1295"/>
      <c r="AM7" s="1295"/>
      <c r="AN7" s="1295"/>
      <c r="AO7" s="1295"/>
      <c r="AP7" s="1295"/>
      <c r="AQ7" s="626"/>
      <c r="AR7" s="1347"/>
      <c r="AS7" s="1347"/>
      <c r="AT7" s="1347"/>
      <c r="AU7" s="1347"/>
      <c r="AV7" s="1347"/>
      <c r="AW7" s="626"/>
      <c r="BF7" s="1021"/>
    </row>
    <row r="8" spans="1:58" ht="15" customHeight="1">
      <c r="A8" s="1018"/>
      <c r="B8" s="1364"/>
      <c r="C8" s="1365"/>
      <c r="D8" s="1365"/>
      <c r="E8" s="1366"/>
      <c r="F8" s="1018"/>
      <c r="G8" s="1336" t="str">
        <f ca="1">OFFSET(Lexicon!$B370,0,$B$3)</f>
        <v>Use Distinctions and Changes</v>
      </c>
      <c r="H8" s="1336"/>
      <c r="I8" s="1336"/>
      <c r="J8" s="1017"/>
      <c r="K8" s="1047" t="str">
        <f ca="1">OFFSET(Lexicon!$B367,0,$B$3)</f>
        <v xml:space="preserve">Record Possible Causes                 </v>
      </c>
      <c r="L8" s="1018"/>
      <c r="M8" s="1337" t="str">
        <f ca="1">OFFSET(Lexicon!$B406,0,$B$3)</f>
        <v xml:space="preserve">(Y) YES, explains because…     </v>
      </c>
      <c r="N8" s="1337"/>
      <c r="O8" s="1018"/>
      <c r="P8" s="1337" t="str">
        <f ca="1">OFFSET(Lexicon!$B406,0,$B$3)</f>
        <v xml:space="preserve">(Y) YES, explains because…     </v>
      </c>
      <c r="Q8" s="1337"/>
      <c r="R8" s="1018"/>
      <c r="S8" s="1337" t="str">
        <f ca="1">OFFSET(Lexicon!$B406,0,$B$3)</f>
        <v xml:space="preserve">(Y) YES, explains because…     </v>
      </c>
      <c r="T8" s="1337"/>
      <c r="U8" s="1018"/>
      <c r="V8" s="1337" t="str">
        <f ca="1">OFFSET(Lexicon!$B406,0,$B$3)</f>
        <v xml:space="preserve">(Y) YES, explains because…     </v>
      </c>
      <c r="W8" s="1337"/>
      <c r="X8" s="1018"/>
      <c r="Y8" s="1337" t="str">
        <f ca="1">OFFSET(Lexicon!$B406,0,$B$3)</f>
        <v xml:space="preserve">(Y) YES, explains because…     </v>
      </c>
      <c r="Z8" s="1337"/>
      <c r="AA8" s="1018"/>
      <c r="AB8" s="1337" t="str">
        <f ca="1">OFFSET(Lexicon!$B406,0,$B$3)</f>
        <v xml:space="preserve">(Y) YES, explains because…     </v>
      </c>
      <c r="AC8" s="1337"/>
      <c r="AD8" s="1018"/>
      <c r="AE8" s="1337" t="str">
        <f ca="1">OFFSET(Lexicon!$B406,0,$B$3)</f>
        <v xml:space="preserve">(Y) YES, explains because…     </v>
      </c>
      <c r="AF8" s="1337"/>
      <c r="AG8" s="1018"/>
      <c r="AH8" s="1337" t="str">
        <f ca="1">OFFSET(Lexicon!$B406,0,$B$3)</f>
        <v xml:space="preserve">(Y) YES, explains because…     </v>
      </c>
      <c r="AI8" s="1337"/>
      <c r="AJ8" s="1018"/>
      <c r="AQ8" s="626"/>
      <c r="AR8" s="1022"/>
      <c r="AS8" s="1022"/>
      <c r="AT8" s="1022"/>
      <c r="AU8" s="1022"/>
      <c r="AV8" s="1022"/>
      <c r="AW8" s="626"/>
    </row>
    <row r="9" spans="1:58" ht="15" customHeight="1">
      <c r="A9" s="1018"/>
      <c r="B9" s="1367"/>
      <c r="C9" s="1368"/>
      <c r="D9" s="1368"/>
      <c r="E9" s="1369"/>
      <c r="F9" s="1018"/>
      <c r="G9" s="997" t="str">
        <f ca="1">OFFSET(Lexicon!$B371,0,$B$3)</f>
        <v>Look for Distinctions</v>
      </c>
      <c r="H9" s="997"/>
      <c r="I9" s="997" t="str">
        <f ca="1">OFFSET(Lexicon!$B376,0,$B$3)</f>
        <v>Look for Changes</v>
      </c>
      <c r="J9" s="1023"/>
      <c r="K9" s="1372" t="str">
        <f ca="1">OFFSET(Lexicon!$B382,0,$B$3)</f>
        <v xml:space="preserve">              How could this…
                    Change
                    Change plus distinction
                    Change plus change
                    Distinction
              …cause this deviation?</v>
      </c>
      <c r="L9" s="1018"/>
      <c r="M9" s="1343" t="str">
        <f ca="1">OFFSET(Lexicon!$B407,0,$B$3)</f>
        <v>(N) NO, does not explain because...     (A) Explains ONLY IF (assumption)...</v>
      </c>
      <c r="N9" s="1343"/>
      <c r="O9" s="1018"/>
      <c r="P9" s="1343" t="str">
        <f ca="1">OFFSET(Lexicon!$B407,0,$B$3)</f>
        <v>(N) NO, does not explain because...     (A) Explains ONLY IF (assumption)...</v>
      </c>
      <c r="Q9" s="1343"/>
      <c r="R9" s="1018"/>
      <c r="S9" s="1343" t="str">
        <f ca="1">OFFSET(Lexicon!$B407,0,$B$3)</f>
        <v>(N) NO, does not explain because...     (A) Explains ONLY IF (assumption)...</v>
      </c>
      <c r="T9" s="1343"/>
      <c r="U9" s="1018"/>
      <c r="V9" s="1343" t="str">
        <f ca="1">OFFSET(Lexicon!$B407,0,$B$3)</f>
        <v>(N) NO, does not explain because...     (A) Explains ONLY IF (assumption)...</v>
      </c>
      <c r="W9" s="1343"/>
      <c r="X9" s="1018"/>
      <c r="Y9" s="1343" t="str">
        <f ca="1">OFFSET(Lexicon!$B407,0,$B$3)</f>
        <v>(N) NO, does not explain because...     (A) Explains ONLY IF (assumption)...</v>
      </c>
      <c r="Z9" s="1343"/>
      <c r="AA9" s="1018"/>
      <c r="AB9" s="1343" t="str">
        <f ca="1">OFFSET(Lexicon!$B407,0,$B$3)</f>
        <v>(N) NO, does not explain because...     (A) Explains ONLY IF (assumption)...</v>
      </c>
      <c r="AC9" s="1343"/>
      <c r="AD9" s="1018"/>
      <c r="AE9" s="1343" t="str">
        <f ca="1">OFFSET(Lexicon!$B407,0,$B$3)</f>
        <v>(N) NO, does not explain because...     (A) Explains ONLY IF (assumption)...</v>
      </c>
      <c r="AF9" s="1343"/>
      <c r="AG9" s="1018"/>
      <c r="AH9" s="1343" t="str">
        <f ca="1">OFFSET(Lexicon!$B407,0,$B$3)</f>
        <v>(N) NO, does not explain because...     (A) Explains ONLY IF (assumption)...</v>
      </c>
      <c r="AI9" s="1343"/>
      <c r="AJ9" s="1018"/>
      <c r="AK9" s="1297" t="str">
        <f ca="1">OFFSET(Lexicon!$B428,0,$B$3)</f>
        <v>Most probable cause (MPC) has:</v>
      </c>
      <c r="AL9" s="1297"/>
      <c r="AM9" s="1297"/>
      <c r="AN9" s="1297"/>
      <c r="AO9" s="1297"/>
      <c r="AP9" s="1297"/>
      <c r="AQ9" s="626"/>
      <c r="AR9" s="1003"/>
      <c r="AS9" s="1003"/>
      <c r="AT9" s="1024"/>
      <c r="AU9" s="1024"/>
      <c r="AV9" s="1024"/>
      <c r="AW9" s="626"/>
    </row>
    <row r="10" spans="1:58" ht="35.25">
      <c r="B10" s="674"/>
      <c r="C10" s="219"/>
      <c r="D10" s="1025"/>
      <c r="E10" s="219"/>
      <c r="G10" s="797" t="str">
        <f ca="1">OFFSET(Lexicon!$B372,0,$B$3)</f>
        <v>What is different, odd, unusual, special, or unique about each IS compared to its IS NOT?</v>
      </c>
      <c r="I10" s="4" t="str">
        <f ca="1">OFFSET(Lexicon!$B377,0,$B$3)</f>
        <v>What changed in, on, around, or about each distinction? When did the change occur?  Record date and time.</v>
      </c>
      <c r="J10" s="11"/>
      <c r="K10" s="1372"/>
      <c r="M10" s="1315" t="str">
        <f ca="1">OFFSET(Lexicon!$B408,0,$B$3)</f>
        <v>Record supporting data             List all assumptions</v>
      </c>
      <c r="N10" s="1315"/>
      <c r="O10" s="1011"/>
      <c r="P10" s="1315" t="str">
        <f ca="1">OFFSET(Lexicon!$B408,0,$B$3)</f>
        <v>Record supporting data             List all assumptions</v>
      </c>
      <c r="Q10" s="1315"/>
      <c r="R10" s="1011"/>
      <c r="S10" s="1315" t="str">
        <f ca="1">OFFSET(Lexicon!$B408,0,$B$3)</f>
        <v>Record supporting data             List all assumptions</v>
      </c>
      <c r="T10" s="1315"/>
      <c r="U10" s="1011"/>
      <c r="V10" s="1315" t="str">
        <f ca="1">OFFSET(Lexicon!$B408,0,$B$3)</f>
        <v>Record supporting data             List all assumptions</v>
      </c>
      <c r="W10" s="1315"/>
      <c r="X10" s="1011"/>
      <c r="Y10" s="1315" t="str">
        <f ca="1">OFFSET(Lexicon!$B408,0,$B$3)</f>
        <v>Record supporting data             List all assumptions</v>
      </c>
      <c r="Z10" s="1315"/>
      <c r="AA10" s="1011"/>
      <c r="AB10" s="1315" t="str">
        <f ca="1">OFFSET(Lexicon!$B408,0,$B$3)</f>
        <v>Record supporting data             List all assumptions</v>
      </c>
      <c r="AC10" s="1315"/>
      <c r="AD10" s="1011"/>
      <c r="AE10" s="1315" t="str">
        <f ca="1">OFFSET(Lexicon!$B408,0,$B$3)</f>
        <v>Record supporting data             List all assumptions</v>
      </c>
      <c r="AF10" s="1315"/>
      <c r="AG10" s="1011"/>
      <c r="AH10" s="1315" t="str">
        <f ca="1">OFFSET(Lexicon!$B408,0,$B$3)</f>
        <v>Record supporting data             List all assumptions</v>
      </c>
      <c r="AI10" s="1315"/>
      <c r="AJ10" s="1011"/>
      <c r="AK10" s="1297" t="str">
        <f ca="1">OFFSET(Lexicon!$B429,0,$B$3)</f>
        <v xml:space="preserve">      Assumptions that make the most sense in this situation</v>
      </c>
      <c r="AL10" s="1297"/>
      <c r="AM10" s="1297"/>
      <c r="AN10" s="1297"/>
      <c r="AO10" s="1297"/>
      <c r="AP10" s="1297"/>
      <c r="AQ10" s="988"/>
      <c r="AR10" s="1026"/>
      <c r="AS10" s="1027"/>
      <c r="AT10" s="1028"/>
      <c r="AU10" s="1029"/>
      <c r="AV10" s="1029"/>
    </row>
    <row r="11" spans="1:58" ht="20.25" customHeight="1">
      <c r="B11" s="947" t="str">
        <f ca="1">OFFSET(Lexicon!B275,0,$B$3)</f>
        <v xml:space="preserve"> Specify the Problem</v>
      </c>
      <c r="C11" s="1030"/>
      <c r="D11" s="1030"/>
      <c r="E11" s="1030"/>
      <c r="G11" s="4" t="str">
        <f ca="1">OFFSET(Lexicon!$B373,0,$B$3)</f>
        <v xml:space="preserve">      What else is different..?</v>
      </c>
      <c r="H11" s="1025"/>
      <c r="I11" s="188" t="str">
        <f ca="1">OFFSET(Lexicon!$B380,0,$B$3)</f>
        <v>What else has changed…?</v>
      </c>
      <c r="J11" s="12"/>
      <c r="K11" s="1372"/>
      <c r="M11" s="1031"/>
      <c r="N11" s="998" t="str">
        <f ca="1">OFFSET(Lexicon!$B402,0,$B$3)</f>
        <v>Possible Cause</v>
      </c>
      <c r="O11" s="1011"/>
      <c r="P11" s="1031"/>
      <c r="Q11" s="998" t="str">
        <f ca="1">OFFSET(Lexicon!$B402,0,$B$3)</f>
        <v>Possible Cause</v>
      </c>
      <c r="R11" s="1011"/>
      <c r="S11" s="1031"/>
      <c r="T11" s="998" t="str">
        <f ca="1">OFFSET(Lexicon!$B402,0,$B$3)</f>
        <v>Possible Cause</v>
      </c>
      <c r="U11" s="1011"/>
      <c r="V11" s="1031"/>
      <c r="W11" s="998" t="str">
        <f ca="1">OFFSET(Lexicon!$B402,0,$B$3)</f>
        <v>Possible Cause</v>
      </c>
      <c r="X11" s="1011"/>
      <c r="Y11" s="1032"/>
      <c r="Z11" s="998" t="str">
        <f ca="1">OFFSET(Lexicon!$B402,0,$B$3)</f>
        <v>Possible Cause</v>
      </c>
      <c r="AA11" s="1011"/>
      <c r="AB11" s="1032"/>
      <c r="AC11" s="998" t="str">
        <f ca="1">OFFSET(Lexicon!$B402,0,$B$3)</f>
        <v>Possible Cause</v>
      </c>
      <c r="AD11" s="1011"/>
      <c r="AE11" s="1032"/>
      <c r="AF11" s="998" t="str">
        <f ca="1">OFFSET(Lexicon!$B402,0,$B$3)</f>
        <v>Possible Cause</v>
      </c>
      <c r="AG11" s="1011"/>
      <c r="AH11" s="1031"/>
      <c r="AI11" s="998" t="str">
        <f ca="1">OFFSET(Lexicon!$B402,0,$B$3)</f>
        <v>Possible Cause</v>
      </c>
      <c r="AJ11" s="1011"/>
      <c r="AK11" s="1297" t="str">
        <f ca="1">OFFSET(Lexicon!$B430,0,$B$3)</f>
        <v xml:space="preserve">      Most reasonable assumptions</v>
      </c>
      <c r="AL11" s="1297"/>
      <c r="AM11" s="1297"/>
      <c r="AN11" s="1297"/>
      <c r="AO11" s="1297"/>
      <c r="AP11" s="1297"/>
      <c r="AQ11" s="20"/>
      <c r="AR11" s="1028"/>
      <c r="AS11" s="1027"/>
      <c r="AT11" s="1028"/>
      <c r="AU11" s="1029"/>
      <c r="AV11" s="1029"/>
    </row>
    <row r="12" spans="1:58" ht="22.5" customHeight="1">
      <c r="B12" s="674"/>
      <c r="C12" s="219"/>
      <c r="D12" s="1025"/>
      <c r="E12" s="219"/>
      <c r="G12" s="673" t="str">
        <f ca="1">OFFSET(Lexicon!$B374,0,$B$3)</f>
        <v>* Based on facts    *New information    *True only of the IS</v>
      </c>
      <c r="H12" s="1025"/>
      <c r="I12" s="188" t="str">
        <f ca="1">OFFSET(Lexicon!$B381,0,$B$3)</f>
        <v>If no change, use NKC - No Known Change</v>
      </c>
      <c r="J12" s="12"/>
      <c r="K12" s="1373"/>
      <c r="M12" s="195" t="str">
        <f ca="1">OFFSET(Lexicon!$B418,0,$B$3)</f>
        <v>MPC  ↑</v>
      </c>
      <c r="N12" s="1341"/>
      <c r="O12" s="1011"/>
      <c r="P12" s="195" t="str">
        <f ca="1">OFFSET(Lexicon!$B418,0,$B$3)</f>
        <v>MPC  ↑</v>
      </c>
      <c r="Q12" s="1341"/>
      <c r="R12" s="1011"/>
      <c r="S12" s="195" t="str">
        <f ca="1">OFFSET(Lexicon!$B418,0,$B$3)</f>
        <v>MPC  ↑</v>
      </c>
      <c r="T12" s="1341"/>
      <c r="U12" s="1011"/>
      <c r="V12" s="195" t="str">
        <f ca="1">OFFSET(Lexicon!$B418,0,$B$3)</f>
        <v>MPC  ↑</v>
      </c>
      <c r="W12" s="1341"/>
      <c r="X12" s="1011"/>
      <c r="Y12" s="195" t="str">
        <f ca="1">OFFSET(Lexicon!$B418,0,$B$3)</f>
        <v>MPC  ↑</v>
      </c>
      <c r="Z12" s="1384"/>
      <c r="AA12" s="1011"/>
      <c r="AB12" s="195" t="str">
        <f ca="1">OFFSET(Lexicon!$B418,0,$B$3)</f>
        <v>MPC  ↑</v>
      </c>
      <c r="AC12" s="1384"/>
      <c r="AD12" s="1011"/>
      <c r="AE12" s="195" t="str">
        <f ca="1">OFFSET(Lexicon!$B418,0,$B$3)</f>
        <v>MPC  ↑</v>
      </c>
      <c r="AF12" s="1384"/>
      <c r="AG12" s="1011"/>
      <c r="AH12" s="195" t="str">
        <f ca="1">OFFSET(Lexicon!$B418,0,$B$3)</f>
        <v>MPC  ↑</v>
      </c>
      <c r="AI12" s="1384"/>
      <c r="AJ12" s="1011"/>
      <c r="AK12" s="1297" t="str">
        <f ca="1">OFFSET(Lexicon!$B432,0,$B$3)</f>
        <v xml:space="preserve">      Overall simplest assumptions</v>
      </c>
      <c r="AL12" s="1297"/>
      <c r="AM12" s="1297"/>
      <c r="AN12" s="1297"/>
      <c r="AO12" s="1297"/>
      <c r="AP12" s="1297"/>
      <c r="AQ12" s="20"/>
      <c r="AR12" s="1028"/>
      <c r="AS12" s="1027"/>
      <c r="AT12" s="1028"/>
      <c r="AU12" s="1029"/>
      <c r="AV12" s="1029"/>
    </row>
    <row r="13" spans="1:58" ht="20.25" customHeight="1" thickBot="1">
      <c r="B13" s="1033"/>
      <c r="C13" s="1034" t="str">
        <f ca="1">OFFSET(Lexicon!$B290,0,$B$3)</f>
        <v>IS</v>
      </c>
      <c r="D13" s="1025"/>
      <c r="E13" s="1034" t="str">
        <f ca="1">OFFSET(Lexicon!$B291,0,$B$3)</f>
        <v>IS NOT</v>
      </c>
      <c r="G13" s="999" t="str">
        <f ca="1">OFFSET(Lexicon!$B391,0,$B$3)</f>
        <v>Distinctions</v>
      </c>
      <c r="H13" s="1025"/>
      <c r="I13" s="1034" t="str">
        <f ca="1">OFFSET(Lexicon!$B392,0,$B$3)</f>
        <v>Changes</v>
      </c>
      <c r="J13" s="1035"/>
      <c r="K13" s="999" t="str">
        <f ca="1">OFFSET(Lexicon!$B397,0,$B$3)</f>
        <v>Date</v>
      </c>
      <c r="M13" s="1048" t="str">
        <f ca="1">OFFSET(Lexicon!$B421,0,$B$3)</f>
        <v>Y, N, A</v>
      </c>
      <c r="N13" s="1342"/>
      <c r="O13" s="1011"/>
      <c r="P13" s="1048" t="str">
        <f ca="1">OFFSET(Lexicon!$B421,0,$B$3)</f>
        <v>Y, N, A</v>
      </c>
      <c r="Q13" s="1342"/>
      <c r="R13" s="1011"/>
      <c r="S13" s="1048" t="str">
        <f ca="1">OFFSET(Lexicon!$B421,0,$B$3)</f>
        <v>Y, N, A</v>
      </c>
      <c r="T13" s="1342"/>
      <c r="U13" s="1011"/>
      <c r="V13" s="1048" t="str">
        <f ca="1">OFFSET(Lexicon!$B421,0,$B$3)</f>
        <v>Y, N, A</v>
      </c>
      <c r="W13" s="1342"/>
      <c r="X13" s="1011"/>
      <c r="Y13" s="1036" t="str">
        <f ca="1">OFFSET(Lexicon!$B421,0,$B$3)</f>
        <v>Y, N, A</v>
      </c>
      <c r="Z13" s="1342"/>
      <c r="AA13" s="1011"/>
      <c r="AB13" s="1036" t="str">
        <f ca="1">OFFSET(Lexicon!$B421,0,$B$3)</f>
        <v>Y, N, A</v>
      </c>
      <c r="AC13" s="1342"/>
      <c r="AD13" s="1011"/>
      <c r="AE13" s="1048" t="str">
        <f ca="1">OFFSET(Lexicon!$B421,0,$B$3)</f>
        <v>Y, N, A</v>
      </c>
      <c r="AF13" s="1342"/>
      <c r="AG13" s="1011"/>
      <c r="AH13" s="1048" t="str">
        <f ca="1">OFFSET(Lexicon!$B421,0,$B$3)</f>
        <v>Y, N, A</v>
      </c>
      <c r="AI13" s="1342"/>
      <c r="AJ13" s="1011"/>
      <c r="AK13" s="1297" t="str">
        <f ca="1">OFFSET(Lexicon!$B433,0,$B$3)</f>
        <v xml:space="preserve">      Fewest assumptions</v>
      </c>
      <c r="AL13" s="1297"/>
      <c r="AM13" s="1297"/>
      <c r="AN13" s="1297"/>
      <c r="AO13" s="1297"/>
      <c r="AP13" s="1297"/>
      <c r="AQ13" s="1009"/>
      <c r="AR13" s="1028"/>
      <c r="AS13" s="1027"/>
      <c r="AT13" s="1028"/>
      <c r="AU13" s="1029"/>
      <c r="AV13" s="1029"/>
    </row>
    <row r="14" spans="1:58" ht="18.75">
      <c r="A14" s="1018"/>
      <c r="B14" s="10" t="str">
        <f ca="1">OFFSET(Lexicon!B292,0,$B$3)</f>
        <v>WHAT</v>
      </c>
      <c r="C14" s="17"/>
      <c r="D14" s="13"/>
      <c r="E14" s="17"/>
      <c r="F14" s="1018"/>
      <c r="G14" s="413"/>
      <c r="H14" s="865"/>
      <c r="I14" s="413"/>
      <c r="J14" s="15"/>
      <c r="K14" s="394"/>
      <c r="L14" s="1018"/>
      <c r="M14" s="164"/>
      <c r="N14" s="877"/>
      <c r="O14" s="1018"/>
      <c r="P14" s="164"/>
      <c r="Q14" s="877"/>
      <c r="R14" s="1018"/>
      <c r="S14" s="164"/>
      <c r="T14" s="877"/>
      <c r="U14" s="1018"/>
      <c r="V14" s="164"/>
      <c r="W14" s="877"/>
      <c r="X14" s="1018"/>
      <c r="Y14" s="164"/>
      <c r="Z14" s="877"/>
      <c r="AA14" s="1018"/>
      <c r="AB14" s="164"/>
      <c r="AC14" s="877"/>
      <c r="AD14" s="1018"/>
      <c r="AE14" s="164"/>
      <c r="AF14" s="877"/>
      <c r="AG14" s="1018"/>
      <c r="AH14" s="164"/>
      <c r="AI14" s="877"/>
      <c r="AJ14" s="1018"/>
      <c r="AK14" s="1370" t="str">
        <f ca="1">OFFSET(Lexicon!$B435,0,$B$3)</f>
        <v xml:space="preserve"> Confirm True Cause</v>
      </c>
      <c r="AL14" s="1370"/>
      <c r="AM14" s="1370"/>
      <c r="AN14" s="1370"/>
      <c r="AO14" s="1370"/>
      <c r="AP14" s="1370"/>
      <c r="AQ14" s="101"/>
      <c r="AR14" s="1026"/>
      <c r="AS14" s="1027"/>
      <c r="AT14" s="1028"/>
      <c r="AU14" s="1003"/>
      <c r="AV14" s="1003"/>
    </row>
    <row r="15" spans="1:58" ht="14.25" customHeight="1">
      <c r="A15" s="1018"/>
      <c r="B15" s="419" t="str">
        <f ca="1">OFFSET(Lexicon!$B293,0,$B$3)</f>
        <v>What object?</v>
      </c>
      <c r="C15" s="1258"/>
      <c r="D15" s="865"/>
      <c r="E15" s="1258"/>
      <c r="F15" s="1018"/>
      <c r="G15" s="869"/>
      <c r="H15" s="870"/>
      <c r="I15" s="869"/>
      <c r="J15" s="405"/>
      <c r="K15" s="403"/>
      <c r="L15" s="1018"/>
      <c r="M15" s="1266"/>
      <c r="N15" s="1258"/>
      <c r="O15" s="1018"/>
      <c r="P15" s="1266"/>
      <c r="Q15" s="1258"/>
      <c r="R15" s="1018"/>
      <c r="S15" s="1266"/>
      <c r="T15" s="1258"/>
      <c r="U15" s="1018"/>
      <c r="V15" s="1266"/>
      <c r="W15" s="1258"/>
      <c r="X15" s="1018"/>
      <c r="Y15" s="1266"/>
      <c r="Z15" s="1258"/>
      <c r="AA15" s="1018"/>
      <c r="AB15" s="1266"/>
      <c r="AC15" s="1258"/>
      <c r="AD15" s="1018"/>
      <c r="AE15" s="1266"/>
      <c r="AF15" s="1258"/>
      <c r="AG15" s="1018"/>
      <c r="AH15" s="1266"/>
      <c r="AI15" s="1258"/>
      <c r="AJ15" s="1018"/>
      <c r="AK15" s="1386" t="str">
        <f ca="1">OFFSET(Lexicon!$B436,0,$B$3)</f>
        <v>Verify Assumptions, Observe, Experiment or Try a Fix and Monitor</v>
      </c>
      <c r="AL15" s="1386"/>
      <c r="AM15" s="1386"/>
      <c r="AN15" s="1386"/>
      <c r="AO15" s="1386"/>
      <c r="AP15" s="1386"/>
      <c r="AQ15" s="101"/>
      <c r="AR15" s="1360"/>
      <c r="AS15" s="1360"/>
      <c r="AT15" s="1360"/>
      <c r="AU15" s="1360"/>
      <c r="AV15" s="1360"/>
    </row>
    <row r="16" spans="1:58" ht="14.25" customHeight="1">
      <c r="A16" s="1275"/>
      <c r="B16" s="419"/>
      <c r="C16" s="1265"/>
      <c r="D16" s="865"/>
      <c r="E16" s="1265"/>
      <c r="F16" s="1275"/>
      <c r="G16" s="869"/>
      <c r="H16" s="870"/>
      <c r="I16" s="869"/>
      <c r="J16" s="405"/>
      <c r="K16" s="403"/>
      <c r="L16" s="1275"/>
      <c r="M16" s="1268"/>
      <c r="N16" s="1265"/>
      <c r="O16" s="1275"/>
      <c r="P16" s="1268"/>
      <c r="Q16" s="1265"/>
      <c r="R16" s="1275"/>
      <c r="S16" s="1268"/>
      <c r="T16" s="1265"/>
      <c r="U16" s="1275"/>
      <c r="V16" s="1268"/>
      <c r="W16" s="1265"/>
      <c r="X16" s="1275"/>
      <c r="Y16" s="1268"/>
      <c r="Z16" s="1265"/>
      <c r="AA16" s="1275"/>
      <c r="AB16" s="1268"/>
      <c r="AC16" s="1265"/>
      <c r="AD16" s="1275"/>
      <c r="AE16" s="1268"/>
      <c r="AF16" s="1265"/>
      <c r="AG16" s="1275"/>
      <c r="AH16" s="1268"/>
      <c r="AI16" s="1265"/>
      <c r="AJ16" s="1275"/>
      <c r="AK16" s="1386"/>
      <c r="AL16" s="1386"/>
      <c r="AM16" s="1386"/>
      <c r="AN16" s="1386"/>
      <c r="AO16" s="1386"/>
      <c r="AP16" s="1386"/>
      <c r="AQ16" s="101"/>
      <c r="AR16" s="1360"/>
      <c r="AS16" s="1360"/>
      <c r="AT16" s="1360"/>
      <c r="AU16" s="1360"/>
      <c r="AV16" s="1360"/>
    </row>
    <row r="17" spans="1:48" ht="15" customHeight="1" thickBot="1">
      <c r="A17" s="196"/>
      <c r="B17" s="419"/>
      <c r="C17" s="1270"/>
      <c r="D17" s="865"/>
      <c r="E17" s="1270"/>
      <c r="F17" s="196"/>
      <c r="G17" s="871"/>
      <c r="H17" s="870"/>
      <c r="I17" s="871"/>
      <c r="J17" s="405"/>
      <c r="K17" s="404"/>
      <c r="L17" s="196"/>
      <c r="M17" s="1267"/>
      <c r="N17" s="1270"/>
      <c r="O17" s="196"/>
      <c r="P17" s="1267"/>
      <c r="Q17" s="1270"/>
      <c r="R17" s="196"/>
      <c r="S17" s="1267"/>
      <c r="T17" s="1270"/>
      <c r="U17" s="196"/>
      <c r="V17" s="1267"/>
      <c r="W17" s="1270"/>
      <c r="X17" s="196"/>
      <c r="Y17" s="1267"/>
      <c r="Z17" s="1270"/>
      <c r="AA17" s="196"/>
      <c r="AB17" s="1267"/>
      <c r="AC17" s="1270"/>
      <c r="AD17" s="196"/>
      <c r="AE17" s="1267"/>
      <c r="AF17" s="1270"/>
      <c r="AG17" s="196"/>
      <c r="AH17" s="1267"/>
      <c r="AI17" s="1270"/>
      <c r="AJ17" s="196"/>
      <c r="AK17" s="1334" t="str">
        <f ca="1">OFFSET(Lexicon!$B437,0,$B$3)</f>
        <v xml:space="preserve">     What can be done to verify any assumptions made?</v>
      </c>
      <c r="AL17" s="1334"/>
      <c r="AM17" s="1334"/>
      <c r="AN17" s="1334"/>
      <c r="AO17" s="1334"/>
      <c r="AP17" s="1334"/>
      <c r="AQ17" s="101"/>
      <c r="AR17" s="1347"/>
      <c r="AS17" s="1347"/>
      <c r="AT17" s="1347"/>
      <c r="AU17" s="1347"/>
      <c r="AV17" s="1347"/>
    </row>
    <row r="18" spans="1:48" ht="15" customHeight="1">
      <c r="A18" s="196"/>
      <c r="B18" s="419" t="str">
        <f ca="1">OFFSET(Lexicon!B294,0,$B$3)</f>
        <v>What deviation?</v>
      </c>
      <c r="C18" s="1258"/>
      <c r="D18" s="865"/>
      <c r="E18" s="1258"/>
      <c r="F18" s="196"/>
      <c r="G18" s="872"/>
      <c r="H18" s="873"/>
      <c r="I18" s="872"/>
      <c r="J18" s="655"/>
      <c r="K18" s="658"/>
      <c r="L18" s="196"/>
      <c r="M18" s="1266"/>
      <c r="N18" s="1258"/>
      <c r="O18" s="196"/>
      <c r="P18" s="1266"/>
      <c r="Q18" s="1258"/>
      <c r="R18" s="196"/>
      <c r="S18" s="1266"/>
      <c r="T18" s="1258"/>
      <c r="U18" s="196"/>
      <c r="V18" s="1266"/>
      <c r="W18" s="1258"/>
      <c r="X18" s="196"/>
      <c r="Y18" s="1266"/>
      <c r="Z18" s="1258"/>
      <c r="AA18" s="196"/>
      <c r="AB18" s="1266"/>
      <c r="AC18" s="1258"/>
      <c r="AD18" s="196"/>
      <c r="AE18" s="1266"/>
      <c r="AF18" s="1258"/>
      <c r="AG18" s="196"/>
      <c r="AH18" s="1266"/>
      <c r="AI18" s="1258"/>
      <c r="AJ18" s="196"/>
      <c r="AK18" s="1334" t="str">
        <f ca="1">OFFSET(Lexicon!$B438,0,$B$3)</f>
        <v xml:space="preserve">     How can this cause be observed at work?</v>
      </c>
      <c r="AL18" s="1334"/>
      <c r="AM18" s="1334"/>
      <c r="AN18" s="1334"/>
      <c r="AO18" s="1334"/>
      <c r="AP18" s="1334"/>
      <c r="AQ18" s="101"/>
      <c r="AR18" s="1361"/>
      <c r="AS18" s="1361"/>
      <c r="AT18" s="1361"/>
      <c r="AU18" s="1361"/>
      <c r="AV18" s="1361"/>
    </row>
    <row r="19" spans="1:48" ht="15" customHeight="1">
      <c r="A19" s="196"/>
      <c r="B19" s="1037"/>
      <c r="C19" s="1269"/>
      <c r="D19" s="865"/>
      <c r="E19" s="1269"/>
      <c r="F19" s="196"/>
      <c r="G19" s="872"/>
      <c r="H19" s="873"/>
      <c r="I19" s="872"/>
      <c r="J19" s="655"/>
      <c r="K19" s="656"/>
      <c r="L19" s="196"/>
      <c r="M19" s="1268"/>
      <c r="N19" s="1265"/>
      <c r="O19" s="196"/>
      <c r="P19" s="1268"/>
      <c r="Q19" s="1265"/>
      <c r="R19" s="196"/>
      <c r="S19" s="1268"/>
      <c r="T19" s="1265"/>
      <c r="U19" s="196"/>
      <c r="V19" s="1268"/>
      <c r="W19" s="1265"/>
      <c r="X19" s="196"/>
      <c r="Y19" s="1268"/>
      <c r="Z19" s="1265"/>
      <c r="AA19" s="196"/>
      <c r="AB19" s="1268"/>
      <c r="AC19" s="1265"/>
      <c r="AD19" s="196"/>
      <c r="AE19" s="1268"/>
      <c r="AF19" s="1265"/>
      <c r="AG19" s="196"/>
      <c r="AH19" s="1268"/>
      <c r="AI19" s="1265"/>
      <c r="AJ19" s="196"/>
      <c r="AK19" s="1334" t="str">
        <f ca="1">OFFSET(Lexicon!$B439,0,$B$3)</f>
        <v xml:space="preserve">     How can we demonstrate the cause-and-effect relationship?</v>
      </c>
      <c r="AL19" s="1334"/>
      <c r="AM19" s="1334"/>
      <c r="AN19" s="1334"/>
      <c r="AO19" s="1334"/>
      <c r="AP19" s="1334"/>
      <c r="AQ19" s="101"/>
      <c r="AR19" s="1351"/>
      <c r="AS19" s="1362"/>
      <c r="AT19" s="1362"/>
      <c r="AU19" s="1362"/>
      <c r="AV19" s="1362"/>
    </row>
    <row r="20" spans="1:48" ht="15" customHeight="1">
      <c r="A20" s="196"/>
      <c r="B20" s="419"/>
      <c r="C20" s="1270"/>
      <c r="D20" s="865"/>
      <c r="E20" s="1270"/>
      <c r="F20" s="196"/>
      <c r="G20" s="872"/>
      <c r="H20" s="873"/>
      <c r="I20" s="872"/>
      <c r="J20" s="655"/>
      <c r="K20" s="656"/>
      <c r="L20" s="196"/>
      <c r="M20" s="1267"/>
      <c r="N20" s="1270"/>
      <c r="O20" s="196"/>
      <c r="P20" s="1267"/>
      <c r="Q20" s="1270"/>
      <c r="R20" s="196"/>
      <c r="S20" s="1267"/>
      <c r="T20" s="1270"/>
      <c r="U20" s="196"/>
      <c r="V20" s="1267"/>
      <c r="W20" s="1270"/>
      <c r="X20" s="196"/>
      <c r="Y20" s="1267"/>
      <c r="Z20" s="1270"/>
      <c r="AA20" s="196"/>
      <c r="AB20" s="1267"/>
      <c r="AC20" s="1270"/>
      <c r="AD20" s="196"/>
      <c r="AE20" s="1267"/>
      <c r="AF20" s="1270"/>
      <c r="AG20" s="196"/>
      <c r="AH20" s="1267"/>
      <c r="AI20" s="1270"/>
      <c r="AJ20" s="196"/>
      <c r="AK20" s="1335" t="str">
        <f ca="1">OFFSET(Lexicon!$B440,0,$B$3)</f>
        <v xml:space="preserve">     When corrective action is taken, what results will indicate that we have identified the true cause?</v>
      </c>
      <c r="AL20" s="1335"/>
      <c r="AM20" s="1335"/>
      <c r="AN20" s="1335"/>
      <c r="AO20" s="1335"/>
      <c r="AP20" s="1335"/>
      <c r="AQ20" s="101"/>
      <c r="AR20" s="1351"/>
      <c r="AS20" s="1352"/>
      <c r="AT20" s="1352"/>
      <c r="AU20" s="1352"/>
      <c r="AV20" s="1352"/>
    </row>
    <row r="21" spans="1:48" ht="15" customHeight="1" thickBot="1">
      <c r="A21" s="196"/>
      <c r="B21" s="199"/>
      <c r="C21" s="866"/>
      <c r="D21" s="865"/>
      <c r="E21" s="866"/>
      <c r="F21" s="196"/>
      <c r="G21" s="871"/>
      <c r="H21" s="870"/>
      <c r="I21" s="871"/>
      <c r="J21" s="406"/>
      <c r="K21" s="404"/>
      <c r="L21" s="196"/>
      <c r="M21" s="409"/>
      <c r="N21" s="880"/>
      <c r="O21" s="196"/>
      <c r="P21" s="409"/>
      <c r="Q21" s="880"/>
      <c r="R21" s="196"/>
      <c r="S21" s="409"/>
      <c r="T21" s="880"/>
      <c r="U21" s="196"/>
      <c r="V21" s="409"/>
      <c r="W21" s="880"/>
      <c r="X21" s="196"/>
      <c r="Y21" s="409"/>
      <c r="Z21" s="880"/>
      <c r="AA21" s="196"/>
      <c r="AB21" s="409"/>
      <c r="AC21" s="880"/>
      <c r="AD21" s="196"/>
      <c r="AE21" s="409"/>
      <c r="AF21" s="880"/>
      <c r="AG21" s="196"/>
      <c r="AH21" s="409"/>
      <c r="AI21" s="880"/>
      <c r="AJ21" s="196"/>
      <c r="AK21" s="1335"/>
      <c r="AL21" s="1335"/>
      <c r="AM21" s="1335"/>
      <c r="AN21" s="1335"/>
      <c r="AO21" s="1335"/>
      <c r="AP21" s="1335"/>
      <c r="AQ21" s="101"/>
      <c r="AR21" s="1351"/>
      <c r="AS21" s="1362"/>
      <c r="AT21" s="1362"/>
      <c r="AU21" s="1362"/>
      <c r="AV21" s="1362"/>
    </row>
    <row r="22" spans="1:48" ht="15" customHeight="1">
      <c r="A22" s="196"/>
      <c r="B22" s="10" t="str">
        <f ca="1">OFFSET(Lexicon!B295,0,$B$3)</f>
        <v>WHERE</v>
      </c>
      <c r="C22" s="867"/>
      <c r="D22" s="865"/>
      <c r="E22" s="413"/>
      <c r="F22" s="196"/>
      <c r="G22" s="869"/>
      <c r="H22" s="870"/>
      <c r="I22" s="869"/>
      <c r="J22" s="405"/>
      <c r="K22" s="403"/>
      <c r="L22" s="196"/>
      <c r="M22" s="410"/>
      <c r="N22" s="877"/>
      <c r="O22" s="196"/>
      <c r="P22" s="410"/>
      <c r="Q22" s="877"/>
      <c r="R22" s="196"/>
      <c r="S22" s="410"/>
      <c r="T22" s="877"/>
      <c r="U22" s="196"/>
      <c r="V22" s="410"/>
      <c r="W22" s="877"/>
      <c r="X22" s="196"/>
      <c r="Y22" s="410"/>
      <c r="Z22" s="877"/>
      <c r="AA22" s="196"/>
      <c r="AB22" s="410"/>
      <c r="AC22" s="877"/>
      <c r="AD22" s="196"/>
      <c r="AE22" s="410"/>
      <c r="AF22" s="877"/>
      <c r="AG22" s="196"/>
      <c r="AH22" s="410"/>
      <c r="AI22" s="877"/>
      <c r="AJ22" s="196"/>
      <c r="AK22" s="1385" t="str">
        <f ca="1">OFFSET(Lexicon!$B441,0,$B$3)</f>
        <v>Use the safest, easiest, quickest, cheapest, surest way</v>
      </c>
      <c r="AL22" s="1385"/>
      <c r="AM22" s="1385"/>
      <c r="AN22" s="1385"/>
      <c r="AO22" s="1385"/>
      <c r="AP22" s="1385"/>
      <c r="AQ22" s="101"/>
      <c r="AR22" s="1347"/>
      <c r="AS22" s="1347"/>
      <c r="AT22" s="1347"/>
      <c r="AU22" s="1347"/>
      <c r="AV22" s="1347"/>
    </row>
    <row r="23" spans="1:48" ht="15" customHeight="1">
      <c r="A23" s="196"/>
      <c r="B23" s="420" t="str">
        <f ca="1">OFFSET(Lexicon!B296,0,$B$3)</f>
        <v xml:space="preserve">Where </v>
      </c>
      <c r="C23" s="1258"/>
      <c r="D23" s="865"/>
      <c r="E23" s="1258"/>
      <c r="F23" s="196"/>
      <c r="G23" s="869"/>
      <c r="H23" s="870"/>
      <c r="I23" s="869"/>
      <c r="J23" s="405"/>
      <c r="K23" s="407"/>
      <c r="L23" s="196"/>
      <c r="M23" s="1261"/>
      <c r="N23" s="1258"/>
      <c r="O23" s="196"/>
      <c r="P23" s="1261"/>
      <c r="Q23" s="1258"/>
      <c r="R23" s="196"/>
      <c r="S23" s="1261"/>
      <c r="T23" s="1258"/>
      <c r="U23" s="196"/>
      <c r="V23" s="1261"/>
      <c r="W23" s="1258"/>
      <c r="X23" s="196"/>
      <c r="Y23" s="1261"/>
      <c r="Z23" s="1258"/>
      <c r="AA23" s="196"/>
      <c r="AB23" s="1261"/>
      <c r="AC23" s="1258"/>
      <c r="AD23" s="196"/>
      <c r="AE23" s="1261"/>
      <c r="AF23" s="1258"/>
      <c r="AG23" s="196"/>
      <c r="AH23" s="1261"/>
      <c r="AI23" s="1258"/>
      <c r="AJ23" s="196"/>
      <c r="AK23" s="1378" t="str">
        <f ca="1">OFFSET(Lexicon!$B442,0,$B$3)</f>
        <v>Confirmation</v>
      </c>
      <c r="AL23" s="1378"/>
      <c r="AM23" s="1378"/>
      <c r="AN23" s="1378"/>
      <c r="AO23" s="1378"/>
      <c r="AP23" s="1378"/>
      <c r="AQ23" s="101"/>
      <c r="AR23" s="1348"/>
      <c r="AS23" s="1348"/>
      <c r="AT23" s="1348"/>
      <c r="AU23" s="1348"/>
      <c r="AV23" s="1348"/>
    </row>
    <row r="24" spans="1:48" ht="15" customHeight="1">
      <c r="A24" s="196"/>
      <c r="B24" s="421" t="str">
        <f ca="1">OFFSET(Lexicon!B297,0,$B$3)</f>
        <v xml:space="preserve"> geographically?</v>
      </c>
      <c r="C24" s="1265"/>
      <c r="D24" s="865"/>
      <c r="E24" s="1265"/>
      <c r="F24" s="196"/>
      <c r="G24" s="869"/>
      <c r="H24" s="870"/>
      <c r="I24" s="869"/>
      <c r="J24" s="405"/>
      <c r="K24" s="407"/>
      <c r="L24" s="196"/>
      <c r="M24" s="1262"/>
      <c r="N24" s="1269"/>
      <c r="O24" s="196"/>
      <c r="P24" s="1262"/>
      <c r="Q24" s="1269"/>
      <c r="R24" s="196"/>
      <c r="S24" s="1262"/>
      <c r="T24" s="1269"/>
      <c r="U24" s="196"/>
      <c r="V24" s="1262"/>
      <c r="W24" s="1269"/>
      <c r="X24" s="196"/>
      <c r="Y24" s="1262"/>
      <c r="Z24" s="1269"/>
      <c r="AA24" s="196"/>
      <c r="AB24" s="1262"/>
      <c r="AC24" s="1269"/>
      <c r="AD24" s="196"/>
      <c r="AE24" s="1262"/>
      <c r="AF24" s="1269"/>
      <c r="AG24" s="196"/>
      <c r="AH24" s="1262"/>
      <c r="AI24" s="1269"/>
      <c r="AJ24" s="196"/>
      <c r="AL24" s="1038" t="s">
        <v>1477</v>
      </c>
      <c r="AM24" s="418" t="str">
        <f ca="1">OFFSET(Lexicon!$B443,0,$B$3)</f>
        <v>Use:</v>
      </c>
      <c r="AN24" s="418" t="str">
        <f ca="1">OFFSET(Lexicon!$B444,0,$B$3)</f>
        <v>Actions to Confirm</v>
      </c>
      <c r="AO24" s="418" t="str">
        <f ca="1">OFFSET(Lexicon!$B445,0,$B$3)</f>
        <v>Responsibility/Timing</v>
      </c>
      <c r="AP24" s="198"/>
      <c r="AQ24" s="101"/>
      <c r="AR24" s="1349"/>
      <c r="AS24" s="1350"/>
      <c r="AT24" s="1350"/>
      <c r="AU24" s="1350"/>
      <c r="AV24" s="1350"/>
    </row>
    <row r="25" spans="1:48" ht="15" customHeight="1">
      <c r="A25" s="196"/>
      <c r="B25" s="422"/>
      <c r="C25" s="1265"/>
      <c r="D25" s="865"/>
      <c r="E25" s="1265"/>
      <c r="F25" s="196"/>
      <c r="G25" s="869"/>
      <c r="H25" s="870"/>
      <c r="I25" s="869"/>
      <c r="J25" s="405"/>
      <c r="K25" s="407"/>
      <c r="L25" s="196"/>
      <c r="M25" s="1262"/>
      <c r="N25" s="1269"/>
      <c r="O25" s="196"/>
      <c r="P25" s="1262"/>
      <c r="Q25" s="1269"/>
      <c r="R25" s="196"/>
      <c r="S25" s="1262"/>
      <c r="T25" s="1269"/>
      <c r="U25" s="196"/>
      <c r="V25" s="1262"/>
      <c r="W25" s="1269"/>
      <c r="X25" s="196"/>
      <c r="Y25" s="1262"/>
      <c r="Z25" s="1269"/>
      <c r="AA25" s="196"/>
      <c r="AB25" s="1262"/>
      <c r="AC25" s="1269"/>
      <c r="AD25" s="196"/>
      <c r="AE25" s="1262"/>
      <c r="AF25" s="1269"/>
      <c r="AG25" s="196"/>
      <c r="AH25" s="1262"/>
      <c r="AI25" s="1269"/>
      <c r="AJ25" s="196"/>
      <c r="AL25" s="1039">
        <v>0</v>
      </c>
      <c r="AM25" s="881" t="str">
        <f ca="1">OFFSET(Lexicon!$B446,0,$B$3)</f>
        <v>Verify Assumptions</v>
      </c>
      <c r="AN25" s="1274"/>
      <c r="AO25" s="1274"/>
      <c r="AP25" s="393"/>
      <c r="AQ25" s="101"/>
      <c r="AR25" s="1351"/>
      <c r="AS25" s="1352"/>
      <c r="AT25" s="1352"/>
      <c r="AU25" s="1352"/>
      <c r="AV25" s="1352"/>
    </row>
    <row r="26" spans="1:48" ht="15" customHeight="1" thickBot="1">
      <c r="A26" s="196"/>
      <c r="B26" s="422"/>
      <c r="C26" s="1264"/>
      <c r="D26" s="865"/>
      <c r="E26" s="1264"/>
      <c r="F26" s="196"/>
      <c r="G26" s="871"/>
      <c r="H26" s="870"/>
      <c r="I26" s="871"/>
      <c r="J26" s="405"/>
      <c r="K26" s="404"/>
      <c r="L26" s="196"/>
      <c r="M26" s="1263"/>
      <c r="N26" s="1270"/>
      <c r="O26" s="196"/>
      <c r="P26" s="1263"/>
      <c r="Q26" s="1270"/>
      <c r="R26" s="196"/>
      <c r="S26" s="1263"/>
      <c r="T26" s="1270"/>
      <c r="U26" s="196"/>
      <c r="V26" s="1263"/>
      <c r="W26" s="1270"/>
      <c r="X26" s="196"/>
      <c r="Y26" s="1263"/>
      <c r="Z26" s="1270"/>
      <c r="AA26" s="196"/>
      <c r="AB26" s="1263"/>
      <c r="AC26" s="1270"/>
      <c r="AD26" s="196"/>
      <c r="AE26" s="1263"/>
      <c r="AF26" s="1270"/>
      <c r="AG26" s="196"/>
      <c r="AH26" s="1263"/>
      <c r="AI26" s="1270"/>
      <c r="AJ26" s="196"/>
      <c r="AK26" s="197"/>
      <c r="AL26" s="1040"/>
      <c r="AM26" s="908"/>
      <c r="AN26" s="1270"/>
      <c r="AO26" s="1270"/>
      <c r="AP26" s="198"/>
      <c r="AQ26" s="101"/>
      <c r="AR26" s="1353"/>
      <c r="AS26" s="1353"/>
      <c r="AT26" s="1353"/>
      <c r="AU26" s="1353"/>
      <c r="AV26" s="1353"/>
    </row>
    <row r="27" spans="1:48" ht="15" customHeight="1">
      <c r="A27" s="196"/>
      <c r="B27" s="422" t="str">
        <f ca="1">OFFSET(Lexicon!B298,0,$B$3)</f>
        <v>Where on the</v>
      </c>
      <c r="C27" s="1258"/>
      <c r="D27" s="865"/>
      <c r="E27" s="1258"/>
      <c r="F27" s="196"/>
      <c r="G27" s="869"/>
      <c r="H27" s="870"/>
      <c r="I27" s="869"/>
      <c r="J27" s="405"/>
      <c r="K27" s="407"/>
      <c r="L27" s="196"/>
      <c r="M27" s="1261"/>
      <c r="N27" s="1258"/>
      <c r="O27" s="196"/>
      <c r="P27" s="1261"/>
      <c r="Q27" s="1258"/>
      <c r="R27" s="196"/>
      <c r="S27" s="1261"/>
      <c r="T27" s="1258"/>
      <c r="U27" s="196"/>
      <c r="V27" s="1261"/>
      <c r="W27" s="1258"/>
      <c r="X27" s="196"/>
      <c r="Y27" s="1261"/>
      <c r="Z27" s="1258"/>
      <c r="AA27" s="196"/>
      <c r="AB27" s="1261"/>
      <c r="AC27" s="1258"/>
      <c r="AD27" s="196"/>
      <c r="AE27" s="1261"/>
      <c r="AF27" s="1258"/>
      <c r="AG27" s="196"/>
      <c r="AH27" s="1261"/>
      <c r="AI27" s="1258"/>
      <c r="AJ27" s="196"/>
      <c r="AK27" s="197"/>
      <c r="AL27" s="1039"/>
      <c r="AM27" s="881" t="str">
        <f ca="1">OFFSET(Lexicon!$B447,0,$B$3)</f>
        <v>Observe</v>
      </c>
      <c r="AN27" s="1258"/>
      <c r="AO27" s="1258"/>
      <c r="AP27" s="393"/>
      <c r="AQ27" s="101"/>
      <c r="AR27" s="1354"/>
      <c r="AS27" s="1354"/>
      <c r="AT27" s="1354"/>
      <c r="AU27" s="1354"/>
      <c r="AV27" s="1354"/>
    </row>
    <row r="28" spans="1:48" ht="14.25" customHeight="1">
      <c r="A28" s="196"/>
      <c r="B28" s="421" t="str">
        <f ca="1">OFFSET(Lexicon!B299,0,$B$3)</f>
        <v xml:space="preserve"> object?</v>
      </c>
      <c r="C28" s="1265"/>
      <c r="D28" s="865"/>
      <c r="E28" s="1265"/>
      <c r="F28" s="196"/>
      <c r="G28" s="869"/>
      <c r="H28" s="870"/>
      <c r="I28" s="874"/>
      <c r="J28" s="406"/>
      <c r="K28" s="407"/>
      <c r="L28" s="196"/>
      <c r="M28" s="1262"/>
      <c r="N28" s="1272"/>
      <c r="O28" s="196"/>
      <c r="P28" s="1262"/>
      <c r="Q28" s="1272"/>
      <c r="R28" s="196"/>
      <c r="S28" s="1262"/>
      <c r="T28" s="1272"/>
      <c r="U28" s="196"/>
      <c r="V28" s="1262"/>
      <c r="W28" s="1272"/>
      <c r="X28" s="196"/>
      <c r="Y28" s="1262"/>
      <c r="Z28" s="1272"/>
      <c r="AA28" s="196"/>
      <c r="AB28" s="1262"/>
      <c r="AC28" s="1272"/>
      <c r="AD28" s="196"/>
      <c r="AE28" s="1262"/>
      <c r="AF28" s="1272"/>
      <c r="AG28" s="196"/>
      <c r="AH28" s="1262"/>
      <c r="AI28" s="1272"/>
      <c r="AJ28" s="196"/>
      <c r="AK28" s="197"/>
      <c r="AL28" s="399"/>
      <c r="AM28" s="908"/>
      <c r="AN28" s="1270"/>
      <c r="AO28" s="1270"/>
      <c r="AP28" s="198"/>
      <c r="AQ28" s="101"/>
      <c r="AR28" s="1354"/>
      <c r="AS28" s="1354"/>
      <c r="AT28" s="1354"/>
      <c r="AU28" s="1354"/>
      <c r="AV28" s="1354"/>
    </row>
    <row r="29" spans="1:48" ht="15" customHeight="1">
      <c r="A29" s="196"/>
      <c r="B29" s="421"/>
      <c r="C29" s="1265"/>
      <c r="D29" s="865"/>
      <c r="E29" s="1265"/>
      <c r="F29" s="196"/>
      <c r="G29" s="875"/>
      <c r="H29" s="870"/>
      <c r="I29" s="869"/>
      <c r="J29" s="405"/>
      <c r="K29" s="407"/>
      <c r="L29" s="196"/>
      <c r="M29" s="1262"/>
      <c r="N29" s="1272"/>
      <c r="O29" s="196"/>
      <c r="P29" s="1262"/>
      <c r="Q29" s="1272"/>
      <c r="R29" s="196"/>
      <c r="S29" s="1262"/>
      <c r="T29" s="1272"/>
      <c r="U29" s="196"/>
      <c r="V29" s="1262"/>
      <c r="W29" s="1272"/>
      <c r="X29" s="196"/>
      <c r="Y29" s="1262"/>
      <c r="Z29" s="1272"/>
      <c r="AA29" s="196"/>
      <c r="AB29" s="1262"/>
      <c r="AC29" s="1272"/>
      <c r="AD29" s="196"/>
      <c r="AE29" s="1262"/>
      <c r="AF29" s="1272"/>
      <c r="AG29" s="196"/>
      <c r="AH29" s="1262"/>
      <c r="AI29" s="1272"/>
      <c r="AJ29" s="196"/>
      <c r="AK29" s="197"/>
      <c r="AL29" s="1039"/>
      <c r="AM29" s="881" t="str">
        <f ca="1">OFFSET(Lexicon!$B448,0,$B$3)</f>
        <v>Experiment</v>
      </c>
      <c r="AN29" s="1258"/>
      <c r="AO29" s="1258"/>
      <c r="AP29" s="411"/>
      <c r="AQ29" s="101"/>
      <c r="AR29" s="1354"/>
      <c r="AS29" s="1354"/>
      <c r="AT29" s="1354"/>
      <c r="AU29" s="1354"/>
      <c r="AV29" s="1354"/>
    </row>
    <row r="30" spans="1:48" ht="15" customHeight="1">
      <c r="A30" s="196"/>
      <c r="B30" s="421"/>
      <c r="C30" s="1264"/>
      <c r="D30" s="865"/>
      <c r="E30" s="1264"/>
      <c r="F30" s="196"/>
      <c r="G30" s="876"/>
      <c r="H30" s="870"/>
      <c r="I30" s="877"/>
      <c r="J30" s="405"/>
      <c r="K30" s="408"/>
      <c r="L30" s="196"/>
      <c r="M30" s="1263"/>
      <c r="N30" s="1273"/>
      <c r="O30" s="196"/>
      <c r="P30" s="1263"/>
      <c r="Q30" s="1273"/>
      <c r="R30" s="196"/>
      <c r="S30" s="1263"/>
      <c r="T30" s="1273"/>
      <c r="U30" s="196"/>
      <c r="V30" s="1263"/>
      <c r="W30" s="1273"/>
      <c r="X30" s="196"/>
      <c r="Y30" s="1263"/>
      <c r="Z30" s="1273"/>
      <c r="AA30" s="196"/>
      <c r="AB30" s="1263"/>
      <c r="AC30" s="1273"/>
      <c r="AD30" s="196"/>
      <c r="AE30" s="1263"/>
      <c r="AF30" s="1273"/>
      <c r="AG30" s="196"/>
      <c r="AH30" s="1263"/>
      <c r="AI30" s="1273"/>
      <c r="AJ30" s="196"/>
      <c r="AK30" s="197"/>
      <c r="AL30" s="400"/>
      <c r="AM30" s="882"/>
      <c r="AN30" s="1270"/>
      <c r="AO30" s="1270"/>
      <c r="AP30" s="198"/>
      <c r="AQ30" s="101"/>
      <c r="AR30" s="1355"/>
      <c r="AS30" s="1355"/>
      <c r="AT30" s="1355"/>
      <c r="AU30" s="1355"/>
      <c r="AV30" s="1355"/>
    </row>
    <row r="31" spans="1:48" ht="15" customHeight="1" thickBot="1">
      <c r="A31" s="196"/>
      <c r="B31" s="16"/>
      <c r="C31" s="395"/>
      <c r="D31" s="14"/>
      <c r="E31" s="395"/>
      <c r="F31" s="196"/>
      <c r="G31" s="871"/>
      <c r="H31" s="870"/>
      <c r="I31" s="871"/>
      <c r="J31" s="405"/>
      <c r="K31" s="404"/>
      <c r="L31" s="196"/>
      <c r="M31" s="409"/>
      <c r="N31" s="880"/>
      <c r="O31" s="196"/>
      <c r="P31" s="409"/>
      <c r="Q31" s="880"/>
      <c r="R31" s="196"/>
      <c r="S31" s="409"/>
      <c r="T31" s="880"/>
      <c r="U31" s="196"/>
      <c r="V31" s="409"/>
      <c r="W31" s="880"/>
      <c r="X31" s="196"/>
      <c r="Y31" s="409"/>
      <c r="Z31" s="880"/>
      <c r="AA31" s="196"/>
      <c r="AB31" s="409"/>
      <c r="AC31" s="880"/>
      <c r="AD31" s="196"/>
      <c r="AE31" s="409"/>
      <c r="AF31" s="880"/>
      <c r="AG31" s="196"/>
      <c r="AH31" s="409"/>
      <c r="AI31" s="880"/>
      <c r="AJ31" s="196"/>
      <c r="AK31" s="197"/>
      <c r="AL31" s="1039"/>
      <c r="AM31" s="881" t="str">
        <f ca="1">OFFSET(Lexicon!$B449,0,$B$3)</f>
        <v>Try a Fix and Monitor</v>
      </c>
      <c r="AN31" s="1258"/>
      <c r="AO31" s="1258"/>
      <c r="AP31" s="393"/>
      <c r="AQ31" s="101"/>
      <c r="AR31" s="1356"/>
      <c r="AS31" s="1356"/>
      <c r="AT31" s="1356"/>
      <c r="AU31" s="1356"/>
      <c r="AV31" s="1356"/>
    </row>
    <row r="32" spans="1:48" ht="15" customHeight="1">
      <c r="A32" s="196"/>
      <c r="B32" s="10" t="str">
        <f ca="1">OFFSET(Lexicon!B300,0,$B$3)</f>
        <v>WHEN</v>
      </c>
      <c r="C32" s="396"/>
      <c r="D32" s="14"/>
      <c r="E32" s="217"/>
      <c r="F32" s="196"/>
      <c r="G32" s="869"/>
      <c r="H32" s="870"/>
      <c r="I32" s="869"/>
      <c r="J32" s="405"/>
      <c r="K32" s="403"/>
      <c r="L32" s="196"/>
      <c r="M32" s="410"/>
      <c r="N32" s="877"/>
      <c r="O32" s="196"/>
      <c r="P32" s="410"/>
      <c r="Q32" s="877"/>
      <c r="R32" s="196"/>
      <c r="S32" s="410"/>
      <c r="T32" s="877"/>
      <c r="U32" s="196"/>
      <c r="V32" s="410"/>
      <c r="W32" s="877"/>
      <c r="X32" s="196"/>
      <c r="Y32" s="410"/>
      <c r="Z32" s="877"/>
      <c r="AA32" s="196"/>
      <c r="AB32" s="410"/>
      <c r="AC32" s="877"/>
      <c r="AD32" s="196"/>
      <c r="AE32" s="410"/>
      <c r="AF32" s="877"/>
      <c r="AG32" s="196"/>
      <c r="AH32" s="410"/>
      <c r="AI32" s="877"/>
      <c r="AJ32" s="196"/>
      <c r="AK32" s="197"/>
      <c r="AL32" s="400"/>
      <c r="AM32" s="909"/>
      <c r="AN32" s="1269"/>
      <c r="AO32" s="1269"/>
      <c r="AP32" s="198"/>
      <c r="AQ32" s="101"/>
      <c r="AR32" s="1357"/>
      <c r="AS32" s="1357"/>
      <c r="AT32" s="1357"/>
      <c r="AU32" s="1357"/>
      <c r="AV32" s="1357"/>
    </row>
    <row r="33" spans="1:48" ht="14.25" customHeight="1">
      <c r="A33" s="196"/>
      <c r="B33" s="1339" t="str">
        <f ca="1">OFFSET(Lexicon!B301,0,$B$3)</f>
        <v>When first?</v>
      </c>
      <c r="C33" s="1258"/>
      <c r="D33" s="865"/>
      <c r="E33" s="1258"/>
      <c r="F33" s="196"/>
      <c r="G33" s="869"/>
      <c r="H33" s="870"/>
      <c r="I33" s="869"/>
      <c r="J33" s="406"/>
      <c r="K33" s="407"/>
      <c r="L33" s="196"/>
      <c r="M33" s="1266"/>
      <c r="N33" s="1258"/>
      <c r="O33" s="196"/>
      <c r="P33" s="1266"/>
      <c r="Q33" s="1258"/>
      <c r="R33" s="196"/>
      <c r="S33" s="1266"/>
      <c r="T33" s="1258"/>
      <c r="U33" s="196"/>
      <c r="V33" s="1266"/>
      <c r="W33" s="1258"/>
      <c r="X33" s="196"/>
      <c r="Y33" s="1266"/>
      <c r="Z33" s="1258"/>
      <c r="AA33" s="196"/>
      <c r="AB33" s="1266"/>
      <c r="AC33" s="1258"/>
      <c r="AD33" s="196"/>
      <c r="AE33" s="1266"/>
      <c r="AF33" s="1258"/>
      <c r="AG33" s="196"/>
      <c r="AH33" s="1266"/>
      <c r="AI33" s="1258"/>
      <c r="AJ33" s="196"/>
      <c r="AK33" s="1377" t="str">
        <f ca="1">OFFSET(Lexicon!$B452,0,$B$3)</f>
        <v>Think Beyond the Fix</v>
      </c>
      <c r="AL33" s="1377"/>
      <c r="AM33" s="1377"/>
      <c r="AN33" s="1377"/>
      <c r="AO33" s="1377"/>
      <c r="AP33" s="1377"/>
      <c r="AQ33" s="101"/>
      <c r="AR33" s="1356"/>
      <c r="AS33" s="1356"/>
      <c r="AT33" s="1356"/>
      <c r="AU33" s="1356"/>
      <c r="AV33" s="1356"/>
    </row>
    <row r="34" spans="1:48" ht="15" customHeight="1" thickBot="1">
      <c r="A34" s="196"/>
      <c r="B34" s="1339"/>
      <c r="C34" s="1260"/>
      <c r="D34" s="865"/>
      <c r="E34" s="1260"/>
      <c r="F34" s="196"/>
      <c r="G34" s="871"/>
      <c r="H34" s="870"/>
      <c r="I34" s="871"/>
      <c r="J34" s="405"/>
      <c r="K34" s="404"/>
      <c r="L34" s="196"/>
      <c r="M34" s="1267"/>
      <c r="N34" s="1264"/>
      <c r="O34" s="196"/>
      <c r="P34" s="1267"/>
      <c r="Q34" s="1264"/>
      <c r="R34" s="196"/>
      <c r="S34" s="1267"/>
      <c r="T34" s="1264"/>
      <c r="U34" s="196"/>
      <c r="V34" s="1267"/>
      <c r="W34" s="1264"/>
      <c r="X34" s="196"/>
      <c r="Y34" s="1267"/>
      <c r="Z34" s="1264"/>
      <c r="AA34" s="196"/>
      <c r="AB34" s="1267"/>
      <c r="AC34" s="1264"/>
      <c r="AD34" s="196"/>
      <c r="AE34" s="1267"/>
      <c r="AF34" s="1264"/>
      <c r="AG34" s="196"/>
      <c r="AH34" s="1267"/>
      <c r="AI34" s="1264"/>
      <c r="AJ34" s="196"/>
      <c r="AK34" s="1377"/>
      <c r="AL34" s="1377"/>
      <c r="AM34" s="1377"/>
      <c r="AN34" s="1377"/>
      <c r="AO34" s="1377"/>
      <c r="AP34" s="1377"/>
      <c r="AQ34" s="101"/>
      <c r="AR34" s="1357"/>
      <c r="AS34" s="1357"/>
      <c r="AT34" s="1357"/>
      <c r="AU34" s="1357"/>
      <c r="AV34" s="1357"/>
    </row>
    <row r="35" spans="1:48" ht="14.25" customHeight="1">
      <c r="A35" s="196"/>
      <c r="B35" s="1340" t="str">
        <f ca="1">OFFSET(Lexicon!B302,0,$B$3)</f>
        <v>When since?</v>
      </c>
      <c r="C35" s="1258"/>
      <c r="D35" s="865"/>
      <c r="E35" s="1258"/>
      <c r="F35" s="196"/>
      <c r="G35" s="869"/>
      <c r="H35" s="870"/>
      <c r="I35" s="869"/>
      <c r="J35" s="405"/>
      <c r="K35" s="407"/>
      <c r="L35" s="196"/>
      <c r="M35" s="1266"/>
      <c r="N35" s="1258"/>
      <c r="O35" s="196"/>
      <c r="P35" s="1266"/>
      <c r="Q35" s="1258"/>
      <c r="R35" s="196"/>
      <c r="S35" s="1266"/>
      <c r="T35" s="1258"/>
      <c r="U35" s="196"/>
      <c r="V35" s="1266"/>
      <c r="W35" s="1258"/>
      <c r="X35" s="196"/>
      <c r="Y35" s="1266"/>
      <c r="Z35" s="1258"/>
      <c r="AA35" s="196"/>
      <c r="AB35" s="1266"/>
      <c r="AC35" s="1258"/>
      <c r="AD35" s="196"/>
      <c r="AE35" s="1266"/>
      <c r="AF35" s="1258"/>
      <c r="AG35" s="196"/>
      <c r="AH35" s="1266"/>
      <c r="AI35" s="1258"/>
      <c r="AJ35" s="196"/>
      <c r="AK35" s="1378" t="str">
        <f ca="1">OFFSET(Lexicon!$B453,0,$B$3)</f>
        <v>Extend the cause</v>
      </c>
      <c r="AL35" s="1378"/>
      <c r="AM35" s="1378"/>
      <c r="AN35" s="1378"/>
      <c r="AO35" s="1378"/>
      <c r="AP35" s="1378"/>
      <c r="AQ35" s="101"/>
      <c r="AR35" s="1345"/>
      <c r="AS35" s="1345"/>
      <c r="AT35" s="1345"/>
      <c r="AU35" s="1345"/>
      <c r="AV35" s="1345"/>
    </row>
    <row r="36" spans="1:48" ht="15" customHeight="1" thickBot="1">
      <c r="A36" s="196"/>
      <c r="B36" s="1340"/>
      <c r="C36" s="1260"/>
      <c r="D36" s="865"/>
      <c r="E36" s="1260"/>
      <c r="F36" s="196"/>
      <c r="G36" s="871"/>
      <c r="H36" s="870"/>
      <c r="I36" s="871"/>
      <c r="J36" s="405"/>
      <c r="K36" s="404"/>
      <c r="L36" s="196"/>
      <c r="M36" s="1267"/>
      <c r="N36" s="1264"/>
      <c r="O36" s="196"/>
      <c r="P36" s="1267"/>
      <c r="Q36" s="1264"/>
      <c r="R36" s="196"/>
      <c r="S36" s="1267"/>
      <c r="T36" s="1264"/>
      <c r="U36" s="196"/>
      <c r="V36" s="1267"/>
      <c r="W36" s="1264"/>
      <c r="X36" s="196"/>
      <c r="Y36" s="1267"/>
      <c r="Z36" s="1264"/>
      <c r="AA36" s="196"/>
      <c r="AB36" s="1267"/>
      <c r="AC36" s="1264"/>
      <c r="AD36" s="196"/>
      <c r="AE36" s="1267"/>
      <c r="AF36" s="1264"/>
      <c r="AG36" s="196"/>
      <c r="AH36" s="1267"/>
      <c r="AI36" s="1264"/>
      <c r="AJ36" s="196"/>
      <c r="AK36" s="883"/>
      <c r="AL36" s="883"/>
      <c r="AM36" s="884" t="str">
        <f ca="1">OFFSET(Lexicon!$B455,0,$B$3)</f>
        <v>What other damage could this cause create?</v>
      </c>
      <c r="AN36" s="885"/>
      <c r="AO36" s="885"/>
      <c r="AP36" s="885"/>
      <c r="AQ36" s="101"/>
      <c r="AR36" s="1345"/>
      <c r="AS36" s="1345"/>
      <c r="AT36" s="1345"/>
      <c r="AU36" s="1345"/>
      <c r="AV36" s="1345"/>
    </row>
    <row r="37" spans="1:48" ht="15" customHeight="1">
      <c r="A37" s="196"/>
      <c r="B37" s="423" t="str">
        <f ca="1">OFFSET(Lexicon!B303,0,$B$3)</f>
        <v>What is the Pattern?</v>
      </c>
      <c r="C37" s="401"/>
      <c r="D37" s="14"/>
      <c r="E37" s="398"/>
      <c r="F37" s="196"/>
      <c r="G37" s="869"/>
      <c r="H37" s="870"/>
      <c r="I37" s="874"/>
      <c r="J37" s="406"/>
      <c r="K37" s="407"/>
      <c r="L37" s="196"/>
      <c r="M37" s="1266"/>
      <c r="N37" s="1258"/>
      <c r="O37" s="196"/>
      <c r="P37" s="1266"/>
      <c r="Q37" s="1258"/>
      <c r="R37" s="196"/>
      <c r="S37" s="1266"/>
      <c r="T37" s="1258"/>
      <c r="U37" s="196"/>
      <c r="V37" s="1266"/>
      <c r="W37" s="1258"/>
      <c r="X37" s="196"/>
      <c r="Y37" s="1266"/>
      <c r="Z37" s="1258"/>
      <c r="AA37" s="196"/>
      <c r="AB37" s="1266"/>
      <c r="AC37" s="1258"/>
      <c r="AD37" s="196"/>
      <c r="AE37" s="1266"/>
      <c r="AF37" s="1258"/>
      <c r="AG37" s="196"/>
      <c r="AH37" s="1266"/>
      <c r="AI37" s="1258"/>
      <c r="AJ37" s="196"/>
      <c r="AK37" s="1041"/>
      <c r="AL37" s="1041"/>
      <c r="AM37" s="1375"/>
      <c r="AN37" s="1375"/>
      <c r="AO37" s="1375"/>
      <c r="AP37" s="886"/>
      <c r="AQ37" s="101"/>
      <c r="AR37" s="1346"/>
      <c r="AS37" s="1346"/>
      <c r="AT37" s="1346"/>
      <c r="AU37" s="1003"/>
      <c r="AV37" s="1003"/>
    </row>
    <row r="38" spans="1:48" ht="15" customHeight="1">
      <c r="A38" s="196"/>
      <c r="B38" s="423"/>
      <c r="C38" s="1258"/>
      <c r="D38" s="865"/>
      <c r="E38" s="1258"/>
      <c r="F38" s="196"/>
      <c r="G38" s="869"/>
      <c r="H38" s="870"/>
      <c r="I38" s="874"/>
      <c r="J38" s="406"/>
      <c r="K38" s="407"/>
      <c r="L38" s="196"/>
      <c r="M38" s="1268"/>
      <c r="N38" s="1265"/>
      <c r="O38" s="196"/>
      <c r="P38" s="1268"/>
      <c r="Q38" s="1265"/>
      <c r="R38" s="196"/>
      <c r="S38" s="1268"/>
      <c r="T38" s="1265"/>
      <c r="U38" s="196"/>
      <c r="V38" s="1268"/>
      <c r="W38" s="1265"/>
      <c r="X38" s="196"/>
      <c r="Y38" s="1268"/>
      <c r="Z38" s="1265"/>
      <c r="AA38" s="196"/>
      <c r="AB38" s="1268"/>
      <c r="AC38" s="1265"/>
      <c r="AD38" s="196"/>
      <c r="AE38" s="1268"/>
      <c r="AF38" s="1265"/>
      <c r="AG38" s="196"/>
      <c r="AH38" s="1268"/>
      <c r="AI38" s="1265"/>
      <c r="AJ38" s="196"/>
      <c r="AK38" s="1041"/>
      <c r="AL38" s="1041"/>
      <c r="AM38" s="1376"/>
      <c r="AN38" s="1376"/>
      <c r="AO38" s="1376"/>
      <c r="AP38" s="887"/>
      <c r="AQ38" s="101"/>
      <c r="AR38" s="1003"/>
      <c r="AS38" s="1003"/>
      <c r="AT38" s="1003"/>
      <c r="AU38" s="1003"/>
      <c r="AV38" s="1003"/>
    </row>
    <row r="39" spans="1:48" ht="15" customHeight="1" thickBot="1">
      <c r="A39" s="196"/>
      <c r="B39" s="423"/>
      <c r="C39" s="1260"/>
      <c r="D39" s="865"/>
      <c r="E39" s="1260"/>
      <c r="F39" s="196"/>
      <c r="G39" s="871"/>
      <c r="H39" s="870"/>
      <c r="I39" s="871"/>
      <c r="J39" s="405"/>
      <c r="K39" s="404"/>
      <c r="L39" s="196"/>
      <c r="M39" s="1267"/>
      <c r="N39" s="1270"/>
      <c r="O39" s="196"/>
      <c r="P39" s="1267"/>
      <c r="Q39" s="1270"/>
      <c r="R39" s="196"/>
      <c r="S39" s="1267"/>
      <c r="T39" s="1270"/>
      <c r="U39" s="196"/>
      <c r="V39" s="1267"/>
      <c r="W39" s="1270"/>
      <c r="X39" s="196"/>
      <c r="Y39" s="1267"/>
      <c r="Z39" s="1270"/>
      <c r="AA39" s="196"/>
      <c r="AB39" s="1267"/>
      <c r="AC39" s="1270"/>
      <c r="AD39" s="196"/>
      <c r="AE39" s="1267"/>
      <c r="AF39" s="1270"/>
      <c r="AG39" s="196"/>
      <c r="AH39" s="1267"/>
      <c r="AI39" s="1270"/>
      <c r="AJ39" s="196"/>
      <c r="AK39" s="1041"/>
      <c r="AL39" s="1041"/>
      <c r="AM39" s="1376"/>
      <c r="AN39" s="1376"/>
      <c r="AO39" s="1376"/>
      <c r="AP39" s="887"/>
      <c r="AQ39" s="101"/>
      <c r="AR39" s="1003"/>
      <c r="AS39" s="1003"/>
      <c r="AT39" s="1003"/>
      <c r="AU39" s="1003"/>
      <c r="AV39" s="1003"/>
    </row>
    <row r="40" spans="1:48" ht="15" customHeight="1">
      <c r="A40" s="196"/>
      <c r="B40" s="796" t="str">
        <f ca="1">OFFSET(Lexicon!B305,0,$B$3)</f>
        <v>When in the</v>
      </c>
      <c r="C40" s="1258"/>
      <c r="D40" s="865"/>
      <c r="E40" s="1258"/>
      <c r="F40" s="196"/>
      <c r="G40" s="869"/>
      <c r="H40" s="870"/>
      <c r="I40" s="869"/>
      <c r="J40" s="405"/>
      <c r="K40" s="407"/>
      <c r="L40" s="196"/>
      <c r="M40" s="1261"/>
      <c r="N40" s="1258"/>
      <c r="O40" s="196"/>
      <c r="P40" s="1261"/>
      <c r="Q40" s="1258"/>
      <c r="R40" s="196"/>
      <c r="S40" s="1261"/>
      <c r="T40" s="1258"/>
      <c r="U40" s="196"/>
      <c r="V40" s="1261"/>
      <c r="W40" s="1258"/>
      <c r="X40" s="196"/>
      <c r="Y40" s="1261"/>
      <c r="Z40" s="1258"/>
      <c r="AA40" s="196"/>
      <c r="AB40" s="1261"/>
      <c r="AC40" s="1258"/>
      <c r="AD40" s="196"/>
      <c r="AE40" s="1261"/>
      <c r="AF40" s="1258"/>
      <c r="AG40" s="196"/>
      <c r="AH40" s="1261"/>
      <c r="AI40" s="1258"/>
      <c r="AJ40" s="196"/>
      <c r="AK40" s="883"/>
      <c r="AL40" s="883"/>
      <c r="AM40" s="885" t="str">
        <f ca="1">OFFSET(Lexicon!$B456,0,$B$3)</f>
        <v>Where else could the cause create problems?</v>
      </c>
      <c r="AN40" s="885"/>
      <c r="AO40" s="885"/>
      <c r="AP40" s="885"/>
      <c r="AQ40" s="101"/>
      <c r="AR40" s="1003"/>
      <c r="AS40" s="1003"/>
      <c r="AT40" s="1003"/>
      <c r="AU40" s="1003"/>
      <c r="AV40" s="1003"/>
    </row>
    <row r="41" spans="1:48" ht="15" customHeight="1">
      <c r="A41" s="196"/>
      <c r="B41" s="911" t="str">
        <f ca="1">OFFSET(Lexicon!B306,0,$B$3)</f>
        <v xml:space="preserve"> life cycle?</v>
      </c>
      <c r="C41" s="1260"/>
      <c r="D41" s="865"/>
      <c r="E41" s="1260"/>
      <c r="F41" s="196"/>
      <c r="G41" s="869"/>
      <c r="H41" s="870"/>
      <c r="I41" s="869"/>
      <c r="J41" s="405"/>
      <c r="K41" s="407"/>
      <c r="L41" s="196"/>
      <c r="M41" s="1262"/>
      <c r="N41" s="1272"/>
      <c r="O41" s="196"/>
      <c r="P41" s="1262"/>
      <c r="Q41" s="1272"/>
      <c r="R41" s="196"/>
      <c r="S41" s="1262"/>
      <c r="T41" s="1272"/>
      <c r="U41" s="196"/>
      <c r="V41" s="1262"/>
      <c r="W41" s="1272"/>
      <c r="X41" s="196"/>
      <c r="Y41" s="1262"/>
      <c r="Z41" s="1272"/>
      <c r="AA41" s="196"/>
      <c r="AB41" s="1262"/>
      <c r="AC41" s="1272"/>
      <c r="AD41" s="196"/>
      <c r="AE41" s="1262"/>
      <c r="AF41" s="1272"/>
      <c r="AG41" s="196"/>
      <c r="AH41" s="1262"/>
      <c r="AI41" s="1272"/>
      <c r="AJ41" s="196"/>
      <c r="AK41" s="883"/>
      <c r="AL41" s="883"/>
      <c r="AM41" s="1375"/>
      <c r="AN41" s="1375"/>
      <c r="AO41" s="1375"/>
      <c r="AP41" s="887"/>
      <c r="AQ41" s="101"/>
      <c r="AR41" s="1003"/>
      <c r="AS41" s="1003"/>
      <c r="AT41" s="1003"/>
      <c r="AU41" s="1003"/>
      <c r="AV41" s="1003"/>
    </row>
    <row r="42" spans="1:48" ht="15" customHeight="1">
      <c r="A42" s="196"/>
      <c r="B42" s="422"/>
      <c r="C42" s="1258"/>
      <c r="D42" s="865"/>
      <c r="E42" s="1258"/>
      <c r="F42" s="196"/>
      <c r="G42" s="869"/>
      <c r="H42" s="870"/>
      <c r="I42" s="869"/>
      <c r="J42" s="405"/>
      <c r="K42" s="407"/>
      <c r="L42" s="196"/>
      <c r="M42" s="1262"/>
      <c r="N42" s="1272"/>
      <c r="O42" s="196"/>
      <c r="P42" s="1262"/>
      <c r="Q42" s="1272"/>
      <c r="R42" s="196"/>
      <c r="S42" s="1262"/>
      <c r="T42" s="1272"/>
      <c r="U42" s="196"/>
      <c r="V42" s="1262"/>
      <c r="W42" s="1272"/>
      <c r="X42" s="196"/>
      <c r="Y42" s="1262"/>
      <c r="Z42" s="1272"/>
      <c r="AA42" s="196"/>
      <c r="AB42" s="1262"/>
      <c r="AC42" s="1272"/>
      <c r="AD42" s="196"/>
      <c r="AE42" s="1262"/>
      <c r="AF42" s="1272"/>
      <c r="AG42" s="196"/>
      <c r="AH42" s="1262"/>
      <c r="AI42" s="1272"/>
      <c r="AJ42" s="196"/>
      <c r="AK42" s="883"/>
      <c r="AL42" s="883"/>
      <c r="AM42" s="1376"/>
      <c r="AN42" s="1376"/>
      <c r="AO42" s="1376"/>
      <c r="AP42" s="887"/>
      <c r="AQ42" s="101"/>
      <c r="AR42" s="1003"/>
      <c r="AS42" s="1003"/>
      <c r="AT42" s="1003"/>
      <c r="AU42" s="1003"/>
      <c r="AV42" s="1003"/>
    </row>
    <row r="43" spans="1:48" ht="15" customHeight="1" thickBot="1">
      <c r="A43" s="196"/>
      <c r="B43" s="422"/>
      <c r="C43" s="1260"/>
      <c r="D43" s="865"/>
      <c r="E43" s="1260"/>
      <c r="F43" s="196"/>
      <c r="G43" s="871"/>
      <c r="H43" s="870"/>
      <c r="I43" s="871"/>
      <c r="J43" s="405"/>
      <c r="K43" s="404"/>
      <c r="L43" s="196"/>
      <c r="M43" s="1263"/>
      <c r="N43" s="1273"/>
      <c r="O43" s="196"/>
      <c r="P43" s="1263"/>
      <c r="Q43" s="1273"/>
      <c r="R43" s="196"/>
      <c r="S43" s="1263"/>
      <c r="T43" s="1273"/>
      <c r="U43" s="196"/>
      <c r="V43" s="1263"/>
      <c r="W43" s="1273"/>
      <c r="X43" s="196"/>
      <c r="Y43" s="1263"/>
      <c r="Z43" s="1273"/>
      <c r="AA43" s="196"/>
      <c r="AB43" s="1263"/>
      <c r="AC43" s="1273"/>
      <c r="AD43" s="196"/>
      <c r="AE43" s="1263"/>
      <c r="AF43" s="1273"/>
      <c r="AG43" s="196"/>
      <c r="AH43" s="1263"/>
      <c r="AI43" s="1273"/>
      <c r="AJ43" s="196"/>
      <c r="AK43" s="883"/>
      <c r="AL43" s="883"/>
      <c r="AM43" s="1376"/>
      <c r="AN43" s="1376"/>
      <c r="AO43" s="1376"/>
      <c r="AP43" s="887"/>
      <c r="AQ43" s="101"/>
    </row>
    <row r="44" spans="1:48" ht="15" customHeight="1" thickBot="1">
      <c r="A44" s="196"/>
      <c r="B44" s="18"/>
      <c r="C44" s="395"/>
      <c r="D44" s="14"/>
      <c r="E44" s="397"/>
      <c r="F44" s="196"/>
      <c r="G44" s="871"/>
      <c r="H44" s="870"/>
      <c r="I44" s="871"/>
      <c r="J44" s="405"/>
      <c r="K44" s="404"/>
      <c r="L44" s="196"/>
      <c r="M44" s="409"/>
      <c r="N44" s="880"/>
      <c r="O44" s="196"/>
      <c r="P44" s="409"/>
      <c r="Q44" s="880"/>
      <c r="R44" s="196"/>
      <c r="S44" s="409"/>
      <c r="T44" s="880"/>
      <c r="U44" s="196"/>
      <c r="V44" s="409"/>
      <c r="W44" s="880"/>
      <c r="X44" s="196"/>
      <c r="Y44" s="409"/>
      <c r="Z44" s="880"/>
      <c r="AA44" s="196"/>
      <c r="AB44" s="409"/>
      <c r="AC44" s="880"/>
      <c r="AD44" s="196"/>
      <c r="AE44" s="409"/>
      <c r="AF44" s="880"/>
      <c r="AG44" s="196"/>
      <c r="AH44" s="409"/>
      <c r="AI44" s="880"/>
      <c r="AJ44" s="196"/>
      <c r="AK44" s="883"/>
      <c r="AL44" s="883"/>
      <c r="AM44" s="885" t="str">
        <f ca="1">OFFSET(Lexicon!$B457,0,$B$3)</f>
        <v>What caused the cause?</v>
      </c>
      <c r="AN44" s="885"/>
      <c r="AO44" s="885"/>
      <c r="AP44" s="885"/>
      <c r="AQ44" s="101"/>
    </row>
    <row r="45" spans="1:48" ht="15" customHeight="1">
      <c r="A45" s="196"/>
      <c r="B45" s="81" t="str">
        <f ca="1">OFFSET(Lexicon!B307,0,$B$3)</f>
        <v>EXTENT</v>
      </c>
      <c r="C45" s="396"/>
      <c r="D45" s="14"/>
      <c r="E45" s="396"/>
      <c r="F45" s="196"/>
      <c r="G45" s="869"/>
      <c r="H45" s="870"/>
      <c r="I45" s="869"/>
      <c r="J45" s="405"/>
      <c r="K45" s="403"/>
      <c r="L45" s="196"/>
      <c r="M45" s="410"/>
      <c r="N45" s="877"/>
      <c r="O45" s="196"/>
      <c r="P45" s="410"/>
      <c r="Q45" s="877"/>
      <c r="R45" s="196"/>
      <c r="S45" s="410"/>
      <c r="T45" s="877"/>
      <c r="U45" s="196"/>
      <c r="V45" s="410"/>
      <c r="W45" s="877"/>
      <c r="X45" s="196"/>
      <c r="Y45" s="410"/>
      <c r="Z45" s="877"/>
      <c r="AA45" s="196"/>
      <c r="AB45" s="410"/>
      <c r="AC45" s="877"/>
      <c r="AD45" s="196"/>
      <c r="AE45" s="410"/>
      <c r="AF45" s="877"/>
      <c r="AG45" s="196"/>
      <c r="AH45" s="410"/>
      <c r="AI45" s="877"/>
      <c r="AJ45" s="196"/>
      <c r="AK45" s="883"/>
      <c r="AL45" s="883"/>
      <c r="AM45" s="1375"/>
      <c r="AN45" s="1375"/>
      <c r="AO45" s="1375"/>
      <c r="AP45" s="887"/>
      <c r="AQ45" s="101"/>
    </row>
    <row r="46" spans="1:48" ht="15" customHeight="1">
      <c r="A46" s="196"/>
      <c r="B46" s="423" t="str">
        <f ca="1">OFFSET(Lexicon!B308,0,$B$3)</f>
        <v>How many objects?</v>
      </c>
      <c r="C46" s="1258"/>
      <c r="D46" s="865"/>
      <c r="E46" s="1258"/>
      <c r="F46" s="196"/>
      <c r="G46" s="872"/>
      <c r="H46" s="873"/>
      <c r="I46" s="872"/>
      <c r="J46" s="655"/>
      <c r="K46" s="656"/>
      <c r="L46" s="196"/>
      <c r="M46" s="1261"/>
      <c r="N46" s="1258"/>
      <c r="O46" s="196"/>
      <c r="P46" s="1261"/>
      <c r="Q46" s="1258"/>
      <c r="R46" s="196"/>
      <c r="S46" s="1261"/>
      <c r="T46" s="1258"/>
      <c r="U46" s="196"/>
      <c r="V46" s="1261"/>
      <c r="W46" s="1258"/>
      <c r="X46" s="196"/>
      <c r="Y46" s="1261"/>
      <c r="Z46" s="1258"/>
      <c r="AA46" s="196"/>
      <c r="AB46" s="1261"/>
      <c r="AC46" s="1258"/>
      <c r="AD46" s="196"/>
      <c r="AE46" s="1261"/>
      <c r="AF46" s="1258"/>
      <c r="AG46" s="196"/>
      <c r="AH46" s="1261"/>
      <c r="AI46" s="1258"/>
      <c r="AJ46" s="196"/>
      <c r="AK46" s="1041"/>
      <c r="AL46" s="1041"/>
      <c r="AM46" s="1376"/>
      <c r="AN46" s="1376"/>
      <c r="AO46" s="1376"/>
      <c r="AP46" s="887"/>
      <c r="AQ46" s="101"/>
    </row>
    <row r="47" spans="1:48" ht="15" customHeight="1">
      <c r="A47" s="196"/>
      <c r="B47" s="1037"/>
      <c r="C47" s="1260"/>
      <c r="D47" s="865"/>
      <c r="E47" s="1260"/>
      <c r="F47" s="196"/>
      <c r="G47" s="872"/>
      <c r="H47" s="873"/>
      <c r="I47" s="872"/>
      <c r="J47" s="655"/>
      <c r="K47" s="656"/>
      <c r="L47" s="196"/>
      <c r="M47" s="1271"/>
      <c r="N47" s="1259"/>
      <c r="O47" s="196"/>
      <c r="P47" s="1271"/>
      <c r="Q47" s="1259"/>
      <c r="R47" s="196"/>
      <c r="S47" s="1271"/>
      <c r="T47" s="1259"/>
      <c r="U47" s="196"/>
      <c r="V47" s="1271"/>
      <c r="W47" s="1259"/>
      <c r="X47" s="196"/>
      <c r="Y47" s="1271"/>
      <c r="Z47" s="1259"/>
      <c r="AA47" s="196"/>
      <c r="AB47" s="1271"/>
      <c r="AC47" s="1259"/>
      <c r="AD47" s="196"/>
      <c r="AE47" s="1271"/>
      <c r="AF47" s="1259"/>
      <c r="AG47" s="196"/>
      <c r="AH47" s="1271"/>
      <c r="AI47" s="1259"/>
      <c r="AJ47" s="196"/>
      <c r="AK47" s="883"/>
      <c r="AL47" s="883"/>
      <c r="AM47" s="888"/>
      <c r="AN47" s="889"/>
      <c r="AO47" s="889"/>
      <c r="AP47" s="889"/>
      <c r="AQ47" s="101"/>
    </row>
    <row r="48" spans="1:48" ht="15" customHeight="1">
      <c r="A48" s="196"/>
      <c r="B48" s="423" t="str">
        <f ca="1">OFFSET(Lexicon!B314,0,$B$3)</f>
        <v>What is the trend?</v>
      </c>
      <c r="C48" s="398"/>
      <c r="D48" s="14"/>
      <c r="E48" s="402"/>
      <c r="F48" s="196"/>
      <c r="G48" s="872"/>
      <c r="H48" s="873"/>
      <c r="I48" s="872"/>
      <c r="J48" s="655"/>
      <c r="K48" s="656"/>
      <c r="L48" s="196"/>
      <c r="M48" s="1261"/>
      <c r="N48" s="1265"/>
      <c r="O48" s="196"/>
      <c r="P48" s="1261"/>
      <c r="Q48" s="1265"/>
      <c r="R48" s="196"/>
      <c r="S48" s="1261"/>
      <c r="T48" s="1265"/>
      <c r="U48" s="196"/>
      <c r="V48" s="1261"/>
      <c r="W48" s="1265"/>
      <c r="X48" s="196"/>
      <c r="Y48" s="1261"/>
      <c r="Z48" s="1265"/>
      <c r="AA48" s="196"/>
      <c r="AB48" s="1261"/>
      <c r="AC48" s="1265"/>
      <c r="AD48" s="196"/>
      <c r="AE48" s="1261"/>
      <c r="AF48" s="1265"/>
      <c r="AG48" s="196"/>
      <c r="AH48" s="1261"/>
      <c r="AI48" s="1265"/>
      <c r="AJ48" s="196"/>
      <c r="AK48" s="1379" t="str">
        <f ca="1">OFFSET(Lexicon!$B459,0,$B$3)</f>
        <v>Extend the Fix</v>
      </c>
      <c r="AL48" s="1379"/>
      <c r="AM48" s="1379"/>
      <c r="AN48" s="1379"/>
      <c r="AO48" s="1379"/>
      <c r="AP48" s="1379"/>
      <c r="AQ48" s="101"/>
    </row>
    <row r="49" spans="1:48" ht="15" customHeight="1" thickBot="1">
      <c r="A49" s="196"/>
      <c r="B49" s="423"/>
      <c r="C49" s="1042"/>
      <c r="D49" s="865"/>
      <c r="E49" s="1042"/>
      <c r="F49" s="196"/>
      <c r="G49" s="878"/>
      <c r="H49" s="873"/>
      <c r="I49" s="878"/>
      <c r="J49" s="655"/>
      <c r="K49" s="657"/>
      <c r="L49" s="196"/>
      <c r="M49" s="1263"/>
      <c r="N49" s="1264"/>
      <c r="O49" s="196"/>
      <c r="P49" s="1263"/>
      <c r="Q49" s="1264"/>
      <c r="R49" s="196"/>
      <c r="S49" s="1263"/>
      <c r="T49" s="1264"/>
      <c r="U49" s="196"/>
      <c r="V49" s="1263"/>
      <c r="W49" s="1264"/>
      <c r="X49" s="196"/>
      <c r="Y49" s="1263"/>
      <c r="Z49" s="1264"/>
      <c r="AA49" s="196"/>
      <c r="AB49" s="1263"/>
      <c r="AC49" s="1264"/>
      <c r="AD49" s="196"/>
      <c r="AE49" s="1263"/>
      <c r="AF49" s="1264"/>
      <c r="AG49" s="196"/>
      <c r="AH49" s="1263"/>
      <c r="AI49" s="1264"/>
      <c r="AJ49" s="196"/>
      <c r="AK49" s="883"/>
      <c r="AL49" s="1380" t="str">
        <f ca="1">OFFSET(Lexicon!$B460,0,$B$3)</f>
        <v xml:space="preserve">                                   Record proposed Fix      </v>
      </c>
      <c r="AM49" s="1381"/>
      <c r="AN49" s="1382"/>
      <c r="AO49" s="1383"/>
      <c r="AP49" s="885"/>
      <c r="AQ49" s="101"/>
    </row>
    <row r="50" spans="1:48" ht="15" customHeight="1">
      <c r="A50" s="196"/>
      <c r="B50" s="423" t="str">
        <f ca="1">OFFSET(Lexicon!B310,0,$B$3)</f>
        <v>What is the size?</v>
      </c>
      <c r="C50" s="1258"/>
      <c r="D50" s="865"/>
      <c r="E50" s="1258"/>
      <c r="F50" s="196"/>
      <c r="G50" s="872"/>
      <c r="H50" s="873"/>
      <c r="I50" s="872"/>
      <c r="J50" s="655"/>
      <c r="K50" s="658"/>
      <c r="L50" s="196"/>
      <c r="M50" s="1261"/>
      <c r="N50" s="1258"/>
      <c r="O50" s="196"/>
      <c r="P50" s="1261"/>
      <c r="Q50" s="1258"/>
      <c r="R50" s="196"/>
      <c r="S50" s="1261"/>
      <c r="T50" s="1258"/>
      <c r="U50" s="196"/>
      <c r="V50" s="1261"/>
      <c r="W50" s="1258"/>
      <c r="X50" s="196"/>
      <c r="Y50" s="1261"/>
      <c r="Z50" s="1258"/>
      <c r="AA50" s="196"/>
      <c r="AB50" s="1261"/>
      <c r="AC50" s="1258"/>
      <c r="AD50" s="196"/>
      <c r="AE50" s="1261"/>
      <c r="AF50" s="1258"/>
      <c r="AG50" s="196"/>
      <c r="AH50" s="1261"/>
      <c r="AI50" s="1258"/>
      <c r="AJ50" s="196"/>
      <c r="AK50" s="1041"/>
      <c r="AL50" s="1041"/>
      <c r="AM50" s="885" t="str">
        <f ca="1">OFFSET(Lexicon!$B462,0,$B$3)</f>
        <v>What identical things need the same Fix?</v>
      </c>
      <c r="AN50" s="910"/>
      <c r="AO50" s="910"/>
      <c r="AP50" s="887"/>
      <c r="AQ50" s="101"/>
    </row>
    <row r="51" spans="1:48" ht="15" customHeight="1">
      <c r="A51" s="196"/>
      <c r="B51" s="421"/>
      <c r="C51" s="1260"/>
      <c r="D51" s="865"/>
      <c r="E51" s="1260"/>
      <c r="F51" s="196"/>
      <c r="G51" s="872"/>
      <c r="H51" s="873"/>
      <c r="I51" s="872"/>
      <c r="J51" s="655"/>
      <c r="K51" s="656"/>
      <c r="L51" s="196"/>
      <c r="M51" s="1263"/>
      <c r="N51" s="1259"/>
      <c r="O51" s="196"/>
      <c r="P51" s="1263"/>
      <c r="Q51" s="1259"/>
      <c r="R51" s="196"/>
      <c r="S51" s="1263"/>
      <c r="T51" s="1259"/>
      <c r="U51" s="196"/>
      <c r="V51" s="1263"/>
      <c r="W51" s="1259"/>
      <c r="X51" s="196"/>
      <c r="Y51" s="1263"/>
      <c r="Z51" s="1259"/>
      <c r="AA51" s="196"/>
      <c r="AB51" s="1263"/>
      <c r="AC51" s="1259"/>
      <c r="AD51" s="196"/>
      <c r="AE51" s="1263"/>
      <c r="AF51" s="1259"/>
      <c r="AG51" s="196"/>
      <c r="AH51" s="1263"/>
      <c r="AI51" s="1259"/>
      <c r="AJ51" s="196"/>
      <c r="AK51" s="1041"/>
      <c r="AL51" s="1041"/>
      <c r="AM51" s="1376"/>
      <c r="AN51" s="1376"/>
      <c r="AO51" s="1376"/>
      <c r="AP51" s="887"/>
      <c r="AQ51" s="101"/>
    </row>
    <row r="52" spans="1:48" ht="15" customHeight="1">
      <c r="A52" s="196"/>
      <c r="B52" s="423" t="str">
        <f ca="1">OFFSET(Lexicon!B314,0,$B$3)</f>
        <v>What is the trend?</v>
      </c>
      <c r="C52" s="398"/>
      <c r="D52" s="14"/>
      <c r="E52" s="402"/>
      <c r="F52" s="196"/>
      <c r="G52" s="872"/>
      <c r="H52" s="873"/>
      <c r="I52" s="872"/>
      <c r="J52" s="655"/>
      <c r="K52" s="656"/>
      <c r="L52" s="196"/>
      <c r="M52" s="1261"/>
      <c r="N52" s="1265"/>
      <c r="O52" s="196"/>
      <c r="P52" s="1261"/>
      <c r="Q52" s="1265"/>
      <c r="R52" s="196"/>
      <c r="S52" s="1261"/>
      <c r="T52" s="1265"/>
      <c r="U52" s="196"/>
      <c r="V52" s="1261"/>
      <c r="W52" s="1265"/>
      <c r="X52" s="196"/>
      <c r="Y52" s="1261"/>
      <c r="Z52" s="1265"/>
      <c r="AA52" s="196"/>
      <c r="AB52" s="1261"/>
      <c r="AC52" s="1265"/>
      <c r="AD52" s="196"/>
      <c r="AE52" s="1261"/>
      <c r="AF52" s="1265"/>
      <c r="AG52" s="196"/>
      <c r="AH52" s="1261"/>
      <c r="AI52" s="1265"/>
      <c r="AJ52" s="196"/>
      <c r="AK52" s="883"/>
      <c r="AL52" s="883"/>
      <c r="AM52" s="1376"/>
      <c r="AN52" s="1376"/>
      <c r="AO52" s="1376"/>
      <c r="AP52" s="887"/>
      <c r="AQ52" s="101"/>
    </row>
    <row r="53" spans="1:48" ht="15" customHeight="1" thickBot="1">
      <c r="A53" s="196"/>
      <c r="B53" s="1037"/>
      <c r="C53" s="1042"/>
      <c r="D53" s="865"/>
      <c r="E53" s="1042"/>
      <c r="F53" s="196"/>
      <c r="G53" s="878"/>
      <c r="H53" s="873"/>
      <c r="I53" s="878"/>
      <c r="J53" s="655"/>
      <c r="K53" s="657"/>
      <c r="L53" s="196"/>
      <c r="M53" s="1263"/>
      <c r="N53" s="1264"/>
      <c r="O53" s="196"/>
      <c r="P53" s="1263"/>
      <c r="Q53" s="1264"/>
      <c r="R53" s="196"/>
      <c r="S53" s="1263"/>
      <c r="T53" s="1264"/>
      <c r="U53" s="196"/>
      <c r="V53" s="1263"/>
      <c r="W53" s="1264"/>
      <c r="X53" s="196"/>
      <c r="Y53" s="1263"/>
      <c r="Z53" s="1264"/>
      <c r="AA53" s="196"/>
      <c r="AB53" s="1263"/>
      <c r="AC53" s="1264"/>
      <c r="AD53" s="196"/>
      <c r="AE53" s="1263"/>
      <c r="AF53" s="1264"/>
      <c r="AG53" s="196"/>
      <c r="AH53" s="1263"/>
      <c r="AI53" s="1264"/>
      <c r="AJ53" s="196"/>
      <c r="AK53" s="883"/>
      <c r="AL53" s="883"/>
      <c r="AM53" s="885" t="str">
        <f ca="1">OFFSET(Lexicon!$B463,0,$B$3)</f>
        <v>What problems could this Fix cause?</v>
      </c>
      <c r="AN53" s="885"/>
      <c r="AO53" s="885"/>
      <c r="AP53" s="885"/>
      <c r="AQ53" s="101"/>
    </row>
    <row r="54" spans="1:48" ht="15" customHeight="1">
      <c r="A54" s="196"/>
      <c r="B54" s="796" t="str">
        <f ca="1">OFFSET(Lexicon!B312,0,$B$3)</f>
        <v>How many</v>
      </c>
      <c r="C54" s="1258"/>
      <c r="D54" s="868"/>
      <c r="E54" s="1258"/>
      <c r="F54" s="196"/>
      <c r="G54" s="872"/>
      <c r="H54" s="873"/>
      <c r="I54" s="872"/>
      <c r="J54" s="655"/>
      <c r="K54" s="658"/>
      <c r="L54" s="196"/>
      <c r="M54" s="1261"/>
      <c r="N54" s="1258"/>
      <c r="O54" s="196"/>
      <c r="P54" s="1261"/>
      <c r="Q54" s="1258"/>
      <c r="R54" s="196"/>
      <c r="S54" s="1261"/>
      <c r="T54" s="1258"/>
      <c r="U54" s="196"/>
      <c r="V54" s="1261"/>
      <c r="W54" s="1258"/>
      <c r="X54" s="196"/>
      <c r="Y54" s="1261"/>
      <c r="Z54" s="1258"/>
      <c r="AA54" s="196"/>
      <c r="AB54" s="1261"/>
      <c r="AC54" s="1258"/>
      <c r="AD54" s="196"/>
      <c r="AE54" s="1261"/>
      <c r="AF54" s="1258"/>
      <c r="AG54" s="196"/>
      <c r="AH54" s="1261"/>
      <c r="AI54" s="1258"/>
      <c r="AJ54" s="196"/>
      <c r="AK54" s="1041"/>
      <c r="AL54" s="1041"/>
      <c r="AM54" s="1375"/>
      <c r="AN54" s="1375"/>
      <c r="AO54" s="1375"/>
      <c r="AP54" s="889"/>
      <c r="AQ54" s="101"/>
    </row>
    <row r="55" spans="1:48" ht="15" customHeight="1">
      <c r="A55" s="196"/>
      <c r="B55" s="911" t="str">
        <f ca="1">OFFSET(Lexicon!B313,0,$B$3)</f>
        <v xml:space="preserve"> deviations?</v>
      </c>
      <c r="C55" s="1260"/>
      <c r="D55" s="868"/>
      <c r="E55" s="1260"/>
      <c r="F55" s="196"/>
      <c r="G55" s="872"/>
      <c r="H55" s="873"/>
      <c r="I55" s="872"/>
      <c r="J55" s="655"/>
      <c r="K55" s="656"/>
      <c r="L55" s="196"/>
      <c r="M55" s="1263"/>
      <c r="N55" s="1259"/>
      <c r="O55" s="196"/>
      <c r="P55" s="1263"/>
      <c r="Q55" s="1259"/>
      <c r="R55" s="196"/>
      <c r="S55" s="1263"/>
      <c r="T55" s="1259"/>
      <c r="U55" s="196"/>
      <c r="V55" s="1263"/>
      <c r="W55" s="1259"/>
      <c r="X55" s="196"/>
      <c r="Y55" s="1263"/>
      <c r="Z55" s="1259"/>
      <c r="AA55" s="196"/>
      <c r="AB55" s="1263"/>
      <c r="AC55" s="1259"/>
      <c r="AD55" s="196"/>
      <c r="AE55" s="1263"/>
      <c r="AF55" s="1259"/>
      <c r="AG55" s="196"/>
      <c r="AH55" s="1263"/>
      <c r="AI55" s="1259"/>
      <c r="AJ55" s="196"/>
      <c r="AK55" s="883"/>
      <c r="AL55" s="883"/>
      <c r="AM55" s="1375"/>
      <c r="AN55" s="1375"/>
      <c r="AO55" s="1375"/>
      <c r="AP55" s="887"/>
      <c r="AQ55" s="101"/>
    </row>
    <row r="56" spans="1:48" ht="15" customHeight="1">
      <c r="A56" s="196"/>
      <c r="B56" s="423" t="str">
        <f ca="1">OFFSET(Lexicon!B314,0,$B$3)</f>
        <v>What is the trend?</v>
      </c>
      <c r="C56" s="398"/>
      <c r="D56" s="14"/>
      <c r="E56" s="402"/>
      <c r="F56" s="196"/>
      <c r="G56" s="872"/>
      <c r="H56" s="873"/>
      <c r="I56" s="872"/>
      <c r="J56" s="655"/>
      <c r="K56" s="656"/>
      <c r="L56" s="196"/>
      <c r="M56" s="1261"/>
      <c r="N56" s="1265"/>
      <c r="O56" s="196"/>
      <c r="P56" s="1261"/>
      <c r="Q56" s="1265"/>
      <c r="R56" s="196"/>
      <c r="S56" s="1261"/>
      <c r="T56" s="1265"/>
      <c r="U56" s="196"/>
      <c r="V56" s="1261"/>
      <c r="W56" s="1265"/>
      <c r="X56" s="196"/>
      <c r="Y56" s="1261"/>
      <c r="Z56" s="1265"/>
      <c r="AA56" s="196"/>
      <c r="AB56" s="1261"/>
      <c r="AC56" s="1265"/>
      <c r="AD56" s="196"/>
      <c r="AE56" s="1261"/>
      <c r="AF56" s="1265"/>
      <c r="AG56" s="196"/>
      <c r="AH56" s="1261"/>
      <c r="AI56" s="1265"/>
      <c r="AJ56" s="196"/>
      <c r="AK56" s="883"/>
      <c r="AL56" s="883"/>
      <c r="AM56" s="1376"/>
      <c r="AN56" s="1376"/>
      <c r="AO56" s="1376"/>
      <c r="AP56" s="887"/>
      <c r="AQ56" s="101"/>
    </row>
    <row r="57" spans="1:48" ht="14.25" customHeight="1">
      <c r="B57" s="1037"/>
      <c r="C57" s="1042"/>
      <c r="D57" s="865"/>
      <c r="E57" s="1042"/>
      <c r="G57" s="879"/>
      <c r="H57" s="873"/>
      <c r="I57" s="879"/>
      <c r="J57" s="655"/>
      <c r="K57" s="659"/>
      <c r="M57" s="1263"/>
      <c r="N57" s="1264"/>
      <c r="O57" s="1011"/>
      <c r="P57" s="1263"/>
      <c r="Q57" s="1264"/>
      <c r="R57" s="1011"/>
      <c r="S57" s="1263"/>
      <c r="T57" s="1264"/>
      <c r="U57" s="1011"/>
      <c r="V57" s="1263"/>
      <c r="W57" s="1264"/>
      <c r="X57" s="1011"/>
      <c r="Y57" s="1263"/>
      <c r="Z57" s="1264"/>
      <c r="AA57" s="1011"/>
      <c r="AB57" s="1263"/>
      <c r="AC57" s="1264"/>
      <c r="AD57" s="1011"/>
      <c r="AE57" s="1263"/>
      <c r="AF57" s="1264"/>
      <c r="AG57" s="1011"/>
      <c r="AH57" s="1263"/>
      <c r="AI57" s="1264"/>
      <c r="AJ57" s="1011"/>
      <c r="AK57" s="1043"/>
      <c r="AL57" s="1043"/>
      <c r="AM57" s="1376"/>
      <c r="AN57" s="1376"/>
      <c r="AO57" s="1376"/>
      <c r="AP57" s="889"/>
      <c r="AQ57" s="101"/>
    </row>
    <row r="58" spans="1:48" s="1011" customFormat="1" ht="10.5" customHeight="1">
      <c r="K58" s="1018"/>
      <c r="AR58" s="1012"/>
      <c r="AS58" s="1012"/>
      <c r="AT58" s="1012"/>
      <c r="AU58" s="1012"/>
      <c r="AV58" s="1012"/>
    </row>
    <row r="59" spans="1:48" ht="14.25">
      <c r="M59" s="164"/>
      <c r="N59" s="17"/>
      <c r="P59" s="164"/>
      <c r="Q59" s="17"/>
      <c r="S59" s="164"/>
      <c r="T59" s="17"/>
      <c r="V59" s="164"/>
      <c r="W59" s="17"/>
      <c r="Y59" s="164"/>
      <c r="Z59" s="17"/>
      <c r="AB59" s="164"/>
      <c r="AC59" s="17"/>
      <c r="AE59" s="164"/>
      <c r="AF59" s="17"/>
      <c r="AH59" s="164"/>
      <c r="AI59" s="17"/>
      <c r="AQ59" s="101"/>
    </row>
    <row r="60" spans="1:48" ht="12" customHeight="1">
      <c r="N60" s="1044"/>
      <c r="Q60" s="1044"/>
      <c r="T60" s="1044"/>
      <c r="W60" s="1044"/>
      <c r="Z60" s="1044"/>
      <c r="AC60" s="1044"/>
      <c r="AF60" s="1044"/>
      <c r="AI60" s="1044"/>
      <c r="AQ60" s="102"/>
    </row>
    <row r="61" spans="1:48" ht="14.25">
      <c r="N61" s="1044"/>
      <c r="Q61" s="1044"/>
      <c r="T61" s="1044"/>
      <c r="W61" s="1044"/>
      <c r="Z61" s="1044"/>
      <c r="AC61" s="1044"/>
      <c r="AF61" s="1044"/>
      <c r="AI61" s="1044"/>
      <c r="AQ61" s="1009"/>
    </row>
    <row r="62" spans="1:48" ht="14.25">
      <c r="N62" s="1044"/>
      <c r="Q62" s="1044"/>
      <c r="T62" s="1044"/>
      <c r="W62" s="1044"/>
      <c r="Z62" s="1044"/>
      <c r="AC62" s="1044"/>
      <c r="AF62" s="1044"/>
      <c r="AI62" s="1044"/>
      <c r="AQ62" s="1009"/>
    </row>
    <row r="63" spans="1:48" ht="14.25">
      <c r="N63" s="1044"/>
      <c r="Q63" s="1044"/>
      <c r="T63" s="1044"/>
      <c r="W63" s="1044"/>
      <c r="Z63" s="1044"/>
      <c r="AC63" s="1044"/>
      <c r="AF63" s="1044"/>
      <c r="AI63" s="1044"/>
      <c r="AQ63" s="1009"/>
    </row>
    <row r="64" spans="1:48" ht="14.25">
      <c r="N64" s="1044"/>
      <c r="Q64" s="1044"/>
      <c r="T64" s="1044"/>
      <c r="W64" s="1044"/>
      <c r="Z64" s="1044"/>
      <c r="AC64" s="1044"/>
      <c r="AF64" s="1044"/>
      <c r="AI64" s="1044"/>
      <c r="AQ64" s="79"/>
    </row>
    <row r="65" spans="13:43" ht="14.25">
      <c r="N65" s="1044"/>
      <c r="Q65" s="1044"/>
      <c r="T65" s="1044"/>
      <c r="W65" s="1044"/>
      <c r="Z65" s="1044"/>
      <c r="AC65" s="1044"/>
      <c r="AF65" s="1044"/>
      <c r="AI65" s="1044"/>
      <c r="AQ65" s="79"/>
    </row>
    <row r="66" spans="13:43" ht="15" customHeight="1">
      <c r="N66" s="1044"/>
      <c r="Q66" s="1044"/>
      <c r="T66" s="1044"/>
      <c r="W66" s="1044"/>
      <c r="Z66" s="1044"/>
      <c r="AC66" s="1044"/>
      <c r="AF66" s="1044"/>
      <c r="AI66" s="1044"/>
      <c r="AQ66" s="79"/>
    </row>
    <row r="67" spans="13:43" ht="14.25">
      <c r="N67" s="1044"/>
      <c r="Q67" s="1044"/>
      <c r="T67" s="1044"/>
      <c r="W67" s="1044"/>
      <c r="Z67" s="1044"/>
      <c r="AC67" s="1044"/>
      <c r="AF67" s="1044"/>
      <c r="AI67" s="1044"/>
      <c r="AQ67" s="79"/>
    </row>
    <row r="68" spans="13:43" ht="14.25">
      <c r="M68" s="163"/>
      <c r="N68" s="20"/>
      <c r="P68" s="163"/>
      <c r="Q68" s="20"/>
      <c r="S68" s="163"/>
      <c r="T68" s="20"/>
      <c r="V68" s="163"/>
      <c r="W68" s="20"/>
      <c r="Y68" s="163"/>
      <c r="Z68" s="20"/>
      <c r="AB68" s="163"/>
      <c r="AC68" s="20"/>
      <c r="AE68" s="163"/>
      <c r="AF68" s="20"/>
      <c r="AH68" s="163"/>
      <c r="AI68" s="20"/>
      <c r="AQ68" s="1009"/>
    </row>
    <row r="69" spans="13:43" ht="14.25">
      <c r="N69" s="1009"/>
      <c r="Q69" s="1009"/>
      <c r="T69" s="1009"/>
      <c r="W69" s="1009"/>
      <c r="Z69" s="1009"/>
      <c r="AC69" s="1009"/>
      <c r="AF69" s="1009"/>
      <c r="AI69" s="1009"/>
      <c r="AQ69" s="1009"/>
    </row>
    <row r="70" spans="13:43" ht="14.25">
      <c r="M70" s="165"/>
      <c r="N70" s="98"/>
      <c r="P70" s="165"/>
      <c r="Q70" s="98"/>
      <c r="S70" s="165"/>
      <c r="T70" s="98"/>
      <c r="V70" s="165"/>
      <c r="W70" s="98"/>
      <c r="Y70" s="165"/>
      <c r="Z70" s="98"/>
      <c r="AB70" s="165"/>
      <c r="AC70" s="98"/>
      <c r="AE70" s="165"/>
      <c r="AF70" s="98"/>
      <c r="AH70" s="165"/>
      <c r="AI70" s="98"/>
      <c r="AQ70" s="1009"/>
    </row>
    <row r="71" spans="13:43" ht="14.25">
      <c r="M71" s="648"/>
      <c r="N71" s="187"/>
      <c r="P71" s="648"/>
      <c r="Q71" s="187"/>
      <c r="S71" s="648"/>
      <c r="T71" s="187"/>
      <c r="V71" s="648"/>
      <c r="W71" s="187"/>
      <c r="Y71" s="648"/>
      <c r="Z71" s="187"/>
      <c r="AB71" s="648"/>
      <c r="AC71" s="187"/>
      <c r="AE71" s="648"/>
      <c r="AF71" s="187"/>
      <c r="AH71" s="648"/>
      <c r="AI71" s="187"/>
      <c r="AQ71" s="1009"/>
    </row>
    <row r="72" spans="13:43" ht="14.25">
      <c r="M72" s="166"/>
      <c r="N72" s="100"/>
      <c r="P72" s="166"/>
      <c r="Q72" s="100"/>
      <c r="S72" s="166"/>
      <c r="T72" s="100"/>
      <c r="V72" s="166"/>
      <c r="W72" s="100"/>
      <c r="Y72" s="166"/>
      <c r="Z72" s="100"/>
      <c r="AB72" s="166"/>
      <c r="AC72" s="100"/>
      <c r="AE72" s="166"/>
      <c r="AF72" s="100"/>
      <c r="AH72" s="166"/>
      <c r="AI72" s="100"/>
      <c r="AQ72" s="80"/>
    </row>
    <row r="73" spans="13:43" ht="14.25">
      <c r="M73" s="1045"/>
      <c r="N73" s="1046"/>
      <c r="P73" s="1045"/>
      <c r="Q73" s="1046"/>
      <c r="S73" s="1045"/>
      <c r="T73" s="1046"/>
      <c r="V73" s="1045"/>
      <c r="W73" s="1046"/>
      <c r="Y73" s="1045"/>
      <c r="Z73" s="1046"/>
      <c r="AB73" s="1045"/>
      <c r="AC73" s="1046"/>
      <c r="AE73" s="1045"/>
      <c r="AF73" s="1046"/>
      <c r="AH73" s="1045"/>
      <c r="AI73" s="1046"/>
      <c r="AQ73" s="79"/>
    </row>
    <row r="74" spans="13:43" ht="15" customHeight="1">
      <c r="M74" s="1045"/>
      <c r="N74" s="1046"/>
      <c r="P74" s="1045"/>
      <c r="Q74" s="1046"/>
      <c r="S74" s="1045"/>
      <c r="T74" s="1046"/>
      <c r="V74" s="1045"/>
      <c r="W74" s="1046"/>
      <c r="Y74" s="1045"/>
      <c r="Z74" s="1046"/>
      <c r="AB74" s="1045"/>
      <c r="AC74" s="1046"/>
      <c r="AE74" s="1045"/>
      <c r="AF74" s="1046"/>
      <c r="AH74" s="1045"/>
      <c r="AI74" s="1046"/>
      <c r="AQ74" s="79"/>
    </row>
    <row r="75" spans="13:43" ht="15" customHeight="1">
      <c r="M75" s="1045"/>
      <c r="N75" s="1046"/>
      <c r="P75" s="1045"/>
      <c r="Q75" s="1046"/>
      <c r="S75" s="1045"/>
      <c r="T75" s="1046"/>
      <c r="V75" s="1045"/>
      <c r="W75" s="1046"/>
      <c r="Y75" s="1045"/>
      <c r="Z75" s="1046"/>
      <c r="AB75" s="1045"/>
      <c r="AC75" s="1046"/>
      <c r="AE75" s="1045"/>
      <c r="AF75" s="1046"/>
      <c r="AH75" s="1045"/>
      <c r="AI75" s="1046"/>
      <c r="AQ75" s="79"/>
    </row>
    <row r="76" spans="13:43" ht="15.75" customHeight="1">
      <c r="M76" s="1045"/>
      <c r="N76" s="1046"/>
      <c r="P76" s="1045"/>
      <c r="Q76" s="1046"/>
      <c r="S76" s="1045"/>
      <c r="T76" s="1046"/>
      <c r="V76" s="1045"/>
      <c r="W76" s="1046"/>
      <c r="Y76" s="1045"/>
      <c r="Z76" s="1046"/>
      <c r="AB76" s="1045"/>
      <c r="AC76" s="1046"/>
      <c r="AE76" s="1045"/>
      <c r="AF76" s="1046"/>
      <c r="AH76" s="1045"/>
      <c r="AI76" s="1046"/>
      <c r="AQ76" s="79"/>
    </row>
    <row r="77" spans="13:43" ht="15" customHeight="1">
      <c r="AQ77" s="79"/>
    </row>
    <row r="78" spans="13:43" ht="15" customHeight="1">
      <c r="AQ78" s="79"/>
    </row>
    <row r="137" spans="70:70" ht="12.75" customHeight="1">
      <c r="BR137" s="1020" t="str">
        <f ca="1">OFFSET(Lexicon!$B422,0,$B$3)</f>
        <v xml:space="preserve">Y </v>
      </c>
    </row>
    <row r="138" spans="70:70" ht="12.75" customHeight="1">
      <c r="BR138" s="1020" t="str">
        <f ca="1">OFFSET(Lexicon!$B423,0,$B$3)</f>
        <v>N</v>
      </c>
    </row>
    <row r="139" spans="70:70" ht="12.75" customHeight="1">
      <c r="BR139" s="1020" t="str">
        <f ca="1">OFFSET(Lexicon!$B424,0,$B$3)</f>
        <v>A</v>
      </c>
    </row>
    <row r="141" spans="70:70" ht="12.75" customHeight="1">
      <c r="BR141" s="1020" t="str">
        <f ca="1">OFFSET(Lexicon!$B419,0,$B$3)</f>
        <v>√ MPC</v>
      </c>
    </row>
    <row r="142" spans="70:70" ht="12.75" customHeight="1">
      <c r="BR142" s="1020" t="str">
        <f ca="1">OFFSET(Lexicon!$B420,0,$B$3)</f>
        <v>No</v>
      </c>
    </row>
    <row r="144" spans="70:70" ht="12.75" customHeight="1">
      <c r="BR144" s="1020" t="str">
        <f ca="1">OFFSET(Lexicon!$B316,0,$B$3)</f>
        <v>NMD</v>
      </c>
    </row>
    <row r="145" spans="70:70" ht="12.75" customHeight="1">
      <c r="BR145" s="1020" t="str">
        <f ca="1">OFFSET(Lexicon!$B317,0,$B$3)</f>
        <v>Increasing ↑</v>
      </c>
    </row>
    <row r="146" spans="70:70" ht="12.75" customHeight="1">
      <c r="BR146" s="1020" t="str">
        <f ca="1">OFFSET(Lexicon!$B318,0,$B$3)</f>
        <v>Decreasing ↓</v>
      </c>
    </row>
    <row r="147" spans="70:70" ht="12.75" customHeight="1">
      <c r="BR147" s="1020" t="str">
        <f ca="1">OFFSET(Lexicon!$B319,0,$B$3)</f>
        <v>Stable →</v>
      </c>
    </row>
    <row r="148" spans="70:70" ht="12.75" customHeight="1">
      <c r="BR148" s="1020">
        <f ca="1">OFFSET(Lexicon!$B320,0,$B$3)</f>
        <v>0</v>
      </c>
    </row>
    <row r="149" spans="70:70" ht="12.75" customHeight="1">
      <c r="BR149" s="1020" t="str">
        <f ca="1">OFFSET(Lexicon!$B321,0,$B$3)</f>
        <v>NMD</v>
      </c>
    </row>
    <row r="150" spans="70:70" ht="12.75" customHeight="1">
      <c r="BR150" s="1020" t="str">
        <f ca="1">OFFSET(Lexicon!$B322,0,$B$3)</f>
        <v>Remaining trend types</v>
      </c>
    </row>
    <row r="152" spans="70:70" ht="12.75" customHeight="1">
      <c r="BR152" s="1020" t="str">
        <f ca="1">OFFSET(Lexicon!$B324,0,$B$3)</f>
        <v>NMD</v>
      </c>
    </row>
    <row r="153" spans="70:70" ht="12.75" customHeight="1">
      <c r="BR153" s="1020" t="str">
        <f ca="1">OFFSET(Lexicon!$B325,0,$B$3)</f>
        <v>Periodic</v>
      </c>
    </row>
    <row r="154" spans="70:70" ht="12.75" customHeight="1">
      <c r="BR154" s="1020" t="str">
        <f ca="1">OFFSET(Lexicon!$B326,0,$B$3)</f>
        <v>Sporadic</v>
      </c>
    </row>
    <row r="155" spans="70:70" ht="12.75" customHeight="1">
      <c r="BR155" s="1020" t="str">
        <f ca="1">OFFSET(Lexicon!$B327,0,$B$3)</f>
        <v>Continuous</v>
      </c>
    </row>
    <row r="156" spans="70:70" ht="12.75" customHeight="1">
      <c r="BR156" s="1020" t="str">
        <f ca="1">OFFSET(Lexicon!$B328,0,$B$3)</f>
        <v>Single Instance</v>
      </c>
    </row>
    <row r="157" spans="70:70" ht="12.75" customHeight="1">
      <c r="BR157" s="1020">
        <f ca="1">OFFSET(Lexicon!$B329,0,$B$3)</f>
        <v>0</v>
      </c>
    </row>
    <row r="158" spans="70:70" ht="12.75" customHeight="1">
      <c r="BR158" s="1020" t="str">
        <f ca="1">OFFSET(Lexicon!$B330,0,$B$3)</f>
        <v>NMD</v>
      </c>
    </row>
    <row r="159" spans="70:70" ht="12.75" customHeight="1">
      <c r="BR159" s="1020" t="str">
        <f ca="1">OFFSET(Lexicon!$B331,0,$B$3)</f>
        <v>Remaining  pattern types</v>
      </c>
    </row>
    <row r="160" spans="70:70" ht="12.75" customHeight="1">
      <c r="BR160" s="1020">
        <f ca="1">OFFSET(Lexicon!$B332,0,$B$3)</f>
        <v>0</v>
      </c>
    </row>
    <row r="161" spans="70:70" ht="12.75" customHeight="1">
      <c r="BR161" s="1020" t="str">
        <f ca="1">OFFSET(Lexicon!$B450,0,$B$3)</f>
        <v>√</v>
      </c>
    </row>
  </sheetData>
  <mergeCells count="122">
    <mergeCell ref="AE9:AF9"/>
    <mergeCell ref="AM57:AO57"/>
    <mergeCell ref="Y8:Z8"/>
    <mergeCell ref="AB8:AC8"/>
    <mergeCell ref="AE8:AF8"/>
    <mergeCell ref="AH8:AI8"/>
    <mergeCell ref="AM51:AO51"/>
    <mergeCell ref="M7:N7"/>
    <mergeCell ref="M10:N10"/>
    <mergeCell ref="N12:N13"/>
    <mergeCell ref="M9:N9"/>
    <mergeCell ref="AK22:AP22"/>
    <mergeCell ref="AK12:AP12"/>
    <mergeCell ref="AK13:AP13"/>
    <mergeCell ref="AK17:AP17"/>
    <mergeCell ref="AK15:AP16"/>
    <mergeCell ref="AK18:AP18"/>
    <mergeCell ref="Y6:Z6"/>
    <mergeCell ref="AH9:AI9"/>
    <mergeCell ref="Y10:Z10"/>
    <mergeCell ref="AB10:AC10"/>
    <mergeCell ref="AE10:AF10"/>
    <mergeCell ref="AH10:AI10"/>
    <mergeCell ref="AM55:AO55"/>
    <mergeCell ref="AM56:AO56"/>
    <mergeCell ref="AK33:AP34"/>
    <mergeCell ref="AK35:AP35"/>
    <mergeCell ref="AK48:AP48"/>
    <mergeCell ref="AK23:AP23"/>
    <mergeCell ref="AM54:AO54"/>
    <mergeCell ref="AL49:AM49"/>
    <mergeCell ref="AN49:AO49"/>
    <mergeCell ref="AM39:AO39"/>
    <mergeCell ref="AM38:AO38"/>
    <mergeCell ref="AM37:AO37"/>
    <mergeCell ref="AM41:AO41"/>
    <mergeCell ref="AM42:AO42"/>
    <mergeCell ref="AM43:AO43"/>
    <mergeCell ref="AM45:AO45"/>
    <mergeCell ref="AM46:AO46"/>
    <mergeCell ref="AM52:AO52"/>
    <mergeCell ref="C2:E2"/>
    <mergeCell ref="B8:E9"/>
    <mergeCell ref="AK14:AP14"/>
    <mergeCell ref="AK2:AO2"/>
    <mergeCell ref="AK4:AO4"/>
    <mergeCell ref="K9:K12"/>
    <mergeCell ref="W12:W13"/>
    <mergeCell ref="Q12:Q13"/>
    <mergeCell ref="V6:W6"/>
    <mergeCell ref="V7:W7"/>
    <mergeCell ref="V8:W8"/>
    <mergeCell ref="V9:W9"/>
    <mergeCell ref="AB6:AC6"/>
    <mergeCell ref="AE6:AF6"/>
    <mergeCell ref="AH6:AI6"/>
    <mergeCell ref="Y7:Z7"/>
    <mergeCell ref="AB7:AC7"/>
    <mergeCell ref="AE7:AF7"/>
    <mergeCell ref="AH7:AI7"/>
    <mergeCell ref="AK5:AP5"/>
    <mergeCell ref="AK7:AP7"/>
    <mergeCell ref="AK9:AP9"/>
    <mergeCell ref="AK10:AP10"/>
    <mergeCell ref="AK11:AP11"/>
    <mergeCell ref="AR5:AV5"/>
    <mergeCell ref="AR6:AV6"/>
    <mergeCell ref="AR7:AV7"/>
    <mergeCell ref="AR15:AV16"/>
    <mergeCell ref="AR17:AV17"/>
    <mergeCell ref="AR18:AV18"/>
    <mergeCell ref="AR19:AV19"/>
    <mergeCell ref="AR20:AV20"/>
    <mergeCell ref="AR21:AV21"/>
    <mergeCell ref="B7:C7"/>
    <mergeCell ref="AR35:AV35"/>
    <mergeCell ref="AR36:AV36"/>
    <mergeCell ref="AR37:AT37"/>
    <mergeCell ref="AR22:AV22"/>
    <mergeCell ref="AR23:AV23"/>
    <mergeCell ref="AR24:AV24"/>
    <mergeCell ref="AR25:AV25"/>
    <mergeCell ref="AR26:AV26"/>
    <mergeCell ref="AR27:AV27"/>
    <mergeCell ref="AR28:AV28"/>
    <mergeCell ref="AR29:AV29"/>
    <mergeCell ref="AR30:AV30"/>
    <mergeCell ref="AR31:AV31"/>
    <mergeCell ref="AR32:AV32"/>
    <mergeCell ref="AR33:AV33"/>
    <mergeCell ref="AR34:AV34"/>
    <mergeCell ref="Z12:Z13"/>
    <mergeCell ref="AC12:AC13"/>
    <mergeCell ref="AF12:AF13"/>
    <mergeCell ref="AI12:AI13"/>
    <mergeCell ref="G7:K7"/>
    <mergeCell ref="Y9:Z9"/>
    <mergeCell ref="AB9:AC9"/>
    <mergeCell ref="D7:E7"/>
    <mergeCell ref="AK19:AP19"/>
    <mergeCell ref="AK20:AP21"/>
    <mergeCell ref="G5:I5"/>
    <mergeCell ref="M8:N8"/>
    <mergeCell ref="M6:N6"/>
    <mergeCell ref="B33:B34"/>
    <mergeCell ref="B35:B36"/>
    <mergeCell ref="T12:T13"/>
    <mergeCell ref="G8:I8"/>
    <mergeCell ref="V10:W10"/>
    <mergeCell ref="P6:Q6"/>
    <mergeCell ref="P7:Q7"/>
    <mergeCell ref="P8:Q8"/>
    <mergeCell ref="P9:Q9"/>
    <mergeCell ref="P10:Q10"/>
    <mergeCell ref="S6:T6"/>
    <mergeCell ref="S7:T7"/>
    <mergeCell ref="S8:T8"/>
    <mergeCell ref="S9:T9"/>
    <mergeCell ref="S10:T10"/>
    <mergeCell ref="G6:K6"/>
    <mergeCell ref="B6:C6"/>
    <mergeCell ref="D6:E6"/>
  </mergeCells>
  <conditionalFormatting sqref="T11 N11:N12 W11 Q11 AI11 AC11 Z11">
    <cfRule type="expression" dxfId="577" priority="187">
      <formula>$M$14="M"</formula>
    </cfRule>
  </conditionalFormatting>
  <conditionalFormatting sqref="M15:M20 M37:M39 P15:P20 P37:P39 S15:S20 S37:S39 V15:V20 V37:V39">
    <cfRule type="containsText" dxfId="576" priority="22" operator="containsText" text="J">
      <formula>NOT(ISERROR(SEARCH("J",M15)))</formula>
    </cfRule>
    <cfRule type="containsText" dxfId="575" priority="59" stopIfTrue="1" operator="containsText" text="Y">
      <formula>NOT(ISERROR(SEARCH("Y",M15)))</formula>
    </cfRule>
  </conditionalFormatting>
  <conditionalFormatting sqref="M15:M20 M37:M39 P15:P20 P37:P39 S15:S20 S37:S39 V15:V20 V37:V39 Y15:Y20 Y37:Y39 AB15:AB20 AB37:AB39 AH15:AH20 AH37:AH39">
    <cfRule type="containsText" dxfId="574" priority="232" stopIfTrue="1" operator="containsText" text="A">
      <formula>NOT(ISERROR(SEARCH("A",M15)))</formula>
    </cfRule>
    <cfRule type="containsText" dxfId="573" priority="233" stopIfTrue="1" operator="containsText" text="N">
      <formula>NOT(ISERROR(SEARCH("N",M15)))</formula>
    </cfRule>
    <cfRule type="cellIs" priority="234" operator="equal">
      <formula>$BR$138</formula>
    </cfRule>
    <cfRule type="containsText" dxfId="572" priority="235" stopIfTrue="1" operator="containsText" text="Y">
      <formula>NOT(ISERROR(SEARCH("Y",M15)))</formula>
    </cfRule>
  </conditionalFormatting>
  <conditionalFormatting sqref="M23 M46:M48 M50 M52 M54 M56 M27 M33:M36 M40 P23 P46:P48 P50 P52 P54 P56 P27 P33:P36 P40 S23 S46:S48 S50 S52 S54 S56 S27 S33:S36 S40 V23 V46:V48 V50 V52 V54 V56 V27 V33:V36 V40 Y23 Y46:Y48 Y50 Y52 Y54 Y56 Y27 Y33:Y36 Y40 AB23 AB46:AB48 AB50 AB52 AB54 AB56 AB27 AB33:AB36 AB40 AE23 AE46:AE48 AE50 AE52 AE54 AE56 AE27 AE33:AE36 AE40 AH23 AH46:AH48 AH50 AH52 AH54 AH56 AH27 AH33:AH36 AH40">
    <cfRule type="cellIs" dxfId="571" priority="248" operator="equal">
      <formula>$BR$137</formula>
    </cfRule>
  </conditionalFormatting>
  <conditionalFormatting sqref="M23 M46:M48 M50 M52 M54 M56 M27 M33:M36 M40 P23 P46:P48 P50 P52 P54 P56 P27 P33:P36 P40 S23 S46:S48 S50 S52 S54 S56 S27 S33:S36 S40 V23 V46:V48 V50 V52 V54 V56 V27 V33:V36 V40 Y23 Y46:Y48 Y50 Y52 Y54 Y56 Y27 Y33:Y36 Y40 AB23 AB46:AB48 AB50 AB52 AB54 AB56 AB27 AB33:AB36 AB40 AE23 AE46:AE48 AE50 AE52 AE54 AE56 AE27 AE33:AE36 AE40 AH23 AH46:AH48 AH50 AH52 AH54 AH56 AH27 AH33:AH36 AH40">
    <cfRule type="cellIs" dxfId="570" priority="264" operator="equal">
      <formula>$BR$138</formula>
    </cfRule>
  </conditionalFormatting>
  <conditionalFormatting sqref="M23 M46:M48 M50 M52 M54 M56 M27 M33:M36 M40 P23 P46:P48 P50 P52 P54 P56 P27 P33:P36 P40 S23 S46:S48 S50 S52 S54 S56 S27 S33:S36 S40 V23 V46:V48 V50 V52 V54 V56 V27 V33:V36 V40 Y23 Y46:Y48 Y50 Y52 Y54 Y56 Y27 Y33:Y36 Y40 AB23 AB46:AB48 AB50 AB52 AB54 AB56 AB27 AB33:AB36 AB40 AE23 AE46:AE48 AE50 AE52 AE54 AE56 AE27 AE33:AE36 AE40 AH23 AH46:AH48 AH50 AH52 AH54 AH56 AH27 AH33:AH36 AH40">
    <cfRule type="cellIs" dxfId="569" priority="280" operator="equal">
      <formula>$BR$139</formula>
    </cfRule>
  </conditionalFormatting>
  <conditionalFormatting sqref="S11 M11 P11 V11 Y11 AB11 AH11">
    <cfRule type="cellIs" dxfId="568" priority="300" stopIfTrue="1" operator="equal">
      <formula>$BR$142</formula>
    </cfRule>
    <cfRule type="cellIs" dxfId="567" priority="301" stopIfTrue="1" operator="equal">
      <formula>$BR$141</formula>
    </cfRule>
  </conditionalFormatting>
  <conditionalFormatting sqref="AF11">
    <cfRule type="expression" dxfId="566" priority="33">
      <formula>$M$14="M"</formula>
    </cfRule>
  </conditionalFormatting>
  <conditionalFormatting sqref="AE11">
    <cfRule type="cellIs" dxfId="565" priority="20" stopIfTrue="1" operator="equal">
      <formula>$BR$142</formula>
    </cfRule>
    <cfRule type="cellIs" dxfId="564" priority="21" stopIfTrue="1" operator="equal">
      <formula>$BR$141</formula>
    </cfRule>
  </conditionalFormatting>
  <conditionalFormatting sqref="Q12">
    <cfRule type="expression" dxfId="563" priority="19">
      <formula>$M$14="M"</formula>
    </cfRule>
  </conditionalFormatting>
  <conditionalFormatting sqref="T12">
    <cfRule type="expression" dxfId="562" priority="18">
      <formula>$M$14="M"</formula>
    </cfRule>
  </conditionalFormatting>
  <conditionalFormatting sqref="W12">
    <cfRule type="expression" dxfId="561" priority="17">
      <formula>$M$14="M"</formula>
    </cfRule>
  </conditionalFormatting>
  <conditionalFormatting sqref="Z12">
    <cfRule type="expression" dxfId="560" priority="16">
      <formula>$M$14="M"</formula>
    </cfRule>
  </conditionalFormatting>
  <conditionalFormatting sqref="AC12">
    <cfRule type="expression" dxfId="559" priority="15">
      <formula>$M$14="M"</formula>
    </cfRule>
  </conditionalFormatting>
  <conditionalFormatting sqref="AF12">
    <cfRule type="expression" dxfId="558" priority="14">
      <formula>$M$14="M"</formula>
    </cfRule>
  </conditionalFormatting>
  <conditionalFormatting sqref="AI12">
    <cfRule type="expression" dxfId="557" priority="13">
      <formula>$M$14="M"</formula>
    </cfRule>
  </conditionalFormatting>
  <conditionalFormatting sqref="Y15:Y20 Y37:Y39">
    <cfRule type="containsText" dxfId="556" priority="11" operator="containsText" text="J">
      <formula>NOT(ISERROR(SEARCH("J",Y15)))</formula>
    </cfRule>
    <cfRule type="containsText" dxfId="555" priority="12" stopIfTrue="1" operator="containsText" text="Y">
      <formula>NOT(ISERROR(SEARCH("Y",Y15)))</formula>
    </cfRule>
  </conditionalFormatting>
  <conditionalFormatting sqref="AB15:AB20 AB37:AB39">
    <cfRule type="containsText" dxfId="554" priority="9" operator="containsText" text="J">
      <formula>NOT(ISERROR(SEARCH("J",AB15)))</formula>
    </cfRule>
    <cfRule type="containsText" dxfId="553" priority="10" stopIfTrue="1" operator="containsText" text="Y">
      <formula>NOT(ISERROR(SEARCH("Y",AB15)))</formula>
    </cfRule>
  </conditionalFormatting>
  <conditionalFormatting sqref="AE15:AE20 AE37:AE39">
    <cfRule type="containsText" dxfId="552" priority="3" operator="containsText" text="J">
      <formula>NOT(ISERROR(SEARCH("J",AE15)))</formula>
    </cfRule>
    <cfRule type="containsText" dxfId="551" priority="4" stopIfTrue="1" operator="containsText" text="Y">
      <formula>NOT(ISERROR(SEARCH("Y",AE15)))</formula>
    </cfRule>
  </conditionalFormatting>
  <conditionalFormatting sqref="AE15:AE20 AE37:AE39">
    <cfRule type="containsText" dxfId="550" priority="5" stopIfTrue="1" operator="containsText" text="A">
      <formula>NOT(ISERROR(SEARCH("A",AE15)))</formula>
    </cfRule>
    <cfRule type="containsText" dxfId="549" priority="6" stopIfTrue="1" operator="containsText" text="N">
      <formula>NOT(ISERROR(SEARCH("N",AE15)))</formula>
    </cfRule>
    <cfRule type="cellIs" priority="7" operator="equal">
      <formula>$BR$138</formula>
    </cfRule>
    <cfRule type="containsText" dxfId="548" priority="8" stopIfTrue="1" operator="containsText" text="Y">
      <formula>NOT(ISERROR(SEARCH("Y",AE15)))</formula>
    </cfRule>
  </conditionalFormatting>
  <conditionalFormatting sqref="AH15:AH20 AH37:AH39">
    <cfRule type="containsText" dxfId="547" priority="1" operator="containsText" text="J">
      <formula>NOT(ISERROR(SEARCH("J",AH15)))</formula>
    </cfRule>
    <cfRule type="containsText" dxfId="546" priority="2" stopIfTrue="1" operator="containsText" text="Y">
      <formula>NOT(ISERROR(SEARCH("Y",AH15)))</formula>
    </cfRule>
  </conditionalFormatting>
  <dataValidations xWindow="421" yWindow="471" count="7">
    <dataValidation type="list" allowBlank="1" showInputMessage="1" showErrorMessage="1" sqref="S11 AH11 AB11 Y11 M11 V11 P11 AE11" xr:uid="{00000000-0002-0000-0400-000000000000}">
      <formula1>$BR$141:$BR$142</formula1>
    </dataValidation>
    <dataValidation type="list" allowBlank="1" showInputMessage="1" showErrorMessage="1" sqref="C37" xr:uid="{00000000-0002-0000-0400-000001000000}">
      <formula1>$BR$152:$BR$156</formula1>
    </dataValidation>
    <dataValidation type="list" allowBlank="1" showInputMessage="1" showErrorMessage="1" sqref="C52 C56 C48" xr:uid="{00000000-0002-0000-0400-000002000000}">
      <formula1>$BR$144:$BR$147</formula1>
    </dataValidation>
    <dataValidation type="list" allowBlank="1" showInputMessage="1" showErrorMessage="1" sqref="E56 E52 E48" xr:uid="{00000000-0002-0000-0400-000003000000}">
      <formula1>$BR$149:$BR$150</formula1>
    </dataValidation>
    <dataValidation type="list" allowBlank="1" showInputMessage="1" showErrorMessage="1" sqref="M46:M57 V46:V57 V15:V20 V23:V30 P33:P43 AE46:AE57 P46:P57 AB46:AB57 AB33:AB43 AB15:AB20 M33:M43 Y46:Y57 V33:V43 Y15:Y20 Y23:Y30 Y33:Y43 AE33:AE43 AB23:AB30 AE15:AE20 AE23:AE30 M15:M20 M23:M30 S15:S20 S23:S30 S33:S43 S46:S57 P15:P20 P23:P30 AH46:AH57 AH33:AH43 AH15:AH20 AH23:AH30" xr:uid="{00000000-0002-0000-0400-000004000000}">
      <formula1>$BR$137:$BR$139</formula1>
    </dataValidation>
    <dataValidation type="list" allowBlank="1" showInputMessage="1" showErrorMessage="1" sqref="AL25 AL27 AL29 AL31" xr:uid="{00000000-0002-0000-0400-000005000000}">
      <formula1>$BR$160:$BR$161</formula1>
    </dataValidation>
    <dataValidation type="list" allowBlank="1" showInputMessage="1" showErrorMessage="1" sqref="E37" xr:uid="{00000000-0002-0000-0400-000006000000}">
      <formula1>$BR$158:$BR$159</formula1>
    </dataValidation>
  </dataValidations>
  <printOptions horizontalCentered="1"/>
  <pageMargins left="0.56000000000000005" right="0.3" top="0.48" bottom="0.33" header="0.24" footer="0.3"/>
  <pageSetup scale="60" fitToWidth="4" orientation="portrait" r:id="rId1"/>
  <headerFooter>
    <oddFooter>&amp;C&amp;8Copyright © Kepner-Tregoe, Inc. All Rights Reserved.&amp;R&amp;8Page &amp;P of &amp;N</oddFooter>
  </headerFooter>
  <ignoredErrors>
    <ignoredError sqref="AM24:AM25 AM27 AM29 AM31 AK22 AK17:AK20 AN24:AO24 AL4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GH101"/>
  <sheetViews>
    <sheetView showGridLines="0" zoomScale="90" zoomScaleNormal="90" zoomScaleSheetLayoutView="100" workbookViewId="0"/>
  </sheetViews>
  <sheetFormatPr defaultColWidth="11.42578125" defaultRowHeight="12"/>
  <cols>
    <col min="1" max="1" width="1.42578125" style="1100" customWidth="1"/>
    <col min="2" max="3" width="6.85546875" style="696" customWidth="1"/>
    <col min="4" max="4" width="58" style="696" customWidth="1"/>
    <col min="5" max="5" width="2.28515625" style="696" customWidth="1"/>
    <col min="6" max="6" width="61.42578125" style="696" customWidth="1"/>
    <col min="7" max="7" width="6.42578125" style="696" customWidth="1"/>
    <col min="8" max="9" width="1.42578125" style="1100" customWidth="1"/>
    <col min="10" max="11" width="6.85546875" style="696" customWidth="1"/>
    <col min="12" max="12" width="58" style="696" customWidth="1"/>
    <col min="13" max="13" width="2.28515625" style="696" customWidth="1"/>
    <col min="14" max="14" width="60.42578125" style="696" customWidth="1"/>
    <col min="15" max="15" width="6.85546875" style="696" customWidth="1"/>
    <col min="16" max="16" width="1.42578125" style="1100" customWidth="1"/>
    <col min="17" max="17" width="2.85546875" style="696" customWidth="1"/>
    <col min="18" max="18" width="37" style="696" customWidth="1"/>
    <col min="19" max="19" width="3" style="697" customWidth="1"/>
    <col min="20" max="20" width="16.42578125" style="696" customWidth="1"/>
    <col min="21" max="21" width="56.140625" style="696" customWidth="1"/>
    <col min="22" max="23" width="1.42578125" style="696" customWidth="1"/>
    <col min="24" max="16384" width="11.42578125" style="696"/>
  </cols>
  <sheetData>
    <row r="1" spans="1:190" s="1179" customFormat="1" ht="7.5" customHeight="1">
      <c r="Q1" s="1180"/>
      <c r="R1" s="1180"/>
      <c r="S1" s="1180"/>
      <c r="T1" s="1180"/>
      <c r="U1" s="1180"/>
      <c r="V1" s="1180"/>
      <c r="W1" s="1180"/>
      <c r="X1" s="1180"/>
      <c r="Y1" s="1180"/>
      <c r="Z1" s="1180"/>
    </row>
    <row r="2" spans="1:190" s="1180" customFormat="1" ht="41.25" customHeight="1">
      <c r="B2" s="1393" t="str">
        <f ca="1">OFFSET(Lexicon!B254,0,$B$3)</f>
        <v>Problem Analysis</v>
      </c>
      <c r="C2" s="1393"/>
      <c r="D2" s="1393"/>
      <c r="E2" s="1393"/>
      <c r="F2" s="1393"/>
      <c r="G2" s="1393"/>
      <c r="J2" s="1393" t="str">
        <f ca="1">OFFSET(Lexicon!B254,0,$B$3)</f>
        <v>Problem Analysis</v>
      </c>
      <c r="K2" s="1393"/>
      <c r="L2" s="1393"/>
      <c r="M2" s="1393"/>
      <c r="N2" s="1393"/>
      <c r="O2" s="1393"/>
      <c r="Q2" s="1049"/>
      <c r="R2" s="1049"/>
      <c r="S2" s="1049"/>
      <c r="T2" s="1049"/>
      <c r="U2" s="1049"/>
    </row>
    <row r="3" spans="1:190" s="1179" customFormat="1" ht="4.5" customHeight="1">
      <c r="B3" s="1050">
        <f>Home!BA21</f>
        <v>0</v>
      </c>
      <c r="C3" s="1049"/>
      <c r="D3" s="1049"/>
      <c r="E3" s="1049"/>
      <c r="F3" s="1049"/>
      <c r="G3" s="1049"/>
      <c r="J3" s="1049"/>
      <c r="K3" s="1049"/>
      <c r="L3" s="1049"/>
      <c r="M3" s="1049"/>
      <c r="N3" s="1049"/>
      <c r="O3" s="1049"/>
      <c r="Q3" s="1049"/>
      <c r="R3" s="1049"/>
      <c r="S3" s="1049"/>
      <c r="T3" s="1049"/>
      <c r="U3" s="1049"/>
      <c r="V3" s="1180"/>
      <c r="W3" s="1180"/>
      <c r="X3" s="1180"/>
      <c r="Y3" s="1180"/>
      <c r="Z3" s="1180"/>
    </row>
    <row r="4" spans="1:190" ht="19.5" customHeight="1">
      <c r="B4" s="1391" t="str">
        <f ca="1">OFFSET(Lexicon!B255,0,$B$3)</f>
        <v xml:space="preserve"> Describe Problem</v>
      </c>
      <c r="C4" s="1391"/>
      <c r="D4" s="1391"/>
      <c r="E4" s="1391"/>
      <c r="F4" s="1391"/>
      <c r="G4" s="1391"/>
      <c r="J4" s="1394" t="str">
        <f ca="1">OFFSET(Lexicon!B452,0,$B$3)</f>
        <v>Think Beyond the Fix</v>
      </c>
      <c r="K4" s="1394"/>
      <c r="L4" s="1394"/>
      <c r="M4" s="1394"/>
      <c r="N4" s="1394"/>
      <c r="O4" s="1394"/>
      <c r="Q4" s="286"/>
      <c r="R4" s="292"/>
      <c r="S4" s="292"/>
      <c r="T4" s="289"/>
      <c r="U4" s="290"/>
      <c r="V4" s="695"/>
      <c r="W4" s="695"/>
      <c r="X4" s="695"/>
      <c r="Y4" s="695"/>
      <c r="Z4" s="695"/>
      <c r="AZ4" s="696" t="str">
        <f ca="1">OFFSET(Lexicon!B256,0,$B$3)</f>
        <v>Should</v>
      </c>
    </row>
    <row r="5" spans="1:190" ht="15" customHeight="1">
      <c r="B5" s="961"/>
      <c r="C5" s="961"/>
      <c r="D5" s="961" t="str">
        <f ca="1">OFFSET(Lexicon!B259,0,$B$3)</f>
        <v>When to Use Problem Analysis?</v>
      </c>
      <c r="E5" s="961"/>
      <c r="F5" s="961" t="str">
        <f ca="1">OFFSET(Lexicon!B265,0,$B$3)</f>
        <v>State the Problem</v>
      </c>
      <c r="G5" s="961"/>
      <c r="J5" s="1390" t="str">
        <f ca="1">OFFSET(Lexicon!B453,0,$B$3)</f>
        <v>Extend the cause</v>
      </c>
      <c r="K5" s="1390"/>
      <c r="L5" s="1390"/>
      <c r="M5" s="1390"/>
      <c r="N5" s="1390"/>
      <c r="O5" s="1390"/>
      <c r="Q5" s="284"/>
      <c r="W5" s="695"/>
      <c r="X5" s="695"/>
      <c r="Y5" s="695"/>
      <c r="Z5" s="695"/>
      <c r="AZ5" s="696" t="str">
        <f ca="1">OFFSET(Lexicon!B257,0,$B$3)</f>
        <v>Actual</v>
      </c>
    </row>
    <row r="6" spans="1:190" s="241" customFormat="1" ht="12" customHeight="1">
      <c r="A6" s="1051"/>
      <c r="B6" s="1181"/>
      <c r="D6" s="240" t="str">
        <f ca="1">OFFSET(Lexicon!B260,0,$B$3)</f>
        <v>Do we have a deviation?</v>
      </c>
      <c r="E6" s="162"/>
      <c r="F6" s="1396" t="str">
        <f ca="1">OFFSET(Lexicon!B268,0,$B$3)</f>
        <v xml:space="preserve">What object (or group of objects) has the deviation?       </v>
      </c>
      <c r="G6" s="1396"/>
      <c r="H6" s="1051"/>
      <c r="I6" s="1051"/>
      <c r="M6" s="912" t="str">
        <f ca="1">OFFSET(Lexicon!B454,0,$B$3)</f>
        <v>After true cause has been confirmed and prior to selecting the fix, think about extending the cause</v>
      </c>
      <c r="P6" s="1051"/>
      <c r="Q6" s="289"/>
      <c r="R6" s="292"/>
      <c r="S6" s="292"/>
      <c r="T6" s="289"/>
      <c r="U6" s="290"/>
      <c r="V6" s="285"/>
      <c r="W6" s="285"/>
      <c r="X6" s="285"/>
      <c r="Y6" s="285"/>
      <c r="Z6" s="285"/>
      <c r="AZ6" s="696" t="str">
        <f ca="1">OFFSET(Lexicon!B258,0,$B$3)</f>
        <v>Deviation</v>
      </c>
    </row>
    <row r="7" spans="1:190" s="241" customFormat="1" ht="12" customHeight="1">
      <c r="A7" s="1051"/>
      <c r="B7" s="1181"/>
      <c r="E7" s="162"/>
      <c r="F7" s="1396" t="str">
        <f ca="1">OFFSET(Lexicon!B269,0,$B$3)</f>
        <v>What deviation does it have?</v>
      </c>
      <c r="G7" s="1396"/>
      <c r="H7" s="1051"/>
      <c r="I7" s="1051"/>
      <c r="P7" s="1051"/>
      <c r="Q7" s="1126"/>
      <c r="R7" s="293"/>
      <c r="S7" s="293"/>
      <c r="T7" s="293"/>
      <c r="U7" s="293"/>
      <c r="V7" s="285"/>
      <c r="W7" s="285"/>
      <c r="X7" s="285"/>
      <c r="Y7" s="285"/>
      <c r="Z7" s="285"/>
      <c r="AZ7" s="696" t="str">
        <f ca="1">OFFSET(Lexicon!B392,0,$B$3)</f>
        <v>Changes</v>
      </c>
    </row>
    <row r="8" spans="1:190" s="241" customFormat="1" ht="12" customHeight="1">
      <c r="A8" s="1051"/>
      <c r="B8" s="1182"/>
      <c r="E8" s="162"/>
      <c r="F8" s="1397" t="str">
        <f ca="1">OFFSET(Lexicon!B270,0,$B$3)</f>
        <v xml:space="preserve">What do we see, hear, feel, taste, smell, or measure that tells us there is a deviation?      </v>
      </c>
      <c r="G8" s="1397"/>
      <c r="H8" s="1051"/>
      <c r="I8" s="1051"/>
      <c r="J8" s="1181"/>
      <c r="L8" s="162"/>
      <c r="M8" s="392" t="str">
        <f ca="1">OFFSET(Lexicon!B455,0,$B$3)</f>
        <v>What other damage could this cause create?</v>
      </c>
      <c r="N8" s="1183"/>
      <c r="O8" s="1181"/>
      <c r="P8" s="1051"/>
      <c r="Q8" s="292"/>
      <c r="R8" s="293"/>
      <c r="S8" s="293"/>
      <c r="T8" s="293"/>
      <c r="U8" s="293"/>
      <c r="V8" s="285"/>
      <c r="W8" s="285"/>
      <c r="X8" s="285"/>
      <c r="Y8" s="285"/>
      <c r="Z8" s="285"/>
      <c r="AZ8" s="696" t="str">
        <f ca="1">OFFSET(Lexicon!B393,0,$B$3)</f>
        <v>True of the IS</v>
      </c>
    </row>
    <row r="9" spans="1:190" s="241" customFormat="1" ht="12" customHeight="1">
      <c r="A9" s="1051"/>
      <c r="B9" s="1182"/>
      <c r="E9" s="162"/>
      <c r="F9" s="1397"/>
      <c r="G9" s="1397"/>
      <c r="H9" s="1051"/>
      <c r="I9" s="1051"/>
      <c r="J9" s="1181"/>
      <c r="L9" s="1051"/>
      <c r="M9" s="392" t="str">
        <f ca="1">OFFSET(Lexicon!B456,0,$B$3)</f>
        <v>Where else could the cause create problems?</v>
      </c>
      <c r="N9" s="1183"/>
      <c r="O9" s="1181"/>
      <c r="P9" s="1051"/>
      <c r="Q9" s="283"/>
      <c r="R9" s="292"/>
      <c r="S9" s="292"/>
      <c r="T9" s="289"/>
      <c r="U9" s="290"/>
      <c r="V9" s="285"/>
      <c r="W9" s="285"/>
      <c r="X9" s="285"/>
      <c r="Y9" s="285"/>
      <c r="Z9" s="285"/>
      <c r="AZ9" s="696" t="str">
        <f ca="1">OFFSET(Lexicon!B394,0,$B$3)</f>
        <v>True of Both</v>
      </c>
    </row>
    <row r="10" spans="1:190" s="241" customFormat="1" ht="12" customHeight="1">
      <c r="A10" s="1051"/>
      <c r="D10" s="240"/>
      <c r="E10" s="162"/>
      <c r="H10" s="1051"/>
      <c r="I10" s="1051"/>
      <c r="J10" s="1182"/>
      <c r="L10" s="1051"/>
      <c r="M10" s="392" t="str">
        <f ca="1">OFFSET(Lexicon!B457,0,$B$3)</f>
        <v>What caused the cause?</v>
      </c>
      <c r="N10" s="1132"/>
      <c r="O10" s="1182"/>
      <c r="P10" s="1051"/>
      <c r="Q10" s="292"/>
      <c r="V10" s="285"/>
      <c r="W10" s="285"/>
      <c r="X10" s="285"/>
      <c r="Y10" s="285"/>
      <c r="Z10" s="285"/>
      <c r="AZ10" s="696" t="str">
        <f ca="1">OFFSET(Lexicon!B395,0,$B$3)</f>
        <v>True of the IS NOT</v>
      </c>
    </row>
    <row r="11" spans="1:190" s="241" customFormat="1" ht="12" customHeight="1">
      <c r="A11" s="1051"/>
      <c r="B11" s="1181"/>
      <c r="D11" s="240" t="str">
        <f ca="1">OFFSET(Lexicon!B261,0,$B$3)</f>
        <v>Is cause unknown?</v>
      </c>
      <c r="E11" s="162"/>
      <c r="F11" s="1398" t="str">
        <f ca="1">OFFSET(Lexicon!B271,0,$B$3)</f>
        <v>What data tells us that a deviation exists?</v>
      </c>
      <c r="G11" s="1398"/>
      <c r="H11" s="1051"/>
      <c r="I11" s="1051"/>
      <c r="J11" s="1182"/>
      <c r="L11" s="1051"/>
      <c r="M11" s="392"/>
      <c r="N11" s="1132"/>
      <c r="O11" s="1182"/>
      <c r="P11" s="1051"/>
      <c r="Q11" s="292"/>
      <c r="V11" s="285"/>
      <c r="W11" s="285"/>
      <c r="X11" s="285"/>
      <c r="Y11" s="285"/>
      <c r="Z11" s="285"/>
      <c r="AZ11" s="696" t="str">
        <f ca="1">OFFSET(Lexicon!B396,0,$B$3)</f>
        <v>Relevant Changes</v>
      </c>
    </row>
    <row r="12" spans="1:190" s="241" customFormat="1" ht="15" customHeight="1">
      <c r="A12" s="1051"/>
      <c r="B12" s="1181"/>
      <c r="D12" s="1395" t="str">
        <f ca="1">OFFSET(Lexicon!B262,0,$B$3)</f>
        <v>Do we need to know cause to take effective action?</v>
      </c>
      <c r="E12" s="162"/>
      <c r="F12" s="1181"/>
      <c r="G12" s="1181"/>
      <c r="H12" s="1051"/>
      <c r="I12" s="1051"/>
      <c r="J12" s="1390" t="str">
        <f ca="1">OFFSET(Lexicon!B459,0,$B$3)</f>
        <v>Extend the Fix</v>
      </c>
      <c r="K12" s="1390"/>
      <c r="L12" s="1390"/>
      <c r="M12" s="1390"/>
      <c r="N12" s="1390"/>
      <c r="O12" s="1390"/>
      <c r="P12" s="1051"/>
      <c r="Q12" s="292"/>
      <c r="V12" s="285"/>
      <c r="W12" s="285"/>
      <c r="X12" s="285"/>
      <c r="Y12" s="285"/>
      <c r="Z12" s="285"/>
      <c r="AZ12" s="696" t="str">
        <f ca="1">OFFSET(Lexicon!B391,0,$B$3)</f>
        <v>Distinctions</v>
      </c>
    </row>
    <row r="13" spans="1:190" s="241" customFormat="1" ht="12" customHeight="1">
      <c r="A13" s="1051"/>
      <c r="B13" s="1181"/>
      <c r="D13" s="1395"/>
      <c r="E13" s="162"/>
      <c r="F13" s="1398" t="str">
        <f ca="1">OFFSET(Lexicon!B272,0,$B$3)</f>
        <v>Write a short statement with one object and one deviation</v>
      </c>
      <c r="G13" s="1398"/>
      <c r="H13" s="1051"/>
      <c r="I13" s="1051"/>
      <c r="J13" s="1181"/>
      <c r="L13" s="162"/>
      <c r="M13" s="912" t="str">
        <f ca="1">OFFSET(Lexicon!B461,0,$B$3)</f>
        <v>After true cause is confirmed and the fix is obvious, extend the fix</v>
      </c>
      <c r="N13" s="1183"/>
      <c r="O13" s="1181"/>
      <c r="P13" s="1051"/>
      <c r="Q13" s="292"/>
      <c r="V13" s="285"/>
      <c r="W13" s="285"/>
      <c r="X13" s="285"/>
      <c r="Y13" s="285"/>
      <c r="Z13" s="285"/>
    </row>
    <row r="14" spans="1:190" s="241" customFormat="1" ht="12" customHeight="1">
      <c r="A14" s="1051"/>
      <c r="B14" s="1181"/>
      <c r="D14" s="240" t="str">
        <f ca="1">OFFSET(Lexicon!B263,0,$B$3)</f>
        <v>Yes to all 3 = use Problem Analysis</v>
      </c>
      <c r="E14" s="162"/>
      <c r="F14" s="1398" t="str">
        <f ca="1">OFFSET(Lexicon!B273,0,$B$3)</f>
        <v>Be specific; separate if needed</v>
      </c>
      <c r="G14" s="1398"/>
      <c r="H14" s="1051"/>
      <c r="I14" s="1051"/>
      <c r="J14" s="1181"/>
      <c r="L14" s="1051"/>
      <c r="N14" s="1183"/>
      <c r="O14" s="1181"/>
      <c r="P14" s="1051"/>
      <c r="Q14" s="292"/>
      <c r="V14" s="285"/>
      <c r="W14" s="285"/>
      <c r="X14" s="285"/>
      <c r="Y14" s="285"/>
      <c r="Z14" s="285"/>
    </row>
    <row r="15" spans="1:190" s="241" customFormat="1" ht="12" customHeight="1">
      <c r="A15" s="1051"/>
      <c r="B15" s="1184"/>
      <c r="C15" s="1128"/>
      <c r="D15" s="1128"/>
      <c r="E15" s="1127"/>
      <c r="F15" s="1184"/>
      <c r="G15" s="1184"/>
      <c r="H15" s="1127"/>
      <c r="I15" s="1051"/>
      <c r="J15" s="1182"/>
      <c r="L15" s="1051"/>
      <c r="M15" s="392" t="str">
        <f ca="1">OFFSET(Lexicon!B462,0,$B$3)</f>
        <v>What identical things need the same Fix?</v>
      </c>
      <c r="N15" s="1132"/>
      <c r="O15" s="1182"/>
      <c r="P15" s="1127"/>
      <c r="Q15" s="294"/>
      <c r="R15" s="294"/>
      <c r="S15" s="295"/>
      <c r="T15" s="294"/>
      <c r="U15" s="294"/>
      <c r="V15" s="285"/>
      <c r="W15" s="285"/>
      <c r="X15" s="290"/>
      <c r="Y15" s="285"/>
      <c r="Z15" s="1126"/>
      <c r="AA15" s="240"/>
      <c r="AB15" s="240"/>
      <c r="AD15" s="1128"/>
      <c r="AE15" s="240"/>
      <c r="AF15" s="240"/>
      <c r="AH15" s="1128"/>
      <c r="AI15" s="240"/>
      <c r="AJ15" s="240"/>
      <c r="AL15" s="1128"/>
      <c r="AM15" s="240"/>
      <c r="AN15" s="240"/>
      <c r="AP15" s="1128"/>
      <c r="AQ15" s="240"/>
      <c r="AR15" s="240"/>
      <c r="AT15" s="1128"/>
      <c r="AU15" s="240"/>
      <c r="AV15" s="240"/>
      <c r="AX15" s="1128"/>
      <c r="AY15" s="240"/>
      <c r="AZ15" s="240"/>
      <c r="BB15" s="1128"/>
      <c r="BC15" s="240"/>
      <c r="BD15" s="240"/>
      <c r="BF15" s="1128"/>
      <c r="BG15" s="240"/>
      <c r="BH15" s="240"/>
      <c r="BJ15" s="1128"/>
      <c r="BK15" s="240"/>
      <c r="BL15" s="240"/>
      <c r="BN15" s="1128"/>
      <c r="BO15" s="240"/>
      <c r="BP15" s="240"/>
      <c r="BR15" s="1128"/>
      <c r="BS15" s="240"/>
      <c r="BT15" s="240"/>
      <c r="BV15" s="1128"/>
      <c r="BW15" s="240"/>
      <c r="BX15" s="240"/>
      <c r="BZ15" s="1128"/>
      <c r="CA15" s="240"/>
      <c r="CB15" s="240"/>
      <c r="CD15" s="1128"/>
      <c r="CE15" s="240"/>
      <c r="CF15" s="240"/>
      <c r="CH15" s="1128"/>
      <c r="CI15" s="240"/>
      <c r="CJ15" s="240"/>
      <c r="CL15" s="1128"/>
      <c r="CM15" s="240"/>
      <c r="CN15" s="240"/>
      <c r="CP15" s="1128"/>
      <c r="CQ15" s="240"/>
      <c r="CR15" s="240"/>
      <c r="CT15" s="1128"/>
      <c r="CU15" s="240"/>
      <c r="CV15" s="240"/>
      <c r="CX15" s="1128"/>
      <c r="CY15" s="240"/>
      <c r="CZ15" s="240"/>
      <c r="DB15" s="1128"/>
      <c r="DC15" s="240"/>
      <c r="DD15" s="240"/>
      <c r="DF15" s="1128"/>
      <c r="DG15" s="240"/>
      <c r="DH15" s="240"/>
      <c r="DJ15" s="1128"/>
      <c r="DK15" s="240"/>
      <c r="DL15" s="240"/>
      <c r="DN15" s="1128"/>
      <c r="DO15" s="240"/>
      <c r="DP15" s="240"/>
      <c r="DR15" s="1128"/>
      <c r="DS15" s="240"/>
      <c r="DT15" s="240"/>
      <c r="DV15" s="1128"/>
      <c r="DW15" s="240"/>
      <c r="DX15" s="240"/>
      <c r="DZ15" s="1128"/>
      <c r="EA15" s="240"/>
      <c r="EB15" s="240"/>
      <c r="ED15" s="1128"/>
      <c r="EE15" s="240"/>
      <c r="EF15" s="240"/>
      <c r="EH15" s="1128"/>
      <c r="EI15" s="240"/>
      <c r="EJ15" s="240"/>
      <c r="EL15" s="1128"/>
      <c r="EM15" s="240"/>
      <c r="EN15" s="240"/>
      <c r="EP15" s="1128"/>
      <c r="EQ15" s="240"/>
      <c r="ER15" s="240"/>
      <c r="ET15" s="1128"/>
      <c r="EU15" s="240"/>
      <c r="EV15" s="240"/>
      <c r="EX15" s="1128"/>
      <c r="EY15" s="240"/>
      <c r="EZ15" s="240"/>
      <c r="FB15" s="1128"/>
      <c r="FC15" s="240"/>
      <c r="FD15" s="240"/>
      <c r="FF15" s="1128"/>
      <c r="FG15" s="240"/>
      <c r="FH15" s="240"/>
      <c r="FJ15" s="1128"/>
      <c r="FK15" s="240"/>
      <c r="FL15" s="240"/>
      <c r="FN15" s="1128"/>
      <c r="FO15" s="240"/>
      <c r="FP15" s="240"/>
      <c r="FR15" s="1128"/>
      <c r="FS15" s="240"/>
      <c r="FT15" s="240"/>
      <c r="FV15" s="1128"/>
      <c r="FW15" s="240"/>
      <c r="FX15" s="240"/>
      <c r="FZ15" s="1128"/>
      <c r="GA15" s="240"/>
      <c r="GB15" s="240"/>
      <c r="GD15" s="1128"/>
      <c r="GE15" s="240"/>
      <c r="GF15" s="240"/>
      <c r="GH15" s="1128"/>
    </row>
    <row r="16" spans="1:190" ht="15" customHeight="1">
      <c r="B16" s="1390" t="str">
        <f ca="1">OFFSET(Lexicon!B275,0,$B$3)</f>
        <v xml:space="preserve"> Specify the Problem</v>
      </c>
      <c r="C16" s="1390"/>
      <c r="D16" s="1390"/>
      <c r="E16" s="1390"/>
      <c r="F16" s="1390"/>
      <c r="G16" s="1390"/>
      <c r="H16" s="1129"/>
      <c r="J16" s="1182"/>
      <c r="K16" s="241"/>
      <c r="L16" s="1051"/>
      <c r="M16" s="392" t="str">
        <f ca="1">OFFSET(Lexicon!B463,0,$B$3)</f>
        <v>What problems could this Fix cause?</v>
      </c>
      <c r="N16" s="1132"/>
      <c r="O16" s="1182"/>
      <c r="P16" s="1129"/>
      <c r="Q16" s="281"/>
      <c r="R16" s="281"/>
      <c r="S16" s="695"/>
      <c r="T16" s="281"/>
      <c r="U16" s="281"/>
      <c r="V16" s="695"/>
      <c r="W16" s="296"/>
      <c r="X16" s="695"/>
      <c r="Y16" s="695"/>
      <c r="Z16" s="695"/>
    </row>
    <row r="17" spans="1:26">
      <c r="C17" s="161"/>
      <c r="D17" s="912" t="str">
        <f ca="1">OFFSET(Lexicon!B276,0,$B$3)</f>
        <v>Ask IS/IS NOT questions in four areas:</v>
      </c>
      <c r="E17" s="906"/>
      <c r="F17" s="1181" t="str">
        <f ca="1">OFFSET(Lexicon!B283,0,$B$3)</f>
        <v>For each IS, ask questions to find IS NOTs that are:</v>
      </c>
      <c r="J17" s="241"/>
      <c r="K17" s="241"/>
      <c r="L17" s="162"/>
      <c r="M17" s="241"/>
      <c r="N17" s="1051"/>
      <c r="O17" s="241"/>
      <c r="Q17" s="297"/>
      <c r="R17" s="297"/>
      <c r="S17" s="285"/>
      <c r="T17" s="297"/>
      <c r="U17" s="297"/>
      <c r="V17" s="695"/>
      <c r="W17" s="285"/>
      <c r="X17" s="695"/>
      <c r="Y17" s="695"/>
      <c r="Z17" s="695"/>
    </row>
    <row r="18" spans="1:26">
      <c r="C18" s="161"/>
      <c r="D18" s="912" t="str">
        <f ca="1">OFFSET(Lexicon!B277,0,$B$3)</f>
        <v>WHAT - Identity</v>
      </c>
      <c r="E18" s="906"/>
      <c r="F18" s="1181" t="str">
        <f ca="1">OFFSET(Lexicon!B284,0,$B$3)</f>
        <v>•  similar to the IS      •  closely related to the IS</v>
      </c>
      <c r="J18" s="1181"/>
      <c r="K18" s="241"/>
      <c r="M18" s="392" t="str">
        <f ca="1">OFFSET(Lexicon!B464,0,$B$3)</f>
        <v>If the fix is not obvious, use Decision Analysis to select the fix and then extend the fix</v>
      </c>
      <c r="N18" s="1183"/>
      <c r="O18" s="1181"/>
      <c r="Q18" s="297"/>
      <c r="R18" s="297"/>
      <c r="S18" s="285"/>
      <c r="T18" s="297"/>
      <c r="U18" s="297"/>
      <c r="V18" s="695"/>
      <c r="W18" s="285"/>
      <c r="X18" s="695"/>
      <c r="Y18" s="695"/>
      <c r="Z18" s="695"/>
    </row>
    <row r="19" spans="1:26">
      <c r="C19" s="161"/>
      <c r="D19" s="912" t="str">
        <f ca="1">OFFSET(Lexicon!B278,0,$B$3)</f>
        <v>WHERE - Location</v>
      </c>
      <c r="E19" s="906"/>
      <c r="F19" s="1181" t="str">
        <f ca="1">OFFSET(Lexicon!B285,0,$B$3)</f>
        <v xml:space="preserve">•  specific                    •  factual           </v>
      </c>
      <c r="J19" s="1181"/>
      <c r="K19" s="241"/>
      <c r="L19" s="162"/>
      <c r="M19" s="162"/>
      <c r="N19" s="1183"/>
      <c r="O19" s="1181"/>
      <c r="Q19" s="297"/>
      <c r="R19" s="297"/>
      <c r="S19" s="285"/>
      <c r="T19" s="297"/>
      <c r="U19" s="297"/>
      <c r="V19" s="695"/>
      <c r="W19" s="285"/>
      <c r="X19" s="695"/>
      <c r="Y19" s="695"/>
      <c r="Z19" s="695"/>
    </row>
    <row r="20" spans="1:26" ht="15">
      <c r="C20" s="161"/>
      <c r="D20" s="912" t="str">
        <f ca="1">OFFSET(Lexicon!B279,0,$B$3)</f>
        <v>WHEN - Timing</v>
      </c>
      <c r="E20" s="922"/>
      <c r="F20" s="1181" t="str">
        <f ca="1">OFFSET(Lexicon!B286,0,$B$3)</f>
        <v xml:space="preserve"> “…could be, but is not.” </v>
      </c>
      <c r="J20" s="1184"/>
      <c r="K20" s="1128"/>
      <c r="L20" s="162"/>
      <c r="M20" s="1127"/>
      <c r="N20" s="1133"/>
      <c r="O20" s="1184"/>
      <c r="Q20" s="297"/>
      <c r="R20" s="297"/>
      <c r="S20" s="285"/>
      <c r="T20" s="297"/>
      <c r="U20" s="297"/>
      <c r="V20" s="695"/>
      <c r="W20" s="285"/>
      <c r="X20" s="695"/>
      <c r="Y20" s="695"/>
      <c r="Z20" s="695"/>
    </row>
    <row r="21" spans="1:26" ht="12.75">
      <c r="C21" s="161"/>
      <c r="D21" s="912" t="str">
        <f ca="1">OFFSET(Lexicon!B280,0,$B$3)</f>
        <v>EXTENT - Size</v>
      </c>
      <c r="E21" s="906"/>
      <c r="F21" s="1397" t="str">
        <f ca="1">OFFSET(Lexicon!B287,0,$B$3)</f>
        <v xml:space="preserve">If you “need more data” (NMD), determine who will obtain it, how and by when </v>
      </c>
      <c r="J21" s="1390"/>
      <c r="K21" s="1390"/>
      <c r="L21" s="1390"/>
      <c r="M21" s="1390"/>
      <c r="N21" s="1390"/>
      <c r="O21" s="1390"/>
      <c r="Q21" s="297"/>
      <c r="R21" s="297"/>
      <c r="S21" s="285"/>
      <c r="T21" s="297"/>
      <c r="U21" s="297"/>
      <c r="V21" s="695"/>
      <c r="W21" s="285"/>
      <c r="X21" s="695"/>
      <c r="Y21" s="695"/>
      <c r="Z21" s="695"/>
    </row>
    <row r="22" spans="1:26" ht="11.25" customHeight="1" thickBot="1">
      <c r="C22" s="161"/>
      <c r="D22" s="1185"/>
      <c r="E22" s="906"/>
      <c r="F22" s="1399"/>
      <c r="J22" s="961"/>
      <c r="K22" s="961"/>
      <c r="L22" s="961"/>
      <c r="M22" s="961"/>
      <c r="N22" s="961"/>
      <c r="O22" s="961"/>
      <c r="Q22" s="297"/>
      <c r="R22" s="297"/>
      <c r="S22" s="285"/>
      <c r="T22" s="297"/>
      <c r="U22" s="297"/>
      <c r="V22" s="695"/>
      <c r="W22" s="285"/>
      <c r="X22" s="695"/>
      <c r="Y22" s="695"/>
      <c r="Z22" s="695"/>
    </row>
    <row r="23" spans="1:26" ht="15" customHeight="1">
      <c r="C23" s="1186"/>
      <c r="D23" s="1387" t="str">
        <f ca="1">OFFSET(Lexicon!B289,0,$B$3)</f>
        <v>Problem Specifcation</v>
      </c>
      <c r="E23" s="1388"/>
      <c r="F23" s="1389"/>
      <c r="J23" s="241"/>
      <c r="K23" s="697"/>
      <c r="L23" s="241"/>
      <c r="M23" s="912"/>
      <c r="O23" s="241"/>
      <c r="Q23" s="297"/>
      <c r="R23" s="297"/>
      <c r="S23" s="285"/>
      <c r="T23" s="297"/>
      <c r="U23" s="297"/>
      <c r="V23" s="695"/>
      <c r="W23" s="285"/>
      <c r="X23" s="695"/>
      <c r="Y23" s="695"/>
      <c r="Z23" s="695"/>
    </row>
    <row r="24" spans="1:26" ht="15">
      <c r="C24" s="1187"/>
      <c r="D24" s="1188" t="str">
        <f ca="1">OFFSET(Lexicon!B290,0,$B$3)</f>
        <v>IS</v>
      </c>
      <c r="E24" s="1053"/>
      <c r="F24" s="1189" t="str">
        <f ca="1">OFFSET(Lexicon!B291,0,$B$3)</f>
        <v>IS NOT</v>
      </c>
      <c r="J24" s="1400" t="str">
        <f ca="1">OFFSET(Lexicon!B465,0,$B$3)</f>
        <v>Notes</v>
      </c>
      <c r="K24" s="1400"/>
      <c r="L24" s="241"/>
      <c r="M24" s="384"/>
      <c r="N24" s="241"/>
      <c r="O24" s="241"/>
      <c r="Q24" s="297"/>
      <c r="R24" s="297"/>
      <c r="S24" s="285"/>
      <c r="T24" s="297"/>
      <c r="U24" s="297"/>
      <c r="V24" s="695"/>
      <c r="W24" s="285"/>
      <c r="X24" s="695"/>
      <c r="Y24" s="695"/>
      <c r="Z24" s="695"/>
    </row>
    <row r="25" spans="1:26" ht="15.75">
      <c r="B25" s="381"/>
      <c r="C25" s="1190"/>
      <c r="D25" s="1054" t="str">
        <f ca="1">OFFSET(Lexicon!B281,0,$B$3)</f>
        <v>Describe the problem in detail</v>
      </c>
      <c r="E25" s="1055"/>
      <c r="F25" s="1056" t="str">
        <f ca="1">OFFSET(Lexicon!B282,0,$B$3)</f>
        <v>Tighten the IS data.  Help eliminate false possible causes.</v>
      </c>
      <c r="G25" s="381"/>
      <c r="J25" s="241"/>
      <c r="K25" s="1401"/>
      <c r="L25" s="1401"/>
      <c r="M25" s="1401"/>
      <c r="N25" s="1401"/>
      <c r="O25" s="241"/>
      <c r="Q25" s="281"/>
      <c r="R25" s="281"/>
      <c r="S25" s="695"/>
      <c r="T25" s="281"/>
      <c r="U25" s="281"/>
      <c r="V25" s="695"/>
      <c r="W25" s="296"/>
      <c r="X25" s="695"/>
      <c r="Y25" s="695"/>
      <c r="Z25" s="695"/>
    </row>
    <row r="26" spans="1:26" s="1193" customFormat="1" ht="5.25" customHeight="1">
      <c r="A26" s="1191"/>
      <c r="B26" s="376"/>
      <c r="C26" s="1409" t="str">
        <f ca="1">OFFSET(Lexicon!B292,0,$B$3)</f>
        <v>WHAT</v>
      </c>
      <c r="D26" s="378"/>
      <c r="E26" s="379"/>
      <c r="F26" s="425"/>
      <c r="G26" s="376"/>
      <c r="H26" s="1191"/>
      <c r="I26" s="1191"/>
      <c r="J26" s="696"/>
      <c r="K26" s="697"/>
      <c r="L26" s="696"/>
      <c r="M26" s="384"/>
      <c r="N26" s="696"/>
      <c r="O26" s="696"/>
      <c r="P26" s="1191"/>
      <c r="Q26" s="369"/>
      <c r="R26" s="369"/>
      <c r="S26" s="1192"/>
      <c r="T26" s="369"/>
      <c r="U26" s="369"/>
      <c r="V26" s="1192"/>
      <c r="W26" s="370"/>
      <c r="X26" s="1192"/>
      <c r="Y26" s="1192"/>
      <c r="Z26" s="1192"/>
    </row>
    <row r="27" spans="1:26" s="1196" customFormat="1" ht="14.25" customHeight="1">
      <c r="A27" s="1194"/>
      <c r="B27" s="377"/>
      <c r="C27" s="1410"/>
      <c r="D27" s="913" t="str">
        <f ca="1">OFFSET(Lexicon!B333,0,$B$3)</f>
        <v>•  What specific object(s) have the deviation?</v>
      </c>
      <c r="E27" s="380"/>
      <c r="F27" s="914" t="str">
        <f ca="1">OFFSET(Lexicon!B347,0,$B$3)</f>
        <v>•  What similar object(s)could have the deviation, but does not?</v>
      </c>
      <c r="G27" s="377"/>
      <c r="H27" s="1194"/>
      <c r="I27" s="1194"/>
      <c r="J27" s="241"/>
      <c r="K27" s="697"/>
      <c r="L27" s="241"/>
      <c r="M27" s="912"/>
      <c r="N27" s="696"/>
      <c r="O27" s="241"/>
      <c r="P27" s="1194"/>
      <c r="Q27" s="371"/>
      <c r="R27" s="371"/>
      <c r="S27" s="372"/>
      <c r="T27" s="371"/>
      <c r="U27" s="371"/>
      <c r="V27" s="1195"/>
      <c r="W27" s="372"/>
      <c r="X27" s="1195"/>
      <c r="Y27" s="1195"/>
      <c r="Z27" s="1195"/>
    </row>
    <row r="28" spans="1:26" s="1196" customFormat="1" ht="14.25" customHeight="1">
      <c r="A28" s="1194"/>
      <c r="B28" s="377"/>
      <c r="C28" s="1410"/>
      <c r="D28" s="374" t="str">
        <f ca="1">OFFSET(Lexicon!B334,0,$B$3)</f>
        <v>•  What is the specific deviation?</v>
      </c>
      <c r="E28" s="375"/>
      <c r="F28" s="915" t="str">
        <f ca="1">OFFSET(Lexicon!B348,0,$B$3)</f>
        <v>•  What other deviations could be observed, but are not?</v>
      </c>
      <c r="G28" s="377"/>
      <c r="H28" s="1194"/>
      <c r="I28" s="1194"/>
      <c r="J28" s="241"/>
      <c r="K28" s="697"/>
      <c r="L28" s="241"/>
      <c r="M28" s="384"/>
      <c r="N28" s="241"/>
      <c r="O28" s="241"/>
      <c r="P28" s="1194"/>
      <c r="Q28" s="371"/>
      <c r="R28" s="371"/>
      <c r="S28" s="372"/>
      <c r="T28" s="371"/>
      <c r="U28" s="371"/>
      <c r="V28" s="1195"/>
      <c r="W28" s="372"/>
      <c r="X28" s="1195"/>
      <c r="Y28" s="1195"/>
      <c r="Z28" s="1195"/>
    </row>
    <row r="29" spans="1:26" s="1196" customFormat="1" ht="5.25" customHeight="1">
      <c r="A29" s="1194"/>
      <c r="B29" s="1197"/>
      <c r="C29" s="1402" t="str">
        <f ca="1">OFFSET(Lexicon!B295,0,$B$3)</f>
        <v>WHERE</v>
      </c>
      <c r="D29" s="1198"/>
      <c r="E29" s="373"/>
      <c r="F29" s="1199"/>
      <c r="G29" s="1197"/>
      <c r="H29" s="1194"/>
      <c r="I29" s="1194"/>
      <c r="J29" s="241"/>
      <c r="K29" s="697"/>
      <c r="L29" s="241"/>
      <c r="M29" s="384"/>
      <c r="N29" s="241"/>
      <c r="O29" s="241"/>
      <c r="P29" s="1194"/>
      <c r="Q29" s="371"/>
      <c r="R29" s="371"/>
      <c r="S29" s="372"/>
      <c r="T29" s="371"/>
      <c r="U29" s="371"/>
      <c r="V29" s="1195"/>
      <c r="W29" s="372"/>
      <c r="X29" s="1195"/>
      <c r="Y29" s="1195"/>
      <c r="Z29" s="1195"/>
    </row>
    <row r="30" spans="1:26" s="1196" customFormat="1" ht="28.5" customHeight="1">
      <c r="A30" s="1194"/>
      <c r="B30" s="377"/>
      <c r="C30" s="1403"/>
      <c r="D30" s="913" t="str">
        <f ca="1">OFFSET(Lexicon!B335,0,$B$3)</f>
        <v>•  Where is the object when the deviation is observed (geographically)?</v>
      </c>
      <c r="E30" s="380"/>
      <c r="F30" s="914" t="str">
        <f ca="1">OFFSET(Lexicon!B349,0,$B$3)</f>
        <v>•  Where else could the object be when the deviation is observed, but is not?</v>
      </c>
      <c r="G30" s="377"/>
      <c r="H30" s="1194"/>
      <c r="I30" s="1194"/>
      <c r="J30" s="241"/>
      <c r="K30" s="697"/>
      <c r="L30" s="241"/>
      <c r="M30" s="384"/>
      <c r="N30" s="241"/>
      <c r="O30" s="241"/>
      <c r="P30" s="1194"/>
      <c r="Q30" s="371"/>
      <c r="R30" s="371"/>
      <c r="S30" s="372"/>
      <c r="T30" s="371"/>
      <c r="U30" s="371"/>
      <c r="V30" s="1195"/>
      <c r="W30" s="372"/>
      <c r="X30" s="1195"/>
      <c r="Y30" s="1195"/>
      <c r="Z30" s="1195"/>
    </row>
    <row r="31" spans="1:26" s="1196" customFormat="1" ht="28.5" customHeight="1">
      <c r="A31" s="1194"/>
      <c r="B31" s="377"/>
      <c r="C31" s="1411"/>
      <c r="D31" s="374" t="str">
        <f ca="1">OFFSET(Lexicon!B336,0,$B$3)</f>
        <v>•  Where is the deviation on the object?</v>
      </c>
      <c r="E31" s="375"/>
      <c r="F31" s="915" t="str">
        <f ca="1">OFFSET(Lexicon!B350,0,$B$3)</f>
        <v>•  Where else could the deviation be located on the object, but is not?</v>
      </c>
      <c r="G31" s="377"/>
      <c r="H31" s="1194"/>
      <c r="I31" s="1194"/>
      <c r="J31" s="241"/>
      <c r="K31" s="697"/>
      <c r="L31" s="241"/>
      <c r="M31" s="384"/>
      <c r="N31" s="241"/>
      <c r="O31" s="241"/>
      <c r="P31" s="1194"/>
      <c r="Q31" s="371"/>
      <c r="R31" s="371"/>
      <c r="S31" s="372"/>
      <c r="T31" s="371"/>
      <c r="U31" s="371"/>
      <c r="V31" s="1195"/>
      <c r="W31" s="372"/>
      <c r="X31" s="1195"/>
      <c r="Y31" s="1195"/>
      <c r="Z31" s="1195"/>
    </row>
    <row r="32" spans="1:26" s="1196" customFormat="1" ht="5.25" customHeight="1">
      <c r="A32" s="1194"/>
      <c r="B32" s="1197"/>
      <c r="C32" s="1403" t="str">
        <f ca="1">OFFSET(Lexicon!B300,0,$B$3)</f>
        <v>WHEN</v>
      </c>
      <c r="D32" s="1198"/>
      <c r="E32" s="373"/>
      <c r="F32" s="1199"/>
      <c r="G32" s="1197"/>
      <c r="H32" s="1194"/>
      <c r="I32" s="1194"/>
      <c r="J32" s="696"/>
      <c r="K32" s="697"/>
      <c r="L32" s="696"/>
      <c r="M32" s="384"/>
      <c r="N32" s="696"/>
      <c r="O32" s="696"/>
      <c r="P32" s="1194"/>
      <c r="Q32" s="371"/>
      <c r="R32" s="371"/>
      <c r="S32" s="372"/>
      <c r="T32" s="371"/>
      <c r="U32" s="371"/>
      <c r="V32" s="1195"/>
      <c r="W32" s="372"/>
      <c r="X32" s="1195"/>
      <c r="Y32" s="1195"/>
      <c r="Z32" s="1195"/>
    </row>
    <row r="33" spans="1:26" s="1196" customFormat="1" ht="28.5" customHeight="1">
      <c r="A33" s="1194"/>
      <c r="B33" s="377"/>
      <c r="C33" s="1403"/>
      <c r="D33" s="913" t="str">
        <f ca="1">OFFSET(Lexicon!B337,0,$B$3)</f>
        <v>•  When was the deviation observed first (in clock and calendar time)?</v>
      </c>
      <c r="E33" s="380"/>
      <c r="F33" s="914" t="str">
        <f ca="1">OFFSET(Lexicon!B351,0,$B$3)</f>
        <v>•  When else could the deviation have been observed first, but was not?</v>
      </c>
      <c r="G33" s="377"/>
      <c r="H33" s="1194"/>
      <c r="I33" s="1194"/>
      <c r="J33" s="241"/>
      <c r="K33" s="697"/>
      <c r="L33" s="241"/>
      <c r="M33" s="912"/>
      <c r="N33" s="696"/>
      <c r="O33" s="241"/>
      <c r="P33" s="1194"/>
      <c r="Q33" s="371"/>
      <c r="R33" s="371"/>
      <c r="S33" s="372"/>
      <c r="T33" s="371"/>
      <c r="U33" s="371"/>
      <c r="V33" s="1195"/>
      <c r="W33" s="372"/>
      <c r="X33" s="1195"/>
      <c r="Y33" s="1195"/>
      <c r="Z33" s="1195"/>
    </row>
    <row r="34" spans="1:26" s="1196" customFormat="1" ht="27.75" customHeight="1">
      <c r="A34" s="1194"/>
      <c r="B34" s="382"/>
      <c r="C34" s="1403"/>
      <c r="D34" s="913" t="str">
        <f ca="1">OFFSET(Lexicon!B338,0,$B$3)</f>
        <v>•  When since that time has the devation been observed? What pattern?</v>
      </c>
      <c r="E34" s="380"/>
      <c r="F34" s="914" t="str">
        <f ca="1">OFFSET(Lexicon!B352,0,$B$3)</f>
        <v>•  When since that time could the deviation have been observed, but was not?  What could the pattern be?</v>
      </c>
      <c r="G34" s="382"/>
      <c r="H34" s="1194"/>
      <c r="I34" s="1194"/>
      <c r="J34" s="241"/>
      <c r="K34" s="697"/>
      <c r="L34" s="241"/>
      <c r="M34" s="384"/>
      <c r="N34" s="241"/>
      <c r="O34" s="241"/>
      <c r="P34" s="1194"/>
      <c r="Q34" s="371"/>
      <c r="R34" s="371"/>
      <c r="S34" s="372"/>
      <c r="T34" s="371"/>
      <c r="U34" s="371"/>
      <c r="V34" s="1195"/>
      <c r="W34" s="372"/>
      <c r="X34" s="1195"/>
      <c r="Y34" s="1195"/>
      <c r="Z34" s="1195"/>
    </row>
    <row r="35" spans="1:26" s="1196" customFormat="1" ht="26.25" customHeight="1">
      <c r="A35" s="1194"/>
      <c r="B35" s="382"/>
      <c r="C35" s="1403"/>
      <c r="D35" s="1405" t="str">
        <f ca="1">OFFSET(Lexicon!B339,0,$B$3)</f>
        <v>•  When, in the object's history or lifecycle, was the deviation observed first?</v>
      </c>
      <c r="E35" s="380"/>
      <c r="F35" s="1407" t="str">
        <f ca="1">OFFSET(Lexicon!B353,0,$B$3)</f>
        <v>•  When else, in the object's history or life cycle, could the deviation have been observed, but was not?</v>
      </c>
      <c r="G35" s="382"/>
      <c r="H35" s="1194"/>
      <c r="I35" s="1194"/>
      <c r="J35" s="241"/>
      <c r="K35" s="697"/>
      <c r="L35" s="241"/>
      <c r="M35" s="384"/>
      <c r="N35" s="241"/>
      <c r="O35" s="241"/>
      <c r="P35" s="1194"/>
      <c r="Q35" s="371"/>
      <c r="R35" s="371"/>
      <c r="S35" s="372"/>
      <c r="T35" s="371"/>
      <c r="U35" s="371"/>
      <c r="V35" s="1195"/>
      <c r="W35" s="372"/>
      <c r="X35" s="1195"/>
      <c r="Y35" s="1195"/>
      <c r="Z35" s="1195"/>
    </row>
    <row r="36" spans="1:26" s="1196" customFormat="1" ht="12" hidden="1" customHeight="1">
      <c r="A36" s="1194"/>
      <c r="B36" s="382"/>
      <c r="C36" s="1411"/>
      <c r="D36" s="1406"/>
      <c r="E36" s="375"/>
      <c r="F36" s="1408"/>
      <c r="G36" s="382"/>
      <c r="H36" s="1194"/>
      <c r="I36" s="1194"/>
      <c r="J36" s="241"/>
      <c r="K36" s="697"/>
      <c r="L36" s="241"/>
      <c r="M36" s="384"/>
      <c r="N36" s="241"/>
      <c r="O36" s="241"/>
      <c r="P36" s="1194"/>
      <c r="Q36" s="371"/>
      <c r="R36" s="371"/>
      <c r="S36" s="372"/>
      <c r="T36" s="371"/>
      <c r="U36" s="371"/>
      <c r="V36" s="1195"/>
      <c r="W36" s="372"/>
      <c r="X36" s="1195"/>
      <c r="Y36" s="1195"/>
      <c r="Z36" s="1195"/>
    </row>
    <row r="37" spans="1:26" s="1196" customFormat="1" ht="5.25" customHeight="1">
      <c r="A37" s="1194"/>
      <c r="C37" s="1402" t="str">
        <f ca="1">OFFSET(Lexicon!B307,0,$B$3)</f>
        <v>EXTENT</v>
      </c>
      <c r="D37" s="1198"/>
      <c r="E37" s="373"/>
      <c r="F37" s="1199"/>
      <c r="H37" s="1194"/>
      <c r="I37" s="1194"/>
      <c r="J37" s="696"/>
      <c r="K37" s="697"/>
      <c r="L37" s="696"/>
      <c r="M37" s="384"/>
      <c r="N37" s="696"/>
      <c r="O37" s="696"/>
      <c r="P37" s="1194"/>
      <c r="Q37" s="371"/>
      <c r="R37" s="371"/>
      <c r="S37" s="372"/>
      <c r="T37" s="371"/>
      <c r="U37" s="371"/>
      <c r="V37" s="1195"/>
      <c r="W37" s="372"/>
      <c r="X37" s="1195"/>
      <c r="Y37" s="1195"/>
      <c r="Z37" s="1195"/>
    </row>
    <row r="38" spans="1:26" s="1196" customFormat="1" ht="14.25" customHeight="1">
      <c r="A38" s="1194"/>
      <c r="B38" s="916"/>
      <c r="C38" s="1403"/>
      <c r="D38" s="417" t="str">
        <f ca="1">OFFSET(Lexicon!B340,0,$B$3)</f>
        <v>•  How many objects have the deviation?</v>
      </c>
      <c r="E38" s="380"/>
      <c r="F38" s="914" t="str">
        <f ca="1">OFFSET(Lexicon!B354,0,$B$3)</f>
        <v>•  How many objects could, but do not?</v>
      </c>
      <c r="G38" s="916"/>
      <c r="H38" s="1194"/>
      <c r="I38" s="1194"/>
      <c r="J38" s="241"/>
      <c r="K38" s="697"/>
      <c r="L38" s="241"/>
      <c r="M38" s="912"/>
      <c r="N38" s="696"/>
      <c r="O38" s="241"/>
      <c r="P38" s="1194"/>
      <c r="Q38" s="371"/>
      <c r="R38" s="371"/>
      <c r="S38" s="372"/>
      <c r="T38" s="371"/>
      <c r="U38" s="371"/>
      <c r="V38" s="1195"/>
      <c r="W38" s="372"/>
      <c r="X38" s="1195"/>
      <c r="Y38" s="1195"/>
      <c r="Z38" s="1195"/>
    </row>
    <row r="39" spans="1:26" s="1196" customFormat="1" ht="14.25" customHeight="1">
      <c r="A39" s="1194"/>
      <c r="B39" s="916"/>
      <c r="C39" s="1403"/>
      <c r="D39" s="913" t="str">
        <f ca="1">OFFSET(Lexicon!B341,0,$B$3)</f>
        <v>•  What is the trend in the number of objects with the deviation?</v>
      </c>
      <c r="E39" s="380"/>
      <c r="F39" s="914" t="str">
        <f ca="1">OFFSET(Lexicon!B355,0,$B$3)</f>
        <v>•  What could be the trend, but is not?</v>
      </c>
      <c r="G39" s="916"/>
      <c r="H39" s="1194"/>
      <c r="I39" s="1194"/>
      <c r="J39" s="241"/>
      <c r="K39" s="697"/>
      <c r="L39" s="241"/>
      <c r="M39" s="384"/>
      <c r="N39" s="241"/>
      <c r="O39" s="241"/>
      <c r="P39" s="1194"/>
      <c r="Q39" s="371"/>
      <c r="R39" s="371"/>
      <c r="S39" s="372"/>
      <c r="T39" s="371"/>
      <c r="U39" s="371"/>
      <c r="V39" s="1195"/>
      <c r="W39" s="372"/>
      <c r="X39" s="1195"/>
      <c r="Y39" s="1195"/>
      <c r="Z39" s="1195"/>
    </row>
    <row r="40" spans="1:26" s="1196" customFormat="1" ht="14.25" customHeight="1">
      <c r="A40" s="1194"/>
      <c r="C40" s="1403"/>
      <c r="D40" s="1200"/>
      <c r="E40" s="1201"/>
      <c r="F40" s="1202"/>
      <c r="H40" s="1194"/>
      <c r="I40" s="1194"/>
      <c r="J40" s="241"/>
      <c r="K40" s="697"/>
      <c r="L40" s="241"/>
      <c r="M40" s="384"/>
      <c r="N40" s="241"/>
      <c r="O40" s="241"/>
      <c r="P40" s="1194"/>
      <c r="Q40" s="371"/>
      <c r="R40" s="371"/>
      <c r="S40" s="372"/>
      <c r="T40" s="371"/>
      <c r="U40" s="371"/>
      <c r="V40" s="1195"/>
      <c r="W40" s="372"/>
      <c r="X40" s="1195"/>
      <c r="Y40" s="1195"/>
      <c r="Z40" s="1195"/>
    </row>
    <row r="41" spans="1:26" s="1196" customFormat="1" ht="14.25" customHeight="1">
      <c r="A41" s="1194"/>
      <c r="B41" s="916"/>
      <c r="C41" s="1403"/>
      <c r="D41" s="417" t="str">
        <f ca="1">OFFSET(Lexicon!B342,0,$B$3)</f>
        <v>•  What is the size of a single deviation?</v>
      </c>
      <c r="E41" s="380"/>
      <c r="F41" s="914" t="str">
        <f ca="1">OFFSET(Lexicon!B356,0,$B$3)</f>
        <v>•  What could be the size, but is not?</v>
      </c>
      <c r="G41" s="916"/>
      <c r="H41" s="1194"/>
      <c r="I41" s="1194"/>
      <c r="J41" s="241"/>
      <c r="K41" s="697"/>
      <c r="L41" s="241"/>
      <c r="M41" s="384"/>
      <c r="N41" s="241"/>
      <c r="O41" s="241"/>
      <c r="P41" s="1194"/>
      <c r="Q41" s="371"/>
      <c r="R41" s="371"/>
      <c r="S41" s="372"/>
      <c r="T41" s="371"/>
      <c r="U41" s="371"/>
      <c r="V41" s="1195"/>
      <c r="W41" s="372"/>
      <c r="X41" s="1195"/>
      <c r="Y41" s="1195"/>
      <c r="Z41" s="1195"/>
    </row>
    <row r="42" spans="1:26" s="1196" customFormat="1" ht="14.25" customHeight="1">
      <c r="A42" s="1194"/>
      <c r="B42" s="916"/>
      <c r="C42" s="1403"/>
      <c r="D42" s="417" t="str">
        <f ca="1">OFFSET(Lexicon!B343,0,$B$3)</f>
        <v>•  What is the trend in the size?</v>
      </c>
      <c r="E42" s="380"/>
      <c r="F42" s="914" t="str">
        <f ca="1">OFFSET(Lexicon!B357,0,$B$3)</f>
        <v>•  What could be the trend, but is not?</v>
      </c>
      <c r="G42" s="916"/>
      <c r="H42" s="1194"/>
      <c r="I42" s="1194"/>
      <c r="J42" s="241"/>
      <c r="K42" s="697"/>
      <c r="L42" s="241"/>
      <c r="M42" s="384"/>
      <c r="N42" s="241"/>
      <c r="O42" s="241"/>
      <c r="P42" s="1194"/>
      <c r="Q42" s="371"/>
      <c r="R42" s="371"/>
      <c r="S42" s="372"/>
      <c r="T42" s="371"/>
      <c r="U42" s="371"/>
      <c r="V42" s="1195"/>
      <c r="W42" s="372"/>
      <c r="X42" s="1195"/>
      <c r="Y42" s="1195"/>
      <c r="Z42" s="1195"/>
    </row>
    <row r="43" spans="1:26" s="1196" customFormat="1" ht="14.25" customHeight="1">
      <c r="A43" s="1194"/>
      <c r="C43" s="1403"/>
      <c r="D43" s="1200"/>
      <c r="E43" s="1201"/>
      <c r="F43" s="1202"/>
      <c r="H43" s="1194"/>
      <c r="I43" s="1194"/>
      <c r="J43" s="696"/>
      <c r="K43" s="697"/>
      <c r="L43" s="696"/>
      <c r="M43" s="384"/>
      <c r="N43" s="696"/>
      <c r="O43" s="696"/>
      <c r="P43" s="1194"/>
      <c r="Q43" s="371"/>
      <c r="R43" s="371"/>
      <c r="S43" s="372"/>
      <c r="T43" s="371"/>
      <c r="U43" s="371"/>
      <c r="V43" s="1195"/>
      <c r="W43" s="372"/>
      <c r="X43" s="1195"/>
      <c r="Y43" s="1195"/>
      <c r="Z43" s="1195"/>
    </row>
    <row r="44" spans="1:26" ht="14.25" customHeight="1">
      <c r="B44" s="916"/>
      <c r="C44" s="1403"/>
      <c r="D44" s="417" t="str">
        <f ca="1">OFFSET(Lexicon!B344,0,$B$3)</f>
        <v>•  How many instances of the deviation are on each object?</v>
      </c>
      <c r="E44" s="380"/>
      <c r="F44" s="914" t="str">
        <f ca="1">OFFSET(Lexicon!B358,0,$B$3)</f>
        <v>•  How many instances could be on each object, but are not?</v>
      </c>
      <c r="G44" s="916"/>
      <c r="J44" s="241"/>
      <c r="K44" s="697"/>
      <c r="L44" s="241"/>
      <c r="M44" s="912"/>
      <c r="O44" s="241"/>
      <c r="Q44" s="297"/>
      <c r="R44" s="297"/>
      <c r="S44" s="285"/>
      <c r="T44" s="297"/>
      <c r="U44" s="297"/>
      <c r="V44" s="695"/>
      <c r="W44" s="285"/>
      <c r="X44" s="695"/>
      <c r="Y44" s="695"/>
      <c r="Z44" s="695"/>
    </row>
    <row r="45" spans="1:26" ht="14.25" customHeight="1" thickBot="1">
      <c r="B45" s="916"/>
      <c r="C45" s="1404"/>
      <c r="D45" s="426" t="str">
        <f ca="1">OFFSET(Lexicon!B345,0,$B$3)</f>
        <v>•  What is the trend in the number of instances?</v>
      </c>
      <c r="E45" s="427"/>
      <c r="F45" s="428" t="str">
        <f ca="1">OFFSET(Lexicon!B359,0,$B$3)</f>
        <v>•  What could be the trend in the number of instances, but is not?</v>
      </c>
      <c r="G45" s="916"/>
      <c r="J45" s="241"/>
      <c r="K45" s="697"/>
      <c r="L45" s="241"/>
      <c r="M45" s="384"/>
      <c r="N45" s="241"/>
      <c r="O45" s="241"/>
      <c r="Q45" s="297"/>
      <c r="R45" s="297"/>
      <c r="S45" s="285"/>
      <c r="T45" s="297"/>
      <c r="U45" s="297"/>
      <c r="V45" s="695"/>
      <c r="W45" s="285"/>
      <c r="X45" s="695"/>
      <c r="Y45" s="695"/>
      <c r="Z45" s="695"/>
    </row>
    <row r="46" spans="1:26">
      <c r="C46" s="161"/>
      <c r="E46" s="906"/>
      <c r="J46" s="241"/>
      <c r="K46" s="697"/>
      <c r="L46" s="241"/>
      <c r="M46" s="384"/>
      <c r="N46" s="241"/>
      <c r="O46" s="241"/>
      <c r="Q46" s="297"/>
      <c r="R46" s="297"/>
      <c r="S46" s="285"/>
      <c r="T46" s="297"/>
      <c r="U46" s="297"/>
      <c r="V46" s="695"/>
      <c r="W46" s="285"/>
      <c r="X46" s="695"/>
      <c r="Y46" s="695"/>
      <c r="Z46" s="695"/>
    </row>
    <row r="47" spans="1:26" s="241" customFormat="1" ht="19.5" customHeight="1">
      <c r="A47" s="1100"/>
      <c r="B47" s="1391" t="str">
        <f ca="1">OFFSET(Lexicon!B361,0,$B$3)</f>
        <v xml:space="preserve"> Identify Possible Causes</v>
      </c>
      <c r="C47" s="1391"/>
      <c r="D47" s="1391"/>
      <c r="E47" s="1391"/>
      <c r="F47" s="1391"/>
      <c r="G47" s="1391"/>
      <c r="H47" s="1100"/>
      <c r="I47" s="1100"/>
      <c r="K47" s="697"/>
      <c r="M47" s="384"/>
      <c r="P47" s="1100"/>
      <c r="Q47" s="293"/>
      <c r="R47" s="293"/>
      <c r="S47" s="293"/>
      <c r="T47" s="293"/>
      <c r="U47" s="293"/>
      <c r="V47" s="285"/>
      <c r="W47" s="285"/>
      <c r="X47" s="285"/>
      <c r="Y47" s="285"/>
      <c r="Z47" s="285"/>
    </row>
    <row r="48" spans="1:26" s="241" customFormat="1" ht="15" customHeight="1">
      <c r="A48" s="1100"/>
      <c r="B48" s="1390" t="str">
        <f ca="1">OFFSET(Lexicon!B362,0,$B$3)</f>
        <v>Use Knowledge and Experience…OR</v>
      </c>
      <c r="C48" s="1390"/>
      <c r="D48" s="1390"/>
      <c r="E48" s="1390"/>
      <c r="F48" s="1390"/>
      <c r="G48" s="1390"/>
      <c r="H48" s="1129"/>
      <c r="I48" s="1100"/>
      <c r="K48" s="697"/>
      <c r="M48" s="384"/>
      <c r="P48" s="1129"/>
      <c r="Q48" s="293"/>
      <c r="R48" s="293"/>
      <c r="S48" s="293"/>
      <c r="T48" s="293"/>
      <c r="U48" s="293"/>
      <c r="V48" s="285"/>
      <c r="W48" s="285"/>
      <c r="X48" s="285"/>
      <c r="Y48" s="285"/>
      <c r="Z48" s="285"/>
    </row>
    <row r="49" spans="1:26" s="241" customFormat="1" ht="14.25" customHeight="1">
      <c r="A49" s="1100"/>
      <c r="B49" s="696"/>
      <c r="C49" s="304"/>
      <c r="E49" s="924" t="str">
        <f ca="1">OFFSET(Lexicon!B363,0,$B$3)</f>
        <v>Refer to the Problem Specification to generate possible causes</v>
      </c>
      <c r="F49" s="696"/>
      <c r="G49" s="696"/>
      <c r="H49" s="1100"/>
      <c r="I49" s="1100"/>
      <c r="K49" s="697"/>
      <c r="M49" s="384"/>
      <c r="P49" s="1100"/>
      <c r="Q49" s="292"/>
      <c r="R49" s="292"/>
      <c r="S49" s="292"/>
      <c r="T49" s="285"/>
      <c r="U49" s="285"/>
      <c r="V49" s="285"/>
      <c r="W49" s="285"/>
      <c r="X49" s="285"/>
      <c r="Y49" s="285"/>
      <c r="Z49" s="285"/>
    </row>
    <row r="50" spans="1:26" s="241" customFormat="1" ht="12" customHeight="1">
      <c r="A50" s="1100"/>
      <c r="B50" s="696"/>
      <c r="C50" s="304"/>
      <c r="G50" s="696"/>
      <c r="H50" s="1100"/>
      <c r="I50" s="1100"/>
      <c r="K50" s="697"/>
      <c r="M50" s="384"/>
      <c r="P50" s="1100"/>
      <c r="Q50" s="292"/>
      <c r="R50" s="292"/>
      <c r="S50" s="292"/>
      <c r="T50" s="285"/>
      <c r="U50" s="285"/>
      <c r="V50" s="285"/>
      <c r="W50" s="285"/>
      <c r="X50" s="285"/>
      <c r="Y50" s="285"/>
      <c r="Z50" s="285"/>
    </row>
    <row r="51" spans="1:26" s="241" customFormat="1" ht="13.5" customHeight="1">
      <c r="A51" s="1100"/>
      <c r="C51" s="697"/>
      <c r="E51" s="924" t="str">
        <f ca="1">OFFSET(Lexicon!B364,0,$B$3)</f>
        <v>What pairs in the Problem Specification are surprising? What causes do they suggest?</v>
      </c>
      <c r="F51" s="696"/>
      <c r="H51" s="1100"/>
      <c r="I51" s="1100"/>
      <c r="J51" s="696"/>
      <c r="K51" s="697"/>
      <c r="L51" s="696"/>
      <c r="M51" s="384"/>
      <c r="N51" s="696"/>
      <c r="O51" s="696"/>
      <c r="P51" s="1100"/>
      <c r="Q51" s="292"/>
      <c r="R51" s="292"/>
      <c r="S51" s="292"/>
      <c r="T51" s="285"/>
      <c r="U51" s="285"/>
      <c r="V51" s="285"/>
      <c r="W51" s="285"/>
      <c r="X51" s="285"/>
      <c r="Y51" s="285"/>
      <c r="Z51" s="285"/>
    </row>
    <row r="52" spans="1:26" s="241" customFormat="1" ht="14.25" customHeight="1">
      <c r="A52" s="1100"/>
      <c r="C52" s="697"/>
      <c r="E52" s="924" t="str">
        <f ca="1">OFFSET(Lexicon!B365,0,$B$3)</f>
        <v>What else could have caused this deviation?        What would experts say?        What was our initial hunch?</v>
      </c>
      <c r="H52" s="1100"/>
      <c r="I52" s="1100"/>
      <c r="K52" s="697"/>
      <c r="M52" s="912"/>
      <c r="N52" s="696"/>
      <c r="P52" s="1100"/>
      <c r="Q52" s="292"/>
      <c r="S52" s="292"/>
      <c r="T52" s="285"/>
      <c r="U52" s="285"/>
      <c r="V52" s="285"/>
      <c r="W52" s="285"/>
      <c r="X52" s="285"/>
      <c r="Y52" s="285"/>
      <c r="Z52" s="285"/>
    </row>
    <row r="53" spans="1:26" ht="6.75" customHeight="1">
      <c r="C53" s="697"/>
      <c r="D53" s="241"/>
      <c r="F53" s="241"/>
      <c r="J53" s="241"/>
      <c r="K53" s="697"/>
      <c r="L53" s="241"/>
      <c r="M53" s="384"/>
      <c r="N53" s="241"/>
      <c r="O53" s="241"/>
      <c r="Q53" s="289"/>
      <c r="R53" s="276"/>
      <c r="S53" s="289"/>
      <c r="T53" s="289"/>
      <c r="U53" s="290"/>
      <c r="V53" s="695"/>
      <c r="W53" s="695"/>
      <c r="X53" s="695"/>
      <c r="Y53" s="695"/>
      <c r="Z53" s="695"/>
    </row>
    <row r="54" spans="1:26" ht="12" customHeight="1">
      <c r="C54" s="697"/>
      <c r="E54" s="924" t="str">
        <f ca="1">OFFSET(Lexicon!B366,0,$B$3)</f>
        <v>Explain how the cause creates the deviation</v>
      </c>
      <c r="J54" s="241"/>
      <c r="K54" s="697"/>
      <c r="L54" s="241"/>
      <c r="M54" s="384"/>
      <c r="N54" s="241"/>
      <c r="O54" s="241"/>
      <c r="Q54" s="1130"/>
      <c r="R54" s="697"/>
      <c r="S54" s="1130"/>
      <c r="T54" s="289"/>
      <c r="U54" s="290"/>
      <c r="V54" s="695"/>
      <c r="W54" s="695"/>
      <c r="X54" s="695"/>
      <c r="Y54" s="695"/>
      <c r="Z54" s="695"/>
    </row>
    <row r="55" spans="1:26" s="241" customFormat="1" ht="6.75" customHeight="1">
      <c r="A55" s="1100"/>
      <c r="C55" s="696"/>
      <c r="D55" s="696"/>
      <c r="E55" s="1100"/>
      <c r="H55" s="1100"/>
      <c r="I55" s="1100"/>
      <c r="K55" s="697"/>
      <c r="M55" s="384"/>
      <c r="P55" s="1100"/>
      <c r="Q55" s="285"/>
      <c r="R55" s="276"/>
      <c r="S55" s="285"/>
      <c r="T55" s="285"/>
      <c r="U55" s="285"/>
      <c r="V55" s="285"/>
      <c r="W55" s="285"/>
      <c r="X55" s="285"/>
      <c r="Y55" s="285"/>
      <c r="Z55" s="285"/>
    </row>
    <row r="56" spans="1:26" s="241" customFormat="1" ht="12.75">
      <c r="A56" s="1100"/>
      <c r="B56" s="1057"/>
      <c r="C56" s="1058" t="str">
        <f ca="1">OFFSET(Lexicon!B370,0,$B$3)</f>
        <v>Use Distinctions and Changes</v>
      </c>
      <c r="D56" s="1057"/>
      <c r="E56" s="1057"/>
      <c r="F56" s="1057"/>
      <c r="G56" s="1057"/>
      <c r="H56" s="1100"/>
      <c r="I56" s="1100"/>
      <c r="K56" s="697"/>
      <c r="M56" s="384"/>
      <c r="P56" s="1100"/>
      <c r="Q56" s="285"/>
      <c r="R56" s="697"/>
      <c r="S56" s="285"/>
      <c r="T56" s="285"/>
      <c r="U56" s="285"/>
      <c r="V56" s="285"/>
      <c r="W56" s="285"/>
      <c r="X56" s="285"/>
      <c r="Y56" s="285"/>
      <c r="Z56" s="285"/>
    </row>
    <row r="57" spans="1:26" s="241" customFormat="1" ht="11.25" customHeight="1">
      <c r="A57" s="1051"/>
      <c r="D57" s="383" t="str">
        <f ca="1">OFFSET(Lexicon!B371,0,$B$3)</f>
        <v>Look for Distinctions</v>
      </c>
      <c r="E57" s="162"/>
      <c r="F57" s="383" t="str">
        <f ca="1">OFFSET(Lexicon!B376,0,$B$3)</f>
        <v>Look for Changes</v>
      </c>
      <c r="H57" s="1051"/>
      <c r="I57" s="1051"/>
      <c r="J57" s="696"/>
      <c r="K57" s="697"/>
      <c r="L57" s="696"/>
      <c r="M57" s="384"/>
      <c r="N57" s="696"/>
      <c r="O57" s="696"/>
      <c r="P57" s="1051"/>
      <c r="Q57" s="285"/>
      <c r="S57" s="285"/>
      <c r="T57" s="285"/>
      <c r="U57" s="285"/>
      <c r="V57" s="285"/>
      <c r="W57" s="285"/>
      <c r="X57" s="285"/>
      <c r="Y57" s="285"/>
      <c r="Z57" s="285"/>
    </row>
    <row r="58" spans="1:26" ht="11.25" customHeight="1">
      <c r="A58" s="1051"/>
      <c r="D58" s="1392" t="str">
        <f ca="1">OFFSET(Lexicon!B372,0,$B$3)</f>
        <v>What is different, odd, unusual, special, or unique about each IS compared to its IS NOT?</v>
      </c>
      <c r="E58" s="162"/>
      <c r="F58" s="912" t="str">
        <f ca="1">OFFSET(Lexicon!B378,0,$B$3)</f>
        <v>What changed in, on, around, or about each distinction?</v>
      </c>
      <c r="H58" s="1051"/>
      <c r="I58" s="1051"/>
      <c r="J58" s="241"/>
      <c r="K58" s="697"/>
      <c r="L58" s="241"/>
      <c r="M58" s="912"/>
      <c r="O58" s="241"/>
      <c r="P58" s="1051"/>
      <c r="Q58" s="695"/>
      <c r="R58" s="276"/>
      <c r="S58" s="695"/>
      <c r="T58" s="695"/>
      <c r="U58" s="695"/>
      <c r="V58" s="695"/>
      <c r="W58" s="695"/>
      <c r="X58" s="695"/>
      <c r="Y58" s="695"/>
      <c r="Z58" s="695"/>
    </row>
    <row r="59" spans="1:26" ht="29.25" customHeight="1">
      <c r="A59" s="1051"/>
      <c r="D59" s="1392"/>
      <c r="E59" s="162"/>
      <c r="H59" s="1051"/>
      <c r="I59" s="1051"/>
      <c r="J59" s="241"/>
      <c r="K59" s="697"/>
      <c r="L59" s="241"/>
      <c r="M59" s="384"/>
      <c r="N59" s="241"/>
      <c r="O59" s="241"/>
      <c r="P59" s="1051"/>
      <c r="Q59" s="695"/>
      <c r="R59" s="277"/>
      <c r="S59" s="695"/>
      <c r="T59" s="695"/>
      <c r="U59" s="695"/>
      <c r="V59" s="695"/>
      <c r="W59" s="695"/>
      <c r="X59" s="695"/>
      <c r="Y59" s="695"/>
      <c r="Z59" s="695"/>
    </row>
    <row r="60" spans="1:26" ht="11.25" customHeight="1">
      <c r="A60" s="1051"/>
      <c r="D60" s="912" t="str">
        <f ca="1">OFFSET(Lexicon!B373,0,$B$3)</f>
        <v xml:space="preserve">      What else is different..?</v>
      </c>
      <c r="E60" s="162"/>
      <c r="F60" s="912" t="str">
        <f ca="1">OFFSET(Lexicon!B379,0,$B$3)</f>
        <v>When did the change occur?  Record date and time.</v>
      </c>
      <c r="H60" s="1051"/>
      <c r="I60" s="1051"/>
      <c r="J60" s="241"/>
      <c r="K60" s="697"/>
      <c r="L60" s="241"/>
      <c r="M60" s="384"/>
      <c r="N60" s="241"/>
      <c r="O60" s="241"/>
      <c r="P60" s="1051"/>
      <c r="Q60" s="285"/>
      <c r="S60" s="285"/>
      <c r="T60" s="285"/>
      <c r="U60" s="285"/>
      <c r="V60" s="695"/>
      <c r="W60" s="695"/>
      <c r="X60" s="695"/>
      <c r="Y60" s="695"/>
      <c r="Z60" s="695"/>
    </row>
    <row r="61" spans="1:26" ht="11.25" customHeight="1">
      <c r="A61" s="1051"/>
      <c r="E61" s="162"/>
      <c r="H61" s="1051"/>
      <c r="I61" s="1051"/>
      <c r="J61" s="241"/>
      <c r="K61" s="697"/>
      <c r="L61" s="241"/>
      <c r="M61" s="384"/>
      <c r="N61" s="241"/>
      <c r="O61" s="241"/>
      <c r="P61" s="1051"/>
      <c r="Q61" s="695"/>
      <c r="S61" s="695"/>
      <c r="T61" s="695"/>
      <c r="U61" s="695"/>
      <c r="V61" s="695"/>
      <c r="W61" s="695"/>
      <c r="X61" s="695"/>
      <c r="Y61" s="695"/>
      <c r="Z61" s="695"/>
    </row>
    <row r="62" spans="1:26" ht="25.5" customHeight="1">
      <c r="A62" s="1051"/>
      <c r="C62" s="1332" t="str">
        <f ca="1">OFFSET(Lexicon!B375,0,$B$3)</f>
        <v>* Based on facts  *New information about that IS/IS NOT pair  *True only of the IS</v>
      </c>
      <c r="D62" s="1332"/>
      <c r="E62" s="162"/>
      <c r="F62" s="912" t="str">
        <f ca="1">OFFSET(Lexicon!B380,0,$B$3)</f>
        <v>What else has changed…?</v>
      </c>
      <c r="H62" s="1051"/>
      <c r="I62" s="1051"/>
      <c r="J62" s="241"/>
      <c r="K62" s="697"/>
      <c r="L62" s="241"/>
      <c r="M62" s="384"/>
      <c r="N62" s="241"/>
      <c r="O62" s="241"/>
      <c r="P62" s="1051"/>
      <c r="Q62" s="695"/>
      <c r="S62" s="695"/>
      <c r="T62" s="695"/>
      <c r="U62" s="695"/>
      <c r="V62" s="695"/>
      <c r="W62" s="695"/>
      <c r="X62" s="695"/>
      <c r="Y62" s="695"/>
      <c r="Z62" s="695"/>
    </row>
    <row r="63" spans="1:26" ht="7.5" customHeight="1">
      <c r="A63" s="1051"/>
      <c r="C63" s="1052"/>
      <c r="D63" s="1052"/>
      <c r="E63" s="1052"/>
      <c r="F63" s="1052"/>
      <c r="H63" s="1051"/>
      <c r="I63" s="1051"/>
      <c r="K63" s="697"/>
      <c r="M63" s="384"/>
      <c r="P63" s="1051"/>
      <c r="R63" s="250"/>
    </row>
    <row r="64" spans="1:26" ht="21.75" customHeight="1">
      <c r="A64" s="1051"/>
      <c r="E64" s="1203" t="str">
        <f ca="1">OFFSET(Lexicon!B370,0,$B$3)</f>
        <v>Use Distinctions and Changes</v>
      </c>
      <c r="H64" s="1051"/>
      <c r="I64" s="1051"/>
      <c r="J64" s="241"/>
      <c r="K64" s="697"/>
      <c r="L64" s="241"/>
      <c r="M64" s="912"/>
      <c r="O64" s="241"/>
      <c r="P64" s="1051"/>
      <c r="R64" s="241"/>
    </row>
    <row r="65" spans="1:26" ht="11.25" customHeight="1">
      <c r="A65" s="1051"/>
      <c r="D65" s="385" t="str">
        <f ca="1">OFFSET(Lexicon!B383,0,$B$3)</f>
        <v>How could this…</v>
      </c>
      <c r="H65" s="1051"/>
      <c r="I65" s="1051"/>
      <c r="J65" s="241"/>
      <c r="K65" s="697"/>
      <c r="L65" s="241"/>
      <c r="M65" s="384"/>
      <c r="N65" s="241"/>
      <c r="O65" s="241"/>
      <c r="P65" s="1051"/>
      <c r="R65" s="241"/>
    </row>
    <row r="66" spans="1:26" ht="11.25" customHeight="1">
      <c r="A66" s="1051"/>
      <c r="D66" s="780" t="str">
        <f ca="1">OFFSET(Lexicon!B384,0,$B$3)</f>
        <v xml:space="preserve">           Change</v>
      </c>
      <c r="F66" s="386" t="str">
        <f ca="1">OFFSET(Lexicon!B389,0,$B$3)</f>
        <v>List without debate</v>
      </c>
      <c r="H66" s="1051"/>
      <c r="I66" s="1051"/>
      <c r="J66" s="241"/>
      <c r="K66" s="697"/>
      <c r="L66" s="241"/>
      <c r="M66" s="384"/>
      <c r="N66" s="241"/>
      <c r="O66" s="241"/>
      <c r="P66" s="1051"/>
      <c r="R66" s="241"/>
    </row>
    <row r="67" spans="1:26" ht="11.25" customHeight="1">
      <c r="A67" s="1051"/>
      <c r="D67" s="780" t="str">
        <f ca="1">OFFSET(Lexicon!B385,0,$B$3)</f>
        <v xml:space="preserve">           Change plus distinction</v>
      </c>
      <c r="F67" s="1204"/>
      <c r="H67" s="1051"/>
      <c r="I67" s="1051"/>
      <c r="J67" s="241"/>
      <c r="K67" s="697"/>
      <c r="L67" s="241"/>
      <c r="M67" s="384"/>
      <c r="N67" s="241"/>
      <c r="O67" s="241"/>
      <c r="P67" s="1051"/>
      <c r="R67" s="241"/>
    </row>
    <row r="68" spans="1:26" ht="11.25" customHeight="1">
      <c r="A68" s="1051"/>
      <c r="D68" s="780" t="str">
        <f ca="1">OFFSET(Lexicon!B386,0,$B$3)</f>
        <v xml:space="preserve">           Change plus change</v>
      </c>
      <c r="F68" s="387" t="str">
        <f ca="1">OFFSET(Lexicon!B366,0,$B$3)</f>
        <v>Explain how the cause creates the deviation</v>
      </c>
      <c r="H68" s="1051"/>
      <c r="I68" s="1051"/>
      <c r="J68" s="241"/>
      <c r="K68" s="697"/>
      <c r="L68" s="241"/>
      <c r="M68" s="384"/>
      <c r="N68" s="241"/>
      <c r="O68" s="241"/>
      <c r="P68" s="1051"/>
      <c r="R68" s="241"/>
    </row>
    <row r="69" spans="1:26" ht="11.25" customHeight="1">
      <c r="A69" s="1051"/>
      <c r="D69" s="780" t="str">
        <f ca="1">OFFSET(Lexicon!B387,0,$B$3)</f>
        <v xml:space="preserve">           Distinction</v>
      </c>
      <c r="H69" s="1051"/>
      <c r="I69" s="1051"/>
      <c r="K69" s="697"/>
      <c r="M69" s="384"/>
      <c r="P69" s="1051"/>
    </row>
    <row r="70" spans="1:26" ht="11.25" customHeight="1">
      <c r="A70" s="1051"/>
      <c r="D70" s="385" t="str">
        <f ca="1">OFFSET(Lexicon!B388,0,$B$3)</f>
        <v>…cause this deviation?</v>
      </c>
      <c r="H70" s="1051"/>
      <c r="I70" s="1051"/>
      <c r="J70" s="241"/>
      <c r="K70" s="697"/>
      <c r="L70" s="241"/>
      <c r="M70" s="912"/>
      <c r="O70" s="241"/>
      <c r="P70" s="1051"/>
    </row>
    <row r="71" spans="1:26" ht="18.75" customHeight="1">
      <c r="A71" s="1051"/>
      <c r="E71" s="241"/>
      <c r="H71" s="1051"/>
      <c r="I71" s="1051"/>
      <c r="J71" s="241"/>
      <c r="K71" s="697"/>
      <c r="L71" s="241"/>
      <c r="M71" s="384"/>
      <c r="N71" s="241"/>
      <c r="O71" s="241"/>
      <c r="P71" s="1051"/>
      <c r="R71" s="250"/>
    </row>
    <row r="72" spans="1:26" s="241" customFormat="1" ht="19.5" customHeight="1">
      <c r="A72" s="1100"/>
      <c r="B72" s="1391" t="str">
        <f ca="1">OFFSET(Lexicon!B401,0,$B$3)</f>
        <v xml:space="preserve"> Evaluate Possible Causes</v>
      </c>
      <c r="C72" s="1391"/>
      <c r="D72" s="1391"/>
      <c r="E72" s="1391"/>
      <c r="F72" s="1391"/>
      <c r="G72" s="1391"/>
      <c r="H72" s="1100"/>
      <c r="I72" s="1100"/>
      <c r="K72" s="697"/>
      <c r="M72" s="384"/>
      <c r="P72" s="1100"/>
      <c r="Q72" s="293"/>
      <c r="R72" s="293"/>
      <c r="S72" s="293"/>
      <c r="T72" s="293"/>
      <c r="U72" s="293"/>
      <c r="V72" s="285"/>
      <c r="W72" s="285"/>
      <c r="X72" s="285"/>
      <c r="Y72" s="285"/>
      <c r="Z72" s="285"/>
    </row>
    <row r="73" spans="1:26" s="241" customFormat="1" ht="15" customHeight="1">
      <c r="A73" s="1100"/>
      <c r="B73" s="1390" t="str">
        <f ca="1">OFFSET(Lexicon!B403,0,$B$3)</f>
        <v>Test Possible Causes</v>
      </c>
      <c r="C73" s="1390"/>
      <c r="D73" s="1390"/>
      <c r="E73" s="1390"/>
      <c r="F73" s="1390"/>
      <c r="G73" s="1390"/>
      <c r="H73" s="1129"/>
      <c r="I73" s="1100"/>
      <c r="K73" s="697"/>
      <c r="M73" s="384"/>
      <c r="P73" s="1129"/>
      <c r="Q73" s="293"/>
      <c r="R73" s="293"/>
      <c r="S73" s="293"/>
      <c r="T73" s="293"/>
      <c r="U73" s="293"/>
      <c r="V73" s="285"/>
      <c r="W73" s="285"/>
      <c r="X73" s="285"/>
      <c r="Y73" s="285"/>
      <c r="Z73" s="285"/>
    </row>
    <row r="74" spans="1:26" s="241" customFormat="1" ht="11.25" customHeight="1">
      <c r="A74" s="1051"/>
      <c r="E74" s="162"/>
      <c r="F74" s="912" t="str">
        <f ca="1">OFFSET(Lexicon!B409,0,$B$3)</f>
        <v>The answer will be:</v>
      </c>
      <c r="H74" s="1051"/>
      <c r="I74" s="1051"/>
      <c r="K74" s="697"/>
      <c r="M74" s="384"/>
      <c r="P74" s="1051"/>
      <c r="Q74" s="285"/>
      <c r="S74" s="285"/>
      <c r="T74" s="285"/>
      <c r="U74" s="285"/>
      <c r="V74" s="285"/>
      <c r="W74" s="285"/>
      <c r="X74" s="285"/>
      <c r="Y74" s="285"/>
      <c r="Z74" s="285"/>
    </row>
    <row r="75" spans="1:26" ht="11.25" customHeight="1">
      <c r="A75" s="1051"/>
      <c r="B75" s="1332" t="str">
        <f ca="1">OFFSET(Lexicon!B405,0,$B$3)</f>
        <v>If (Possible Cause) is the  cause of (Problem Statement), then how does it explain both the IS and the IS NOT information?</v>
      </c>
      <c r="C75" s="1332"/>
      <c r="D75" s="1332"/>
      <c r="E75" s="162"/>
      <c r="F75" s="912" t="str">
        <f ca="1">OFFSET(Lexicon!B410,0,$B$3)</f>
        <v xml:space="preserve"> YES, explains because…, or</v>
      </c>
      <c r="H75" s="1051"/>
      <c r="I75" s="1051"/>
      <c r="J75" s="241"/>
      <c r="K75" s="697"/>
      <c r="L75" s="241"/>
      <c r="M75" s="384"/>
      <c r="N75" s="241"/>
      <c r="O75" s="241"/>
      <c r="P75" s="1051"/>
      <c r="Q75" s="695"/>
      <c r="R75" s="276"/>
      <c r="S75" s="695"/>
      <c r="T75" s="695"/>
      <c r="U75" s="695"/>
      <c r="V75" s="695"/>
      <c r="W75" s="695"/>
      <c r="X75" s="695"/>
      <c r="Y75" s="695"/>
      <c r="Z75" s="695"/>
    </row>
    <row r="76" spans="1:26" ht="11.25" customHeight="1">
      <c r="A76" s="1051"/>
      <c r="B76" s="1332"/>
      <c r="C76" s="1332"/>
      <c r="D76" s="1332"/>
      <c r="E76" s="162"/>
      <c r="F76" s="912" t="str">
        <f ca="1">OFFSET(Lexicon!B411,0,$B$3)</f>
        <v xml:space="preserve">              NO, it does not explain because…, or</v>
      </c>
      <c r="H76" s="1051"/>
      <c r="I76" s="1051"/>
      <c r="J76" s="241"/>
      <c r="K76" s="697"/>
      <c r="L76" s="241"/>
      <c r="M76" s="384"/>
      <c r="N76" s="241"/>
      <c r="O76" s="241"/>
      <c r="P76" s="1051"/>
      <c r="Q76" s="695"/>
      <c r="R76" s="277"/>
      <c r="S76" s="695"/>
      <c r="T76" s="695"/>
      <c r="U76" s="695"/>
      <c r="V76" s="695"/>
      <c r="W76" s="695"/>
      <c r="X76" s="695"/>
      <c r="Y76" s="695"/>
      <c r="Z76" s="695"/>
    </row>
    <row r="77" spans="1:26" ht="11.25" customHeight="1">
      <c r="A77" s="1051"/>
      <c r="E77" s="162"/>
      <c r="F77" s="912" t="str">
        <f ca="1">OFFSET(Lexicon!B412,0,$B$3)</f>
        <v xml:space="preserve">           Yes, explains ONLY IF (assumption)…</v>
      </c>
      <c r="H77" s="1051"/>
      <c r="I77" s="1051"/>
      <c r="K77" s="697"/>
      <c r="M77" s="384"/>
      <c r="P77" s="1051"/>
      <c r="Q77" s="285"/>
      <c r="S77" s="285"/>
      <c r="T77" s="285"/>
      <c r="U77" s="285"/>
      <c r="V77" s="695"/>
      <c r="W77" s="695"/>
      <c r="X77" s="695"/>
      <c r="Y77" s="695"/>
      <c r="Z77" s="695"/>
    </row>
    <row r="78" spans="1:26" ht="11.25" customHeight="1">
      <c r="A78" s="1051"/>
      <c r="C78" s="697"/>
      <c r="D78" s="424" t="str">
        <f ca="1">OFFSET(Lexicon!B416,0,$B$3)</f>
        <v>Record supporting data</v>
      </c>
      <c r="E78" s="162"/>
      <c r="F78" s="384" t="str">
        <f ca="1">OFFSET(Lexicon!B414,0,$B$3)</f>
        <v>List all assumptions</v>
      </c>
      <c r="H78" s="1051"/>
      <c r="I78" s="1051"/>
      <c r="J78" s="241"/>
      <c r="K78" s="697"/>
      <c r="L78" s="241"/>
      <c r="M78" s="912"/>
      <c r="O78" s="241"/>
      <c r="P78" s="1051"/>
      <c r="Q78" s="695"/>
      <c r="S78" s="695"/>
      <c r="T78" s="695"/>
      <c r="U78" s="695"/>
      <c r="V78" s="695"/>
      <c r="W78" s="695"/>
      <c r="X78" s="695"/>
      <c r="Y78" s="695"/>
      <c r="Z78" s="695"/>
    </row>
    <row r="79" spans="1:26" s="241" customFormat="1" ht="11.25" customHeight="1">
      <c r="A79" s="1100"/>
      <c r="B79" s="696"/>
      <c r="C79" s="304"/>
      <c r="D79" s="388" t="str">
        <f ca="1">OFFSET(Lexicon!B413,0,$B$3)</f>
        <v>Eliminate any cause that fails</v>
      </c>
      <c r="E79" s="924"/>
      <c r="F79" s="384" t="str">
        <f ca="1">OFFSET(Lexicon!B415,0,$B$3)</f>
        <v>Complete testing one possible cause at a time</v>
      </c>
      <c r="G79" s="696"/>
      <c r="H79" s="1100"/>
      <c r="I79" s="1100"/>
      <c r="K79" s="697"/>
      <c r="M79" s="384"/>
      <c r="P79" s="1100"/>
      <c r="Q79" s="292"/>
      <c r="R79" s="292"/>
      <c r="S79" s="292"/>
      <c r="T79" s="285"/>
      <c r="U79" s="285"/>
      <c r="V79" s="285"/>
      <c r="W79" s="285"/>
      <c r="X79" s="285"/>
      <c r="Y79" s="285"/>
      <c r="Z79" s="285"/>
    </row>
    <row r="80" spans="1:26" s="241" customFormat="1" ht="11.25" customHeight="1">
      <c r="A80" s="1100"/>
      <c r="B80" s="696"/>
      <c r="C80" s="304"/>
      <c r="G80" s="696"/>
      <c r="H80" s="1100"/>
      <c r="I80" s="1100"/>
      <c r="K80" s="697"/>
      <c r="M80" s="384"/>
      <c r="P80" s="1100"/>
      <c r="Q80" s="292"/>
      <c r="R80" s="292"/>
      <c r="S80" s="292"/>
      <c r="T80" s="285"/>
      <c r="U80" s="285"/>
      <c r="V80" s="285"/>
      <c r="W80" s="285"/>
      <c r="X80" s="285"/>
      <c r="Y80" s="285"/>
      <c r="Z80" s="285"/>
    </row>
    <row r="81" spans="1:26" s="241" customFormat="1" ht="15" customHeight="1">
      <c r="A81" s="1100"/>
      <c r="B81" s="963"/>
      <c r="C81" s="962" t="str">
        <f ca="1">OFFSET(Lexicon!B426,0,$B$3)</f>
        <v>Determine the Most Probable Cause</v>
      </c>
      <c r="D81" s="963"/>
      <c r="E81" s="963"/>
      <c r="F81" s="963"/>
      <c r="G81" s="963"/>
      <c r="H81" s="1129"/>
      <c r="I81" s="1100"/>
      <c r="K81" s="697"/>
      <c r="M81" s="384"/>
      <c r="P81" s="1129"/>
      <c r="Q81" s="293"/>
      <c r="R81" s="293"/>
      <c r="S81" s="293"/>
      <c r="T81" s="293"/>
      <c r="U81" s="293"/>
      <c r="V81" s="285"/>
      <c r="W81" s="285"/>
      <c r="X81" s="285"/>
      <c r="Y81" s="285"/>
      <c r="Z81" s="285"/>
    </row>
    <row r="82" spans="1:26" s="241" customFormat="1" ht="11.25" customHeight="1">
      <c r="A82" s="1100"/>
      <c r="C82" s="697"/>
      <c r="E82" s="912" t="str">
        <f ca="1">OFFSET(Lexicon!B427,0,$B$3)</f>
        <v>Which of these causes makes the mose sense?</v>
      </c>
      <c r="F82" s="696"/>
      <c r="H82" s="1100"/>
      <c r="I82" s="1100"/>
      <c r="K82" s="697"/>
      <c r="M82" s="384"/>
      <c r="P82" s="1100"/>
      <c r="Q82" s="292"/>
      <c r="R82" s="292"/>
      <c r="S82" s="292"/>
      <c r="T82" s="285"/>
      <c r="U82" s="285"/>
      <c r="V82" s="285"/>
      <c r="W82" s="285"/>
      <c r="X82" s="285"/>
      <c r="Y82" s="285"/>
      <c r="Z82" s="285"/>
    </row>
    <row r="83" spans="1:26" s="241" customFormat="1" ht="11.25" customHeight="1">
      <c r="A83" s="1100"/>
      <c r="C83" s="697"/>
      <c r="E83" s="912" t="str">
        <f ca="1">OFFSET(Lexicon!B428,0,$B$3)</f>
        <v>Most probable cause (MPC) has:</v>
      </c>
      <c r="F83" s="696"/>
      <c r="H83" s="1100"/>
      <c r="I83" s="1100"/>
      <c r="J83" s="696"/>
      <c r="K83" s="697"/>
      <c r="L83" s="696"/>
      <c r="M83" s="384"/>
      <c r="N83" s="696"/>
      <c r="O83" s="696"/>
      <c r="P83" s="1100"/>
      <c r="Q83" s="292"/>
      <c r="R83" s="292"/>
      <c r="S83" s="292"/>
      <c r="T83" s="285"/>
      <c r="U83" s="285"/>
      <c r="V83" s="285"/>
      <c r="W83" s="285"/>
      <c r="X83" s="285"/>
      <c r="Y83" s="285"/>
      <c r="Z83" s="285"/>
    </row>
    <row r="84" spans="1:26" s="241" customFormat="1" ht="11.25" customHeight="1">
      <c r="A84" s="1100"/>
      <c r="C84" s="697"/>
      <c r="E84" s="384" t="str">
        <f ca="1">OFFSET(Lexicon!B429,0,$B$3)</f>
        <v xml:space="preserve">      Assumptions that make the most sense in this situation</v>
      </c>
      <c r="H84" s="1100"/>
      <c r="I84" s="1100"/>
      <c r="K84" s="697"/>
      <c r="M84" s="912"/>
      <c r="N84" s="696"/>
      <c r="P84" s="1100"/>
      <c r="Q84" s="292"/>
      <c r="S84" s="292"/>
      <c r="T84" s="285"/>
      <c r="U84" s="285"/>
      <c r="V84" s="285"/>
      <c r="W84" s="285"/>
      <c r="X84" s="285"/>
      <c r="Y84" s="285"/>
      <c r="Z84" s="285"/>
    </row>
    <row r="85" spans="1:26" s="241" customFormat="1" ht="11.25" customHeight="1">
      <c r="A85" s="1100"/>
      <c r="C85" s="697"/>
      <c r="E85" s="384" t="str">
        <f ca="1">OFFSET(Lexicon!B430,0,$B$3)</f>
        <v xml:space="preserve">      Most reasonable assumptions</v>
      </c>
      <c r="H85" s="1100"/>
      <c r="I85" s="1100"/>
      <c r="K85" s="697"/>
      <c r="M85" s="384"/>
      <c r="P85" s="1100"/>
      <c r="Q85" s="292"/>
      <c r="S85" s="292"/>
      <c r="T85" s="285"/>
      <c r="U85" s="285"/>
      <c r="V85" s="285"/>
      <c r="W85" s="285"/>
      <c r="X85" s="285"/>
      <c r="Y85" s="285"/>
      <c r="Z85" s="285"/>
    </row>
    <row r="86" spans="1:26" ht="11.25" customHeight="1">
      <c r="C86" s="697"/>
      <c r="E86" s="384" t="str">
        <f ca="1">OFFSET(Lexicon!B432,0,$B$3)</f>
        <v xml:space="preserve">      Overall simplest assumptions</v>
      </c>
      <c r="J86" s="241"/>
      <c r="K86" s="697"/>
      <c r="L86" s="241"/>
      <c r="M86" s="384"/>
      <c r="N86" s="241"/>
      <c r="O86" s="241"/>
      <c r="Q86" s="289"/>
      <c r="R86" s="276"/>
      <c r="S86" s="289"/>
      <c r="T86" s="289"/>
      <c r="U86" s="290"/>
      <c r="V86" s="695"/>
      <c r="W86" s="695"/>
      <c r="X86" s="695"/>
      <c r="Y86" s="695"/>
      <c r="Z86" s="695"/>
    </row>
    <row r="87" spans="1:26" ht="11.25" customHeight="1">
      <c r="C87" s="697"/>
      <c r="E87" s="384" t="str">
        <f ca="1">OFFSET(Lexicon!B433,0,$B$3)</f>
        <v xml:space="preserve">      Fewest assumptions</v>
      </c>
      <c r="J87" s="241"/>
      <c r="K87" s="697"/>
      <c r="L87" s="241"/>
      <c r="M87" s="384"/>
      <c r="N87" s="241"/>
      <c r="O87" s="241"/>
      <c r="Q87" s="289"/>
      <c r="R87" s="276"/>
      <c r="S87" s="289"/>
      <c r="T87" s="289"/>
      <c r="U87" s="290"/>
      <c r="V87" s="695"/>
      <c r="W87" s="695"/>
      <c r="X87" s="695"/>
      <c r="Y87" s="695"/>
      <c r="Z87" s="695"/>
    </row>
    <row r="88" spans="1:26" s="241" customFormat="1" ht="11.25" customHeight="1">
      <c r="A88" s="1100"/>
      <c r="C88" s="696"/>
      <c r="D88" s="696"/>
      <c r="E88" s="1100"/>
      <c r="H88" s="1100"/>
      <c r="I88" s="1100"/>
      <c r="K88" s="697"/>
      <c r="M88" s="384"/>
      <c r="P88" s="1100"/>
      <c r="Q88" s="285"/>
      <c r="R88" s="276"/>
      <c r="S88" s="285"/>
      <c r="T88" s="285"/>
      <c r="U88" s="285"/>
      <c r="V88" s="285"/>
      <c r="W88" s="285"/>
      <c r="X88" s="285"/>
      <c r="Y88" s="285"/>
      <c r="Z88" s="285"/>
    </row>
    <row r="89" spans="1:26" s="241" customFormat="1" ht="19.5" customHeight="1">
      <c r="A89" s="1100"/>
      <c r="B89" s="1391" t="str">
        <f ca="1">OFFSET(Lexicon!B435,0,$B$3)</f>
        <v xml:space="preserve"> Confirm True Cause</v>
      </c>
      <c r="C89" s="1391"/>
      <c r="D89" s="1391"/>
      <c r="E89" s="1391"/>
      <c r="F89" s="1391"/>
      <c r="G89" s="1391"/>
      <c r="H89" s="1100"/>
      <c r="I89" s="1100"/>
      <c r="J89" s="696"/>
      <c r="K89" s="697"/>
      <c r="L89" s="696"/>
      <c r="M89" s="384"/>
      <c r="N89" s="696"/>
      <c r="O89" s="696"/>
      <c r="P89" s="1100"/>
      <c r="Q89" s="293"/>
      <c r="R89" s="293"/>
      <c r="S89" s="293"/>
      <c r="T89" s="293"/>
      <c r="U89" s="293"/>
      <c r="V89" s="285"/>
      <c r="W89" s="285"/>
      <c r="X89" s="285"/>
      <c r="Y89" s="285"/>
      <c r="Z89" s="285"/>
    </row>
    <row r="90" spans="1:26" s="241" customFormat="1" ht="15" customHeight="1">
      <c r="A90" s="1100"/>
      <c r="B90" s="1390" t="str">
        <f ca="1">OFFSET(Lexicon!B436,0,$B$3)</f>
        <v>Verify Assumptions, Observe, Experiment or Try a Fix and Monitor</v>
      </c>
      <c r="C90" s="1390"/>
      <c r="D90" s="1390"/>
      <c r="E90" s="1390"/>
      <c r="F90" s="1390"/>
      <c r="G90" s="1390"/>
      <c r="H90" s="1129"/>
      <c r="I90" s="1100"/>
      <c r="K90" s="697"/>
      <c r="M90" s="912"/>
      <c r="N90" s="696"/>
      <c r="P90" s="1129"/>
      <c r="Q90" s="293"/>
      <c r="R90" s="293"/>
      <c r="S90" s="293"/>
      <c r="T90" s="293"/>
      <c r="U90" s="293"/>
      <c r="V90" s="285"/>
      <c r="W90" s="285"/>
      <c r="X90" s="285"/>
      <c r="Y90" s="285"/>
      <c r="Z90" s="285"/>
    </row>
    <row r="91" spans="1:26" ht="14.25" customHeight="1">
      <c r="A91" s="1051"/>
      <c r="B91" s="241"/>
      <c r="C91" s="241"/>
      <c r="D91" s="241"/>
      <c r="E91" s="912" t="str">
        <f ca="1">OFFSET(Lexicon!B437,0,$B$3)</f>
        <v xml:space="preserve">     What can be done to verify any assumptions made?</v>
      </c>
      <c r="F91" s="241"/>
      <c r="G91" s="241"/>
      <c r="I91" s="1051"/>
      <c r="J91" s="241"/>
      <c r="K91" s="697"/>
      <c r="L91" s="241"/>
      <c r="M91" s="384"/>
      <c r="N91" s="241"/>
      <c r="O91" s="241"/>
    </row>
    <row r="92" spans="1:26" ht="14.25" customHeight="1">
      <c r="A92" s="1051"/>
      <c r="B92" s="906"/>
      <c r="C92" s="241"/>
      <c r="D92" s="241"/>
      <c r="E92" s="912" t="str">
        <f ca="1">OFFSET(Lexicon!B438,0,$B$3)</f>
        <v xml:space="preserve">     How can this cause be observed at work?</v>
      </c>
      <c r="F92" s="906"/>
      <c r="G92" s="906"/>
      <c r="I92" s="1051"/>
      <c r="J92" s="241"/>
      <c r="K92" s="697"/>
      <c r="L92" s="241"/>
      <c r="M92" s="384"/>
      <c r="N92" s="241"/>
      <c r="O92" s="241"/>
    </row>
    <row r="93" spans="1:26" ht="14.25" customHeight="1">
      <c r="A93" s="1051"/>
      <c r="B93" s="680"/>
      <c r="C93" s="241"/>
      <c r="D93" s="241"/>
      <c r="E93" s="912" t="str">
        <f ca="1">OFFSET(Lexicon!B439,0,$B$3)</f>
        <v xml:space="preserve">     How can we demonstrate the cause-and-effect relationship?</v>
      </c>
      <c r="F93" s="680"/>
      <c r="G93" s="680"/>
      <c r="I93" s="1051"/>
      <c r="J93" s="241"/>
      <c r="K93" s="697"/>
      <c r="L93" s="241"/>
      <c r="M93" s="384"/>
      <c r="N93" s="241"/>
      <c r="O93" s="241"/>
    </row>
    <row r="94" spans="1:26" ht="14.25" customHeight="1">
      <c r="B94" s="680"/>
      <c r="D94" s="241"/>
      <c r="E94" s="912" t="str">
        <f ca="1">OFFSET(Lexicon!B440,0,$B$3)</f>
        <v xml:space="preserve">     When corrective action is taken, what results will indicate that we have identified the true cause?</v>
      </c>
      <c r="F94" s="680"/>
      <c r="G94" s="680"/>
      <c r="J94" s="241"/>
      <c r="K94" s="697"/>
      <c r="L94" s="241"/>
      <c r="M94" s="384"/>
      <c r="N94" s="241"/>
      <c r="O94" s="241"/>
    </row>
    <row r="95" spans="1:26" ht="13.5" customHeight="1">
      <c r="B95" s="680"/>
      <c r="D95" s="241"/>
      <c r="E95" s="912" t="str">
        <f ca="1">OFFSET(Lexicon!B441,0,$B$3)</f>
        <v>Use the safest, easiest, quickest, cheapest, surest way</v>
      </c>
      <c r="F95" s="680"/>
      <c r="G95" s="680"/>
      <c r="J95" s="241"/>
      <c r="K95" s="697"/>
      <c r="L95" s="241"/>
      <c r="M95" s="912"/>
      <c r="O95" s="241"/>
    </row>
    <row r="96" spans="1:26" ht="5.25" customHeight="1">
      <c r="B96" s="241"/>
      <c r="C96" s="1100"/>
      <c r="E96" s="249"/>
      <c r="F96" s="241"/>
      <c r="G96" s="241"/>
      <c r="J96" s="241"/>
      <c r="K96" s="697"/>
      <c r="L96" s="241"/>
      <c r="M96" s="384"/>
      <c r="N96" s="241"/>
      <c r="O96" s="241"/>
    </row>
    <row r="97" spans="10:19" s="1100" customFormat="1">
      <c r="S97" s="695"/>
    </row>
    <row r="98" spans="10:19">
      <c r="J98" s="241"/>
      <c r="K98" s="697"/>
      <c r="L98" s="241"/>
      <c r="M98" s="384"/>
      <c r="N98" s="241"/>
      <c r="O98" s="241"/>
    </row>
    <row r="99" spans="10:19">
      <c r="J99" s="241"/>
      <c r="K99" s="697"/>
      <c r="L99" s="241"/>
      <c r="M99" s="384"/>
      <c r="N99" s="241"/>
      <c r="O99" s="241"/>
    </row>
    <row r="100" spans="10:19">
      <c r="J100" s="680"/>
      <c r="L100" s="241"/>
      <c r="M100" s="912"/>
      <c r="N100" s="680"/>
      <c r="O100" s="680"/>
    </row>
    <row r="101" spans="10:19">
      <c r="J101" s="241"/>
      <c r="K101" s="1100"/>
      <c r="M101" s="249"/>
      <c r="N101" s="241"/>
      <c r="O101" s="241"/>
    </row>
  </sheetData>
  <mergeCells count="34">
    <mergeCell ref="J24:K24"/>
    <mergeCell ref="K25:N25"/>
    <mergeCell ref="B73:G73"/>
    <mergeCell ref="B89:G89"/>
    <mergeCell ref="C37:C45"/>
    <mergeCell ref="D35:D36"/>
    <mergeCell ref="F35:F36"/>
    <mergeCell ref="B75:D76"/>
    <mergeCell ref="C62:D62"/>
    <mergeCell ref="C26:C28"/>
    <mergeCell ref="C29:C31"/>
    <mergeCell ref="C32:C36"/>
    <mergeCell ref="B2:G2"/>
    <mergeCell ref="J2:O2"/>
    <mergeCell ref="J4:O4"/>
    <mergeCell ref="J21:O21"/>
    <mergeCell ref="B4:G4"/>
    <mergeCell ref="B16:G16"/>
    <mergeCell ref="J5:O5"/>
    <mergeCell ref="J12:O12"/>
    <mergeCell ref="D12:D13"/>
    <mergeCell ref="F6:G6"/>
    <mergeCell ref="F7:G7"/>
    <mergeCell ref="F8:G9"/>
    <mergeCell ref="F11:G11"/>
    <mergeCell ref="F13:G13"/>
    <mergeCell ref="F14:G14"/>
    <mergeCell ref="F21:F22"/>
    <mergeCell ref="D23:F23"/>
    <mergeCell ref="B90:G90"/>
    <mergeCell ref="B47:G47"/>
    <mergeCell ref="B48:G48"/>
    <mergeCell ref="B72:G72"/>
    <mergeCell ref="D58:D59"/>
  </mergeCells>
  <printOptions horizontalCentered="1"/>
  <pageMargins left="0.56000000000000005" right="0.3" top="0.48" bottom="0.33" header="0.24" footer="0.3"/>
  <pageSetup scale="33" orientation="portrait" r:id="rId1"/>
  <headerFooter>
    <oddFooter>&amp;C&amp;8Copyright © Kepner-Tregoe, Inc. All Rights Reserved.&amp;R&amp;8Page &amp;P of &amp;N</oddFooter>
  </headerFooter>
  <colBreaks count="1" manualBreakCount="1">
    <brk id="8" max="9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CH1009"/>
  <sheetViews>
    <sheetView showGridLines="0" zoomScale="90" zoomScaleNormal="90" zoomScaleSheetLayoutView="85" workbookViewId="0">
      <pane xSplit="5" ySplit="1" topLeftCell="F2" activePane="bottomRight" state="frozen"/>
      <selection pane="topRight" activeCell="F1" sqref="F1"/>
      <selection pane="bottomLeft" activeCell="A2" sqref="A2"/>
      <selection pane="bottomRight"/>
    </sheetView>
  </sheetViews>
  <sheetFormatPr defaultColWidth="9.140625" defaultRowHeight="14.25" outlineLevelCol="1"/>
  <cols>
    <col min="1" max="1" width="1.7109375" style="1020" customWidth="1"/>
    <col min="2" max="2" width="53.7109375" style="1019" customWidth="1"/>
    <col min="3" max="3" width="20.28515625" style="1019" customWidth="1"/>
    <col min="4" max="4" width="2.140625" style="1019" customWidth="1"/>
    <col min="5" max="5" width="24.7109375" style="1156" customWidth="1"/>
    <col min="6" max="6" width="2.42578125" style="1019" customWidth="1"/>
    <col min="7" max="7" width="2.85546875" style="1019" customWidth="1" outlineLevel="1"/>
    <col min="8" max="8" width="28.85546875" style="1019" customWidth="1" outlineLevel="1"/>
    <col min="9" max="9" width="1.28515625" style="1019" customWidth="1" outlineLevel="1"/>
    <col min="10" max="10" width="10.7109375" style="1156" customWidth="1" outlineLevel="1"/>
    <col min="11" max="11" width="1.28515625" style="1019" customWidth="1" outlineLevel="1"/>
    <col min="12" max="12" width="10.7109375" style="1019" customWidth="1" outlineLevel="1"/>
    <col min="13" max="13" width="2.42578125" style="1019" customWidth="1"/>
    <col min="14" max="14" width="3" style="1019" customWidth="1" outlineLevel="1"/>
    <col min="15" max="15" width="28.7109375" style="1019" customWidth="1" outlineLevel="1"/>
    <col min="16" max="16" width="1.28515625" style="1019" customWidth="1" outlineLevel="1"/>
    <col min="17" max="17" width="10.7109375" style="1156" customWidth="1" outlineLevel="1"/>
    <col min="18" max="18" width="1.28515625" style="1019" customWidth="1" outlineLevel="1"/>
    <col min="19" max="19" width="10.7109375" style="1156" customWidth="1" outlineLevel="1"/>
    <col min="20" max="20" width="2.42578125" style="1019" customWidth="1"/>
    <col min="21" max="21" width="3" style="1019" customWidth="1" outlineLevel="1" collapsed="1"/>
    <col min="22" max="22" width="28.7109375" style="1019" customWidth="1" outlineLevel="1"/>
    <col min="23" max="23" width="1.28515625" style="1019" customWidth="1" outlineLevel="1"/>
    <col min="24" max="24" width="10.7109375" style="1156" customWidth="1" outlineLevel="1"/>
    <col min="25" max="25" width="1.28515625" style="1019" customWidth="1" outlineLevel="1"/>
    <col min="26" max="26" width="10.7109375" style="1156" customWidth="1" outlineLevel="1"/>
    <col min="27" max="27" width="2.42578125" style="1019" customWidth="1"/>
    <col min="28" max="28" width="3" style="1019" customWidth="1" outlineLevel="1"/>
    <col min="29" max="29" width="28.85546875" style="1019" customWidth="1" outlineLevel="1"/>
    <col min="30" max="30" width="1.28515625" style="1019" customWidth="1" outlineLevel="1"/>
    <col min="31" max="31" width="10.7109375" style="1156" customWidth="1" outlineLevel="1"/>
    <col min="32" max="32" width="1.28515625" style="1019" customWidth="1" outlineLevel="1"/>
    <col min="33" max="33" width="10.7109375" style="1156" customWidth="1" outlineLevel="1"/>
    <col min="34" max="34" width="2.42578125" style="1019" customWidth="1"/>
    <col min="35" max="35" width="3" style="1019" customWidth="1" outlineLevel="1"/>
    <col min="36" max="36" width="28.7109375" style="1019" customWidth="1" outlineLevel="1"/>
    <col min="37" max="37" width="1.28515625" style="1019" customWidth="1" outlineLevel="1"/>
    <col min="38" max="38" width="10.7109375" style="1156" customWidth="1" outlineLevel="1"/>
    <col min="39" max="39" width="1.28515625" style="1019" customWidth="1" outlineLevel="1"/>
    <col min="40" max="40" width="10.7109375" style="1156" customWidth="1" outlineLevel="1"/>
    <col min="41" max="41" width="2.42578125" style="1007" customWidth="1"/>
    <col min="42" max="42" width="3" style="1019" customWidth="1" outlineLevel="1"/>
    <col min="43" max="43" width="28.7109375" style="1019" customWidth="1" outlineLevel="1"/>
    <col min="44" max="44" width="0.85546875" style="1019" customWidth="1" outlineLevel="1"/>
    <col min="45" max="45" width="10.7109375" style="1156" customWidth="1" outlineLevel="1"/>
    <col min="46" max="46" width="0.85546875" style="1019" customWidth="1" outlineLevel="1"/>
    <col min="47" max="47" width="10.7109375" style="1156" customWidth="1" outlineLevel="1"/>
    <col min="48" max="48" width="2.42578125" style="1012" customWidth="1"/>
    <col min="49" max="55" width="9.140625" style="1019"/>
    <col min="56" max="56" width="7.42578125" style="1019" customWidth="1"/>
    <col min="57" max="85" width="9.140625" style="1019"/>
    <col min="86" max="86" width="7.7109375" style="1149" customWidth="1"/>
    <col min="87" max="16384" width="9.140625" style="1019"/>
  </cols>
  <sheetData>
    <row r="1" spans="1:86" s="1000" customFormat="1" ht="7.5" customHeight="1">
      <c r="A1" s="626"/>
      <c r="E1" s="1137"/>
      <c r="J1" s="1137"/>
      <c r="N1" s="1001"/>
      <c r="P1" s="1001"/>
      <c r="Q1" s="1137"/>
      <c r="R1" s="1001"/>
      <c r="S1" s="1137"/>
      <c r="W1" s="1001"/>
      <c r="X1" s="1137"/>
      <c r="Z1" s="1137"/>
      <c r="AE1" s="1137"/>
      <c r="AG1" s="1137"/>
      <c r="AI1" s="1001"/>
      <c r="AK1" s="1001"/>
      <c r="AL1" s="1137"/>
      <c r="AM1" s="1001"/>
      <c r="AN1" s="1137"/>
      <c r="AR1" s="1001"/>
      <c r="AS1" s="1137"/>
      <c r="AU1" s="1137"/>
      <c r="CH1" s="1138"/>
    </row>
    <row r="2" spans="1:86" s="1121" customFormat="1" ht="41.25" customHeight="1">
      <c r="A2" s="1110"/>
      <c r="B2" s="1429" t="str">
        <f ca="1">OFFSET(Lexicon!B687,0,$B$3)</f>
        <v>Decision Analysis</v>
      </c>
      <c r="C2" s="1429"/>
      <c r="D2" s="1429"/>
      <c r="E2" s="1429"/>
      <c r="F2" s="1139"/>
      <c r="G2" s="1110"/>
      <c r="H2" s="1110"/>
      <c r="I2" s="1110"/>
      <c r="J2" s="1140"/>
      <c r="K2" s="1110"/>
      <c r="L2" s="1110"/>
      <c r="M2" s="1110"/>
      <c r="N2" s="1110"/>
      <c r="O2" s="1070" t="str">
        <f ca="1">OFFSET(Lexicon!B687,0,$B$3)</f>
        <v>Decision Analysis</v>
      </c>
      <c r="P2" s="1110"/>
      <c r="Q2" s="1071"/>
      <c r="R2" s="1110"/>
      <c r="S2" s="1140"/>
      <c r="T2" s="1110"/>
      <c r="U2" s="1110"/>
      <c r="V2" s="1110"/>
      <c r="W2" s="1110"/>
      <c r="X2" s="1140"/>
      <c r="Y2" s="1110"/>
      <c r="Z2" s="1140"/>
      <c r="AA2" s="1139"/>
      <c r="AB2" s="1110"/>
      <c r="AC2" s="1110"/>
      <c r="AD2" s="1110"/>
      <c r="AE2" s="1140"/>
      <c r="AF2" s="1110"/>
      <c r="AG2" s="1140"/>
      <c r="AH2" s="1110"/>
      <c r="AI2" s="1110"/>
      <c r="AJ2" s="1070" t="str">
        <f ca="1">OFFSET(Lexicon!B687,0,$B$3)</f>
        <v>Decision Analysis</v>
      </c>
      <c r="AK2" s="1110"/>
      <c r="AL2" s="1071"/>
      <c r="AM2" s="1110"/>
      <c r="AN2" s="1140"/>
      <c r="AO2" s="1110"/>
      <c r="AP2" s="1110"/>
      <c r="AQ2" s="1110"/>
      <c r="AR2" s="1110"/>
      <c r="AS2" s="1140"/>
      <c r="AT2" s="1110"/>
      <c r="AU2" s="1140"/>
      <c r="AV2" s="1139"/>
      <c r="CH2" s="1141"/>
    </row>
    <row r="3" spans="1:86" s="1003" customFormat="1" ht="4.5" customHeight="1">
      <c r="A3" s="1009"/>
      <c r="B3" s="1098">
        <f>Home!BA21</f>
        <v>0</v>
      </c>
      <c r="C3" s="1069"/>
      <c r="D3" s="1142"/>
      <c r="E3" s="1143"/>
      <c r="F3" s="1142"/>
      <c r="G3" s="1009"/>
      <c r="H3" s="1009"/>
      <c r="I3" s="1009"/>
      <c r="J3" s="1144"/>
      <c r="K3" s="1009"/>
      <c r="L3" s="1009"/>
      <c r="M3" s="1009"/>
      <c r="N3" s="1009"/>
      <c r="O3" s="1009"/>
      <c r="P3" s="1009"/>
      <c r="Q3" s="1144"/>
      <c r="R3" s="1009"/>
      <c r="S3" s="1144"/>
      <c r="T3" s="1009"/>
      <c r="U3" s="1009"/>
      <c r="V3" s="1009"/>
      <c r="W3" s="1009"/>
      <c r="X3" s="1144"/>
      <c r="Y3" s="1009"/>
      <c r="Z3" s="1144"/>
      <c r="AA3" s="1142"/>
      <c r="AB3" s="1009"/>
      <c r="AC3" s="1009"/>
      <c r="AD3" s="1009"/>
      <c r="AE3" s="1144"/>
      <c r="AF3" s="1009"/>
      <c r="AG3" s="1144"/>
      <c r="AH3" s="1009"/>
      <c r="AI3" s="1009"/>
      <c r="AJ3" s="1009"/>
      <c r="AK3" s="1009"/>
      <c r="AL3" s="1144"/>
      <c r="AM3" s="1009"/>
      <c r="AN3" s="1144"/>
      <c r="AO3" s="1009"/>
      <c r="AP3" s="1009"/>
      <c r="AQ3" s="1009"/>
      <c r="AR3" s="1009"/>
      <c r="AS3" s="1144"/>
      <c r="AT3" s="1009"/>
      <c r="AU3" s="1144"/>
      <c r="AV3" s="1142"/>
      <c r="CH3" s="1145"/>
    </row>
    <row r="4" spans="1:86" ht="20.100000000000001" customHeight="1">
      <c r="A4" s="1009"/>
      <c r="B4" s="1420" t="str">
        <f ca="1">OFFSET(Lexicon!B696,0,$B$3)</f>
        <v xml:space="preserve"> Clarify Purpose</v>
      </c>
      <c r="C4" s="1420"/>
      <c r="D4" s="1420"/>
      <c r="E4" s="1420"/>
      <c r="F4" s="1146"/>
      <c r="G4" s="1147"/>
      <c r="H4" s="1256"/>
      <c r="I4" s="1147"/>
      <c r="J4" s="1148"/>
      <c r="K4" s="1147"/>
      <c r="L4" s="1147"/>
      <c r="M4" s="1004" t="s">
        <v>4692</v>
      </c>
      <c r="N4" s="1147"/>
      <c r="O4" s="1085" t="str">
        <f ca="1">OFFSET(Lexicon!B784,0,$B$3)</f>
        <v>Evaluate Alternatives</v>
      </c>
      <c r="P4" s="1147"/>
      <c r="Q4" s="1148"/>
      <c r="R4" s="1147"/>
      <c r="S4" s="1148"/>
      <c r="T4" s="1004" t="s">
        <v>4692</v>
      </c>
      <c r="U4" s="1147"/>
      <c r="V4" s="1147"/>
      <c r="W4" s="1147"/>
      <c r="X4" s="1148"/>
      <c r="Y4" s="1147"/>
      <c r="Z4" s="1148"/>
      <c r="AA4" s="1004" t="s">
        <v>4692</v>
      </c>
      <c r="AB4" s="1147"/>
      <c r="AC4" s="1147"/>
      <c r="AD4" s="1147"/>
      <c r="AE4" s="1148"/>
      <c r="AF4" s="1147"/>
      <c r="AG4" s="1148"/>
      <c r="AH4" s="1004" t="s">
        <v>4692</v>
      </c>
      <c r="AI4" s="1147"/>
      <c r="AJ4" s="1085" t="str">
        <f ca="1">OFFSET(Lexicon!B784,0,$B$3)</f>
        <v>Evaluate Alternatives</v>
      </c>
      <c r="AK4" s="1147"/>
      <c r="AL4" s="1148"/>
      <c r="AM4" s="1147"/>
      <c r="AN4" s="1148"/>
      <c r="AO4" s="1004" t="s">
        <v>4692</v>
      </c>
      <c r="AP4" s="1147"/>
      <c r="AQ4" s="1147"/>
      <c r="AR4" s="1147"/>
      <c r="AS4" s="1148"/>
      <c r="AT4" s="1147"/>
      <c r="AU4" s="1148"/>
      <c r="AV4" s="1004" t="s">
        <v>4692</v>
      </c>
      <c r="BH4" s="1120"/>
    </row>
    <row r="5" spans="1:86">
      <c r="A5" s="1018"/>
      <c r="B5" s="1378"/>
      <c r="C5" s="1378"/>
      <c r="D5" s="1378"/>
      <c r="E5" s="1378"/>
      <c r="F5" s="1005"/>
      <c r="G5" s="1150"/>
      <c r="H5" s="1088"/>
      <c r="I5" s="1150"/>
      <c r="J5" s="1151"/>
      <c r="K5" s="1150"/>
      <c r="L5" s="1150"/>
      <c r="M5" s="1150"/>
      <c r="N5" s="1150"/>
      <c r="O5" s="1089" t="str">
        <f ca="1">OFFSET(Lexicon!B785,0,$B$3)</f>
        <v>Generate Alternatives</v>
      </c>
      <c r="P5" s="1150"/>
      <c r="Q5" s="1151"/>
      <c r="R5" s="1150"/>
      <c r="S5" s="1151"/>
      <c r="T5" s="1150"/>
      <c r="U5" s="1150"/>
      <c r="V5" s="1150"/>
      <c r="W5" s="1150"/>
      <c r="X5" s="1151"/>
      <c r="Y5" s="1150"/>
      <c r="Z5" s="1151"/>
      <c r="AA5" s="1005"/>
      <c r="AB5" s="1152"/>
      <c r="AC5" s="1086"/>
      <c r="AD5" s="1152"/>
      <c r="AE5" s="1153"/>
      <c r="AF5" s="1152"/>
      <c r="AG5" s="1153"/>
      <c r="AH5" s="1152"/>
      <c r="AI5" s="1152"/>
      <c r="AJ5" s="1087" t="str">
        <f ca="1">OFFSET(Lexicon!B785,0,$B$3)</f>
        <v>Generate Alternatives</v>
      </c>
      <c r="AK5" s="1152"/>
      <c r="AL5" s="1153"/>
      <c r="AM5" s="1152"/>
      <c r="AN5" s="1153"/>
      <c r="AO5" s="1152"/>
      <c r="AP5" s="1152"/>
      <c r="AQ5" s="1152"/>
      <c r="AR5" s="1152"/>
      <c r="AS5" s="1153"/>
      <c r="AT5" s="1152"/>
      <c r="AU5" s="1153"/>
      <c r="AV5" s="1154"/>
      <c r="BH5" s="1120"/>
    </row>
    <row r="6" spans="1:86">
      <c r="A6" s="1018"/>
      <c r="B6" s="895" t="str">
        <f ca="1">OFFSET(Lexicon!B699,0,B3)</f>
        <v>What is the fundamental purpose of this choice?</v>
      </c>
      <c r="C6" s="1312" t="str">
        <f ca="1">OFFSET(Lexicon!B701,0,B3)</f>
        <v>Include:</v>
      </c>
      <c r="D6" s="1312"/>
      <c r="E6" s="1312"/>
      <c r="F6" s="1075"/>
      <c r="G6" s="1044"/>
      <c r="I6" s="1044"/>
      <c r="J6" s="1155"/>
      <c r="K6" s="1044"/>
      <c r="L6" s="1044"/>
      <c r="M6" s="1044"/>
      <c r="N6" s="1044"/>
      <c r="O6" s="214" t="str">
        <f ca="1">OFFSET(Lexicon!B787,0,$B$3)</f>
        <v>What different alternatives are available?</v>
      </c>
      <c r="P6" s="1044"/>
      <c r="Q6" s="326"/>
      <c r="R6" s="1044"/>
      <c r="S6" s="1155"/>
      <c r="T6" s="1044"/>
      <c r="U6" s="1044"/>
      <c r="V6" s="1044"/>
      <c r="W6" s="1044"/>
      <c r="X6" s="1155"/>
      <c r="Y6" s="1044"/>
      <c r="Z6" s="1155"/>
      <c r="AA6" s="1005"/>
      <c r="AB6" s="1044"/>
      <c r="AD6" s="1044"/>
      <c r="AE6" s="1155"/>
      <c r="AF6" s="1044"/>
      <c r="AG6" s="1155"/>
      <c r="AH6" s="1044"/>
      <c r="AI6" s="1044"/>
      <c r="AJ6" s="214" t="str">
        <f ca="1">OFFSET(Lexicon!B787,0,$B$3)</f>
        <v>What different alternatives are available?</v>
      </c>
      <c r="AK6" s="1044"/>
      <c r="AL6" s="326"/>
      <c r="AM6" s="1044"/>
      <c r="AN6" s="1155"/>
      <c r="AO6" s="1023"/>
      <c r="AP6" s="1044"/>
      <c r="AQ6" s="1044"/>
      <c r="AR6" s="1044"/>
      <c r="AS6" s="1155"/>
      <c r="AT6" s="1044"/>
      <c r="AU6" s="1155"/>
      <c r="AV6" s="1154"/>
    </row>
    <row r="7" spans="1:86" ht="23.25" customHeight="1">
      <c r="A7" s="1018"/>
      <c r="B7" s="899" t="str">
        <f ca="1">OFFSET(Lexicon!B700,0,B3)</f>
        <v>What specific choice or recommendation needs to be made?</v>
      </c>
      <c r="C7" s="1412" t="str">
        <f ca="1">OFFSET(Lexicon!B702,0,B3)</f>
        <v>*Choice word (decide, select…)  *Result  *1-2 modifiers</v>
      </c>
      <c r="D7" s="1412"/>
      <c r="E7" s="1412"/>
      <c r="F7" s="1076"/>
      <c r="G7" s="1044"/>
      <c r="H7" s="894" t="str">
        <f ca="1">OFFSET(Lexicon!B788,0,$B$3)</f>
        <v xml:space="preserve">     Review Decision Statement and objectives</v>
      </c>
      <c r="I7" s="894"/>
      <c r="J7" s="894"/>
      <c r="K7" s="894"/>
      <c r="L7" s="894"/>
      <c r="M7" s="894"/>
      <c r="N7" s="894"/>
      <c r="O7" s="326" t="str">
        <f ca="1">OFFSET(Lexicon!B791,0,$B$3)</f>
        <v xml:space="preserve">     List alternatives without debate</v>
      </c>
      <c r="P7" s="1044"/>
      <c r="R7" s="1044"/>
      <c r="S7" s="1155"/>
      <c r="T7" s="1044"/>
      <c r="U7" s="1044"/>
      <c r="V7" s="1044"/>
      <c r="W7" s="1044"/>
      <c r="X7" s="1155"/>
      <c r="Y7" s="1044"/>
      <c r="Z7" s="1155"/>
      <c r="AA7" s="1005"/>
      <c r="AB7" s="1044"/>
      <c r="AC7" s="319" t="str">
        <f ca="1">OFFSET(Lexicon!B788,0,$B$3)</f>
        <v xml:space="preserve">     Review Decision Statement and objectives</v>
      </c>
      <c r="AD7" s="1044"/>
      <c r="AF7" s="1044"/>
      <c r="AH7" s="1044"/>
      <c r="AI7" s="1044"/>
      <c r="AJ7" s="326" t="str">
        <f ca="1">OFFSET(Lexicon!B791,0,$B$3)</f>
        <v xml:space="preserve">     List alternatives without debate</v>
      </c>
      <c r="AK7" s="1044"/>
      <c r="AM7" s="1044"/>
      <c r="AN7" s="1155"/>
      <c r="AO7" s="1023"/>
      <c r="AP7" s="1044"/>
      <c r="AQ7" s="1044"/>
      <c r="AR7" s="1044"/>
      <c r="AS7" s="1155"/>
      <c r="AT7" s="1044"/>
      <c r="AU7" s="1155"/>
      <c r="AV7" s="1154"/>
    </row>
    <row r="8" spans="1:86">
      <c r="A8" s="1018"/>
      <c r="B8" s="1364"/>
      <c r="C8" s="1365"/>
      <c r="D8" s="1365"/>
      <c r="E8" s="1366"/>
      <c r="F8" s="1154"/>
      <c r="G8" s="1044"/>
      <c r="H8" s="894" t="str">
        <f ca="1">OFFSET(Lexicon!B789,0,$B$3)</f>
        <v xml:space="preserve">     Consult experts and research many sources</v>
      </c>
      <c r="I8" s="894"/>
      <c r="J8" s="894"/>
      <c r="K8" s="894"/>
      <c r="L8" s="894"/>
      <c r="M8" s="894"/>
      <c r="N8" s="894"/>
      <c r="O8" s="326" t="str">
        <f ca="1">OFFSET(Lexicon!B792,0,$B$3)</f>
        <v xml:space="preserve">     Use creative thinking techniques </v>
      </c>
      <c r="P8" s="1044"/>
      <c r="R8" s="1044"/>
      <c r="S8" s="1155"/>
      <c r="T8" s="1044"/>
      <c r="U8" s="1044"/>
      <c r="AA8" s="1005"/>
      <c r="AC8" s="319" t="str">
        <f ca="1">OFFSET(Lexicon!B789,0,$B$3)</f>
        <v xml:space="preserve">     Consult experts and research many sources</v>
      </c>
      <c r="AF8" s="1044"/>
      <c r="AH8" s="1044"/>
      <c r="AI8" s="1044"/>
      <c r="AJ8" s="326" t="str">
        <f ca="1">OFFSET(Lexicon!B792,0,$B$3)</f>
        <v xml:space="preserve">     Use creative thinking techniques </v>
      </c>
      <c r="AK8" s="1044"/>
      <c r="AM8" s="1044"/>
      <c r="AN8" s="1155"/>
      <c r="AO8" s="1023"/>
      <c r="AP8" s="1044"/>
      <c r="AQ8" s="1044"/>
      <c r="AR8" s="1044"/>
      <c r="AS8" s="1155"/>
      <c r="AT8" s="1044"/>
      <c r="AU8" s="1155"/>
      <c r="AV8" s="1154"/>
    </row>
    <row r="9" spans="1:86" ht="24" customHeight="1">
      <c r="A9" s="1011"/>
      <c r="B9" s="1367"/>
      <c r="C9" s="1368"/>
      <c r="D9" s="1368"/>
      <c r="E9" s="1424"/>
      <c r="F9" s="1154"/>
      <c r="G9" s="1044"/>
      <c r="H9" s="1431" t="str">
        <f ca="1">OFFSET(Lexicon!B790,0,$B$3)</f>
        <v xml:space="preserve">     Ask stakeholders who will approve or implement</v>
      </c>
      <c r="I9" s="1431"/>
      <c r="J9" s="1431"/>
      <c r="K9" s="1094"/>
      <c r="L9" s="1094"/>
      <c r="M9" s="1094"/>
      <c r="N9" s="1094"/>
      <c r="O9" s="1430" t="str">
        <f ca="1">OFFSET(Lexicon!B793,0,$B$3)</f>
        <v xml:space="preserve">     If necessary, combine or design alternatives or consider the status quo</v>
      </c>
      <c r="P9" s="1430"/>
      <c r="Q9" s="1430"/>
      <c r="R9" s="1430"/>
      <c r="S9" s="1430"/>
      <c r="Y9" s="1074"/>
      <c r="Z9" s="1074"/>
      <c r="AA9" s="1005"/>
      <c r="AB9" s="1074"/>
      <c r="AC9" s="1431" t="str">
        <f ca="1">OFFSET(Lexicon!B790,0,$B$3)</f>
        <v xml:space="preserve">     Ask stakeholders who will approve or implement</v>
      </c>
      <c r="AD9" s="1431"/>
      <c r="AE9" s="1431"/>
      <c r="AF9" s="1096"/>
      <c r="AG9" s="1096"/>
      <c r="AH9" s="1096"/>
      <c r="AI9" s="1096"/>
      <c r="AJ9" s="1430" t="str">
        <f ca="1">OFFSET(Lexicon!B793,0,$B$3)</f>
        <v xml:space="preserve">     If necessary, combine or design alternatives or consider the status quo</v>
      </c>
      <c r="AK9" s="1430"/>
      <c r="AL9" s="1430"/>
      <c r="AM9" s="1430"/>
      <c r="AN9" s="1430"/>
      <c r="AO9" s="1074"/>
      <c r="AP9" s="1074"/>
      <c r="AQ9" s="1074"/>
      <c r="AR9" s="1074"/>
      <c r="AS9" s="1074"/>
      <c r="AT9" s="1074"/>
      <c r="AU9" s="1074"/>
      <c r="AV9" s="1154"/>
    </row>
    <row r="10" spans="1:86">
      <c r="A10" s="1011"/>
      <c r="B10" s="1091" t="str">
        <f ca="1">OFFSET(Lexicon!B709,0,$B$3)</f>
        <v>Develop Objectives</v>
      </c>
      <c r="C10" s="1090"/>
      <c r="D10" s="1005"/>
      <c r="E10" s="1093" t="str">
        <f ca="1">OFFSET(Lexicon!B740,0,$B$3)</f>
        <v>Classify Objectives</v>
      </c>
      <c r="F10" s="1005"/>
      <c r="G10" s="1152"/>
      <c r="H10" s="1095" t="str">
        <f ca="1">OFFSET(Lexicon!B794,0,$B$3)</f>
        <v>Screen Alternatives Through the MUSTs</v>
      </c>
      <c r="I10" s="1152"/>
      <c r="J10" s="1153"/>
      <c r="K10" s="1152"/>
      <c r="L10" s="1086" t="str">
        <f ca="1">OFFSET(Lexicon!B799,0,$B$3)</f>
        <v xml:space="preserve">Use Knowledge and Experience…               OR   </v>
      </c>
      <c r="M10" s="1087"/>
      <c r="N10" s="1087"/>
      <c r="O10" s="1157"/>
      <c r="P10" s="1152"/>
      <c r="Q10" s="1153"/>
      <c r="R10" s="1086" t="e">
        <f ca="1">OFFSET(Lexicon!#REF!,0,$B$3)</f>
        <v>#REF!</v>
      </c>
      <c r="S10" s="1153"/>
      <c r="T10" s="1152"/>
      <c r="U10" s="1095" t="str">
        <f ca="1">OFFSET(Lexicon!B805,0,$B$3)</f>
        <v>...Compare Alternatives Against the WANTs</v>
      </c>
      <c r="V10" s="1087"/>
      <c r="W10" s="1157"/>
      <c r="X10" s="1158"/>
      <c r="Y10" s="1157"/>
      <c r="Z10" s="1158"/>
      <c r="AA10" s="1005"/>
      <c r="AB10" s="1152"/>
      <c r="AC10" s="1095" t="str">
        <f ca="1">OFFSET(Lexicon!B794,0,$B$3)</f>
        <v>Screen Alternatives Through the MUSTs</v>
      </c>
      <c r="AD10" s="1152"/>
      <c r="AE10" s="1153"/>
      <c r="AF10" s="1152"/>
      <c r="AG10" s="1097" t="str">
        <f ca="1">OFFSET(Lexicon!B799,0,$B$3)</f>
        <v xml:space="preserve">Use Knowledge and Experience…               OR   </v>
      </c>
      <c r="AH10" s="1097"/>
      <c r="AI10" s="1097"/>
      <c r="AJ10" s="1157"/>
      <c r="AK10" s="1152"/>
      <c r="AL10" s="1153"/>
      <c r="AM10" s="1086"/>
      <c r="AN10" s="1153"/>
      <c r="AO10" s="1152"/>
      <c r="AP10" s="1095" t="str">
        <f ca="1">OFFSET(Lexicon!B805,0,$B$3)</f>
        <v>...Compare Alternatives Against the WANTs</v>
      </c>
      <c r="AQ10" s="1087"/>
      <c r="AR10" s="1157"/>
      <c r="AS10" s="1158"/>
      <c r="AT10" s="1157"/>
      <c r="AU10" s="1158"/>
      <c r="AV10" s="1005"/>
    </row>
    <row r="11" spans="1:86" ht="22.5" customHeight="1">
      <c r="A11" s="1011"/>
      <c r="B11" s="925" t="str">
        <f ca="1">OFFSET(Lexicon!B712,0,$B$3)</f>
        <v>What short- and long-term benefits or results do you want?</v>
      </c>
      <c r="C11" s="207" t="str">
        <f ca="1">OFFSET(Lexicon!B724,0,$B$3)</f>
        <v xml:space="preserve">Establish measures for </v>
      </c>
      <c r="D11" s="1077"/>
      <c r="E11" s="682" t="str">
        <f ca="1">OFFSET(Lexicon!B743,0,$B$3)</f>
        <v>If the objective is Mandatory,</v>
      </c>
      <c r="F11" s="80"/>
      <c r="G11" s="1044"/>
      <c r="H11" s="1433" t="str">
        <f ca="1">OFFSET(Lexicon!B795,0,$B$3)</f>
        <v>Does this alternative meet each MUST objective?</v>
      </c>
      <c r="I11" s="1433"/>
      <c r="J11" s="1434"/>
      <c r="K11" s="1044"/>
      <c r="L11" s="99" t="str">
        <f ca="1">OFFSET(Lexicon!B800,0,$B$3)</f>
        <v>Which alternative best satisfies each WANT objective?</v>
      </c>
      <c r="M11" s="99"/>
      <c r="N11" s="1044"/>
      <c r="O11" s="1044"/>
      <c r="P11" s="1044"/>
      <c r="Q11" s="1155"/>
      <c r="R11" s="1044"/>
      <c r="S11" s="1155"/>
      <c r="T11" s="1044"/>
      <c r="U11" s="1432" t="str">
        <f ca="1">OFFSET(Lexicon!B806,0,$B$3)</f>
        <v>How well does each alternative perform against each WANT objective?</v>
      </c>
      <c r="V11" s="1432"/>
      <c r="W11" s="1432"/>
      <c r="X11" s="1432"/>
      <c r="Y11" s="1432"/>
      <c r="Z11" s="1432"/>
      <c r="AA11" s="80"/>
      <c r="AB11" s="1044"/>
      <c r="AC11" s="1433" t="str">
        <f ca="1">OFFSET(Lexicon!B795,0,$B$3)</f>
        <v>Does this alternative meet each MUST objective?</v>
      </c>
      <c r="AD11" s="1433"/>
      <c r="AE11" s="1434"/>
      <c r="AF11" s="1044"/>
      <c r="AG11" s="326" t="str">
        <f ca="1">OFFSET(Lexicon!B800,0,$B$3)</f>
        <v>Which alternative best satisfies each WANT objective?</v>
      </c>
      <c r="AH11" s="99"/>
      <c r="AI11" s="1044"/>
      <c r="AJ11" s="1044"/>
      <c r="AK11" s="1044"/>
      <c r="AL11" s="1155"/>
      <c r="AM11" s="1044"/>
      <c r="AN11" s="1155"/>
      <c r="AO11" s="1023"/>
      <c r="AP11" s="1432" t="str">
        <f ca="1">OFFSET(Lexicon!B806,0,$B$3)</f>
        <v>How well does each alternative perform against each WANT objective?</v>
      </c>
      <c r="AQ11" s="1432"/>
      <c r="AR11" s="1432"/>
      <c r="AS11" s="1432"/>
      <c r="AT11" s="1432"/>
      <c r="AU11" s="1432"/>
      <c r="AV11" s="80"/>
    </row>
    <row r="12" spans="1:86" ht="24" customHeight="1">
      <c r="A12" s="1018"/>
      <c r="B12" s="925" t="str">
        <f ca="1">OFFSET(Lexicon!B713,0,$B$3)</f>
        <v xml:space="preserve">What resources should you use or save? </v>
      </c>
      <c r="C12" s="207" t="str">
        <f ca="1">OFFSET(Lexicon!B725,0,$B$3)</f>
        <v>each objective</v>
      </c>
      <c r="D12" s="1077"/>
      <c r="E12" s="682" t="str">
        <f ca="1">OFFSET(Lexicon!B744,0,$B$3)</f>
        <v>Measurable and Realistic,</v>
      </c>
      <c r="F12" s="80"/>
      <c r="G12" s="1044"/>
      <c r="H12" s="214" t="str">
        <f ca="1">OFFSET(Lexicon!B796,0,$B$3)</f>
        <v xml:space="preserve">     Gather and record factual data</v>
      </c>
      <c r="I12" s="1044"/>
      <c r="J12" s="1159"/>
      <c r="K12" s="1044"/>
      <c r="L12" s="99" t="str">
        <f ca="1">OFFSET(Lexicon!B801,0,$B$3)</f>
        <v xml:space="preserve">     Examine how each alternative performs against each WANT objective</v>
      </c>
      <c r="M12" s="99"/>
      <c r="N12" s="1044"/>
      <c r="O12" s="1044"/>
      <c r="P12" s="1044"/>
      <c r="Q12" s="1155"/>
      <c r="R12" s="1044"/>
      <c r="S12" s="1155"/>
      <c r="T12" s="1044"/>
      <c r="U12" s="99" t="str">
        <f ca="1">OFFSET(Lexicon!B807,0,$B$3)</f>
        <v xml:space="preserve">Record supporting data, then for each objective: </v>
      </c>
      <c r="V12" s="99"/>
      <c r="W12" s="1044"/>
      <c r="X12" s="1155"/>
      <c r="Y12" s="1044"/>
      <c r="Z12" s="1155"/>
      <c r="AA12" s="80"/>
      <c r="AB12" s="1044"/>
      <c r="AC12" s="214" t="str">
        <f ca="1">OFFSET(Lexicon!B796,0,$B$3)</f>
        <v xml:space="preserve">     Gather and record factual data</v>
      </c>
      <c r="AD12" s="1044"/>
      <c r="AE12" s="1159"/>
      <c r="AF12" s="1044"/>
      <c r="AG12" s="326" t="str">
        <f ca="1">OFFSET(Lexicon!B801,0,$B$3)</f>
        <v xml:space="preserve">     Examine how each alternative performs against each WANT objective</v>
      </c>
      <c r="AH12" s="99"/>
      <c r="AI12" s="1044"/>
      <c r="AJ12" s="1044"/>
      <c r="AK12" s="1044"/>
      <c r="AL12" s="1155"/>
      <c r="AM12" s="1044"/>
      <c r="AN12" s="1155"/>
      <c r="AO12" s="1023"/>
      <c r="AP12" s="99" t="str">
        <f ca="1">OFFSET(Lexicon!B807,0,$B$3)</f>
        <v xml:space="preserve">Record supporting data, then for each objective: </v>
      </c>
      <c r="AQ12" s="99"/>
      <c r="AR12" s="1044"/>
      <c r="AS12" s="1155"/>
      <c r="AT12" s="1044"/>
      <c r="AU12" s="1155"/>
      <c r="AV12" s="80"/>
    </row>
    <row r="13" spans="1:86" ht="12.75" customHeight="1">
      <c r="A13" s="1018"/>
      <c r="B13" s="206" t="str">
        <f ca="1">OFFSET(Lexicon!B714,0,$B$3)</f>
        <v>What restrictions influence this choice?</v>
      </c>
      <c r="C13" s="207" t="str">
        <f ca="1">OFFSET(Lexicon!B726,0,$B$3)</f>
        <v>(as measured by…)</v>
      </c>
      <c r="D13" s="1077"/>
      <c r="E13" s="325" t="str">
        <f ca="1">OFFSET(Lexicon!B745,0,$B$3)</f>
        <v>label it a MUST.</v>
      </c>
      <c r="F13" s="80"/>
      <c r="G13" s="1044"/>
      <c r="H13" s="214" t="str">
        <f ca="1">OFFSET(Lexicon!B797,0,$B$3)</f>
        <v xml:space="preserve">     Determine if Go or No Go</v>
      </c>
      <c r="I13" s="1044"/>
      <c r="J13" s="1159"/>
      <c r="K13" s="1044"/>
      <c r="L13" s="99" t="str">
        <f ca="1">OFFSET(Lexicon!B802,0,$B$3)</f>
        <v xml:space="preserve">     Mark the best performers with an asterisk (*)</v>
      </c>
      <c r="M13" s="99"/>
      <c r="N13" s="1044"/>
      <c r="O13" s="1044"/>
      <c r="P13" s="1044"/>
      <c r="Q13" s="1155"/>
      <c r="R13" s="1044"/>
      <c r="S13" s="1155"/>
      <c r="T13" s="1044"/>
      <c r="U13" s="99" t="str">
        <f ca="1">OFFSET(Lexicon!B808,0,$B$3)</f>
        <v xml:space="preserve">     Find the best performing alternative and give it a score of 10</v>
      </c>
      <c r="V13" s="167"/>
      <c r="W13" s="1044"/>
      <c r="X13" s="1155"/>
      <c r="Y13" s="1044"/>
      <c r="Z13" s="1155"/>
      <c r="AA13" s="80"/>
      <c r="AB13" s="1044"/>
      <c r="AC13" s="214" t="str">
        <f ca="1">OFFSET(Lexicon!B797,0,$B$3)</f>
        <v xml:space="preserve">     Determine if Go or No Go</v>
      </c>
      <c r="AD13" s="1044"/>
      <c r="AE13" s="1159"/>
      <c r="AF13" s="1044"/>
      <c r="AG13" s="326" t="str">
        <f ca="1">OFFSET(Lexicon!B802,0,$B$3)</f>
        <v xml:space="preserve">     Mark the best performers with an asterisk (*)</v>
      </c>
      <c r="AH13" s="99"/>
      <c r="AI13" s="1044"/>
      <c r="AJ13" s="1044"/>
      <c r="AK13" s="1044"/>
      <c r="AL13" s="1155"/>
      <c r="AM13" s="1044"/>
      <c r="AN13" s="1155"/>
      <c r="AO13" s="1023"/>
      <c r="AP13" s="99" t="str">
        <f ca="1">OFFSET(Lexicon!B808,0,$B$3)</f>
        <v xml:space="preserve">     Find the best performing alternative and give it a score of 10</v>
      </c>
      <c r="AQ13" s="99"/>
      <c r="AR13" s="1044"/>
      <c r="AS13" s="1155"/>
      <c r="AT13" s="1044"/>
      <c r="AU13" s="1155"/>
      <c r="AV13" s="80"/>
    </row>
    <row r="14" spans="1:86" ht="24" customHeight="1">
      <c r="A14" s="1000"/>
      <c r="B14" s="206" t="str">
        <f ca="1">OFFSET(Lexicon!B715,0,$B$3)</f>
        <v>What minimums or maximums must you meet?</v>
      </c>
      <c r="C14" s="207" t="str">
        <f ca="1">OFFSET(Lexicon!B732,0,$B$3)</f>
        <v>Consider:</v>
      </c>
      <c r="D14" s="1077"/>
      <c r="E14" s="682" t="str">
        <f ca="1">OFFSET(Lexicon!B746,0,$B$3)</f>
        <v>(Select 'MUST' from drop-down)</v>
      </c>
      <c r="F14" s="80"/>
      <c r="G14" s="1044"/>
      <c r="H14" s="214" t="str">
        <f ca="1">OFFSET(Lexicon!B798,0,$B$3)</f>
        <v xml:space="preserve">     Eliminate any No Go alternatives</v>
      </c>
      <c r="I14" s="1044"/>
      <c r="J14" s="1159"/>
      <c r="K14" s="1044"/>
      <c r="L14" s="99" t="str">
        <f ca="1">OFFSET(Lexicon!B803,0,$B$3)</f>
        <v xml:space="preserve">     Each WANT objective should have at least one *</v>
      </c>
      <c r="M14" s="99"/>
      <c r="N14" s="1044"/>
      <c r="O14" s="1044"/>
      <c r="P14" s="1044"/>
      <c r="Q14" s="1155"/>
      <c r="R14" s="1044"/>
      <c r="S14" s="1155"/>
      <c r="T14" s="1044"/>
      <c r="U14" s="1414" t="str">
        <f ca="1">OFFSET(Lexicon!B809,0,$B$3)</f>
        <v xml:space="preserve">     Score other alternatives (0-10) relative to the best performer</v>
      </c>
      <c r="V14" s="1414"/>
      <c r="W14" s="1414"/>
      <c r="X14" s="1414"/>
      <c r="Y14" s="1414"/>
      <c r="Z14" s="1414"/>
      <c r="AA14" s="80"/>
      <c r="AB14" s="1044"/>
      <c r="AC14" s="214" t="str">
        <f ca="1">OFFSET(Lexicon!B798,0,$B$3)</f>
        <v xml:space="preserve">     Eliminate any No Go alternatives</v>
      </c>
      <c r="AD14" s="1044"/>
      <c r="AE14" s="1159"/>
      <c r="AF14" s="1044"/>
      <c r="AG14" s="326" t="str">
        <f ca="1">OFFSET(Lexicon!B803,0,$B$3)</f>
        <v xml:space="preserve">     Each WANT objective should have at least one *</v>
      </c>
      <c r="AH14" s="99"/>
      <c r="AI14" s="1044"/>
      <c r="AJ14" s="1044"/>
      <c r="AK14" s="1044"/>
      <c r="AL14" s="1155"/>
      <c r="AM14" s="1044"/>
      <c r="AN14" s="1155"/>
      <c r="AO14" s="1023"/>
      <c r="AP14" s="1414" t="str">
        <f ca="1">OFFSET(Lexicon!B809,0,$B$3)</f>
        <v xml:space="preserve">     Score other alternatives (0-10) relative to the best performer</v>
      </c>
      <c r="AQ14" s="1414"/>
      <c r="AR14" s="1414"/>
      <c r="AS14" s="1414"/>
      <c r="AT14" s="1414"/>
      <c r="AU14" s="1414"/>
      <c r="AV14" s="80"/>
    </row>
    <row r="15" spans="1:86">
      <c r="A15" s="196"/>
      <c r="B15" s="206" t="str">
        <f ca="1">OFFSET(Lexicon!B716,0,$B$3)</f>
        <v xml:space="preserve">Which objectives need to be clarified? </v>
      </c>
      <c r="C15" s="207" t="str">
        <f ca="1">OFFSET(Lexicon!B733,0,$B$3)</f>
        <v>Time, speed,</v>
      </c>
      <c r="D15" s="1077"/>
      <c r="E15" s="1092" t="str">
        <f ca="1">OFFSET(Lexicon!B755,0,$B$3)</f>
        <v>Weigh the WANTs</v>
      </c>
      <c r="F15" s="20"/>
      <c r="G15" s="1044"/>
      <c r="H15" s="214"/>
      <c r="I15" s="1044"/>
      <c r="J15" s="1159"/>
      <c r="K15" s="1044"/>
      <c r="L15" s="99" t="str">
        <f ca="1">OFFSET(Lexicon!B804,0,$B$3)</f>
        <v xml:space="preserve">     The alternative with the most * is the best performer</v>
      </c>
      <c r="M15" s="99"/>
      <c r="N15" s="1044"/>
      <c r="O15" s="1044"/>
      <c r="P15" s="1044"/>
      <c r="Q15" s="1155"/>
      <c r="R15" s="1044"/>
      <c r="S15" s="1155"/>
      <c r="T15" s="1044"/>
      <c r="U15" s="1415" t="str">
        <f ca="1">OFFSET(Lexicon!B811,0,$B$3)</f>
        <v xml:space="preserve"> Multiply objective weights x scores      Add for total weighted scores</v>
      </c>
      <c r="V15" s="1415"/>
      <c r="W15" s="1415"/>
      <c r="X15" s="1415"/>
      <c r="Y15" s="1415"/>
      <c r="Z15" s="1415"/>
      <c r="AA15" s="20"/>
      <c r="AB15" s="1044"/>
      <c r="AC15" s="214"/>
      <c r="AD15" s="1044"/>
      <c r="AE15" s="1159"/>
      <c r="AF15" s="1044"/>
      <c r="AG15" s="326" t="str">
        <f ca="1">OFFSET(Lexicon!B804,0,$B$3)</f>
        <v xml:space="preserve">     The alternative with the most * is the best performer</v>
      </c>
      <c r="AH15" s="99"/>
      <c r="AI15" s="1044"/>
      <c r="AJ15" s="1044"/>
      <c r="AK15" s="1044"/>
      <c r="AL15" s="1155"/>
      <c r="AM15" s="1044"/>
      <c r="AN15" s="1155"/>
      <c r="AO15" s="1023"/>
      <c r="AP15" s="1415" t="str">
        <f ca="1">OFFSET(Lexicon!B811,0,$B$3)</f>
        <v xml:space="preserve"> Multiply objective weights x scores      Add for total weighted scores</v>
      </c>
      <c r="AQ15" s="1415"/>
      <c r="AR15" s="1415"/>
      <c r="AS15" s="1415"/>
      <c r="AT15" s="1415"/>
      <c r="AU15" s="1415"/>
      <c r="AV15" s="20"/>
    </row>
    <row r="16" spans="1:86" ht="22.5" customHeight="1">
      <c r="A16" s="196"/>
      <c r="B16" s="925" t="str">
        <f ca="1">OFFSET(Lexicon!B717,0,$B$3)</f>
        <v>Consider how time, cost, customers, etc., influence this choice</v>
      </c>
      <c r="C16" s="207" t="str">
        <f ca="1">OFFSET(Lexicon!B734,0,$B$3)</f>
        <v xml:space="preserve">monetary units, </v>
      </c>
      <c r="D16" s="1077"/>
      <c r="E16" s="325" t="str">
        <f ca="1">OFFSET(Lexicon!B756,0,$B$3)</f>
        <v>For the other objectives,</v>
      </c>
      <c r="F16" s="80"/>
      <c r="G16" s="1044"/>
      <c r="H16" s="214"/>
      <c r="I16" s="1044"/>
      <c r="J16" s="1159"/>
      <c r="K16" s="1044"/>
      <c r="L16" s="1044"/>
      <c r="M16" s="99"/>
      <c r="N16" s="1044"/>
      <c r="O16" s="1044"/>
      <c r="P16" s="1044"/>
      <c r="Q16" s="1155"/>
      <c r="R16" s="1044"/>
      <c r="S16" s="1155"/>
      <c r="T16" s="1044"/>
      <c r="U16" s="1415"/>
      <c r="V16" s="1415"/>
      <c r="W16" s="1415"/>
      <c r="X16" s="1415"/>
      <c r="Y16" s="1415"/>
      <c r="Z16" s="1415"/>
      <c r="AA16" s="80"/>
      <c r="AB16" s="1044"/>
      <c r="AC16" s="214"/>
      <c r="AD16" s="1044"/>
      <c r="AE16" s="1159"/>
      <c r="AF16" s="1044"/>
      <c r="AG16" s="1155"/>
      <c r="AH16" s="99"/>
      <c r="AI16" s="1044"/>
      <c r="AJ16" s="1044"/>
      <c r="AK16" s="1044"/>
      <c r="AL16" s="1155"/>
      <c r="AM16" s="1044"/>
      <c r="AN16" s="1155"/>
      <c r="AO16" s="1023"/>
      <c r="AP16" s="1415"/>
      <c r="AQ16" s="1415"/>
      <c r="AR16" s="1415"/>
      <c r="AS16" s="1415"/>
      <c r="AT16" s="1415"/>
      <c r="AU16" s="1415"/>
      <c r="AV16" s="80"/>
    </row>
    <row r="17" spans="1:59" ht="22.5" customHeight="1">
      <c r="A17" s="196"/>
      <c r="B17" s="206" t="str">
        <f ca="1">OFFSET(Lexicon!B718,0,$B$3)</f>
        <v>Be clear and specific        Use short statements</v>
      </c>
      <c r="C17" s="207" t="str">
        <f ca="1">OFFSET(Lexicon!B735,0,$B$3)</f>
        <v xml:space="preserve">accepted norms, </v>
      </c>
      <c r="D17" s="1009"/>
      <c r="E17" s="682" t="str">
        <f ca="1">OFFSET(Lexicon!B757,0,$B$3)</f>
        <v>what is the relative</v>
      </c>
      <c r="F17" s="80"/>
      <c r="G17" s="211"/>
      <c r="H17" s="211"/>
      <c r="I17" s="211"/>
      <c r="J17" s="320"/>
      <c r="K17" s="211"/>
      <c r="L17" s="211"/>
      <c r="M17" s="80"/>
      <c r="N17" s="211"/>
      <c r="O17" s="211"/>
      <c r="P17" s="211"/>
      <c r="Q17" s="320"/>
      <c r="R17" s="211"/>
      <c r="S17" s="320"/>
      <c r="T17" s="80"/>
      <c r="U17" s="211"/>
      <c r="V17" s="211"/>
      <c r="W17" s="211"/>
      <c r="X17" s="320"/>
      <c r="Y17" s="211"/>
      <c r="Z17" s="320"/>
      <c r="AA17" s="80"/>
      <c r="AB17" s="211"/>
      <c r="AC17" s="211"/>
      <c r="AD17" s="211"/>
      <c r="AE17" s="320"/>
      <c r="AF17" s="211"/>
      <c r="AG17" s="320"/>
      <c r="AH17" s="80"/>
      <c r="AI17" s="211"/>
      <c r="AJ17" s="211"/>
      <c r="AK17" s="211"/>
      <c r="AL17" s="320"/>
      <c r="AM17" s="211"/>
      <c r="AN17" s="320"/>
      <c r="AO17" s="80"/>
      <c r="AP17" s="211"/>
      <c r="AQ17" s="211"/>
      <c r="AR17" s="211"/>
      <c r="AS17" s="320"/>
      <c r="AT17" s="211"/>
      <c r="AU17" s="320"/>
      <c r="AV17" s="80"/>
    </row>
    <row r="18" spans="1:59" ht="20.25" customHeight="1">
      <c r="A18" s="196"/>
      <c r="B18" s="10"/>
      <c r="C18" s="207" t="str">
        <f ca="1">OFFSET(Lexicon!B736,0,$B$3)</f>
        <v>or other hard numbers.</v>
      </c>
      <c r="D18" s="1018"/>
      <c r="E18" s="325" t="str">
        <f ca="1">OFFSET(Lexicon!B758,0,$B$3)</f>
        <v>importance of each WANT?</v>
      </c>
      <c r="F18" s="80"/>
      <c r="G18" s="1160"/>
      <c r="H18" s="336" t="str">
        <f ca="1">OFFSET(Lexicon!B825,0,$B$3)</f>
        <v xml:space="preserve"> = Indicate final choice</v>
      </c>
      <c r="I18" s="1044"/>
      <c r="J18" s="1155"/>
      <c r="K18" s="329" t="str">
        <f ca="1">OFFSET(Lexicon!B824,0,$B$3)</f>
        <v>Total =</v>
      </c>
      <c r="L18" s="1161">
        <f>SUM(L21:L44)</f>
        <v>0</v>
      </c>
      <c r="M18" s="80"/>
      <c r="N18" s="1160"/>
      <c r="O18" s="336" t="str">
        <f ca="1">OFFSET(Lexicon!B825,0,$B$3)</f>
        <v xml:space="preserve"> = Indicate final choice</v>
      </c>
      <c r="P18" s="1044"/>
      <c r="Q18" s="1155"/>
      <c r="R18" s="329" t="str">
        <f ca="1">OFFSET(Lexicon!B824,0,$B$3)</f>
        <v>Total =</v>
      </c>
      <c r="S18" s="1161">
        <f>SUM(S21:S44)</f>
        <v>0</v>
      </c>
      <c r="T18" s="80"/>
      <c r="U18" s="1160"/>
      <c r="V18" s="336" t="str">
        <f ca="1">OFFSET(Lexicon!B825,0,$B$3)</f>
        <v xml:space="preserve"> = Indicate final choice</v>
      </c>
      <c r="W18" s="1044"/>
      <c r="X18" s="1155"/>
      <c r="Y18" s="329" t="str">
        <f ca="1">OFFSET(Lexicon!B824,0,$B$3)</f>
        <v>Total =</v>
      </c>
      <c r="Z18" s="1161">
        <f ca="1">SUM(Z21:Z98)</f>
        <v>0</v>
      </c>
      <c r="AA18" s="80"/>
      <c r="AB18" s="1160"/>
      <c r="AC18" s="336" t="str">
        <f ca="1">OFFSET(Lexicon!B825,0,$B$3)</f>
        <v xml:space="preserve"> = Indicate final choice</v>
      </c>
      <c r="AD18" s="1044"/>
      <c r="AE18" s="1155"/>
      <c r="AF18" s="329" t="str">
        <f ca="1">OFFSET(Lexicon!B824,0,$B$3)</f>
        <v>Total =</v>
      </c>
      <c r="AG18" s="1161">
        <f>SUM(AG21:AG44)</f>
        <v>0</v>
      </c>
      <c r="AH18" s="80"/>
      <c r="AI18" s="1160"/>
      <c r="AJ18" s="336" t="str">
        <f ca="1">OFFSET(Lexicon!B825,0,$B$3)</f>
        <v xml:space="preserve"> = Indicate final choice</v>
      </c>
      <c r="AK18" s="1044"/>
      <c r="AL18" s="1155"/>
      <c r="AM18" s="329" t="str">
        <f ca="1">OFFSET(Lexicon!B824,0,$B$3)</f>
        <v>Total =</v>
      </c>
      <c r="AN18" s="1161">
        <f>SUM(AN21:AN44)</f>
        <v>0</v>
      </c>
      <c r="AO18" s="80"/>
      <c r="AP18" s="1160"/>
      <c r="AQ18" s="336" t="str">
        <f ca="1">OFFSET(Lexicon!B825,0,$B$3)</f>
        <v xml:space="preserve"> = Indicate final choice</v>
      </c>
      <c r="AR18" s="1044"/>
      <c r="AS18" s="1155"/>
      <c r="AT18" s="329" t="str">
        <f ca="1">OFFSET(Lexicon!B824,0,$B$3)</f>
        <v>Total =</v>
      </c>
      <c r="AU18" s="1161">
        <f ca="1">SUM(AU21:AU98)</f>
        <v>0</v>
      </c>
      <c r="AV18" s="80"/>
    </row>
    <row r="19" spans="1:59" ht="20.25" customHeight="1">
      <c r="A19" s="196"/>
      <c r="B19" s="10"/>
      <c r="C19" s="208"/>
      <c r="D19" s="1018"/>
      <c r="E19" s="682" t="str">
        <f ca="1">OFFSET(Lexicon!B759,0,$B$3)</f>
        <v>(Most important WANT = 10;</v>
      </c>
      <c r="F19" s="80"/>
      <c r="G19" s="1044"/>
      <c r="H19" s="5" t="str">
        <f ca="1">OFFSET(Lexicon!B827,0,$B$3)</f>
        <v>Alternative 1</v>
      </c>
      <c r="I19" s="1044"/>
      <c r="J19" s="1162" t="s">
        <v>4693</v>
      </c>
      <c r="K19" s="1020"/>
      <c r="L19" s="82"/>
      <c r="M19" s="80"/>
      <c r="N19" s="1020"/>
      <c r="O19" s="5" t="str">
        <f ca="1">OFFSET(Lexicon!B828,0,$B$3)</f>
        <v>Alternative 2</v>
      </c>
      <c r="P19" s="1020"/>
      <c r="Q19" s="1162" t="s">
        <v>4693</v>
      </c>
      <c r="R19" s="1020"/>
      <c r="S19" s="663"/>
      <c r="T19" s="80"/>
      <c r="U19" s="1020"/>
      <c r="V19" s="5" t="str">
        <f ca="1">OFFSET(Lexicon!B829,0,$B$3)</f>
        <v>Alternative 3</v>
      </c>
      <c r="W19" s="1020"/>
      <c r="X19" s="1162" t="s">
        <v>4693</v>
      </c>
      <c r="Y19" s="1020"/>
      <c r="Z19" s="354"/>
      <c r="AA19" s="80"/>
      <c r="AB19" s="1020"/>
      <c r="AC19" s="5" t="str">
        <f ca="1">OFFSET(Lexicon!B830,0,$B$3)</f>
        <v>Alternative 4</v>
      </c>
      <c r="AD19" s="1044"/>
      <c r="AE19" s="1162" t="s">
        <v>4693</v>
      </c>
      <c r="AF19" s="1020"/>
      <c r="AG19" s="354"/>
      <c r="AH19" s="80"/>
      <c r="AI19" s="1020"/>
      <c r="AJ19" s="5" t="str">
        <f ca="1">OFFSET(Lexicon!B831,0,$B$3)</f>
        <v>Alternative 5</v>
      </c>
      <c r="AK19" s="1020"/>
      <c r="AL19" s="1162" t="s">
        <v>4693</v>
      </c>
      <c r="AM19" s="1020"/>
      <c r="AN19" s="663">
        <f>L19</f>
        <v>0</v>
      </c>
      <c r="AO19" s="80"/>
      <c r="AP19" s="1020"/>
      <c r="AQ19" s="5" t="str">
        <f ca="1">OFFSET(Lexicon!B832,0,$B$3)</f>
        <v>Alternative 6</v>
      </c>
      <c r="AR19" s="1020"/>
      <c r="AS19" s="1162" t="s">
        <v>4693</v>
      </c>
      <c r="AT19" s="1020"/>
      <c r="AU19" s="354"/>
      <c r="AV19" s="80"/>
      <c r="BG19" s="1124" t="str">
        <f>IF(AND($E22="M",(OR(J22="GO",J22="JA",J22="FAVORABLE",J22="NO GO",J22="NEIN",J22="NON FAVORABLE",J22=""))),"",IF(AND($E22="I",(OR(J22="GO",J22="JA", J22="FAVORABLE",J22="NO GO",J22="NEIN",J22="NON FAVORABLE",J22=""))),"",IF(AND($E22="E",(OR(J22="GO",J22="JA",J22="FAVORABLE",J22="NO GO",J22="NEIN",J22="NON FAVORABLE",J22=""))),"",IF($E22="","",IF(AND($E22&gt;0,$E22&lt;&gt;"M",$E22&lt;&gt;"I",$E22&lt;&gt;"E",J22&gt;=0,J22&lt;=10),$E22*J22,"ERROR")))))</f>
        <v/>
      </c>
    </row>
    <row r="20" spans="1:59" ht="24" customHeight="1" thickBot="1">
      <c r="A20" s="1079"/>
      <c r="B20" s="1163" t="str">
        <f ca="1">OFFSET(Lexicon!B742,0,$B$3)</f>
        <v>Objectives</v>
      </c>
      <c r="C20" s="1164" t="str">
        <f ca="1">OFFSET(Lexicon!B723,0,$B$3)</f>
        <v>Measures</v>
      </c>
      <c r="D20" s="1078"/>
      <c r="E20" s="683" t="str">
        <f ca="1">OFFSET(Lexicon!B760,0,$B$3)</f>
        <v>Others = 1-10, relative to the '10')</v>
      </c>
      <c r="F20" s="80"/>
      <c r="G20" s="1422"/>
      <c r="H20" s="1423"/>
      <c r="I20" s="1044"/>
      <c r="J20" s="321" t="str">
        <f ca="1">OFFSET(Lexicon!B823,0,$B$3)</f>
        <v>Score</v>
      </c>
      <c r="K20" s="1020"/>
      <c r="L20" s="213" t="str">
        <f ca="1">OFFSET(Lexicon!B826,0,$B$3)</f>
        <v>Weighted  score</v>
      </c>
      <c r="M20" s="80"/>
      <c r="N20" s="1422"/>
      <c r="O20" s="1423"/>
      <c r="P20" s="1020"/>
      <c r="Q20" s="321" t="str">
        <f ca="1">OFFSET(Lexicon!B823,0,$B$3)</f>
        <v>Score</v>
      </c>
      <c r="R20" s="1020"/>
      <c r="S20" s="328" t="str">
        <f ca="1">OFFSET(Lexicon!B826,0,$B$3)</f>
        <v>Weighted  score</v>
      </c>
      <c r="T20" s="80"/>
      <c r="U20" s="1422"/>
      <c r="V20" s="1423"/>
      <c r="W20" s="1020"/>
      <c r="X20" s="328" t="str">
        <f ca="1">OFFSET(Lexicon!B823,0,$B$3)</f>
        <v>Score</v>
      </c>
      <c r="Y20" s="1020"/>
      <c r="Z20" s="328" t="str">
        <f ca="1">OFFSET(Lexicon!B826,0,$B$3)</f>
        <v>Weighted  score</v>
      </c>
      <c r="AA20" s="80"/>
      <c r="AB20" s="1422"/>
      <c r="AC20" s="1423"/>
      <c r="AD20" s="1044"/>
      <c r="AE20" s="321" t="str">
        <f ca="1">OFFSET(Lexicon!B823,0,$B$3)</f>
        <v>Score</v>
      </c>
      <c r="AF20" s="1020"/>
      <c r="AG20" s="328" t="str">
        <f ca="1">OFFSET(Lexicon!B826,0,$B$3)</f>
        <v>Weighted  score</v>
      </c>
      <c r="AH20" s="80"/>
      <c r="AI20" s="1422"/>
      <c r="AJ20" s="1423"/>
      <c r="AK20" s="1020"/>
      <c r="AL20" s="321" t="str">
        <f ca="1">OFFSET(Lexicon!B823,0,$B$3)</f>
        <v>Score</v>
      </c>
      <c r="AM20" s="1020"/>
      <c r="AN20" s="328" t="str">
        <f ca="1">OFFSET(Lexicon!B826,0,$B$3)</f>
        <v>Weighted  score</v>
      </c>
      <c r="AO20" s="80"/>
      <c r="AP20" s="1422"/>
      <c r="AQ20" s="1423"/>
      <c r="AR20" s="1020"/>
      <c r="AS20" s="328" t="str">
        <f ca="1">OFFSET(Lexicon!B823,0,$B$3)</f>
        <v>Score</v>
      </c>
      <c r="AT20" s="1020"/>
      <c r="AU20" s="328" t="str">
        <f ca="1">OFFSET(Lexicon!B826,0,$B$3)</f>
        <v>Weighted  score</v>
      </c>
      <c r="AV20" s="80"/>
    </row>
    <row r="21" spans="1:59" s="349" customFormat="1" ht="15" customHeight="1">
      <c r="A21" s="196"/>
      <c r="B21" s="413"/>
      <c r="C21" s="890"/>
      <c r="D21" s="1018"/>
      <c r="E21" s="693"/>
      <c r="F21" s="1072"/>
      <c r="G21" s="1421"/>
      <c r="H21" s="1421"/>
      <c r="J21" s="334"/>
      <c r="K21" s="350"/>
      <c r="L21" s="860" t="str">
        <f>IF(AND(OR($E21="M",$E21="I",$E21="E"),(OR(J21="GO",J21="NO GO",J21="",J21="Favorable", J21="Non Favorable",J21="JA",J21="NEIN",))),"",IF($E21="","",IF(AND($E21&gt;0,$E21&lt;&gt;"M",$E21&lt;&gt;"I",$E21&lt;&gt;"E",J21&gt;=0,J21&lt;=10),$E21*J21,"ERROR")))</f>
        <v/>
      </c>
      <c r="M21" s="1072"/>
      <c r="N21" s="1421"/>
      <c r="O21" s="1421"/>
      <c r="Q21" s="334"/>
      <c r="R21" s="350"/>
      <c r="S21" s="860" t="str">
        <f>IF(AND(OR($E21="M",$E21="I",$E21="E"),(OR(Q21="GO",Q21="NO GO",Q21="",Q21="Favorable", Q21="Non Favorable",Q21="JA",Q21="NEIN",))),"",IF($E21="","",IF(AND($E21&gt;0,$E21&lt;&gt;"M",$E21&lt;&gt;"I",$E21&lt;&gt;"E",Q21&gt;=0,Q21&lt;=10),$E21*Q21,"ERROR")))</f>
        <v/>
      </c>
      <c r="T21" s="1072"/>
      <c r="U21" s="1421"/>
      <c r="V21" s="1421"/>
      <c r="X21" s="334"/>
      <c r="Y21" s="350"/>
      <c r="Z21" s="860" t="str">
        <f>IF(AND(OR($E21="M",$E21="I",$E21="E"),(OR(X21="GO",X21="NO GO",X21="",X21="Favorable", X21="Non Favorable",X21="JA",X21="NEIN",))),"",IF($E21="","",IF(AND($E21&gt;0,$E21&lt;&gt;"M",$E21&lt;&gt;"I",$E21&lt;&gt;"E",X21&gt;=0,X21&lt;=10),$E21*X21,"ERROR")))</f>
        <v/>
      </c>
      <c r="AA21" s="1072"/>
      <c r="AB21" s="1421"/>
      <c r="AC21" s="1421"/>
      <c r="AE21" s="334"/>
      <c r="AF21" s="350"/>
      <c r="AG21" s="860" t="str">
        <f>IF(AND(OR($E21="M",$E21="I",$E21="E"),(OR(AE21="GO",AE21="NO GO",AE21="",AE21="Favorable", AE21="Non Favorable",AE21="JA",AE21="NEIN",))),"",IF($E21="","",IF(AND($E21&gt;0,$E21&lt;&gt;"M",$E21&lt;&gt;"I",$E21&lt;&gt;"E",AE21&gt;=0,AE21&lt;=10),$E21*AE21,"ERROR")))</f>
        <v/>
      </c>
      <c r="AH21" s="1072"/>
      <c r="AI21" s="1421"/>
      <c r="AJ21" s="1421"/>
      <c r="AL21" s="334"/>
      <c r="AM21" s="350"/>
      <c r="AN21" s="860" t="str">
        <f>IF(AND(OR($E21="M",$E21="I",$E21="E"),(OR(AL21="GO",AL21="NO GO",AL21="",AL21="Favorable", AL21="Non Favorable",AL21="JA",AL21="NEIN",))),"",IF($E21="","",IF(AND($E21&gt;0,$E21&lt;&gt;"M",$E21&lt;&gt;"I",$E21&lt;&gt;"E",AL21&gt;=0,AL21&lt;=10),$E21*AL21,"ERROR")))</f>
        <v/>
      </c>
      <c r="AO21" s="1072"/>
      <c r="AP21" s="1421"/>
      <c r="AQ21" s="1421"/>
      <c r="AS21" s="334"/>
      <c r="AT21" s="350"/>
      <c r="AU21" s="860" t="str">
        <f>IF(AND(OR($E21="M",$E21="I",$E21="E"),(OR(AS21="GO",AS21="NO GO",AS21="",AS21="Favorable", AS21="Non Favorable",AS21="JA",AS21="NEIN",))),"",IF($E21="","",IF(AND($E21&gt;0,$E21&lt;&gt;"M",$E21&lt;&gt;"I",$E21&lt;&gt;"E",AS21&gt;=0,AS21&lt;=10),$E21*AS21,"ERROR")))</f>
        <v/>
      </c>
      <c r="AV21" s="1072"/>
    </row>
    <row r="22" spans="1:59" s="349" customFormat="1" ht="15" customHeight="1">
      <c r="A22" s="1079"/>
      <c r="B22" s="368"/>
      <c r="C22" s="891"/>
      <c r="D22" s="1078"/>
      <c r="E22" s="693"/>
      <c r="F22" s="1072"/>
      <c r="G22" s="1417"/>
      <c r="H22" s="1417"/>
      <c r="J22" s="334"/>
      <c r="K22" s="350"/>
      <c r="L22" s="860" t="str">
        <f t="shared" ref="L22:L44" si="0">IF(AND(OR($E22="M",$E22="I",$E22="E"),(OR(J22="GO",J22="NO GO",J22="",J22="Favorable", J22="Non Favorable",J22="JA",J22="NEIN",))),"",IF($E22="","",IF(AND($E22&gt;0,$E22&lt;&gt;"M",$E22&lt;&gt;"I",$E22&lt;&gt;"E",J22&gt;=0,J22&lt;=10),$E22*J22,"ERROR")))</f>
        <v/>
      </c>
      <c r="M22" s="1072"/>
      <c r="N22" s="1417"/>
      <c r="O22" s="1417"/>
      <c r="Q22" s="334"/>
      <c r="R22" s="350"/>
      <c r="S22" s="860" t="str">
        <f t="shared" ref="S22:S44" si="1">IF(AND(OR($E22="M",$E22="I",$E22="E"),(OR(Q22="GO",Q22="NO GO",Q22="",Q22="Favorable", Q22="Non Favorable",Q22="JA",Q22="NEIN",))),"",IF($E22="","",IF(AND($E22&gt;0,$E22&lt;&gt;"M",$E22&lt;&gt;"I",$E22&lt;&gt;"E",Q22&gt;=0,Q22&lt;=10),$E22*Q22,"ERROR")))</f>
        <v/>
      </c>
      <c r="T22" s="1072"/>
      <c r="U22" s="1417"/>
      <c r="V22" s="1417"/>
      <c r="X22" s="334"/>
      <c r="Y22" s="350"/>
      <c r="Z22" s="860" t="str">
        <f t="shared" ref="Z22:Z44" si="2">IF(AND(OR($E22="M",$E22="I",$E22="E"),(OR(X22="GO",X22="NO GO",X22="",X22="Favorable", X22="Non Favorable",X22="JA",X22="NEIN",))),"",IF($E22="","",IF(AND($E22&gt;0,$E22&lt;&gt;"M",$E22&lt;&gt;"I",$E22&lt;&gt;"E",X22&gt;=0,X22&lt;=10),$E22*X22,"ERROR")))</f>
        <v/>
      </c>
      <c r="AA22" s="1072"/>
      <c r="AB22" s="1417"/>
      <c r="AC22" s="1417"/>
      <c r="AE22" s="334"/>
      <c r="AF22" s="350"/>
      <c r="AG22" s="860" t="str">
        <f t="shared" ref="AG22:AG44" si="3">IF(AND(OR($E22="M",$E22="I",$E22="E"),(OR(AE22="GO",AE22="NO GO",AE22="",AE22="Favorable", AE22="Non Favorable",AE22="JA",AE22="NEIN",))),"",IF($E22="","",IF(AND($E22&gt;0,$E22&lt;&gt;"M",$E22&lt;&gt;"I",$E22&lt;&gt;"E",AE22&gt;=0,AE22&lt;=10),$E22*AE22,"ERROR")))</f>
        <v/>
      </c>
      <c r="AH22" s="1072"/>
      <c r="AI22" s="1417"/>
      <c r="AJ22" s="1417"/>
      <c r="AL22" s="334"/>
      <c r="AM22" s="350"/>
      <c r="AN22" s="860" t="str">
        <f t="shared" ref="AN22:AN44" si="4">IF(AND(OR($E22="M",$E22="I",$E22="E"),(OR(AL22="GO",AL22="NO GO",AL22="",AL22="Favorable", AL22="Non Favorable",AL22="JA",AL22="NEIN",))),"",IF($E22="","",IF(AND($E22&gt;0,$E22&lt;&gt;"M",$E22&lt;&gt;"I",$E22&lt;&gt;"E",AL22&gt;=0,AL22&lt;=10),$E22*AL22,"ERROR")))</f>
        <v/>
      </c>
      <c r="AO22" s="1072"/>
      <c r="AP22" s="1417"/>
      <c r="AQ22" s="1417"/>
      <c r="AS22" s="334"/>
      <c r="AT22" s="350"/>
      <c r="AU22" s="860" t="str">
        <f t="shared" ref="AU22:AU44" si="5">IF(AND(OR($E22="M",$E22="I",$E22="E"),(OR(AS22="GO",AS22="NO GO",AS22="",AS22="Favorable", AS22="Non Favorable",AS22="JA",AS22="NEIN",))),"",IF($E22="","",IF(AND($E22&gt;0,$E22&lt;&gt;"M",$E22&lt;&gt;"I",$E22&lt;&gt;"E",AS22&gt;=0,AS22&lt;=10),$E22*AS22,"ERROR")))</f>
        <v/>
      </c>
      <c r="AV22" s="1072"/>
    </row>
    <row r="23" spans="1:59" s="349" customFormat="1" ht="15" customHeight="1">
      <c r="A23" s="1079"/>
      <c r="B23" s="368"/>
      <c r="C23" s="891"/>
      <c r="D23" s="1078"/>
      <c r="E23" s="693"/>
      <c r="F23" s="1072"/>
      <c r="G23" s="1417"/>
      <c r="H23" s="1417"/>
      <c r="J23" s="334"/>
      <c r="K23" s="350"/>
      <c r="L23" s="860" t="str">
        <f t="shared" si="0"/>
        <v/>
      </c>
      <c r="M23" s="1072"/>
      <c r="N23" s="1417"/>
      <c r="O23" s="1417"/>
      <c r="Q23" s="334"/>
      <c r="R23" s="350"/>
      <c r="S23" s="860" t="str">
        <f t="shared" si="1"/>
        <v/>
      </c>
      <c r="T23" s="1072"/>
      <c r="U23" s="1417"/>
      <c r="V23" s="1417"/>
      <c r="X23" s="334"/>
      <c r="Y23" s="350"/>
      <c r="Z23" s="860" t="str">
        <f t="shared" si="2"/>
        <v/>
      </c>
      <c r="AA23" s="1072"/>
      <c r="AB23" s="1417"/>
      <c r="AC23" s="1417"/>
      <c r="AE23" s="334"/>
      <c r="AF23" s="350"/>
      <c r="AG23" s="860" t="str">
        <f t="shared" si="3"/>
        <v/>
      </c>
      <c r="AH23" s="1072"/>
      <c r="AI23" s="1417"/>
      <c r="AJ23" s="1417"/>
      <c r="AL23" s="334"/>
      <c r="AM23" s="350"/>
      <c r="AN23" s="860" t="str">
        <f t="shared" si="4"/>
        <v/>
      </c>
      <c r="AO23" s="1072"/>
      <c r="AP23" s="1417"/>
      <c r="AQ23" s="1417"/>
      <c r="AS23" s="334"/>
      <c r="AT23" s="350"/>
      <c r="AU23" s="860" t="str">
        <f t="shared" si="5"/>
        <v/>
      </c>
      <c r="AV23" s="1072"/>
    </row>
    <row r="24" spans="1:59" s="349" customFormat="1" ht="15" customHeight="1">
      <c r="A24" s="1079"/>
      <c r="B24" s="368"/>
      <c r="C24" s="891"/>
      <c r="D24" s="1078"/>
      <c r="E24" s="693"/>
      <c r="F24" s="1072"/>
      <c r="G24" s="1417"/>
      <c r="H24" s="1417"/>
      <c r="J24" s="334"/>
      <c r="K24" s="350"/>
      <c r="L24" s="860" t="str">
        <f t="shared" si="0"/>
        <v/>
      </c>
      <c r="M24" s="1072"/>
      <c r="N24" s="1417"/>
      <c r="O24" s="1417"/>
      <c r="Q24" s="334"/>
      <c r="R24" s="350"/>
      <c r="S24" s="860" t="str">
        <f t="shared" si="1"/>
        <v/>
      </c>
      <c r="T24" s="1072"/>
      <c r="U24" s="1417"/>
      <c r="V24" s="1417"/>
      <c r="X24" s="334"/>
      <c r="Y24" s="350"/>
      <c r="Z24" s="860" t="str">
        <f t="shared" si="2"/>
        <v/>
      </c>
      <c r="AA24" s="1072"/>
      <c r="AB24" s="1417"/>
      <c r="AC24" s="1417"/>
      <c r="AE24" s="334"/>
      <c r="AF24" s="350"/>
      <c r="AG24" s="860" t="str">
        <f t="shared" si="3"/>
        <v/>
      </c>
      <c r="AH24" s="1072"/>
      <c r="AI24" s="1417"/>
      <c r="AJ24" s="1417"/>
      <c r="AL24" s="334"/>
      <c r="AM24" s="350"/>
      <c r="AN24" s="860" t="str">
        <f t="shared" si="4"/>
        <v/>
      </c>
      <c r="AO24" s="1072"/>
      <c r="AP24" s="1417"/>
      <c r="AQ24" s="1417"/>
      <c r="AS24" s="334"/>
      <c r="AT24" s="350"/>
      <c r="AU24" s="860" t="str">
        <f t="shared" si="5"/>
        <v/>
      </c>
      <c r="AV24" s="1072"/>
    </row>
    <row r="25" spans="1:59" s="349" customFormat="1" ht="15" customHeight="1">
      <c r="A25" s="1079"/>
      <c r="B25" s="368"/>
      <c r="C25" s="891"/>
      <c r="D25" s="1078"/>
      <c r="E25" s="693"/>
      <c r="F25" s="1072"/>
      <c r="G25" s="1417"/>
      <c r="H25" s="1417"/>
      <c r="J25" s="334"/>
      <c r="K25" s="350"/>
      <c r="L25" s="860" t="str">
        <f t="shared" si="0"/>
        <v/>
      </c>
      <c r="M25" s="1072"/>
      <c r="N25" s="1417"/>
      <c r="O25" s="1417"/>
      <c r="Q25" s="334"/>
      <c r="R25" s="350"/>
      <c r="S25" s="860" t="str">
        <f t="shared" si="1"/>
        <v/>
      </c>
      <c r="T25" s="1072"/>
      <c r="U25" s="1417"/>
      <c r="V25" s="1417"/>
      <c r="X25" s="334"/>
      <c r="Y25" s="350"/>
      <c r="Z25" s="860" t="str">
        <f t="shared" si="2"/>
        <v/>
      </c>
      <c r="AA25" s="1072"/>
      <c r="AB25" s="1417"/>
      <c r="AC25" s="1417"/>
      <c r="AE25" s="334"/>
      <c r="AF25" s="350"/>
      <c r="AG25" s="860" t="str">
        <f t="shared" si="3"/>
        <v/>
      </c>
      <c r="AH25" s="1072"/>
      <c r="AI25" s="1417"/>
      <c r="AJ25" s="1417"/>
      <c r="AL25" s="334"/>
      <c r="AM25" s="350"/>
      <c r="AN25" s="860" t="str">
        <f t="shared" si="4"/>
        <v/>
      </c>
      <c r="AO25" s="1072"/>
      <c r="AP25" s="1417"/>
      <c r="AQ25" s="1417"/>
      <c r="AS25" s="334"/>
      <c r="AT25" s="350"/>
      <c r="AU25" s="860" t="str">
        <f t="shared" si="5"/>
        <v/>
      </c>
      <c r="AV25" s="1072"/>
    </row>
    <row r="26" spans="1:59" s="349" customFormat="1" ht="15" customHeight="1">
      <c r="A26" s="1079"/>
      <c r="B26" s="368"/>
      <c r="C26" s="891"/>
      <c r="D26" s="1078"/>
      <c r="E26" s="693"/>
      <c r="F26" s="1072"/>
      <c r="G26" s="1417"/>
      <c r="H26" s="1417"/>
      <c r="J26" s="334"/>
      <c r="K26" s="350"/>
      <c r="L26" s="860" t="str">
        <f t="shared" si="0"/>
        <v/>
      </c>
      <c r="M26" s="1072"/>
      <c r="N26" s="1417"/>
      <c r="O26" s="1417"/>
      <c r="Q26" s="334"/>
      <c r="R26" s="350"/>
      <c r="S26" s="860" t="str">
        <f t="shared" si="1"/>
        <v/>
      </c>
      <c r="T26" s="1072"/>
      <c r="U26" s="1417"/>
      <c r="V26" s="1417"/>
      <c r="X26" s="334"/>
      <c r="Y26" s="350"/>
      <c r="Z26" s="860" t="str">
        <f t="shared" si="2"/>
        <v/>
      </c>
      <c r="AA26" s="1072"/>
      <c r="AB26" s="1417"/>
      <c r="AC26" s="1417"/>
      <c r="AE26" s="334"/>
      <c r="AF26" s="350"/>
      <c r="AG26" s="860" t="str">
        <f t="shared" si="3"/>
        <v/>
      </c>
      <c r="AH26" s="1072"/>
      <c r="AI26" s="1417"/>
      <c r="AJ26" s="1417"/>
      <c r="AL26" s="334"/>
      <c r="AM26" s="350"/>
      <c r="AN26" s="860" t="str">
        <f t="shared" si="4"/>
        <v/>
      </c>
      <c r="AO26" s="1072"/>
      <c r="AP26" s="1417"/>
      <c r="AQ26" s="1417"/>
      <c r="AS26" s="334"/>
      <c r="AT26" s="350"/>
      <c r="AU26" s="860" t="str">
        <f t="shared" si="5"/>
        <v/>
      </c>
      <c r="AV26" s="1072"/>
    </row>
    <row r="27" spans="1:59" s="349" customFormat="1" ht="15" customHeight="1">
      <c r="A27" s="1079"/>
      <c r="B27" s="368"/>
      <c r="C27" s="891"/>
      <c r="D27" s="1078"/>
      <c r="E27" s="693"/>
      <c r="F27" s="1072"/>
      <c r="G27" s="1417"/>
      <c r="H27" s="1417"/>
      <c r="J27" s="334"/>
      <c r="K27" s="350"/>
      <c r="L27" s="860" t="str">
        <f t="shared" si="0"/>
        <v/>
      </c>
      <c r="M27" s="1072"/>
      <c r="N27" s="1417"/>
      <c r="O27" s="1417"/>
      <c r="Q27" s="334"/>
      <c r="R27" s="350"/>
      <c r="S27" s="860" t="str">
        <f t="shared" si="1"/>
        <v/>
      </c>
      <c r="T27" s="1072"/>
      <c r="U27" s="1417"/>
      <c r="V27" s="1417"/>
      <c r="X27" s="334"/>
      <c r="Y27" s="350"/>
      <c r="Z27" s="860" t="str">
        <f t="shared" si="2"/>
        <v/>
      </c>
      <c r="AA27" s="1072"/>
      <c r="AB27" s="1417"/>
      <c r="AC27" s="1417"/>
      <c r="AE27" s="334"/>
      <c r="AF27" s="350"/>
      <c r="AG27" s="860" t="str">
        <f t="shared" si="3"/>
        <v/>
      </c>
      <c r="AH27" s="1072"/>
      <c r="AI27" s="1417"/>
      <c r="AJ27" s="1417"/>
      <c r="AL27" s="334"/>
      <c r="AM27" s="350"/>
      <c r="AN27" s="860" t="str">
        <f t="shared" si="4"/>
        <v/>
      </c>
      <c r="AO27" s="1072"/>
      <c r="AP27" s="1417"/>
      <c r="AQ27" s="1417"/>
      <c r="AS27" s="334"/>
      <c r="AT27" s="350"/>
      <c r="AU27" s="860" t="str">
        <f t="shared" si="5"/>
        <v/>
      </c>
      <c r="AV27" s="1072"/>
    </row>
    <row r="28" spans="1:59" s="349" customFormat="1" ht="15" customHeight="1">
      <c r="A28" s="1079"/>
      <c r="B28" s="368"/>
      <c r="C28" s="891"/>
      <c r="D28" s="1078"/>
      <c r="E28" s="693"/>
      <c r="F28" s="1072"/>
      <c r="G28" s="1417"/>
      <c r="H28" s="1417"/>
      <c r="J28" s="334"/>
      <c r="K28" s="350"/>
      <c r="L28" s="860" t="str">
        <f t="shared" si="0"/>
        <v/>
      </c>
      <c r="M28" s="1072"/>
      <c r="N28" s="1417"/>
      <c r="O28" s="1417"/>
      <c r="Q28" s="334"/>
      <c r="R28" s="350"/>
      <c r="S28" s="860" t="str">
        <f t="shared" si="1"/>
        <v/>
      </c>
      <c r="T28" s="1072"/>
      <c r="U28" s="1417"/>
      <c r="V28" s="1417"/>
      <c r="X28" s="334"/>
      <c r="Y28" s="350"/>
      <c r="Z28" s="860" t="str">
        <f t="shared" si="2"/>
        <v/>
      </c>
      <c r="AA28" s="1072"/>
      <c r="AB28" s="1417"/>
      <c r="AC28" s="1417"/>
      <c r="AE28" s="334"/>
      <c r="AF28" s="350"/>
      <c r="AG28" s="860" t="str">
        <f t="shared" si="3"/>
        <v/>
      </c>
      <c r="AH28" s="1072"/>
      <c r="AI28" s="1417"/>
      <c r="AJ28" s="1417"/>
      <c r="AL28" s="334"/>
      <c r="AM28" s="350"/>
      <c r="AN28" s="860" t="str">
        <f t="shared" si="4"/>
        <v/>
      </c>
      <c r="AO28" s="1072"/>
      <c r="AP28" s="1417"/>
      <c r="AQ28" s="1417"/>
      <c r="AS28" s="334"/>
      <c r="AT28" s="350"/>
      <c r="AU28" s="860" t="str">
        <f t="shared" si="5"/>
        <v/>
      </c>
      <c r="AV28" s="1072"/>
    </row>
    <row r="29" spans="1:59" s="349" customFormat="1" ht="15" customHeight="1">
      <c r="A29" s="1079"/>
      <c r="B29" s="368"/>
      <c r="C29" s="891"/>
      <c r="D29" s="1078"/>
      <c r="E29" s="693"/>
      <c r="F29" s="1072"/>
      <c r="G29" s="1417"/>
      <c r="H29" s="1417"/>
      <c r="J29" s="334"/>
      <c r="K29" s="350"/>
      <c r="L29" s="860" t="str">
        <f t="shared" si="0"/>
        <v/>
      </c>
      <c r="M29" s="1072"/>
      <c r="N29" s="1417"/>
      <c r="O29" s="1417"/>
      <c r="Q29" s="334"/>
      <c r="R29" s="350"/>
      <c r="S29" s="860" t="str">
        <f t="shared" si="1"/>
        <v/>
      </c>
      <c r="T29" s="1072"/>
      <c r="U29" s="1417"/>
      <c r="V29" s="1417"/>
      <c r="X29" s="334"/>
      <c r="Y29" s="350"/>
      <c r="Z29" s="860" t="str">
        <f t="shared" si="2"/>
        <v/>
      </c>
      <c r="AA29" s="1072"/>
      <c r="AB29" s="1417"/>
      <c r="AC29" s="1417"/>
      <c r="AE29" s="334"/>
      <c r="AF29" s="350"/>
      <c r="AG29" s="860" t="str">
        <f t="shared" si="3"/>
        <v/>
      </c>
      <c r="AH29" s="1072"/>
      <c r="AI29" s="1417"/>
      <c r="AJ29" s="1417"/>
      <c r="AL29" s="334"/>
      <c r="AM29" s="350"/>
      <c r="AN29" s="860" t="str">
        <f t="shared" si="4"/>
        <v/>
      </c>
      <c r="AO29" s="1072"/>
      <c r="AP29" s="1417"/>
      <c r="AQ29" s="1417"/>
      <c r="AS29" s="334"/>
      <c r="AT29" s="350"/>
      <c r="AU29" s="860" t="str">
        <f t="shared" si="5"/>
        <v/>
      </c>
      <c r="AV29" s="1072"/>
    </row>
    <row r="30" spans="1:59" s="349" customFormat="1" ht="15" customHeight="1">
      <c r="A30" s="1079"/>
      <c r="B30" s="368"/>
      <c r="C30" s="891"/>
      <c r="D30" s="1078"/>
      <c r="E30" s="693"/>
      <c r="F30" s="1072"/>
      <c r="G30" s="1417"/>
      <c r="H30" s="1417"/>
      <c r="J30" s="334"/>
      <c r="K30" s="350"/>
      <c r="L30" s="860" t="str">
        <f t="shared" si="0"/>
        <v/>
      </c>
      <c r="M30" s="1072"/>
      <c r="N30" s="1417"/>
      <c r="O30" s="1417"/>
      <c r="Q30" s="334"/>
      <c r="R30" s="350"/>
      <c r="S30" s="860" t="str">
        <f t="shared" si="1"/>
        <v/>
      </c>
      <c r="T30" s="1072"/>
      <c r="U30" s="1417"/>
      <c r="V30" s="1417"/>
      <c r="X30" s="334"/>
      <c r="Y30" s="350"/>
      <c r="Z30" s="860" t="str">
        <f t="shared" si="2"/>
        <v/>
      </c>
      <c r="AA30" s="1072"/>
      <c r="AB30" s="1417"/>
      <c r="AC30" s="1417"/>
      <c r="AE30" s="334"/>
      <c r="AF30" s="350"/>
      <c r="AG30" s="860" t="str">
        <f t="shared" si="3"/>
        <v/>
      </c>
      <c r="AH30" s="1072"/>
      <c r="AI30" s="1417"/>
      <c r="AJ30" s="1417"/>
      <c r="AL30" s="334"/>
      <c r="AM30" s="350"/>
      <c r="AN30" s="860" t="str">
        <f t="shared" si="4"/>
        <v/>
      </c>
      <c r="AO30" s="1072"/>
      <c r="AP30" s="1417"/>
      <c r="AQ30" s="1417"/>
      <c r="AS30" s="334"/>
      <c r="AT30" s="350"/>
      <c r="AU30" s="860" t="str">
        <f t="shared" si="5"/>
        <v/>
      </c>
      <c r="AV30" s="1072"/>
    </row>
    <row r="31" spans="1:59" s="349" customFormat="1" ht="15" customHeight="1">
      <c r="A31" s="1079"/>
      <c r="B31" s="368"/>
      <c r="C31" s="891"/>
      <c r="D31" s="1078"/>
      <c r="E31" s="693"/>
      <c r="F31" s="1072"/>
      <c r="G31" s="1416"/>
      <c r="H31" s="1416"/>
      <c r="J31" s="334"/>
      <c r="K31" s="350"/>
      <c r="L31" s="860" t="str">
        <f t="shared" si="0"/>
        <v/>
      </c>
      <c r="M31" s="1072"/>
      <c r="N31" s="1416"/>
      <c r="O31" s="1416"/>
      <c r="Q31" s="334"/>
      <c r="R31" s="350"/>
      <c r="S31" s="860" t="str">
        <f t="shared" si="1"/>
        <v/>
      </c>
      <c r="T31" s="1072"/>
      <c r="U31" s="1416"/>
      <c r="V31" s="1416"/>
      <c r="X31" s="334"/>
      <c r="Y31" s="350"/>
      <c r="Z31" s="860" t="str">
        <f t="shared" si="2"/>
        <v/>
      </c>
      <c r="AA31" s="1072"/>
      <c r="AB31" s="1416"/>
      <c r="AC31" s="1416"/>
      <c r="AE31" s="334"/>
      <c r="AF31" s="350"/>
      <c r="AG31" s="860" t="str">
        <f t="shared" si="3"/>
        <v/>
      </c>
      <c r="AH31" s="1072"/>
      <c r="AI31" s="1416"/>
      <c r="AJ31" s="1416"/>
      <c r="AL31" s="334"/>
      <c r="AM31" s="350"/>
      <c r="AN31" s="860" t="str">
        <f t="shared" si="4"/>
        <v/>
      </c>
      <c r="AO31" s="1072"/>
      <c r="AP31" s="1416"/>
      <c r="AQ31" s="1416"/>
      <c r="AS31" s="334"/>
      <c r="AT31" s="350"/>
      <c r="AU31" s="860" t="str">
        <f t="shared" si="5"/>
        <v/>
      </c>
      <c r="AV31" s="1072"/>
    </row>
    <row r="32" spans="1:59" s="349" customFormat="1" ht="15" customHeight="1">
      <c r="A32" s="1079"/>
      <c r="B32" s="368"/>
      <c r="C32" s="891"/>
      <c r="D32" s="1078"/>
      <c r="E32" s="693"/>
      <c r="F32" s="1072"/>
      <c r="G32" s="1416"/>
      <c r="H32" s="1416"/>
      <c r="J32" s="334"/>
      <c r="K32" s="350"/>
      <c r="L32" s="860" t="str">
        <f t="shared" si="0"/>
        <v/>
      </c>
      <c r="M32" s="1072"/>
      <c r="N32" s="1416"/>
      <c r="O32" s="1416"/>
      <c r="Q32" s="334"/>
      <c r="R32" s="350"/>
      <c r="S32" s="860" t="str">
        <f t="shared" si="1"/>
        <v/>
      </c>
      <c r="T32" s="1072"/>
      <c r="U32" s="1416"/>
      <c r="V32" s="1416"/>
      <c r="X32" s="334"/>
      <c r="Y32" s="350"/>
      <c r="Z32" s="860" t="str">
        <f t="shared" si="2"/>
        <v/>
      </c>
      <c r="AA32" s="1072"/>
      <c r="AB32" s="1416"/>
      <c r="AC32" s="1416"/>
      <c r="AE32" s="334"/>
      <c r="AF32" s="350"/>
      <c r="AG32" s="860" t="str">
        <f t="shared" si="3"/>
        <v/>
      </c>
      <c r="AH32" s="1072"/>
      <c r="AI32" s="1416"/>
      <c r="AJ32" s="1416"/>
      <c r="AL32" s="334"/>
      <c r="AM32" s="350"/>
      <c r="AN32" s="860" t="str">
        <f t="shared" si="4"/>
        <v/>
      </c>
      <c r="AO32" s="1072"/>
      <c r="AP32" s="1416"/>
      <c r="AQ32" s="1416"/>
      <c r="AS32" s="334"/>
      <c r="AT32" s="350"/>
      <c r="AU32" s="860" t="str">
        <f t="shared" si="5"/>
        <v/>
      </c>
      <c r="AV32" s="1072"/>
    </row>
    <row r="33" spans="1:86" s="349" customFormat="1" ht="15" customHeight="1">
      <c r="A33" s="1079"/>
      <c r="B33" s="368"/>
      <c r="C33" s="891"/>
      <c r="D33" s="1078"/>
      <c r="E33" s="693"/>
      <c r="F33" s="1072"/>
      <c r="G33" s="1416"/>
      <c r="H33" s="1416"/>
      <c r="J33" s="334"/>
      <c r="K33" s="350"/>
      <c r="L33" s="860" t="str">
        <f t="shared" si="0"/>
        <v/>
      </c>
      <c r="M33" s="1072"/>
      <c r="N33" s="1416"/>
      <c r="O33" s="1416"/>
      <c r="Q33" s="334"/>
      <c r="R33" s="350"/>
      <c r="S33" s="860" t="str">
        <f t="shared" si="1"/>
        <v/>
      </c>
      <c r="T33" s="1072"/>
      <c r="U33" s="1416"/>
      <c r="V33" s="1416"/>
      <c r="X33" s="334"/>
      <c r="Y33" s="350"/>
      <c r="Z33" s="860" t="str">
        <f t="shared" si="2"/>
        <v/>
      </c>
      <c r="AA33" s="1072"/>
      <c r="AB33" s="1416"/>
      <c r="AC33" s="1416"/>
      <c r="AE33" s="334"/>
      <c r="AF33" s="350"/>
      <c r="AG33" s="860" t="str">
        <f t="shared" si="3"/>
        <v/>
      </c>
      <c r="AH33" s="1072"/>
      <c r="AI33" s="1416"/>
      <c r="AJ33" s="1416"/>
      <c r="AL33" s="334"/>
      <c r="AM33" s="350"/>
      <c r="AN33" s="860" t="str">
        <f t="shared" si="4"/>
        <v/>
      </c>
      <c r="AO33" s="1072"/>
      <c r="AP33" s="1416"/>
      <c r="AQ33" s="1416"/>
      <c r="AS33" s="334"/>
      <c r="AT33" s="350"/>
      <c r="AU33" s="860" t="str">
        <f t="shared" si="5"/>
        <v/>
      </c>
      <c r="AV33" s="1072"/>
    </row>
    <row r="34" spans="1:86" s="349" customFormat="1" ht="15" customHeight="1">
      <c r="A34" s="1079"/>
      <c r="B34" s="368"/>
      <c r="C34" s="891"/>
      <c r="D34" s="1078"/>
      <c r="E34" s="693"/>
      <c r="F34" s="1072"/>
      <c r="G34" s="1416"/>
      <c r="H34" s="1416"/>
      <c r="J34" s="334"/>
      <c r="K34" s="350"/>
      <c r="L34" s="860" t="str">
        <f t="shared" si="0"/>
        <v/>
      </c>
      <c r="M34" s="1072"/>
      <c r="N34" s="1416"/>
      <c r="O34" s="1416"/>
      <c r="Q34" s="334"/>
      <c r="R34" s="350"/>
      <c r="S34" s="860" t="str">
        <f t="shared" si="1"/>
        <v/>
      </c>
      <c r="T34" s="1072"/>
      <c r="U34" s="1416"/>
      <c r="V34" s="1416"/>
      <c r="X34" s="334"/>
      <c r="Y34" s="350"/>
      <c r="Z34" s="860" t="str">
        <f t="shared" si="2"/>
        <v/>
      </c>
      <c r="AA34" s="1072"/>
      <c r="AB34" s="1416"/>
      <c r="AC34" s="1416"/>
      <c r="AE34" s="334"/>
      <c r="AF34" s="350"/>
      <c r="AG34" s="860" t="str">
        <f t="shared" si="3"/>
        <v/>
      </c>
      <c r="AH34" s="1072"/>
      <c r="AI34" s="1416"/>
      <c r="AJ34" s="1416"/>
      <c r="AL34" s="334"/>
      <c r="AM34" s="350"/>
      <c r="AN34" s="860" t="str">
        <f t="shared" si="4"/>
        <v/>
      </c>
      <c r="AO34" s="1072"/>
      <c r="AP34" s="1416"/>
      <c r="AQ34" s="1416"/>
      <c r="AS34" s="334"/>
      <c r="AT34" s="350"/>
      <c r="AU34" s="860" t="str">
        <f t="shared" si="5"/>
        <v/>
      </c>
      <c r="AV34" s="1072"/>
    </row>
    <row r="35" spans="1:86" s="349" customFormat="1" ht="15" customHeight="1">
      <c r="A35" s="1079"/>
      <c r="B35" s="368"/>
      <c r="C35" s="891"/>
      <c r="D35" s="1078"/>
      <c r="E35" s="693"/>
      <c r="F35" s="1072"/>
      <c r="G35" s="1416"/>
      <c r="H35" s="1416"/>
      <c r="J35" s="334"/>
      <c r="K35" s="350"/>
      <c r="L35" s="860" t="str">
        <f t="shared" si="0"/>
        <v/>
      </c>
      <c r="M35" s="1072"/>
      <c r="N35" s="1416"/>
      <c r="O35" s="1416"/>
      <c r="Q35" s="334"/>
      <c r="R35" s="350"/>
      <c r="S35" s="860" t="str">
        <f t="shared" si="1"/>
        <v/>
      </c>
      <c r="T35" s="1072"/>
      <c r="U35" s="1416"/>
      <c r="V35" s="1416"/>
      <c r="X35" s="334"/>
      <c r="Y35" s="350"/>
      <c r="Z35" s="860" t="str">
        <f t="shared" si="2"/>
        <v/>
      </c>
      <c r="AA35" s="1072"/>
      <c r="AB35" s="1416"/>
      <c r="AC35" s="1416"/>
      <c r="AE35" s="334"/>
      <c r="AF35" s="350"/>
      <c r="AG35" s="860" t="str">
        <f t="shared" si="3"/>
        <v/>
      </c>
      <c r="AH35" s="1072"/>
      <c r="AI35" s="1416"/>
      <c r="AJ35" s="1416"/>
      <c r="AL35" s="334"/>
      <c r="AM35" s="350"/>
      <c r="AN35" s="860" t="str">
        <f t="shared" si="4"/>
        <v/>
      </c>
      <c r="AO35" s="1072"/>
      <c r="AP35" s="1416"/>
      <c r="AQ35" s="1416"/>
      <c r="AS35" s="334"/>
      <c r="AT35" s="350"/>
      <c r="AU35" s="860" t="str">
        <f t="shared" si="5"/>
        <v/>
      </c>
      <c r="AV35" s="1072"/>
    </row>
    <row r="36" spans="1:86" s="349" customFormat="1" ht="15" customHeight="1">
      <c r="A36" s="1079"/>
      <c r="B36" s="368"/>
      <c r="C36" s="891"/>
      <c r="D36" s="1078"/>
      <c r="E36" s="693"/>
      <c r="F36" s="1072"/>
      <c r="G36" s="1416"/>
      <c r="H36" s="1416"/>
      <c r="J36" s="334"/>
      <c r="K36" s="350"/>
      <c r="L36" s="860" t="str">
        <f t="shared" si="0"/>
        <v/>
      </c>
      <c r="M36" s="1072"/>
      <c r="N36" s="1416"/>
      <c r="O36" s="1416"/>
      <c r="Q36" s="334"/>
      <c r="R36" s="350"/>
      <c r="S36" s="860" t="str">
        <f t="shared" si="1"/>
        <v/>
      </c>
      <c r="T36" s="1072"/>
      <c r="U36" s="1416"/>
      <c r="V36" s="1416"/>
      <c r="X36" s="334"/>
      <c r="Y36" s="350"/>
      <c r="Z36" s="860" t="str">
        <f t="shared" si="2"/>
        <v/>
      </c>
      <c r="AA36" s="1072"/>
      <c r="AB36" s="1416"/>
      <c r="AC36" s="1416"/>
      <c r="AE36" s="334"/>
      <c r="AF36" s="350"/>
      <c r="AG36" s="860" t="str">
        <f t="shared" si="3"/>
        <v/>
      </c>
      <c r="AH36" s="1072"/>
      <c r="AI36" s="1416"/>
      <c r="AJ36" s="1416"/>
      <c r="AL36" s="334"/>
      <c r="AM36" s="350"/>
      <c r="AN36" s="860" t="str">
        <f t="shared" si="4"/>
        <v/>
      </c>
      <c r="AO36" s="1072"/>
      <c r="AP36" s="1416"/>
      <c r="AQ36" s="1416"/>
      <c r="AS36" s="334"/>
      <c r="AT36" s="350"/>
      <c r="AU36" s="860" t="str">
        <f t="shared" si="5"/>
        <v/>
      </c>
      <c r="AV36" s="1072"/>
    </row>
    <row r="37" spans="1:86" s="349" customFormat="1" ht="15" customHeight="1">
      <c r="A37" s="1079"/>
      <c r="B37" s="368"/>
      <c r="C37" s="891"/>
      <c r="D37" s="1078"/>
      <c r="E37" s="693"/>
      <c r="F37" s="1072"/>
      <c r="G37" s="1416"/>
      <c r="H37" s="1416"/>
      <c r="J37" s="334"/>
      <c r="K37" s="350"/>
      <c r="L37" s="860" t="str">
        <f t="shared" si="0"/>
        <v/>
      </c>
      <c r="M37" s="1072"/>
      <c r="N37" s="1416"/>
      <c r="O37" s="1416"/>
      <c r="Q37" s="334"/>
      <c r="R37" s="350"/>
      <c r="S37" s="860" t="str">
        <f t="shared" si="1"/>
        <v/>
      </c>
      <c r="T37" s="1072"/>
      <c r="U37" s="1416"/>
      <c r="V37" s="1416"/>
      <c r="X37" s="334"/>
      <c r="Y37" s="350"/>
      <c r="Z37" s="860" t="str">
        <f t="shared" si="2"/>
        <v/>
      </c>
      <c r="AA37" s="1072"/>
      <c r="AB37" s="1416"/>
      <c r="AC37" s="1416"/>
      <c r="AE37" s="334"/>
      <c r="AF37" s="350"/>
      <c r="AG37" s="860" t="str">
        <f t="shared" si="3"/>
        <v/>
      </c>
      <c r="AH37" s="1072"/>
      <c r="AI37" s="1416"/>
      <c r="AJ37" s="1416"/>
      <c r="AL37" s="334"/>
      <c r="AM37" s="350"/>
      <c r="AN37" s="860" t="str">
        <f t="shared" si="4"/>
        <v/>
      </c>
      <c r="AO37" s="1072"/>
      <c r="AP37" s="1416"/>
      <c r="AQ37" s="1416"/>
      <c r="AS37" s="334"/>
      <c r="AT37" s="350"/>
      <c r="AU37" s="860" t="str">
        <f t="shared" si="5"/>
        <v/>
      </c>
      <c r="AV37" s="1072"/>
    </row>
    <row r="38" spans="1:86" s="349" customFormat="1" ht="15" customHeight="1">
      <c r="A38" s="1079"/>
      <c r="B38" s="368"/>
      <c r="C38" s="891"/>
      <c r="D38" s="1078"/>
      <c r="E38" s="693"/>
      <c r="F38" s="1072"/>
      <c r="G38" s="1416"/>
      <c r="H38" s="1416"/>
      <c r="J38" s="334"/>
      <c r="K38" s="350"/>
      <c r="L38" s="860" t="str">
        <f t="shared" si="0"/>
        <v/>
      </c>
      <c r="M38" s="1072"/>
      <c r="N38" s="1416"/>
      <c r="O38" s="1416"/>
      <c r="Q38" s="334"/>
      <c r="R38" s="350"/>
      <c r="S38" s="860" t="str">
        <f t="shared" si="1"/>
        <v/>
      </c>
      <c r="T38" s="1072"/>
      <c r="U38" s="1416"/>
      <c r="V38" s="1416"/>
      <c r="X38" s="334"/>
      <c r="Y38" s="350"/>
      <c r="Z38" s="860" t="str">
        <f t="shared" si="2"/>
        <v/>
      </c>
      <c r="AA38" s="1072"/>
      <c r="AB38" s="1416"/>
      <c r="AC38" s="1416"/>
      <c r="AE38" s="334"/>
      <c r="AF38" s="350"/>
      <c r="AG38" s="860" t="str">
        <f t="shared" si="3"/>
        <v/>
      </c>
      <c r="AH38" s="1072"/>
      <c r="AI38" s="1416"/>
      <c r="AJ38" s="1416"/>
      <c r="AL38" s="334"/>
      <c r="AM38" s="350"/>
      <c r="AN38" s="860" t="str">
        <f t="shared" si="4"/>
        <v/>
      </c>
      <c r="AO38" s="1072"/>
      <c r="AP38" s="1416"/>
      <c r="AQ38" s="1416"/>
      <c r="AS38" s="334"/>
      <c r="AT38" s="350"/>
      <c r="AU38" s="860" t="str">
        <f t="shared" si="5"/>
        <v/>
      </c>
      <c r="AV38" s="1072"/>
    </row>
    <row r="39" spans="1:86" s="349" customFormat="1" ht="15" customHeight="1">
      <c r="A39" s="1079"/>
      <c r="B39" s="368"/>
      <c r="C39" s="891"/>
      <c r="D39" s="1078"/>
      <c r="E39" s="693"/>
      <c r="F39" s="1072"/>
      <c r="G39" s="1416"/>
      <c r="H39" s="1416"/>
      <c r="J39" s="334"/>
      <c r="K39" s="350"/>
      <c r="L39" s="860" t="str">
        <f t="shared" si="0"/>
        <v/>
      </c>
      <c r="M39" s="1072"/>
      <c r="N39" s="1416"/>
      <c r="O39" s="1416"/>
      <c r="Q39" s="334"/>
      <c r="R39" s="350"/>
      <c r="S39" s="860" t="str">
        <f t="shared" si="1"/>
        <v/>
      </c>
      <c r="T39" s="1072"/>
      <c r="U39" s="1416"/>
      <c r="V39" s="1416"/>
      <c r="X39" s="334"/>
      <c r="Y39" s="350"/>
      <c r="Z39" s="860" t="str">
        <f t="shared" si="2"/>
        <v/>
      </c>
      <c r="AA39" s="1072"/>
      <c r="AB39" s="1416"/>
      <c r="AC39" s="1416"/>
      <c r="AE39" s="334"/>
      <c r="AF39" s="350"/>
      <c r="AG39" s="860" t="str">
        <f t="shared" si="3"/>
        <v/>
      </c>
      <c r="AH39" s="1072"/>
      <c r="AI39" s="1416"/>
      <c r="AJ39" s="1416"/>
      <c r="AL39" s="334"/>
      <c r="AM39" s="350"/>
      <c r="AN39" s="860" t="str">
        <f t="shared" si="4"/>
        <v/>
      </c>
      <c r="AO39" s="1072"/>
      <c r="AP39" s="1416"/>
      <c r="AQ39" s="1416"/>
      <c r="AS39" s="334"/>
      <c r="AT39" s="350"/>
      <c r="AU39" s="860" t="str">
        <f t="shared" si="5"/>
        <v/>
      </c>
      <c r="AV39" s="1072"/>
    </row>
    <row r="40" spans="1:86" s="349" customFormat="1" ht="15" customHeight="1">
      <c r="A40" s="1079"/>
      <c r="B40" s="368"/>
      <c r="C40" s="891"/>
      <c r="D40" s="1078"/>
      <c r="E40" s="693"/>
      <c r="F40" s="1072"/>
      <c r="G40" s="1416"/>
      <c r="H40" s="1416"/>
      <c r="J40" s="334"/>
      <c r="K40" s="350"/>
      <c r="L40" s="860" t="str">
        <f t="shared" si="0"/>
        <v/>
      </c>
      <c r="M40" s="1072"/>
      <c r="N40" s="1416"/>
      <c r="O40" s="1416"/>
      <c r="Q40" s="334"/>
      <c r="R40" s="350"/>
      <c r="S40" s="860" t="str">
        <f t="shared" si="1"/>
        <v/>
      </c>
      <c r="T40" s="1072"/>
      <c r="U40" s="1416"/>
      <c r="V40" s="1416"/>
      <c r="X40" s="334"/>
      <c r="Y40" s="350"/>
      <c r="Z40" s="860" t="str">
        <f t="shared" si="2"/>
        <v/>
      </c>
      <c r="AA40" s="1072"/>
      <c r="AB40" s="1416"/>
      <c r="AC40" s="1416"/>
      <c r="AE40" s="334"/>
      <c r="AF40" s="350"/>
      <c r="AG40" s="860" t="str">
        <f t="shared" si="3"/>
        <v/>
      </c>
      <c r="AH40" s="1072"/>
      <c r="AI40" s="1416"/>
      <c r="AJ40" s="1416"/>
      <c r="AL40" s="334"/>
      <c r="AM40" s="350"/>
      <c r="AN40" s="860" t="str">
        <f t="shared" si="4"/>
        <v/>
      </c>
      <c r="AO40" s="1072"/>
      <c r="AP40" s="1416"/>
      <c r="AQ40" s="1416"/>
      <c r="AS40" s="334"/>
      <c r="AT40" s="350"/>
      <c r="AU40" s="860" t="str">
        <f t="shared" si="5"/>
        <v/>
      </c>
      <c r="AV40" s="1072"/>
    </row>
    <row r="41" spans="1:86" s="349" customFormat="1" ht="15" customHeight="1">
      <c r="A41" s="1079"/>
      <c r="B41" s="368"/>
      <c r="C41" s="891"/>
      <c r="D41" s="1078"/>
      <c r="E41" s="693"/>
      <c r="F41" s="1072"/>
      <c r="G41" s="1416"/>
      <c r="H41" s="1416"/>
      <c r="J41" s="334"/>
      <c r="K41" s="350"/>
      <c r="L41" s="860" t="str">
        <f t="shared" si="0"/>
        <v/>
      </c>
      <c r="M41" s="1072"/>
      <c r="N41" s="1416"/>
      <c r="O41" s="1416"/>
      <c r="Q41" s="334"/>
      <c r="R41" s="350"/>
      <c r="S41" s="860" t="str">
        <f t="shared" si="1"/>
        <v/>
      </c>
      <c r="T41" s="1072"/>
      <c r="U41" s="1416"/>
      <c r="V41" s="1416"/>
      <c r="X41" s="334"/>
      <c r="Y41" s="350"/>
      <c r="Z41" s="860" t="str">
        <f t="shared" si="2"/>
        <v/>
      </c>
      <c r="AA41" s="1072"/>
      <c r="AB41" s="1416"/>
      <c r="AC41" s="1416"/>
      <c r="AE41" s="334"/>
      <c r="AF41" s="350"/>
      <c r="AG41" s="860" t="str">
        <f t="shared" si="3"/>
        <v/>
      </c>
      <c r="AH41" s="1072"/>
      <c r="AI41" s="1416"/>
      <c r="AJ41" s="1416"/>
      <c r="AL41" s="334"/>
      <c r="AM41" s="350"/>
      <c r="AN41" s="860" t="str">
        <f t="shared" si="4"/>
        <v/>
      </c>
      <c r="AO41" s="1072"/>
      <c r="AP41" s="1416"/>
      <c r="AQ41" s="1416"/>
      <c r="AS41" s="334"/>
      <c r="AT41" s="350"/>
      <c r="AU41" s="860" t="str">
        <f t="shared" si="5"/>
        <v/>
      </c>
      <c r="AV41" s="1072"/>
      <c r="CH41" s="351"/>
    </row>
    <row r="42" spans="1:86" s="349" customFormat="1" ht="15" customHeight="1">
      <c r="A42" s="1079"/>
      <c r="B42" s="368"/>
      <c r="C42" s="891"/>
      <c r="D42" s="1078"/>
      <c r="E42" s="693"/>
      <c r="F42" s="1072"/>
      <c r="G42" s="1416"/>
      <c r="H42" s="1416"/>
      <c r="J42" s="334"/>
      <c r="K42" s="350"/>
      <c r="L42" s="860" t="str">
        <f t="shared" si="0"/>
        <v/>
      </c>
      <c r="M42" s="1072"/>
      <c r="N42" s="1416"/>
      <c r="O42" s="1416"/>
      <c r="Q42" s="334"/>
      <c r="R42" s="350"/>
      <c r="S42" s="860" t="str">
        <f t="shared" si="1"/>
        <v/>
      </c>
      <c r="T42" s="1072"/>
      <c r="U42" s="1416"/>
      <c r="V42" s="1416"/>
      <c r="X42" s="334"/>
      <c r="Y42" s="350"/>
      <c r="Z42" s="860" t="str">
        <f t="shared" si="2"/>
        <v/>
      </c>
      <c r="AA42" s="1072"/>
      <c r="AB42" s="1416"/>
      <c r="AC42" s="1416"/>
      <c r="AE42" s="334"/>
      <c r="AF42" s="350"/>
      <c r="AG42" s="860" t="str">
        <f t="shared" si="3"/>
        <v/>
      </c>
      <c r="AH42" s="1072"/>
      <c r="AI42" s="1416"/>
      <c r="AJ42" s="1416"/>
      <c r="AL42" s="334"/>
      <c r="AM42" s="350"/>
      <c r="AN42" s="860" t="str">
        <f t="shared" si="4"/>
        <v/>
      </c>
      <c r="AO42" s="1072"/>
      <c r="AP42" s="1416"/>
      <c r="AQ42" s="1416"/>
      <c r="AS42" s="334"/>
      <c r="AT42" s="350"/>
      <c r="AU42" s="860" t="str">
        <f t="shared" si="5"/>
        <v/>
      </c>
      <c r="AV42" s="1072"/>
      <c r="CH42" s="351"/>
    </row>
    <row r="43" spans="1:86" s="1165" customFormat="1" ht="15" customHeight="1">
      <c r="A43" s="1079"/>
      <c r="B43" s="368"/>
      <c r="C43" s="891"/>
      <c r="D43" s="1078"/>
      <c r="E43" s="693"/>
      <c r="F43" s="1072"/>
      <c r="G43" s="1416"/>
      <c r="H43" s="1416"/>
      <c r="I43" s="349"/>
      <c r="J43" s="334"/>
      <c r="K43" s="350"/>
      <c r="L43" s="860" t="str">
        <f t="shared" si="0"/>
        <v/>
      </c>
      <c r="M43" s="1072"/>
      <c r="N43" s="1416"/>
      <c r="O43" s="1416"/>
      <c r="P43" s="349"/>
      <c r="Q43" s="334"/>
      <c r="R43" s="350"/>
      <c r="S43" s="860" t="str">
        <f t="shared" si="1"/>
        <v/>
      </c>
      <c r="T43" s="1072"/>
      <c r="U43" s="1416"/>
      <c r="V43" s="1416"/>
      <c r="W43" s="349"/>
      <c r="X43" s="334"/>
      <c r="Y43" s="350"/>
      <c r="Z43" s="860" t="str">
        <f t="shared" si="2"/>
        <v/>
      </c>
      <c r="AA43" s="1072"/>
      <c r="AB43" s="1416"/>
      <c r="AC43" s="1416"/>
      <c r="AD43" s="349"/>
      <c r="AE43" s="334"/>
      <c r="AF43" s="350"/>
      <c r="AG43" s="860" t="str">
        <f t="shared" si="3"/>
        <v/>
      </c>
      <c r="AH43" s="1072"/>
      <c r="AI43" s="1416"/>
      <c r="AJ43" s="1416"/>
      <c r="AK43" s="349"/>
      <c r="AL43" s="334"/>
      <c r="AM43" s="350"/>
      <c r="AN43" s="860" t="str">
        <f t="shared" si="4"/>
        <v/>
      </c>
      <c r="AO43" s="1072"/>
      <c r="AP43" s="1416"/>
      <c r="AQ43" s="1416"/>
      <c r="AR43" s="349"/>
      <c r="AS43" s="334"/>
      <c r="AT43" s="350"/>
      <c r="AU43" s="860" t="str">
        <f t="shared" si="5"/>
        <v/>
      </c>
      <c r="AV43" s="1072"/>
      <c r="AW43" s="349"/>
      <c r="AX43" s="349"/>
      <c r="CH43" s="1149"/>
    </row>
    <row r="44" spans="1:86" s="1165" customFormat="1" ht="15" customHeight="1">
      <c r="A44" s="1079"/>
      <c r="B44" s="1080"/>
      <c r="C44" s="1081"/>
      <c r="D44" s="1078"/>
      <c r="E44" s="1082"/>
      <c r="F44" s="1072"/>
      <c r="G44" s="1428"/>
      <c r="H44" s="1428"/>
      <c r="I44" s="349"/>
      <c r="J44" s="1083"/>
      <c r="K44" s="350"/>
      <c r="L44" s="1084" t="str">
        <f t="shared" si="0"/>
        <v/>
      </c>
      <c r="M44" s="1072"/>
      <c r="N44" s="1428"/>
      <c r="O44" s="1428"/>
      <c r="P44" s="349"/>
      <c r="Q44" s="1083"/>
      <c r="R44" s="350"/>
      <c r="S44" s="1084" t="str">
        <f t="shared" si="1"/>
        <v/>
      </c>
      <c r="T44" s="1072"/>
      <c r="U44" s="1428"/>
      <c r="V44" s="1428"/>
      <c r="W44" s="349"/>
      <c r="X44" s="1083"/>
      <c r="Y44" s="350"/>
      <c r="Z44" s="1084" t="str">
        <f t="shared" si="2"/>
        <v/>
      </c>
      <c r="AA44" s="1072"/>
      <c r="AB44" s="1428"/>
      <c r="AC44" s="1428"/>
      <c r="AD44" s="349"/>
      <c r="AE44" s="1083"/>
      <c r="AF44" s="350"/>
      <c r="AG44" s="1084" t="str">
        <f t="shared" si="3"/>
        <v/>
      </c>
      <c r="AH44" s="1072"/>
      <c r="AI44" s="1428"/>
      <c r="AJ44" s="1428"/>
      <c r="AK44" s="349"/>
      <c r="AL44" s="1083"/>
      <c r="AM44" s="350"/>
      <c r="AN44" s="1084" t="str">
        <f t="shared" si="4"/>
        <v/>
      </c>
      <c r="AO44" s="1072"/>
      <c r="AP44" s="1428"/>
      <c r="AQ44" s="1428"/>
      <c r="AR44" s="349"/>
      <c r="AS44" s="1083"/>
      <c r="AT44" s="350"/>
      <c r="AU44" s="1084" t="str">
        <f t="shared" si="5"/>
        <v/>
      </c>
      <c r="AV44" s="1072"/>
      <c r="AW44" s="349"/>
      <c r="AX44" s="349"/>
      <c r="CH44" s="1149"/>
    </row>
    <row r="45" spans="1:86" s="1165" customFormat="1" ht="15">
      <c r="A45" s="196"/>
      <c r="B45" s="1425" t="str">
        <f ca="1">OFFSET(Lexicon!B836,0,$B$3)</f>
        <v xml:space="preserve"> Assess Risks</v>
      </c>
      <c r="C45" s="1425"/>
      <c r="D45" s="1425"/>
      <c r="E45" s="1425"/>
      <c r="F45" s="80"/>
      <c r="G45" s="1425" t="str">
        <f ca="1">OFFSET(Lexicon!B836,0,$B$3)</f>
        <v xml:space="preserve"> Assess Risks</v>
      </c>
      <c r="H45" s="1425"/>
      <c r="I45" s="1425"/>
      <c r="J45" s="1425"/>
      <c r="K45" s="1425"/>
      <c r="L45" s="1425"/>
      <c r="M45" s="80"/>
      <c r="N45" s="1425" t="str">
        <f ca="1">OFFSET(Lexicon!B836,0,$B$3)</f>
        <v xml:space="preserve"> Assess Risks</v>
      </c>
      <c r="O45" s="1425"/>
      <c r="P45" s="1425"/>
      <c r="Q45" s="1425"/>
      <c r="R45" s="1425"/>
      <c r="S45" s="1425"/>
      <c r="T45" s="80"/>
      <c r="U45" s="1425" t="str">
        <f ca="1">OFFSET(Lexicon!B836,0,$B$3)</f>
        <v xml:space="preserve"> Assess Risks</v>
      </c>
      <c r="V45" s="1425"/>
      <c r="W45" s="1425"/>
      <c r="X45" s="1425"/>
      <c r="Y45" s="1425"/>
      <c r="Z45" s="1425"/>
      <c r="AA45" s="80"/>
      <c r="AB45" s="1425" t="str">
        <f ca="1">OFFSET(Lexicon!B836,0,$B$3)</f>
        <v xml:space="preserve"> Assess Risks</v>
      </c>
      <c r="AC45" s="1425"/>
      <c r="AD45" s="1425"/>
      <c r="AE45" s="1425"/>
      <c r="AF45" s="1425"/>
      <c r="AG45" s="1425"/>
      <c r="AH45" s="80"/>
      <c r="AI45" s="1425" t="str">
        <f ca="1">OFFSET(Lexicon!B836,0,$B$3)</f>
        <v xml:space="preserve"> Assess Risks</v>
      </c>
      <c r="AJ45" s="1425"/>
      <c r="AK45" s="1425"/>
      <c r="AL45" s="1425"/>
      <c r="AM45" s="1425"/>
      <c r="AN45" s="1425"/>
      <c r="AO45" s="80"/>
      <c r="AP45" s="1425" t="str">
        <f ca="1">OFFSET(Lexicon!B836,0,$B$3)</f>
        <v xml:space="preserve"> Assess Risks</v>
      </c>
      <c r="AQ45" s="1425"/>
      <c r="AR45" s="1425"/>
      <c r="AS45" s="1425"/>
      <c r="AT45" s="1425"/>
      <c r="AU45" s="1425"/>
      <c r="AV45" s="80"/>
      <c r="CH45" s="1149"/>
    </row>
    <row r="46" spans="1:86" s="1165" customFormat="1" ht="25.5" customHeight="1" thickBot="1">
      <c r="A46" s="196"/>
      <c r="B46" s="1419" t="str">
        <f ca="1">OFFSET(Lexicon!B837,0,$B$3)</f>
        <v>Identify adverse consequences</v>
      </c>
      <c r="C46" s="1419"/>
      <c r="D46" s="1419"/>
      <c r="E46" s="1419"/>
      <c r="F46" s="80"/>
      <c r="H46" s="1166" t="s">
        <v>4692</v>
      </c>
      <c r="J46" s="321" t="str">
        <f ca="1">OFFSET(Lexicon!B855,0,$B$3)</f>
        <v>Probability</v>
      </c>
      <c r="K46" s="1019"/>
      <c r="L46" s="83" t="str">
        <f ca="1">OFFSET(Lexicon!B856,0,$B$3)</f>
        <v>Seriousness</v>
      </c>
      <c r="M46" s="80"/>
      <c r="O46" s="1166" t="s">
        <v>4692</v>
      </c>
      <c r="Q46" s="322" t="str">
        <f ca="1">OFFSET(Lexicon!B855,0,$B$3)</f>
        <v>Probability</v>
      </c>
      <c r="R46" s="1019"/>
      <c r="S46" s="321" t="str">
        <f ca="1">OFFSET(Lexicon!B856,0,$B$3)</f>
        <v>Seriousness</v>
      </c>
      <c r="T46" s="80"/>
      <c r="V46" s="1166" t="s">
        <v>4692</v>
      </c>
      <c r="X46" s="321" t="str">
        <f ca="1">OFFSET(Lexicon!B855,0,$B$3)</f>
        <v>Probability</v>
      </c>
      <c r="Y46" s="1019"/>
      <c r="Z46" s="321" t="str">
        <f ca="1">OFFSET(Lexicon!B856,0,$B$3)</f>
        <v>Seriousness</v>
      </c>
      <c r="AA46" s="80"/>
      <c r="AC46" s="1166" t="s">
        <v>4692</v>
      </c>
      <c r="AE46" s="321" t="str">
        <f ca="1">OFFSET(Lexicon!B855,0,$B$3)</f>
        <v>Probability</v>
      </c>
      <c r="AF46" s="1019"/>
      <c r="AG46" s="321" t="str">
        <f ca="1">OFFSET(Lexicon!B856,0,$B$3)</f>
        <v>Seriousness</v>
      </c>
      <c r="AH46" s="80"/>
      <c r="AJ46" s="1166" t="s">
        <v>4692</v>
      </c>
      <c r="AL46" s="321" t="str">
        <f ca="1">OFFSET(Lexicon!B855,0,$B$3)</f>
        <v>Probability</v>
      </c>
      <c r="AM46" s="1019"/>
      <c r="AN46" s="321" t="str">
        <f ca="1">OFFSET(Lexicon!B856,0,$B$3)</f>
        <v>Seriousness</v>
      </c>
      <c r="AO46" s="80"/>
      <c r="AP46" s="1167"/>
      <c r="AQ46" s="1166" t="s">
        <v>4692</v>
      </c>
      <c r="AS46" s="321" t="str">
        <f ca="1">OFFSET(Lexicon!B855,0,$B$3)</f>
        <v>Probability</v>
      </c>
      <c r="AT46" s="1019"/>
      <c r="AU46" s="321" t="str">
        <f ca="1">OFFSET(Lexicon!B856,0,$B$3)</f>
        <v>Seriousness</v>
      </c>
      <c r="AV46" s="80"/>
      <c r="CH46" s="1149"/>
    </row>
    <row r="47" spans="1:86" s="1165" customFormat="1">
      <c r="A47" s="196"/>
      <c r="B47" s="917" t="str">
        <f ca="1">OFFSET(Lexicon!B838,0,$B$3)</f>
        <v>Start with the highest performing alternative</v>
      </c>
      <c r="C47" s="1413" t="str">
        <f ca="1">OFFSET(Lexicon!B839,0,$B$3)</f>
        <v>Imagine you have implemented this alternative</v>
      </c>
      <c r="D47" s="1413"/>
      <c r="E47" s="1413"/>
      <c r="F47" s="80"/>
      <c r="G47" s="1168" t="str">
        <f ca="1">OFFSET(Lexicon!B853,0,$B$3)</f>
        <v>If…</v>
      </c>
      <c r="J47" s="322"/>
      <c r="K47" s="1019"/>
      <c r="L47" s="84"/>
      <c r="M47" s="80"/>
      <c r="N47" s="1168" t="str">
        <f ca="1">OFFSET(Lexicon!B853,0,$B$3)</f>
        <v>If…</v>
      </c>
      <c r="Q47" s="322"/>
      <c r="R47" s="1019"/>
      <c r="S47" s="84"/>
      <c r="T47" s="80"/>
      <c r="U47" s="1168" t="str">
        <f ca="1">OFFSET(Lexicon!B853,0,$B$3)</f>
        <v>If…</v>
      </c>
      <c r="X47" s="322"/>
      <c r="Y47" s="1019"/>
      <c r="Z47" s="84"/>
      <c r="AA47" s="80"/>
      <c r="AB47" s="1168" t="str">
        <f ca="1">OFFSET(Lexicon!B853,0,$B$3)</f>
        <v>If…</v>
      </c>
      <c r="AE47" s="322"/>
      <c r="AF47" s="1019"/>
      <c r="AG47" s="84"/>
      <c r="AH47" s="80"/>
      <c r="AI47" s="1168" t="str">
        <f ca="1">OFFSET(Lexicon!B853,0,$B$3)</f>
        <v>If…</v>
      </c>
      <c r="AL47" s="322"/>
      <c r="AM47" s="1019"/>
      <c r="AN47" s="84"/>
      <c r="AO47" s="80"/>
      <c r="AP47" s="1168" t="str">
        <f ca="1">OFFSET(Lexicon!B853,0,$B$3)</f>
        <v>If…</v>
      </c>
      <c r="AS47" s="322"/>
      <c r="AT47" s="1019"/>
      <c r="AU47" s="84"/>
      <c r="AV47" s="80"/>
      <c r="CH47" s="1149"/>
    </row>
    <row r="48" spans="1:86" s="1165" customFormat="1">
      <c r="A48" s="196"/>
      <c r="B48" s="1418" t="str">
        <f ca="1">OFFSET(Lexicon!B840,0,$B$3)</f>
        <v>What risks are associated with this alternative?</v>
      </c>
      <c r="C48" s="1418"/>
      <c r="D48" s="1418"/>
      <c r="E48" s="1418"/>
      <c r="F48" s="80"/>
      <c r="H48" s="892"/>
      <c r="I48" s="1169"/>
      <c r="J48" s="691"/>
      <c r="K48" s="1019"/>
      <c r="L48" s="1019"/>
      <c r="M48" s="80"/>
      <c r="O48" s="892"/>
      <c r="P48" s="1169"/>
      <c r="Q48" s="691"/>
      <c r="R48" s="1019"/>
      <c r="S48" s="1019"/>
      <c r="T48" s="80"/>
      <c r="V48" s="892"/>
      <c r="W48" s="1169"/>
      <c r="X48" s="691"/>
      <c r="Y48" s="1019"/>
      <c r="Z48" s="1019"/>
      <c r="AA48" s="80"/>
      <c r="AC48" s="892"/>
      <c r="AD48" s="1169"/>
      <c r="AE48" s="691"/>
      <c r="AF48" s="1019"/>
      <c r="AG48" s="1019"/>
      <c r="AH48" s="80"/>
      <c r="AJ48" s="892"/>
      <c r="AK48" s="1169"/>
      <c r="AL48" s="691"/>
      <c r="AM48" s="1019"/>
      <c r="AN48" s="1019"/>
      <c r="AO48" s="80"/>
      <c r="AQ48" s="892"/>
      <c r="AR48" s="1169"/>
      <c r="AS48" s="691"/>
      <c r="AT48" s="1019"/>
      <c r="AU48" s="1019"/>
      <c r="AV48" s="80"/>
      <c r="CH48" s="1149"/>
    </row>
    <row r="49" spans="1:86" s="1165" customFormat="1">
      <c r="A49" s="196"/>
      <c r="B49" s="1418" t="str">
        <f ca="1">OFFSET(Lexicon!B841,0,$B$3)</f>
        <v>What could go wrong, short and long term, if this alternative is chosen?</v>
      </c>
      <c r="C49" s="1418"/>
      <c r="D49" s="1418"/>
      <c r="E49" s="1418"/>
      <c r="F49" s="80"/>
      <c r="G49" s="1170" t="str">
        <f ca="1">OFFSET(Lexicon!B854,0,$B$3)</f>
        <v>then…</v>
      </c>
      <c r="H49" s="1171"/>
      <c r="J49" s="1136"/>
      <c r="M49" s="80"/>
      <c r="N49" s="1170" t="str">
        <f ca="1">OFFSET(Lexicon!B854,0,$B$3)</f>
        <v>then…</v>
      </c>
      <c r="O49" s="1171"/>
      <c r="Q49" s="1136"/>
      <c r="T49" s="80"/>
      <c r="U49" s="1170" t="str">
        <f ca="1">OFFSET(Lexicon!B854,0,$B$3)</f>
        <v>then…</v>
      </c>
      <c r="V49" s="1171"/>
      <c r="X49" s="1136"/>
      <c r="AA49" s="80"/>
      <c r="AB49" s="1170" t="str">
        <f ca="1">OFFSET(Lexicon!B854,0,$B$3)</f>
        <v>then…</v>
      </c>
      <c r="AC49" s="1171"/>
      <c r="AE49" s="1136"/>
      <c r="AH49" s="80"/>
      <c r="AI49" s="1170" t="str">
        <f ca="1">OFFSET(Lexicon!B854,0,$B$3)</f>
        <v>then…</v>
      </c>
      <c r="AJ49" s="1171"/>
      <c r="AL49" s="1136"/>
      <c r="AO49" s="80"/>
      <c r="AP49" s="1170" t="str">
        <f ca="1">OFFSET(Lexicon!B854,0,$B$3)</f>
        <v>then…</v>
      </c>
      <c r="AQ49" s="1171"/>
      <c r="AS49" s="1136"/>
      <c r="AV49" s="80"/>
      <c r="CH49" s="1149"/>
    </row>
    <row r="50" spans="1:86" s="1165" customFormat="1">
      <c r="A50" s="196"/>
      <c r="B50" s="1418" t="str">
        <f ca="1">OFFSET(Lexicon!B842,0,$B$3)</f>
        <v>What are the implications of being close to a MUST limit or threshold?</v>
      </c>
      <c r="C50" s="1418"/>
      <c r="D50" s="1418"/>
      <c r="E50" s="1418"/>
      <c r="F50" s="80"/>
      <c r="G50" s="1170"/>
      <c r="H50" s="893"/>
      <c r="J50" s="1136"/>
      <c r="L50" s="691"/>
      <c r="M50" s="80"/>
      <c r="N50" s="1170"/>
      <c r="O50" s="893"/>
      <c r="Q50" s="1136"/>
      <c r="S50" s="691"/>
      <c r="T50" s="80"/>
      <c r="U50" s="1170"/>
      <c r="V50" s="893"/>
      <c r="X50" s="1136"/>
      <c r="Z50" s="691"/>
      <c r="AA50" s="80"/>
      <c r="AB50" s="1170"/>
      <c r="AC50" s="893"/>
      <c r="AE50" s="1136"/>
      <c r="AG50" s="691"/>
      <c r="AH50" s="80"/>
      <c r="AI50" s="1170"/>
      <c r="AJ50" s="893"/>
      <c r="AL50" s="1136"/>
      <c r="AN50" s="1073"/>
      <c r="AO50" s="80"/>
      <c r="AP50" s="1170"/>
      <c r="AQ50" s="893"/>
      <c r="AS50" s="1136"/>
      <c r="AU50" s="691"/>
      <c r="AV50" s="80"/>
      <c r="CH50" s="1149"/>
    </row>
    <row r="51" spans="1:86" s="1165" customFormat="1">
      <c r="A51" s="196"/>
      <c r="B51" s="1418" t="str">
        <f ca="1">OFFSET(Lexicon!B843,0,$B$3)</f>
        <v>What information about this alternative might be invalid? What are the implications?</v>
      </c>
      <c r="C51" s="1418"/>
      <c r="D51" s="1418"/>
      <c r="E51" s="1418"/>
      <c r="F51" s="80"/>
      <c r="G51" s="1172"/>
      <c r="H51" s="1172"/>
      <c r="I51" s="1172"/>
      <c r="J51" s="1173"/>
      <c r="K51" s="1172"/>
      <c r="L51" s="1172"/>
      <c r="M51" s="80"/>
      <c r="N51" s="1172"/>
      <c r="O51" s="1172"/>
      <c r="P51" s="1172"/>
      <c r="Q51" s="1173"/>
      <c r="R51" s="1172"/>
      <c r="S51" s="1172"/>
      <c r="T51" s="80"/>
      <c r="U51" s="1172"/>
      <c r="V51" s="1172"/>
      <c r="W51" s="1172"/>
      <c r="X51" s="1173"/>
      <c r="Y51" s="1172"/>
      <c r="Z51" s="1172"/>
      <c r="AA51" s="80"/>
      <c r="AB51" s="1172"/>
      <c r="AC51" s="1172"/>
      <c r="AD51" s="1172"/>
      <c r="AE51" s="1173"/>
      <c r="AF51" s="1172"/>
      <c r="AG51" s="1172"/>
      <c r="AH51" s="80"/>
      <c r="AI51" s="1172"/>
      <c r="AJ51" s="1172"/>
      <c r="AK51" s="1172"/>
      <c r="AL51" s="1173"/>
      <c r="AM51" s="1172"/>
      <c r="AN51" s="1172"/>
      <c r="AO51" s="80"/>
      <c r="AP51" s="1172"/>
      <c r="AQ51" s="1172"/>
      <c r="AR51" s="1172"/>
      <c r="AS51" s="1173"/>
      <c r="AT51" s="1172"/>
      <c r="AU51" s="1172"/>
      <c r="AV51" s="80"/>
      <c r="CH51" s="1149"/>
    </row>
    <row r="52" spans="1:86" s="1165" customFormat="1">
      <c r="A52" s="196"/>
      <c r="B52" s="1418"/>
      <c r="C52" s="1418"/>
      <c r="D52" s="1418"/>
      <c r="E52" s="1418"/>
      <c r="F52" s="80"/>
      <c r="G52" s="1168" t="str">
        <f ca="1">OFFSET(Lexicon!B853,0,$B$3)</f>
        <v>If…</v>
      </c>
      <c r="J52" s="322"/>
      <c r="K52" s="1019"/>
      <c r="L52" s="84"/>
      <c r="M52" s="80"/>
      <c r="N52" s="1168" t="str">
        <f ca="1">OFFSET(Lexicon!B853,0,$B$3)</f>
        <v>If…</v>
      </c>
      <c r="Q52" s="322"/>
      <c r="R52" s="1019"/>
      <c r="S52" s="84"/>
      <c r="T52" s="80"/>
      <c r="U52" s="1168" t="str">
        <f ca="1">OFFSET(Lexicon!B853,0,$B$3)</f>
        <v>If…</v>
      </c>
      <c r="X52" s="322"/>
      <c r="Y52" s="1019"/>
      <c r="Z52" s="84"/>
      <c r="AA52" s="80"/>
      <c r="AB52" s="1168" t="str">
        <f ca="1">OFFSET(Lexicon!B853,0,$B$3)</f>
        <v>If…</v>
      </c>
      <c r="AE52" s="322"/>
      <c r="AF52" s="1019"/>
      <c r="AG52" s="84"/>
      <c r="AH52" s="80"/>
      <c r="AI52" s="1168" t="str">
        <f ca="1">OFFSET(Lexicon!B853,0,$B$3)</f>
        <v>If…</v>
      </c>
      <c r="AL52" s="322"/>
      <c r="AM52" s="1019"/>
      <c r="AN52" s="84"/>
      <c r="AO52" s="80"/>
      <c r="AP52" s="1168" t="str">
        <f ca="1">OFFSET(Lexicon!B853,0,$B$3)</f>
        <v>If…</v>
      </c>
      <c r="AS52" s="322"/>
      <c r="AT52" s="1019"/>
      <c r="AU52" s="84"/>
      <c r="AV52" s="80"/>
      <c r="CH52" s="1149"/>
    </row>
    <row r="53" spans="1:86" s="1165" customFormat="1">
      <c r="A53" s="1011"/>
      <c r="B53" s="1418" t="str">
        <f ca="1">OFFSET(Lexicon!B844,0,$B$3)</f>
        <v>Use “If…, then…” format; e.g., If X happens, then Y is the adverse consequence</v>
      </c>
      <c r="C53" s="1418"/>
      <c r="D53" s="1418"/>
      <c r="E53" s="1418"/>
      <c r="F53" s="80"/>
      <c r="H53" s="892"/>
      <c r="I53" s="1169"/>
      <c r="J53" s="691"/>
      <c r="K53" s="1019"/>
      <c r="L53" s="1019"/>
      <c r="M53" s="80"/>
      <c r="O53" s="892"/>
      <c r="P53" s="1169"/>
      <c r="Q53" s="691"/>
      <c r="R53" s="1019"/>
      <c r="S53" s="1019"/>
      <c r="T53" s="80"/>
      <c r="V53" s="892"/>
      <c r="W53" s="1169"/>
      <c r="X53" s="691"/>
      <c r="Y53" s="1019"/>
      <c r="Z53" s="1019"/>
      <c r="AA53" s="80"/>
      <c r="AC53" s="892"/>
      <c r="AD53" s="1169"/>
      <c r="AE53" s="691"/>
      <c r="AF53" s="1019"/>
      <c r="AG53" s="1019"/>
      <c r="AH53" s="80"/>
      <c r="AJ53" s="892"/>
      <c r="AK53" s="1169"/>
      <c r="AL53" s="691"/>
      <c r="AM53" s="1019"/>
      <c r="AN53" s="1019"/>
      <c r="AO53" s="80"/>
      <c r="AQ53" s="892"/>
      <c r="AR53" s="1169"/>
      <c r="AS53" s="691"/>
      <c r="AT53" s="1019"/>
      <c r="AU53" s="1019"/>
      <c r="AV53" s="80"/>
      <c r="CH53" s="1149"/>
    </row>
    <row r="54" spans="1:86" s="1165" customFormat="1">
      <c r="A54" s="1011"/>
      <c r="B54" s="1426"/>
      <c r="C54" s="1426"/>
      <c r="D54" s="1426"/>
      <c r="E54" s="1426"/>
      <c r="F54" s="80"/>
      <c r="G54" s="1170" t="str">
        <f ca="1">OFFSET(Lexicon!B854,0,$B$3)</f>
        <v>then…</v>
      </c>
      <c r="H54" s="1171"/>
      <c r="J54" s="1136"/>
      <c r="M54" s="80"/>
      <c r="N54" s="1170" t="str">
        <f ca="1">OFFSET(Lexicon!B854,0,$B$3)</f>
        <v>then…</v>
      </c>
      <c r="O54" s="1171"/>
      <c r="Q54" s="1136"/>
      <c r="T54" s="80"/>
      <c r="U54" s="1170" t="str">
        <f ca="1">OFFSET(Lexicon!B854,0,$B$3)</f>
        <v>then…</v>
      </c>
      <c r="V54" s="1171"/>
      <c r="X54" s="1136"/>
      <c r="AA54" s="80"/>
      <c r="AB54" s="1170" t="str">
        <f ca="1">OFFSET(Lexicon!B854,0,$B$3)</f>
        <v>then…</v>
      </c>
      <c r="AC54" s="1171"/>
      <c r="AE54" s="1136"/>
      <c r="AH54" s="80"/>
      <c r="AI54" s="1170" t="str">
        <f ca="1">OFFSET(Lexicon!B854,0,$B$3)</f>
        <v>then…</v>
      </c>
      <c r="AJ54" s="1171"/>
      <c r="AL54" s="1136"/>
      <c r="AO54" s="80"/>
      <c r="AP54" s="1170" t="str">
        <f ca="1">OFFSET(Lexicon!B854,0,$B$3)</f>
        <v>then…</v>
      </c>
      <c r="AQ54" s="1171"/>
      <c r="AS54" s="1136"/>
      <c r="AV54" s="80"/>
      <c r="CH54" s="1149"/>
    </row>
    <row r="55" spans="1:86" s="1165" customFormat="1" ht="16.5" customHeight="1">
      <c r="A55" s="1011"/>
      <c r="B55" s="1427" t="str">
        <f ca="1">OFFSET(Lexicon!B845,0,$B$3)</f>
        <v>Identify adverse consequences for all alternatives that are close to the best performer</v>
      </c>
      <c r="C55" s="1427"/>
      <c r="D55" s="1427"/>
      <c r="E55" s="1427"/>
      <c r="F55" s="80"/>
      <c r="G55" s="1170"/>
      <c r="H55" s="893"/>
      <c r="J55" s="1136"/>
      <c r="L55" s="691"/>
      <c r="M55" s="80"/>
      <c r="N55" s="1170"/>
      <c r="O55" s="893"/>
      <c r="Q55" s="1136"/>
      <c r="S55" s="691"/>
      <c r="T55" s="80"/>
      <c r="U55" s="1170"/>
      <c r="V55" s="893"/>
      <c r="X55" s="1136"/>
      <c r="Z55" s="691"/>
      <c r="AA55" s="80"/>
      <c r="AB55" s="1170"/>
      <c r="AC55" s="893"/>
      <c r="AE55" s="1136"/>
      <c r="AG55" s="691"/>
      <c r="AH55" s="80"/>
      <c r="AI55" s="1170"/>
      <c r="AJ55" s="893"/>
      <c r="AL55" s="1136"/>
      <c r="AN55" s="1073"/>
      <c r="AO55" s="80"/>
      <c r="AP55" s="1170"/>
      <c r="AQ55" s="893"/>
      <c r="AS55" s="1136"/>
      <c r="AU55" s="691"/>
      <c r="AV55" s="80"/>
      <c r="CH55" s="1149"/>
    </row>
    <row r="56" spans="1:86" s="1165" customFormat="1" ht="18">
      <c r="A56" s="1011"/>
      <c r="E56" s="1136"/>
      <c r="F56" s="80"/>
      <c r="G56" s="1172"/>
      <c r="H56" s="1172"/>
      <c r="I56" s="1172"/>
      <c r="J56" s="1173"/>
      <c r="K56" s="1172"/>
      <c r="L56" s="1172"/>
      <c r="M56" s="80"/>
      <c r="N56" s="1172"/>
      <c r="O56" s="1172"/>
      <c r="P56" s="1174"/>
      <c r="Q56" s="1173"/>
      <c r="R56" s="1172"/>
      <c r="S56" s="1172"/>
      <c r="T56" s="80"/>
      <c r="U56" s="1172"/>
      <c r="V56" s="1172"/>
      <c r="W56" s="1172"/>
      <c r="X56" s="1173"/>
      <c r="Y56" s="1172"/>
      <c r="Z56" s="1172"/>
      <c r="AA56" s="80"/>
      <c r="AB56" s="1172"/>
      <c r="AC56" s="1172"/>
      <c r="AD56" s="1172"/>
      <c r="AE56" s="1173"/>
      <c r="AF56" s="1172"/>
      <c r="AG56" s="1172"/>
      <c r="AH56" s="80"/>
      <c r="AI56" s="1172"/>
      <c r="AJ56" s="1172"/>
      <c r="AK56" s="1172"/>
      <c r="AL56" s="1173"/>
      <c r="AM56" s="1172"/>
      <c r="AN56" s="1172"/>
      <c r="AO56" s="80"/>
      <c r="AP56" s="1172"/>
      <c r="AQ56" s="1172"/>
      <c r="AR56" s="1172"/>
      <c r="AS56" s="1173"/>
      <c r="AT56" s="1172"/>
      <c r="AU56" s="1172"/>
      <c r="AV56" s="80"/>
      <c r="CH56" s="1149"/>
    </row>
    <row r="57" spans="1:86" s="1165" customFormat="1" ht="15" customHeight="1">
      <c r="A57" s="1011"/>
      <c r="B57" s="1419" t="str">
        <f ca="1">OFFSET(Lexicon!B847,0,$B$3)</f>
        <v>Assess the threat</v>
      </c>
      <c r="C57" s="1419"/>
      <c r="D57" s="1419"/>
      <c r="E57" s="1419"/>
      <c r="F57" s="80"/>
      <c r="G57" s="1168" t="str">
        <f ca="1">OFFSET(Lexicon!B853,0,$B$3)</f>
        <v>If…</v>
      </c>
      <c r="J57" s="322"/>
      <c r="K57" s="1019"/>
      <c r="L57" s="84"/>
      <c r="M57" s="80"/>
      <c r="N57" s="1168" t="str">
        <f ca="1">OFFSET(Lexicon!B853,0,$B$3)</f>
        <v>If…</v>
      </c>
      <c r="Q57" s="322"/>
      <c r="R57" s="1019"/>
      <c r="S57" s="84"/>
      <c r="T57" s="80"/>
      <c r="U57" s="1168" t="str">
        <f ca="1">OFFSET(Lexicon!B853,0,$B$3)</f>
        <v>If…</v>
      </c>
      <c r="X57" s="322"/>
      <c r="Y57" s="1019"/>
      <c r="Z57" s="84"/>
      <c r="AA57" s="80"/>
      <c r="AB57" s="1168" t="str">
        <f ca="1">OFFSET(Lexicon!B853,0,$B$3)</f>
        <v>If…</v>
      </c>
      <c r="AE57" s="322"/>
      <c r="AF57" s="1019"/>
      <c r="AG57" s="84"/>
      <c r="AH57" s="80"/>
      <c r="AI57" s="1168" t="str">
        <f ca="1">OFFSET(Lexicon!B853,0,$B$3)</f>
        <v>If…</v>
      </c>
      <c r="AL57" s="322"/>
      <c r="AM57" s="1019"/>
      <c r="AN57" s="84"/>
      <c r="AO57" s="80"/>
      <c r="AP57" s="1168" t="str">
        <f ca="1">OFFSET(Lexicon!B853,0,$B$3)</f>
        <v>If…</v>
      </c>
      <c r="AS57" s="322"/>
      <c r="AT57" s="1019"/>
      <c r="AU57" s="84"/>
      <c r="AV57" s="80"/>
      <c r="CH57" s="1149"/>
    </row>
    <row r="58" spans="1:86" s="1165" customFormat="1">
      <c r="A58" s="1011"/>
      <c r="B58" s="1413" t="str">
        <f ca="1">OFFSET(Lexicon!B848,0,$B$3)</f>
        <v xml:space="preserve">How likely is each adverse consequence? (probability - record the rational; mark each H, M, or L (±) </v>
      </c>
      <c r="C58" s="1413"/>
      <c r="D58" s="1413"/>
      <c r="E58" s="1413"/>
      <c r="F58" s="80"/>
      <c r="H58" s="892"/>
      <c r="I58" s="1169"/>
      <c r="J58" s="691"/>
      <c r="K58" s="1019"/>
      <c r="L58" s="1019"/>
      <c r="M58" s="80"/>
      <c r="O58" s="892"/>
      <c r="P58" s="1169"/>
      <c r="Q58" s="691"/>
      <c r="R58" s="1019"/>
      <c r="S58" s="1019"/>
      <c r="T58" s="80"/>
      <c r="V58" s="892"/>
      <c r="W58" s="1169"/>
      <c r="X58" s="691"/>
      <c r="Y58" s="1019"/>
      <c r="Z58" s="1019"/>
      <c r="AA58" s="80"/>
      <c r="AC58" s="892"/>
      <c r="AD58" s="1169"/>
      <c r="AE58" s="691"/>
      <c r="AF58" s="1019"/>
      <c r="AG58" s="1019"/>
      <c r="AH58" s="80"/>
      <c r="AJ58" s="892"/>
      <c r="AK58" s="1169"/>
      <c r="AL58" s="691"/>
      <c r="AM58" s="1019"/>
      <c r="AN58" s="1019"/>
      <c r="AO58" s="80"/>
      <c r="AQ58" s="892"/>
      <c r="AR58" s="1169"/>
      <c r="AS58" s="691"/>
      <c r="AT58" s="1019"/>
      <c r="AU58" s="1019"/>
      <c r="AV58" s="80"/>
      <c r="CH58" s="1149"/>
    </row>
    <row r="59" spans="1:86" s="1165" customFormat="1">
      <c r="A59" s="1011"/>
      <c r="B59" s="1413"/>
      <c r="C59" s="1413"/>
      <c r="D59" s="1413"/>
      <c r="E59" s="1413"/>
      <c r="F59" s="80"/>
      <c r="G59" s="1170" t="str">
        <f ca="1">OFFSET(Lexicon!B854,0,$B$3)</f>
        <v>then…</v>
      </c>
      <c r="H59" s="1171"/>
      <c r="J59" s="1136"/>
      <c r="M59" s="80"/>
      <c r="N59" s="1170" t="str">
        <f ca="1">OFFSET(Lexicon!B854,0,$B$3)</f>
        <v>then…</v>
      </c>
      <c r="O59" s="1171"/>
      <c r="Q59" s="1136"/>
      <c r="T59" s="80"/>
      <c r="U59" s="1170" t="str">
        <f ca="1">OFFSET(Lexicon!B854,0,$B$3)</f>
        <v>then…</v>
      </c>
      <c r="V59" s="1171"/>
      <c r="X59" s="1136"/>
      <c r="AA59" s="80"/>
      <c r="AB59" s="1170" t="str">
        <f ca="1">OFFSET(Lexicon!B854,0,$B$3)</f>
        <v>then…</v>
      </c>
      <c r="AC59" s="1171"/>
      <c r="AE59" s="1136"/>
      <c r="AH59" s="80"/>
      <c r="AI59" s="1170" t="str">
        <f ca="1">OFFSET(Lexicon!B854,0,$B$3)</f>
        <v>then…</v>
      </c>
      <c r="AJ59" s="1171"/>
      <c r="AL59" s="1136"/>
      <c r="AO59" s="80"/>
      <c r="AP59" s="1170" t="str">
        <f ca="1">OFFSET(Lexicon!B854,0,$B$3)</f>
        <v>then…</v>
      </c>
      <c r="AQ59" s="1171"/>
      <c r="AS59" s="1136"/>
      <c r="AV59" s="80"/>
      <c r="CH59" s="1149"/>
    </row>
    <row r="60" spans="1:86" s="1165" customFormat="1">
      <c r="A60" s="1011"/>
      <c r="B60" s="1413" t="str">
        <f ca="1">OFFSET(Lexicon!B849,0,$B$3)</f>
        <v>What level of impact will this adverse consequence have? (seriousness - record the rational; mark each H, M, or L (±)</v>
      </c>
      <c r="C60" s="1413"/>
      <c r="D60" s="1413"/>
      <c r="E60" s="1413"/>
      <c r="F60" s="80"/>
      <c r="G60" s="1170"/>
      <c r="H60" s="893"/>
      <c r="J60" s="1136"/>
      <c r="L60" s="691"/>
      <c r="M60" s="80"/>
      <c r="N60" s="1170"/>
      <c r="O60" s="893"/>
      <c r="Q60" s="1136"/>
      <c r="S60" s="691"/>
      <c r="T60" s="80"/>
      <c r="U60" s="1170"/>
      <c r="V60" s="893"/>
      <c r="X60" s="1136"/>
      <c r="Z60" s="691"/>
      <c r="AA60" s="80"/>
      <c r="AB60" s="1170"/>
      <c r="AC60" s="893"/>
      <c r="AE60" s="1136"/>
      <c r="AG60" s="691"/>
      <c r="AH60" s="80"/>
      <c r="AI60" s="1170"/>
      <c r="AJ60" s="893"/>
      <c r="AL60" s="1136"/>
      <c r="AN60" s="1073"/>
      <c r="AO60" s="80"/>
      <c r="AP60" s="1170"/>
      <c r="AQ60" s="893"/>
      <c r="AS60" s="1136"/>
      <c r="AU60" s="691"/>
      <c r="AV60" s="80"/>
      <c r="CH60" s="1149"/>
    </row>
    <row r="61" spans="1:86" s="1165" customFormat="1">
      <c r="A61" s="1011"/>
      <c r="B61" s="1413"/>
      <c r="C61" s="1413"/>
      <c r="D61" s="1413"/>
      <c r="E61" s="1413"/>
      <c r="F61" s="80"/>
      <c r="G61" s="1172"/>
      <c r="H61" s="1172"/>
      <c r="I61" s="1172"/>
      <c r="J61" s="1173"/>
      <c r="K61" s="1172"/>
      <c r="L61" s="1172"/>
      <c r="M61" s="80"/>
      <c r="N61" s="1172"/>
      <c r="O61" s="1172"/>
      <c r="P61" s="1172"/>
      <c r="Q61" s="1173"/>
      <c r="R61" s="1172"/>
      <c r="S61" s="1172"/>
      <c r="T61" s="80"/>
      <c r="U61" s="1172"/>
      <c r="V61" s="1172"/>
      <c r="W61" s="1172"/>
      <c r="X61" s="1173"/>
      <c r="Y61" s="1172"/>
      <c r="Z61" s="1172"/>
      <c r="AA61" s="80"/>
      <c r="AB61" s="1172"/>
      <c r="AC61" s="1172"/>
      <c r="AD61" s="1172"/>
      <c r="AE61" s="1173"/>
      <c r="AF61" s="1172"/>
      <c r="AG61" s="1172"/>
      <c r="AH61" s="80"/>
      <c r="AI61" s="1172"/>
      <c r="AJ61" s="1172"/>
      <c r="AK61" s="1172"/>
      <c r="AL61" s="1173"/>
      <c r="AM61" s="1172"/>
      <c r="AN61" s="1172"/>
      <c r="AO61" s="80"/>
      <c r="AP61" s="1172"/>
      <c r="AQ61" s="1172"/>
      <c r="AR61" s="1172"/>
      <c r="AS61" s="1173"/>
      <c r="AT61" s="1172"/>
      <c r="AU61" s="1172"/>
      <c r="AV61" s="80"/>
      <c r="CH61" s="1149"/>
    </row>
    <row r="62" spans="1:86" s="1165" customFormat="1">
      <c r="A62" s="1011"/>
      <c r="B62" s="1425" t="str">
        <f ca="1">OFFSET(Lexicon!B858,0,$B$3)</f>
        <v xml:space="preserve"> Make Decision</v>
      </c>
      <c r="C62" s="1425"/>
      <c r="D62" s="1425"/>
      <c r="E62" s="1425"/>
      <c r="F62" s="80"/>
      <c r="G62" s="1168" t="str">
        <f ca="1">OFFSET(Lexicon!B853,0,$B$3)</f>
        <v>If…</v>
      </c>
      <c r="J62" s="322"/>
      <c r="K62" s="1019"/>
      <c r="L62" s="84"/>
      <c r="M62" s="80"/>
      <c r="N62" s="1168" t="str">
        <f ca="1">OFFSET(Lexicon!B853,0,$B$3)</f>
        <v>If…</v>
      </c>
      <c r="Q62" s="322"/>
      <c r="R62" s="1019"/>
      <c r="S62" s="84"/>
      <c r="T62" s="80"/>
      <c r="U62" s="1168" t="str">
        <f ca="1">OFFSET(Lexicon!B853,0,$B$3)</f>
        <v>If…</v>
      </c>
      <c r="X62" s="322"/>
      <c r="Y62" s="1019"/>
      <c r="Z62" s="84"/>
      <c r="AA62" s="80"/>
      <c r="AB62" s="1168" t="str">
        <f ca="1">OFFSET(Lexicon!B853,0,$B$3)</f>
        <v>If…</v>
      </c>
      <c r="AE62" s="322"/>
      <c r="AF62" s="1019"/>
      <c r="AG62" s="84"/>
      <c r="AH62" s="80"/>
      <c r="AI62" s="1168" t="str">
        <f ca="1">OFFSET(Lexicon!B853,0,$B$3)</f>
        <v>If…</v>
      </c>
      <c r="AL62" s="322"/>
      <c r="AM62" s="1019"/>
      <c r="AN62" s="84"/>
      <c r="AO62" s="80"/>
      <c r="AP62" s="1168" t="str">
        <f ca="1">OFFSET(Lexicon!B853,0,$B$3)</f>
        <v>If…</v>
      </c>
      <c r="AS62" s="322"/>
      <c r="AT62" s="1019"/>
      <c r="AU62" s="84"/>
      <c r="AV62" s="80"/>
      <c r="CH62" s="1149"/>
    </row>
    <row r="63" spans="1:86" s="1165" customFormat="1">
      <c r="A63" s="1011"/>
      <c r="B63" s="1425"/>
      <c r="C63" s="1425"/>
      <c r="D63" s="1425"/>
      <c r="E63" s="1425"/>
      <c r="F63" s="80"/>
      <c r="H63" s="892"/>
      <c r="I63" s="1169"/>
      <c r="J63" s="691"/>
      <c r="K63" s="1019"/>
      <c r="L63" s="1019"/>
      <c r="M63" s="80"/>
      <c r="O63" s="892"/>
      <c r="P63" s="1169"/>
      <c r="Q63" s="691"/>
      <c r="R63" s="1019"/>
      <c r="S63" s="1019"/>
      <c r="T63" s="80"/>
      <c r="V63" s="892"/>
      <c r="W63" s="1169"/>
      <c r="X63" s="691"/>
      <c r="Y63" s="1019"/>
      <c r="Z63" s="1019"/>
      <c r="AA63" s="80"/>
      <c r="AC63" s="892"/>
      <c r="AD63" s="1169"/>
      <c r="AE63" s="691"/>
      <c r="AF63" s="1019"/>
      <c r="AG63" s="1019"/>
      <c r="AH63" s="80"/>
      <c r="AJ63" s="892"/>
      <c r="AK63" s="1169"/>
      <c r="AL63" s="691"/>
      <c r="AM63" s="1019"/>
      <c r="AN63" s="1019"/>
      <c r="AO63" s="80"/>
      <c r="AQ63" s="892"/>
      <c r="AR63" s="1169"/>
      <c r="AS63" s="691"/>
      <c r="AT63" s="1019"/>
      <c r="AU63" s="1019"/>
      <c r="AV63" s="80"/>
      <c r="CH63" s="1149"/>
    </row>
    <row r="64" spans="1:86" s="1165" customFormat="1">
      <c r="A64" s="1011"/>
      <c r="B64" s="1419" t="str">
        <f ca="1">OFFSET(Lexicon!B859,0,$B$3)</f>
        <v>Make the Choice</v>
      </c>
      <c r="C64" s="1419"/>
      <c r="D64" s="1419"/>
      <c r="E64" s="1419"/>
      <c r="F64" s="80"/>
      <c r="G64" s="1170" t="str">
        <f ca="1">OFFSET(Lexicon!B854,0,$B$3)</f>
        <v>then…</v>
      </c>
      <c r="H64" s="1171"/>
      <c r="J64" s="1136"/>
      <c r="M64" s="80"/>
      <c r="N64" s="1170" t="str">
        <f ca="1">OFFSET(Lexicon!B854,0,$B$3)</f>
        <v>then…</v>
      </c>
      <c r="O64" s="1171"/>
      <c r="Q64" s="1136"/>
      <c r="T64" s="80"/>
      <c r="U64" s="1170" t="str">
        <f ca="1">OFFSET(Lexicon!B854,0,$B$3)</f>
        <v>then…</v>
      </c>
      <c r="V64" s="1171"/>
      <c r="X64" s="1136"/>
      <c r="AA64" s="80"/>
      <c r="AB64" s="1170" t="str">
        <f ca="1">OFFSET(Lexicon!B854,0,$B$3)</f>
        <v>then…</v>
      </c>
      <c r="AC64" s="1171"/>
      <c r="AE64" s="1136"/>
      <c r="AH64" s="80"/>
      <c r="AI64" s="1170" t="str">
        <f ca="1">OFFSET(Lexicon!B854,0,$B$3)</f>
        <v>then…</v>
      </c>
      <c r="AJ64" s="1171"/>
      <c r="AL64" s="1136"/>
      <c r="AO64" s="80"/>
      <c r="AP64" s="1170" t="str">
        <f ca="1">OFFSET(Lexicon!B854,0,$B$3)</f>
        <v>then…</v>
      </c>
      <c r="AQ64" s="1171"/>
      <c r="AS64" s="1136"/>
      <c r="AV64" s="80"/>
      <c r="CH64" s="1149"/>
    </row>
    <row r="65" spans="1:86" s="1165" customFormat="1">
      <c r="A65" s="1011"/>
      <c r="B65" s="1427" t="str">
        <f ca="1">OFFSET(Lexicon!B860,0,$B$3)</f>
        <v>Are we willing to accept the risk(s) to gain the benefit of this choice?</v>
      </c>
      <c r="C65" s="1427"/>
      <c r="D65" s="1427"/>
      <c r="E65" s="1427"/>
      <c r="F65" s="80"/>
      <c r="G65" s="1170"/>
      <c r="H65" s="893"/>
      <c r="J65" s="1136"/>
      <c r="L65" s="691"/>
      <c r="M65" s="80"/>
      <c r="N65" s="1170"/>
      <c r="O65" s="893"/>
      <c r="Q65" s="1136"/>
      <c r="S65" s="691"/>
      <c r="T65" s="80"/>
      <c r="U65" s="1170"/>
      <c r="V65" s="893"/>
      <c r="X65" s="1136"/>
      <c r="Z65" s="691"/>
      <c r="AA65" s="80"/>
      <c r="AB65" s="1170"/>
      <c r="AC65" s="893"/>
      <c r="AE65" s="1136"/>
      <c r="AG65" s="691"/>
      <c r="AH65" s="80"/>
      <c r="AI65" s="1170"/>
      <c r="AJ65" s="893"/>
      <c r="AL65" s="1136"/>
      <c r="AN65" s="1073"/>
      <c r="AO65" s="80"/>
      <c r="AP65" s="1170"/>
      <c r="AQ65" s="893"/>
      <c r="AS65" s="1136"/>
      <c r="AU65" s="691"/>
      <c r="AV65" s="80"/>
      <c r="CH65" s="1149"/>
    </row>
    <row r="66" spans="1:86" s="1165" customFormat="1">
      <c r="A66" s="1011"/>
      <c r="B66" s="1427" t="str">
        <f ca="1">OFFSET(Lexicon!B861,0,$B$3)</f>
        <v>Can we manage the risk(s) to an acceptable level?</v>
      </c>
      <c r="C66" s="1427"/>
      <c r="D66" s="1427"/>
      <c r="E66" s="1427"/>
      <c r="F66" s="80"/>
      <c r="G66" s="1172"/>
      <c r="H66" s="1172"/>
      <c r="I66" s="1172"/>
      <c r="J66" s="1173"/>
      <c r="K66" s="1172"/>
      <c r="L66" s="1172"/>
      <c r="M66" s="80"/>
      <c r="N66" s="1172"/>
      <c r="O66" s="1172"/>
      <c r="P66" s="1172"/>
      <c r="Q66" s="1173"/>
      <c r="R66" s="1172"/>
      <c r="S66" s="1172"/>
      <c r="T66" s="80"/>
      <c r="U66" s="1172"/>
      <c r="V66" s="1172"/>
      <c r="W66" s="1172"/>
      <c r="X66" s="1173"/>
      <c r="Y66" s="1172"/>
      <c r="Z66" s="1172"/>
      <c r="AA66" s="80"/>
      <c r="AB66" s="1172"/>
      <c r="AC66" s="1172"/>
      <c r="AD66" s="1172"/>
      <c r="AE66" s="1173"/>
      <c r="AF66" s="1172"/>
      <c r="AG66" s="1172"/>
      <c r="AH66" s="80"/>
      <c r="AI66" s="1172"/>
      <c r="AJ66" s="1172"/>
      <c r="AK66" s="1172"/>
      <c r="AL66" s="1173"/>
      <c r="AM66" s="1172"/>
      <c r="AN66" s="1172"/>
      <c r="AO66" s="80"/>
      <c r="AP66" s="1172"/>
      <c r="AQ66" s="1172"/>
      <c r="AR66" s="1172"/>
      <c r="AS66" s="1173"/>
      <c r="AT66" s="1172"/>
      <c r="AU66" s="1172"/>
      <c r="AV66" s="80"/>
      <c r="CH66" s="1149"/>
    </row>
    <row r="67" spans="1:86" s="1020" customFormat="1">
      <c r="A67" s="1011"/>
      <c r="B67" s="1427"/>
      <c r="C67" s="1427"/>
      <c r="D67" s="1427"/>
      <c r="E67" s="1427"/>
      <c r="F67" s="80"/>
      <c r="G67" s="1168" t="str">
        <f ca="1">OFFSET(Lexicon!B853,0,$B$3)</f>
        <v>If…</v>
      </c>
      <c r="H67" s="1165"/>
      <c r="I67" s="1165"/>
      <c r="J67" s="322"/>
      <c r="K67" s="1019"/>
      <c r="L67" s="84"/>
      <c r="M67" s="80"/>
      <c r="N67" s="1168" t="str">
        <f ca="1">OFFSET(Lexicon!B853,0,$B$3)</f>
        <v>If…</v>
      </c>
      <c r="O67" s="1165"/>
      <c r="P67" s="1165"/>
      <c r="Q67" s="322"/>
      <c r="R67" s="1019"/>
      <c r="S67" s="84"/>
      <c r="T67" s="80"/>
      <c r="U67" s="1168" t="str">
        <f ca="1">OFFSET(Lexicon!B853,0,$B$3)</f>
        <v>If…</v>
      </c>
      <c r="V67" s="1165"/>
      <c r="W67" s="1165"/>
      <c r="X67" s="322"/>
      <c r="Y67" s="1019"/>
      <c r="Z67" s="84"/>
      <c r="AA67" s="80"/>
      <c r="AB67" s="1168" t="str">
        <f ca="1">OFFSET(Lexicon!B853,0,$B$3)</f>
        <v>If…</v>
      </c>
      <c r="AC67" s="1165"/>
      <c r="AD67" s="1165"/>
      <c r="AE67" s="322"/>
      <c r="AF67" s="1019"/>
      <c r="AG67" s="84"/>
      <c r="AH67" s="80"/>
      <c r="AI67" s="1168" t="str">
        <f ca="1">OFFSET(Lexicon!B853,0,$B$3)</f>
        <v>If…</v>
      </c>
      <c r="AJ67" s="1165"/>
      <c r="AK67" s="1165"/>
      <c r="AL67" s="322"/>
      <c r="AM67" s="1019"/>
      <c r="AN67" s="84"/>
      <c r="AO67" s="80"/>
      <c r="AP67" s="1168" t="str">
        <f ca="1">OFFSET(Lexicon!B853,0,$B$3)</f>
        <v>If…</v>
      </c>
      <c r="AQ67" s="1165"/>
      <c r="AR67" s="1165"/>
      <c r="AS67" s="322"/>
      <c r="AT67" s="1019"/>
      <c r="AU67" s="84"/>
      <c r="AV67" s="80"/>
      <c r="AW67" s="1165"/>
      <c r="AX67" s="1165"/>
      <c r="CH67" s="1175"/>
    </row>
    <row r="68" spans="1:86" s="1165" customFormat="1">
      <c r="A68" s="1011"/>
      <c r="B68" s="1427" t="str">
        <f ca="1">OFFSET(Lexicon!B862,0,$B$3)</f>
        <v>If yes, pick it</v>
      </c>
      <c r="C68" s="1427"/>
      <c r="D68" s="1427"/>
      <c r="E68" s="1427"/>
      <c r="F68" s="80"/>
      <c r="H68" s="892"/>
      <c r="I68" s="1169"/>
      <c r="J68" s="691"/>
      <c r="K68" s="1019"/>
      <c r="L68" s="1019"/>
      <c r="M68" s="80"/>
      <c r="O68" s="892"/>
      <c r="P68" s="1169"/>
      <c r="Q68" s="691"/>
      <c r="R68" s="1019"/>
      <c r="S68" s="1019"/>
      <c r="T68" s="80"/>
      <c r="V68" s="892"/>
      <c r="W68" s="1169"/>
      <c r="X68" s="691"/>
      <c r="Y68" s="1019"/>
      <c r="Z68" s="1019"/>
      <c r="AA68" s="80"/>
      <c r="AC68" s="892"/>
      <c r="AD68" s="1169"/>
      <c r="AE68" s="691"/>
      <c r="AF68" s="1019"/>
      <c r="AG68" s="1019"/>
      <c r="AH68" s="80"/>
      <c r="AJ68" s="892"/>
      <c r="AK68" s="1169"/>
      <c r="AL68" s="691"/>
      <c r="AM68" s="1019"/>
      <c r="AN68" s="1019"/>
      <c r="AO68" s="80"/>
      <c r="AQ68" s="892"/>
      <c r="AR68" s="1169"/>
      <c r="AS68" s="691"/>
      <c r="AT68" s="1019"/>
      <c r="AU68" s="1019"/>
      <c r="AV68" s="80"/>
      <c r="CH68" s="1149"/>
    </row>
    <row r="69" spans="1:86" s="1165" customFormat="1">
      <c r="A69" s="1011"/>
      <c r="B69" s="1427" t="str">
        <f ca="1">OFFSET(Lexicon!B863,0,$B$3)</f>
        <v>If no, repeat for the next best alternative</v>
      </c>
      <c r="C69" s="1427"/>
      <c r="D69" s="1427"/>
      <c r="E69" s="1427"/>
      <c r="F69" s="80"/>
      <c r="G69" s="1170" t="str">
        <f ca="1">OFFSET(Lexicon!B854,0,$B$3)</f>
        <v>then…</v>
      </c>
      <c r="H69" s="1171"/>
      <c r="J69" s="1136"/>
      <c r="M69" s="80"/>
      <c r="N69" s="1170" t="str">
        <f ca="1">OFFSET(Lexicon!B854,0,$B$3)</f>
        <v>then…</v>
      </c>
      <c r="O69" s="1171"/>
      <c r="Q69" s="1136"/>
      <c r="T69" s="80"/>
      <c r="U69" s="1170" t="str">
        <f ca="1">OFFSET(Lexicon!B854,0,$B$3)</f>
        <v>then…</v>
      </c>
      <c r="V69" s="1171"/>
      <c r="X69" s="1136"/>
      <c r="AA69" s="80"/>
      <c r="AB69" s="1170" t="str">
        <f ca="1">OFFSET(Lexicon!B854,0,$B$3)</f>
        <v>then…</v>
      </c>
      <c r="AC69" s="1171"/>
      <c r="AE69" s="1136"/>
      <c r="AH69" s="80"/>
      <c r="AI69" s="1170" t="str">
        <f ca="1">OFFSET(Lexicon!B854,0,$B$3)</f>
        <v>then…</v>
      </c>
      <c r="AJ69" s="1171"/>
      <c r="AL69" s="1136"/>
      <c r="AO69" s="80"/>
      <c r="AP69" s="1170" t="str">
        <f ca="1">OFFSET(Lexicon!B854,0,$B$3)</f>
        <v>then…</v>
      </c>
      <c r="AQ69" s="1171"/>
      <c r="AS69" s="1136"/>
      <c r="AV69" s="80"/>
      <c r="CH69" s="1149"/>
    </row>
    <row r="70" spans="1:86" s="1165" customFormat="1">
      <c r="A70" s="1011"/>
      <c r="B70" s="1427"/>
      <c r="C70" s="1427"/>
      <c r="D70" s="1427"/>
      <c r="E70" s="1427"/>
      <c r="F70" s="80"/>
      <c r="G70" s="1170"/>
      <c r="H70" s="893"/>
      <c r="J70" s="1136"/>
      <c r="L70" s="691"/>
      <c r="M70" s="80"/>
      <c r="N70" s="1170"/>
      <c r="O70" s="893"/>
      <c r="Q70" s="1136"/>
      <c r="S70" s="691"/>
      <c r="T70" s="80"/>
      <c r="U70" s="1170"/>
      <c r="V70" s="893"/>
      <c r="X70" s="1136"/>
      <c r="Z70" s="691"/>
      <c r="AA70" s="80"/>
      <c r="AB70" s="1170"/>
      <c r="AC70" s="893"/>
      <c r="AE70" s="1136"/>
      <c r="AG70" s="691"/>
      <c r="AH70" s="80"/>
      <c r="AI70" s="1170"/>
      <c r="AJ70" s="893"/>
      <c r="AL70" s="1136"/>
      <c r="AN70" s="1073"/>
      <c r="AO70" s="80"/>
      <c r="AP70" s="1170"/>
      <c r="AQ70" s="893"/>
      <c r="AS70" s="1136"/>
      <c r="AU70" s="691"/>
      <c r="AV70" s="80"/>
      <c r="CH70" s="1149"/>
    </row>
    <row r="71" spans="1:86" s="1165" customFormat="1">
      <c r="A71" s="1011"/>
      <c r="B71" s="1427" t="str">
        <f ca="1">OFFSET(Lexicon!B864,0,$B$3)</f>
        <v>Plan and take action to implement the alternative</v>
      </c>
      <c r="C71" s="1427"/>
      <c r="D71" s="1427"/>
      <c r="E71" s="1427"/>
      <c r="F71" s="80"/>
      <c r="G71" s="1172"/>
      <c r="H71" s="1172"/>
      <c r="I71" s="1172"/>
      <c r="J71" s="1173"/>
      <c r="K71" s="1172"/>
      <c r="L71" s="1172"/>
      <c r="M71" s="80"/>
      <c r="N71" s="1172"/>
      <c r="O71" s="1172"/>
      <c r="P71" s="1172"/>
      <c r="Q71" s="1173"/>
      <c r="R71" s="1172"/>
      <c r="S71" s="1172"/>
      <c r="T71" s="80"/>
      <c r="U71" s="1172"/>
      <c r="V71" s="1172"/>
      <c r="W71" s="1172"/>
      <c r="X71" s="1173"/>
      <c r="Y71" s="1172"/>
      <c r="Z71" s="1172"/>
      <c r="AA71" s="80"/>
      <c r="AB71" s="1172"/>
      <c r="AC71" s="1172"/>
      <c r="AD71" s="1172"/>
      <c r="AE71" s="1173"/>
      <c r="AF71" s="1172"/>
      <c r="AG71" s="1172"/>
      <c r="AH71" s="80"/>
      <c r="AI71" s="1172"/>
      <c r="AJ71" s="1172"/>
      <c r="AK71" s="1172"/>
      <c r="AL71" s="1173"/>
      <c r="AM71" s="1172"/>
      <c r="AN71" s="1172"/>
      <c r="AO71" s="80"/>
      <c r="AP71" s="1172"/>
      <c r="AQ71" s="1172"/>
      <c r="AR71" s="1172"/>
      <c r="AS71" s="1173"/>
      <c r="AT71" s="1172"/>
      <c r="AU71" s="1172"/>
      <c r="AV71" s="80"/>
      <c r="CH71" s="1149"/>
    </row>
    <row r="72" spans="1:86" s="1165" customFormat="1">
      <c r="A72" s="1011"/>
      <c r="B72" s="1427" t="str">
        <f ca="1">OFFSET(Lexicon!B865,0,$B$3)</f>
        <v>Plan how you will manage the risk(s)</v>
      </c>
      <c r="C72" s="1427"/>
      <c r="D72" s="1427"/>
      <c r="E72" s="1427"/>
      <c r="F72" s="80"/>
      <c r="G72" s="1168" t="str">
        <f ca="1">OFFSET(Lexicon!B853,0,$B$3)</f>
        <v>If…</v>
      </c>
      <c r="J72" s="322"/>
      <c r="K72" s="1019"/>
      <c r="L72" s="84"/>
      <c r="M72" s="80"/>
      <c r="N72" s="1168" t="str">
        <f ca="1">OFFSET(Lexicon!B853,0,$B$3)</f>
        <v>If…</v>
      </c>
      <c r="Q72" s="322"/>
      <c r="R72" s="1019"/>
      <c r="S72" s="84"/>
      <c r="T72" s="80"/>
      <c r="U72" s="1168" t="str">
        <f ca="1">OFFSET(Lexicon!B853,0,$B$3)</f>
        <v>If…</v>
      </c>
      <c r="X72" s="322"/>
      <c r="Y72" s="1019"/>
      <c r="Z72" s="84"/>
      <c r="AA72" s="80"/>
      <c r="AB72" s="1168" t="str">
        <f ca="1">OFFSET(Lexicon!B853,0,$B$3)</f>
        <v>If…</v>
      </c>
      <c r="AE72" s="322"/>
      <c r="AF72" s="1019"/>
      <c r="AG72" s="84"/>
      <c r="AH72" s="80"/>
      <c r="AI72" s="1168" t="str">
        <f ca="1">OFFSET(Lexicon!B853,0,$B$3)</f>
        <v>If…</v>
      </c>
      <c r="AL72" s="322"/>
      <c r="AM72" s="1019"/>
      <c r="AN72" s="84"/>
      <c r="AO72" s="80"/>
      <c r="AP72" s="1168" t="str">
        <f ca="1">OFFSET(Lexicon!B853,0,$B$3)</f>
        <v>If…</v>
      </c>
      <c r="AS72" s="322"/>
      <c r="AT72" s="1019"/>
      <c r="AU72" s="84"/>
      <c r="AV72" s="80"/>
      <c r="CH72" s="1149"/>
    </row>
    <row r="73" spans="1:86" s="1165" customFormat="1">
      <c r="A73" s="1011"/>
      <c r="B73" s="1427"/>
      <c r="C73" s="1427"/>
      <c r="D73" s="1427"/>
      <c r="E73" s="1427"/>
      <c r="F73" s="80"/>
      <c r="H73" s="892"/>
      <c r="I73" s="1169"/>
      <c r="J73" s="691"/>
      <c r="K73" s="1019"/>
      <c r="L73" s="1019"/>
      <c r="M73" s="80"/>
      <c r="O73" s="892"/>
      <c r="P73" s="1169"/>
      <c r="Q73" s="691"/>
      <c r="R73" s="1019"/>
      <c r="S73" s="1019"/>
      <c r="T73" s="80"/>
      <c r="V73" s="892"/>
      <c r="W73" s="1169"/>
      <c r="X73" s="691"/>
      <c r="Y73" s="1019"/>
      <c r="Z73" s="1019"/>
      <c r="AA73" s="80"/>
      <c r="AC73" s="892"/>
      <c r="AD73" s="1169"/>
      <c r="AE73" s="691"/>
      <c r="AF73" s="1019"/>
      <c r="AG73" s="1019"/>
      <c r="AH73" s="80"/>
      <c r="AJ73" s="892"/>
      <c r="AK73" s="1169"/>
      <c r="AL73" s="691"/>
      <c r="AM73" s="1019"/>
      <c r="AN73" s="1019"/>
      <c r="AO73" s="80"/>
      <c r="AQ73" s="892"/>
      <c r="AR73" s="1169"/>
      <c r="AS73" s="691"/>
      <c r="AT73" s="1019"/>
      <c r="AU73" s="1019"/>
      <c r="AV73" s="80"/>
      <c r="CH73" s="1149"/>
    </row>
    <row r="74" spans="1:86" s="1165" customFormat="1">
      <c r="A74" s="1011"/>
      <c r="B74" s="1426"/>
      <c r="C74" s="1426"/>
      <c r="D74" s="1426"/>
      <c r="E74" s="1426"/>
      <c r="F74" s="80"/>
      <c r="G74" s="1170" t="str">
        <f ca="1">OFFSET(Lexicon!B854,0,$B$3)</f>
        <v>then…</v>
      </c>
      <c r="H74" s="1171"/>
      <c r="J74" s="1136"/>
      <c r="M74" s="80"/>
      <c r="N74" s="1170" t="str">
        <f ca="1">OFFSET(Lexicon!B854,0,$B$3)</f>
        <v>then…</v>
      </c>
      <c r="O74" s="1171"/>
      <c r="Q74" s="1136"/>
      <c r="T74" s="80"/>
      <c r="U74" s="1170" t="str">
        <f ca="1">OFFSET(Lexicon!B854,0,$B$3)</f>
        <v>then…</v>
      </c>
      <c r="V74" s="1171"/>
      <c r="X74" s="1136"/>
      <c r="AA74" s="80"/>
      <c r="AB74" s="1170" t="str">
        <f ca="1">OFFSET(Lexicon!B854,0,$B$3)</f>
        <v>then…</v>
      </c>
      <c r="AC74" s="1171"/>
      <c r="AE74" s="1136"/>
      <c r="AH74" s="80"/>
      <c r="AI74" s="1170" t="str">
        <f ca="1">OFFSET(Lexicon!B854,0,$B$3)</f>
        <v>then…</v>
      </c>
      <c r="AJ74" s="1171"/>
      <c r="AL74" s="1136"/>
      <c r="AO74" s="80"/>
      <c r="AP74" s="1170" t="str">
        <f ca="1">OFFSET(Lexicon!B854,0,$B$3)</f>
        <v>then…</v>
      </c>
      <c r="AQ74" s="1171"/>
      <c r="AS74" s="1136"/>
      <c r="AV74" s="80"/>
      <c r="CH74" s="1149"/>
    </row>
    <row r="75" spans="1:86" s="1165" customFormat="1">
      <c r="A75" s="1011"/>
      <c r="B75" s="1426"/>
      <c r="C75" s="1426"/>
      <c r="D75" s="1426"/>
      <c r="E75" s="1426"/>
      <c r="F75" s="80"/>
      <c r="G75" s="1170"/>
      <c r="H75" s="893"/>
      <c r="J75" s="1136"/>
      <c r="L75" s="691"/>
      <c r="M75" s="80"/>
      <c r="N75" s="1170"/>
      <c r="O75" s="893"/>
      <c r="Q75" s="1136"/>
      <c r="S75" s="691"/>
      <c r="T75" s="80"/>
      <c r="U75" s="1170"/>
      <c r="V75" s="893"/>
      <c r="X75" s="1136"/>
      <c r="Z75" s="691"/>
      <c r="AA75" s="80"/>
      <c r="AB75" s="1170"/>
      <c r="AC75" s="893"/>
      <c r="AE75" s="1136"/>
      <c r="AG75" s="691"/>
      <c r="AH75" s="80"/>
      <c r="AI75" s="1170"/>
      <c r="AJ75" s="893"/>
      <c r="AL75" s="1136"/>
      <c r="AN75" s="1073"/>
      <c r="AO75" s="80"/>
      <c r="AP75" s="1170"/>
      <c r="AQ75" s="893"/>
      <c r="AS75" s="1136"/>
      <c r="AU75" s="691"/>
      <c r="AV75" s="80"/>
      <c r="CH75" s="1149"/>
    </row>
    <row r="76" spans="1:86" s="1165" customFormat="1">
      <c r="A76" s="1011"/>
      <c r="B76" s="1426"/>
      <c r="C76" s="1426"/>
      <c r="D76" s="1426"/>
      <c r="E76" s="1426"/>
      <c r="F76" s="80"/>
      <c r="G76" s="1172"/>
      <c r="H76" s="1172"/>
      <c r="I76" s="1172"/>
      <c r="J76" s="1173"/>
      <c r="K76" s="1172"/>
      <c r="L76" s="1172"/>
      <c r="M76" s="80"/>
      <c r="N76" s="1172"/>
      <c r="O76" s="1172"/>
      <c r="P76" s="1172"/>
      <c r="Q76" s="1173"/>
      <c r="R76" s="1172"/>
      <c r="S76" s="1172"/>
      <c r="T76" s="80"/>
      <c r="U76" s="1172"/>
      <c r="V76" s="1172"/>
      <c r="W76" s="1172"/>
      <c r="X76" s="1173"/>
      <c r="Y76" s="1172"/>
      <c r="Z76" s="1172"/>
      <c r="AA76" s="80"/>
      <c r="AB76" s="1172"/>
      <c r="AC76" s="1172"/>
      <c r="AD76" s="1172"/>
      <c r="AE76" s="1173"/>
      <c r="AF76" s="1172"/>
      <c r="AG76" s="1172"/>
      <c r="AH76" s="80"/>
      <c r="AI76" s="1172"/>
      <c r="AJ76" s="1172"/>
      <c r="AK76" s="1172"/>
      <c r="AL76" s="1173"/>
      <c r="AM76" s="1172"/>
      <c r="AN76" s="1172"/>
      <c r="AO76" s="80"/>
      <c r="AP76" s="1172"/>
      <c r="AQ76" s="1172"/>
      <c r="AR76" s="1172"/>
      <c r="AS76" s="1173"/>
      <c r="AT76" s="1172"/>
      <c r="AU76" s="1172"/>
      <c r="AV76" s="80"/>
      <c r="AW76" s="1020"/>
      <c r="AX76" s="1020"/>
      <c r="CH76" s="1149"/>
    </row>
    <row r="77" spans="1:86" s="1177" customFormat="1">
      <c r="A77" s="1011"/>
      <c r="B77" s="1011"/>
      <c r="C77" s="1011"/>
      <c r="D77" s="1011"/>
      <c r="E77" s="1043"/>
      <c r="F77" s="1011"/>
      <c r="G77" s="1011"/>
      <c r="H77" s="1011"/>
      <c r="I77" s="1011"/>
      <c r="J77" s="1043"/>
      <c r="K77" s="1011"/>
      <c r="L77" s="1018"/>
      <c r="M77" s="1011"/>
      <c r="N77" s="1011"/>
      <c r="O77" s="1011"/>
      <c r="P77" s="1011"/>
      <c r="Q77" s="1043"/>
      <c r="R77" s="1011"/>
      <c r="S77" s="1043"/>
      <c r="T77" s="1011"/>
      <c r="U77" s="1011"/>
      <c r="V77" s="1011"/>
      <c r="W77" s="1011"/>
      <c r="X77" s="1043"/>
      <c r="Y77" s="1011"/>
      <c r="Z77" s="1043"/>
      <c r="AA77" s="1011"/>
      <c r="AB77" s="1011"/>
      <c r="AC77" s="1011"/>
      <c r="AD77" s="1011"/>
      <c r="AE77" s="1043"/>
      <c r="AF77" s="1011"/>
      <c r="AG77" s="1176"/>
      <c r="AH77" s="1011"/>
      <c r="AI77" s="1011"/>
      <c r="AJ77" s="1011"/>
      <c r="AK77" s="1011"/>
      <c r="AL77" s="1043"/>
      <c r="AM77" s="1011"/>
      <c r="AN77" s="1043"/>
      <c r="AO77" s="1011"/>
      <c r="AP77" s="1011"/>
      <c r="AQ77" s="1011"/>
      <c r="AR77" s="1011"/>
      <c r="AS77" s="1043"/>
      <c r="AT77" s="1011"/>
      <c r="AU77" s="1043"/>
      <c r="AV77" s="1011"/>
      <c r="CH77" s="1178"/>
    </row>
    <row r="78" spans="1:86" s="1165" customFormat="1">
      <c r="A78" s="1020"/>
      <c r="E78" s="1136"/>
      <c r="J78" s="1136"/>
      <c r="Q78" s="1136"/>
      <c r="S78" s="1136"/>
      <c r="X78" s="1136"/>
      <c r="Z78" s="1136"/>
      <c r="AE78" s="1136"/>
      <c r="AG78" s="1136"/>
      <c r="AL78" s="1136"/>
      <c r="AN78" s="1136"/>
      <c r="AO78" s="1171"/>
      <c r="AS78" s="1136"/>
      <c r="AU78" s="1136"/>
      <c r="AV78" s="1177"/>
      <c r="CH78" s="1149"/>
    </row>
    <row r="79" spans="1:86" s="1165" customFormat="1">
      <c r="A79" s="1020"/>
      <c r="E79" s="1136"/>
      <c r="J79" s="1136"/>
      <c r="Q79" s="1136"/>
      <c r="S79" s="1136"/>
      <c r="X79" s="1136"/>
      <c r="Z79" s="1136"/>
      <c r="AE79" s="1136"/>
      <c r="AG79" s="1136"/>
      <c r="AL79" s="1136"/>
      <c r="AN79" s="1136"/>
      <c r="AO79" s="1171"/>
      <c r="AS79" s="1136"/>
      <c r="AU79" s="1136"/>
      <c r="AV79" s="1177"/>
      <c r="CH79" s="1149"/>
    </row>
    <row r="80" spans="1:86" s="1165" customFormat="1">
      <c r="A80" s="1020"/>
      <c r="E80" s="1136"/>
      <c r="J80" s="1136"/>
      <c r="Q80" s="1136"/>
      <c r="S80" s="1136"/>
      <c r="X80" s="1136"/>
      <c r="Z80" s="1136"/>
      <c r="AE80" s="1136"/>
      <c r="AG80" s="1136"/>
      <c r="AL80" s="1136"/>
      <c r="AN80" s="1136"/>
      <c r="AO80" s="1171"/>
      <c r="AS80" s="1136"/>
      <c r="AU80" s="1136"/>
      <c r="AV80" s="1177"/>
      <c r="CH80" s="1149"/>
    </row>
    <row r="81" spans="1:86" s="1165" customFormat="1">
      <c r="A81" s="1020"/>
      <c r="E81" s="1136"/>
      <c r="J81" s="1136"/>
      <c r="Q81" s="1136"/>
      <c r="S81" s="1136"/>
      <c r="X81" s="1136"/>
      <c r="Z81" s="1136"/>
      <c r="AE81" s="1136"/>
      <c r="AG81" s="1136"/>
      <c r="AL81" s="1136"/>
      <c r="AN81" s="1136"/>
      <c r="AO81" s="1171"/>
      <c r="AS81" s="1136"/>
      <c r="AU81" s="1136"/>
      <c r="AV81" s="1177"/>
      <c r="CH81" s="1149"/>
    </row>
    <row r="82" spans="1:86" s="1165" customFormat="1">
      <c r="A82" s="1020"/>
      <c r="E82" s="1136"/>
      <c r="J82" s="1136"/>
      <c r="Q82" s="1136"/>
      <c r="S82" s="1136"/>
      <c r="X82" s="1136"/>
      <c r="Z82" s="1136"/>
      <c r="AE82" s="1136"/>
      <c r="AG82" s="1136"/>
      <c r="AL82" s="1136"/>
      <c r="AN82" s="1136"/>
      <c r="AO82" s="1171"/>
      <c r="AS82" s="1136"/>
      <c r="AU82" s="1136"/>
      <c r="AV82" s="1177"/>
      <c r="CH82" s="1149"/>
    </row>
    <row r="83" spans="1:86" s="1165" customFormat="1">
      <c r="A83" s="1020"/>
      <c r="E83" s="1136"/>
      <c r="J83" s="1136"/>
      <c r="Q83" s="1136"/>
      <c r="S83" s="1136"/>
      <c r="X83" s="1136"/>
      <c r="Z83" s="1136"/>
      <c r="AE83" s="1136"/>
      <c r="AG83" s="1136"/>
      <c r="AL83" s="1136"/>
      <c r="AN83" s="1136"/>
      <c r="AO83" s="1171"/>
      <c r="AS83" s="1136"/>
      <c r="AU83" s="1136"/>
      <c r="AV83" s="1177"/>
      <c r="CH83" s="1149"/>
    </row>
    <row r="84" spans="1:86" s="1165" customFormat="1">
      <c r="A84" s="1020"/>
      <c r="E84" s="1136"/>
      <c r="J84" s="1136"/>
      <c r="Q84" s="1136"/>
      <c r="S84" s="1136"/>
      <c r="X84" s="1136"/>
      <c r="Z84" s="1136"/>
      <c r="AE84" s="1136"/>
      <c r="AG84" s="1136"/>
      <c r="AL84" s="1136"/>
      <c r="AN84" s="1136"/>
      <c r="AO84" s="1171"/>
      <c r="AS84" s="1136"/>
      <c r="AU84" s="1136"/>
      <c r="AV84" s="1177"/>
      <c r="CH84" s="1149"/>
    </row>
    <row r="85" spans="1:86" s="1165" customFormat="1">
      <c r="A85" s="1020"/>
      <c r="E85" s="1136"/>
      <c r="J85" s="1136"/>
      <c r="Q85" s="1136"/>
      <c r="S85" s="1136"/>
      <c r="X85" s="1136"/>
      <c r="Z85" s="1136"/>
      <c r="AE85" s="1136"/>
      <c r="AG85" s="1136"/>
      <c r="AL85" s="1136"/>
      <c r="AN85" s="1136"/>
      <c r="AO85" s="1171"/>
      <c r="AS85" s="1136"/>
      <c r="AU85" s="1136"/>
      <c r="AV85" s="1177"/>
      <c r="CH85" s="1149"/>
    </row>
    <row r="86" spans="1:86" s="1165" customFormat="1">
      <c r="A86" s="1020"/>
      <c r="E86" s="1136"/>
      <c r="J86" s="1136"/>
      <c r="Q86" s="1136"/>
      <c r="S86" s="1136"/>
      <c r="X86" s="1136"/>
      <c r="Z86" s="1136"/>
      <c r="AE86" s="1136"/>
      <c r="AG86" s="1136"/>
      <c r="AL86" s="1136"/>
      <c r="AN86" s="1136"/>
      <c r="AO86" s="1171"/>
      <c r="AS86" s="1136"/>
      <c r="AU86" s="1136"/>
      <c r="AV86" s="1177"/>
      <c r="CH86" s="1149"/>
    </row>
    <row r="87" spans="1:86" s="1165" customFormat="1">
      <c r="A87" s="1020"/>
      <c r="E87" s="1136"/>
      <c r="J87" s="1136"/>
      <c r="Q87" s="1136"/>
      <c r="S87" s="1136"/>
      <c r="X87" s="1136"/>
      <c r="Z87" s="1136"/>
      <c r="AE87" s="1136"/>
      <c r="AG87" s="1136"/>
      <c r="AL87" s="1136"/>
      <c r="AN87" s="1136"/>
      <c r="AO87" s="1171"/>
      <c r="AS87" s="1136"/>
      <c r="AU87" s="1136"/>
      <c r="AV87" s="1177"/>
      <c r="CH87" s="1149"/>
    </row>
    <row r="88" spans="1:86" s="1165" customFormat="1">
      <c r="A88" s="1020"/>
      <c r="E88" s="1136"/>
      <c r="J88" s="1136"/>
      <c r="Q88" s="1136"/>
      <c r="S88" s="1136"/>
      <c r="X88" s="1136"/>
      <c r="Z88" s="1136"/>
      <c r="AE88" s="1136"/>
      <c r="AG88" s="1136"/>
      <c r="AL88" s="1136"/>
      <c r="AN88" s="1136"/>
      <c r="AO88" s="1171"/>
      <c r="AS88" s="1136"/>
      <c r="AU88" s="1136"/>
      <c r="AV88" s="1177"/>
      <c r="CH88" s="1149"/>
    </row>
    <row r="89" spans="1:86" s="1165" customFormat="1">
      <c r="A89" s="1020"/>
      <c r="E89" s="1136"/>
      <c r="J89" s="1136"/>
      <c r="Q89" s="1136"/>
      <c r="S89" s="1136"/>
      <c r="X89" s="1136"/>
      <c r="Z89" s="1136"/>
      <c r="AE89" s="1136"/>
      <c r="AG89" s="1136"/>
      <c r="AL89" s="1136"/>
      <c r="AN89" s="1136"/>
      <c r="AO89" s="1171"/>
      <c r="AS89" s="1136"/>
      <c r="AU89" s="1136"/>
      <c r="AV89" s="1177"/>
      <c r="CH89" s="1149"/>
    </row>
    <row r="90" spans="1:86" s="1165" customFormat="1">
      <c r="A90" s="1020"/>
      <c r="E90" s="1136"/>
      <c r="J90" s="1136"/>
      <c r="Q90" s="1136"/>
      <c r="S90" s="1136"/>
      <c r="X90" s="1136"/>
      <c r="Z90" s="1136"/>
      <c r="AE90" s="1136"/>
      <c r="AG90" s="1136"/>
      <c r="AL90" s="1136"/>
      <c r="AN90" s="1136"/>
      <c r="AO90" s="1171"/>
      <c r="AS90" s="1136"/>
      <c r="AU90" s="1136"/>
      <c r="AV90" s="1177"/>
      <c r="CH90" s="1149"/>
    </row>
    <row r="91" spans="1:86" s="1165" customFormat="1">
      <c r="A91" s="1020"/>
      <c r="E91" s="1136"/>
      <c r="J91" s="1136"/>
      <c r="Q91" s="1136"/>
      <c r="S91" s="1136"/>
      <c r="X91" s="1136"/>
      <c r="Z91" s="1136"/>
      <c r="AE91" s="1136"/>
      <c r="AG91" s="1136"/>
      <c r="AL91" s="1136"/>
      <c r="AN91" s="1136"/>
      <c r="AO91" s="1171"/>
      <c r="AS91" s="1136"/>
      <c r="AU91" s="1136"/>
      <c r="AV91" s="1177"/>
      <c r="CH91" s="1149"/>
    </row>
    <row r="92" spans="1:86" s="1165" customFormat="1">
      <c r="A92" s="1020"/>
      <c r="E92" s="1136"/>
      <c r="J92" s="1136"/>
      <c r="Q92" s="1136"/>
      <c r="S92" s="1136"/>
      <c r="X92" s="1136"/>
      <c r="Z92" s="1136"/>
      <c r="AE92" s="1136"/>
      <c r="AG92" s="1136"/>
      <c r="AL92" s="1136"/>
      <c r="AN92" s="1136"/>
      <c r="AO92" s="1171"/>
      <c r="AS92" s="1136"/>
      <c r="AU92" s="1136"/>
      <c r="AV92" s="1177"/>
      <c r="CH92" s="1149"/>
    </row>
    <row r="93" spans="1:86" s="1165" customFormat="1">
      <c r="A93" s="1020"/>
      <c r="E93" s="1136"/>
      <c r="J93" s="1136"/>
      <c r="Q93" s="1136"/>
      <c r="S93" s="1136"/>
      <c r="X93" s="1136"/>
      <c r="Z93" s="1136"/>
      <c r="AE93" s="1136"/>
      <c r="AG93" s="1136"/>
      <c r="AL93" s="1136"/>
      <c r="AN93" s="1136"/>
      <c r="AO93" s="1171"/>
      <c r="AS93" s="1136"/>
      <c r="AU93" s="1136"/>
      <c r="AV93" s="1177"/>
      <c r="CH93" s="1149"/>
    </row>
    <row r="94" spans="1:86" s="1165" customFormat="1">
      <c r="A94" s="1020"/>
      <c r="E94" s="1136"/>
      <c r="J94" s="1136"/>
      <c r="Q94" s="1136"/>
      <c r="S94" s="1136"/>
      <c r="X94" s="1136"/>
      <c r="Z94" s="1136"/>
      <c r="AE94" s="1136"/>
      <c r="AG94" s="1136"/>
      <c r="AL94" s="1136"/>
      <c r="AN94" s="1136"/>
      <c r="AO94" s="1171"/>
      <c r="AS94" s="1136"/>
      <c r="AU94" s="1136"/>
      <c r="AV94" s="1177"/>
      <c r="CH94" s="1149"/>
    </row>
    <row r="95" spans="1:86" s="1165" customFormat="1">
      <c r="A95" s="1020"/>
      <c r="E95" s="1136"/>
      <c r="J95" s="1136"/>
      <c r="Q95" s="1136"/>
      <c r="S95" s="1136"/>
      <c r="X95" s="1136"/>
      <c r="Z95" s="1136"/>
      <c r="AE95" s="1136"/>
      <c r="AG95" s="1136"/>
      <c r="AL95" s="1136"/>
      <c r="AN95" s="1136"/>
      <c r="AO95" s="1171"/>
      <c r="AS95" s="1136"/>
      <c r="AU95" s="1136"/>
      <c r="AV95" s="1177"/>
      <c r="CH95" s="1149"/>
    </row>
    <row r="96" spans="1:86" s="1165" customFormat="1">
      <c r="A96" s="1020"/>
      <c r="E96" s="1136"/>
      <c r="J96" s="1136"/>
      <c r="Q96" s="1136"/>
      <c r="S96" s="1136"/>
      <c r="X96" s="1136"/>
      <c r="Z96" s="1136"/>
      <c r="AE96" s="1136"/>
      <c r="AG96" s="1136"/>
      <c r="AL96" s="1136"/>
      <c r="AN96" s="1136"/>
      <c r="AO96" s="1171"/>
      <c r="AS96" s="1136"/>
      <c r="AU96" s="1136"/>
      <c r="AV96" s="1177"/>
      <c r="CH96" s="1149"/>
    </row>
    <row r="97" spans="1:86" s="1165" customFormat="1">
      <c r="A97" s="1020"/>
      <c r="E97" s="1136"/>
      <c r="J97" s="1136"/>
      <c r="Q97" s="1136"/>
      <c r="S97" s="1136"/>
      <c r="X97" s="1136"/>
      <c r="Z97" s="1136"/>
      <c r="AE97" s="1136"/>
      <c r="AG97" s="1136"/>
      <c r="AL97" s="1136"/>
      <c r="AN97" s="1136"/>
      <c r="AO97" s="1171"/>
      <c r="AS97" s="1136"/>
      <c r="AU97" s="1136"/>
      <c r="AV97" s="1177"/>
      <c r="CH97" s="1149"/>
    </row>
    <row r="98" spans="1:86" s="1165" customFormat="1">
      <c r="A98" s="1020"/>
      <c r="E98" s="1136"/>
      <c r="J98" s="1136"/>
      <c r="Q98" s="1136"/>
      <c r="S98" s="1136"/>
      <c r="X98" s="1136"/>
      <c r="Z98" s="1136"/>
      <c r="AE98" s="1136"/>
      <c r="AG98" s="1136"/>
      <c r="AL98" s="1136"/>
      <c r="AN98" s="1136"/>
      <c r="AO98" s="1171"/>
      <c r="AS98" s="1136"/>
      <c r="AU98" s="1136"/>
      <c r="AV98" s="1177"/>
      <c r="CH98" s="1149"/>
    </row>
    <row r="99" spans="1:86" s="1165" customFormat="1">
      <c r="A99" s="1020"/>
      <c r="E99" s="1136"/>
      <c r="J99" s="1136"/>
      <c r="Q99" s="1136"/>
      <c r="S99" s="1136"/>
      <c r="X99" s="1136"/>
      <c r="Z99" s="1136"/>
      <c r="AE99" s="1136"/>
      <c r="AG99" s="1136"/>
      <c r="AL99" s="1136"/>
      <c r="AN99" s="1136"/>
      <c r="AO99" s="1171"/>
      <c r="AS99" s="1136"/>
      <c r="AU99" s="1136"/>
      <c r="AV99" s="1177"/>
      <c r="CH99" s="1149"/>
    </row>
    <row r="100" spans="1:86" s="1165" customFormat="1">
      <c r="A100" s="1020"/>
      <c r="E100" s="1136"/>
      <c r="J100" s="1136"/>
      <c r="Q100" s="1136"/>
      <c r="S100" s="1136"/>
      <c r="X100" s="1136"/>
      <c r="Z100" s="1136"/>
      <c r="AE100" s="1136"/>
      <c r="AG100" s="1136"/>
      <c r="AL100" s="1136"/>
      <c r="AN100" s="1136"/>
      <c r="AO100" s="1171"/>
      <c r="AS100" s="1136"/>
      <c r="AU100" s="1136"/>
      <c r="AV100" s="1177"/>
      <c r="CH100" s="1149"/>
    </row>
    <row r="101" spans="1:86" s="1165" customFormat="1">
      <c r="A101" s="1020"/>
      <c r="E101" s="1136"/>
      <c r="J101" s="1136"/>
      <c r="Q101" s="1136"/>
      <c r="S101" s="1136"/>
      <c r="X101" s="1136"/>
      <c r="Z101" s="1136"/>
      <c r="AE101" s="1136"/>
      <c r="AG101" s="1136"/>
      <c r="AL101" s="1136"/>
      <c r="AN101" s="1136"/>
      <c r="AO101" s="1171"/>
      <c r="AS101" s="1136"/>
      <c r="AU101" s="1136"/>
      <c r="AV101" s="1177"/>
      <c r="CH101" s="1149"/>
    </row>
    <row r="102" spans="1:86" s="1165" customFormat="1">
      <c r="A102" s="1020"/>
      <c r="E102" s="1136"/>
      <c r="J102" s="1136"/>
      <c r="Q102" s="1136"/>
      <c r="S102" s="1136"/>
      <c r="X102" s="1136"/>
      <c r="Z102" s="1136"/>
      <c r="AE102" s="1136"/>
      <c r="AG102" s="1136"/>
      <c r="AL102" s="1136"/>
      <c r="AN102" s="1136"/>
      <c r="AO102" s="1171"/>
      <c r="AS102" s="1136"/>
      <c r="AU102" s="1136"/>
      <c r="AV102" s="1177"/>
      <c r="CH102" s="1149"/>
    </row>
    <row r="103" spans="1:86" s="1165" customFormat="1">
      <c r="A103" s="1020"/>
      <c r="E103" s="1136"/>
      <c r="J103" s="1136"/>
      <c r="Q103" s="1136"/>
      <c r="S103" s="1136"/>
      <c r="X103" s="1136"/>
      <c r="Z103" s="1136"/>
      <c r="AE103" s="1136"/>
      <c r="AG103" s="1136"/>
      <c r="AL103" s="1136"/>
      <c r="AN103" s="1136"/>
      <c r="AO103" s="1171"/>
      <c r="AS103" s="1136"/>
      <c r="AU103" s="1136"/>
      <c r="AV103" s="1177"/>
      <c r="CH103" s="1149"/>
    </row>
    <row r="104" spans="1:86" s="1165" customFormat="1">
      <c r="A104" s="1020"/>
      <c r="E104" s="1136"/>
      <c r="J104" s="1136"/>
      <c r="Q104" s="1136"/>
      <c r="S104" s="1136"/>
      <c r="X104" s="1136"/>
      <c r="Z104" s="1136"/>
      <c r="AE104" s="1136"/>
      <c r="AG104" s="1136"/>
      <c r="AL104" s="1136"/>
      <c r="AN104" s="1136"/>
      <c r="AO104" s="1171"/>
      <c r="AS104" s="1136"/>
      <c r="AU104" s="1136"/>
      <c r="AV104" s="1177"/>
      <c r="CH104" s="1149"/>
    </row>
    <row r="105" spans="1:86" s="1165" customFormat="1">
      <c r="A105" s="1020"/>
      <c r="E105" s="1136"/>
      <c r="J105" s="1136"/>
      <c r="Q105" s="1136"/>
      <c r="S105" s="1136"/>
      <c r="X105" s="1136"/>
      <c r="Z105" s="1136"/>
      <c r="AE105" s="1136"/>
      <c r="AG105" s="1136"/>
      <c r="AL105" s="1136"/>
      <c r="AN105" s="1136"/>
      <c r="AO105" s="1171"/>
      <c r="AS105" s="1136"/>
      <c r="AU105" s="1136"/>
      <c r="AV105" s="1177"/>
      <c r="CH105" s="1149"/>
    </row>
    <row r="106" spans="1:86" s="1165" customFormat="1">
      <c r="A106" s="1020"/>
      <c r="E106" s="1136"/>
      <c r="J106" s="1136"/>
      <c r="Q106" s="1136"/>
      <c r="S106" s="1136"/>
      <c r="X106" s="1136"/>
      <c r="Z106" s="1136"/>
      <c r="AE106" s="1136"/>
      <c r="AG106" s="1136"/>
      <c r="AL106" s="1136"/>
      <c r="AN106" s="1136"/>
      <c r="AO106" s="1171"/>
      <c r="AS106" s="1136"/>
      <c r="AU106" s="1136"/>
      <c r="AV106" s="1177"/>
      <c r="CH106" s="1149"/>
    </row>
    <row r="107" spans="1:86" s="1165" customFormat="1">
      <c r="A107" s="1020"/>
      <c r="E107" s="1136"/>
      <c r="J107" s="1136"/>
      <c r="Q107" s="1136"/>
      <c r="S107" s="1136"/>
      <c r="X107" s="1136"/>
      <c r="Z107" s="1136"/>
      <c r="AE107" s="1136"/>
      <c r="AG107" s="1136"/>
      <c r="AL107" s="1136"/>
      <c r="AN107" s="1136"/>
      <c r="AO107" s="1171"/>
      <c r="AS107" s="1136"/>
      <c r="AU107" s="1136"/>
      <c r="AV107" s="1177"/>
      <c r="CH107" s="1149"/>
    </row>
    <row r="108" spans="1:86" s="1165" customFormat="1">
      <c r="A108" s="1020"/>
      <c r="E108" s="1136"/>
      <c r="J108" s="1136"/>
      <c r="Q108" s="1136"/>
      <c r="S108" s="1136"/>
      <c r="X108" s="1136"/>
      <c r="Z108" s="1136"/>
      <c r="AE108" s="1136"/>
      <c r="AG108" s="1136"/>
      <c r="AL108" s="1136"/>
      <c r="AN108" s="1136"/>
      <c r="AO108" s="1171"/>
      <c r="AS108" s="1136"/>
      <c r="AU108" s="1136"/>
      <c r="AV108" s="1177"/>
      <c r="CH108" s="1149"/>
    </row>
    <row r="109" spans="1:86" s="1165" customFormat="1">
      <c r="A109" s="1020"/>
      <c r="E109" s="1136"/>
      <c r="J109" s="1136"/>
      <c r="Q109" s="1136"/>
      <c r="S109" s="1136"/>
      <c r="X109" s="1136"/>
      <c r="Z109" s="1136"/>
      <c r="AE109" s="1136"/>
      <c r="AG109" s="1136"/>
      <c r="AL109" s="1136"/>
      <c r="AN109" s="1136"/>
      <c r="AO109" s="1171"/>
      <c r="AS109" s="1136"/>
      <c r="AU109" s="1136"/>
      <c r="AV109" s="1177"/>
      <c r="CH109" s="1149"/>
    </row>
    <row r="110" spans="1:86" s="1165" customFormat="1">
      <c r="A110" s="1020"/>
      <c r="E110" s="1136"/>
      <c r="J110" s="1136"/>
      <c r="Q110" s="1136"/>
      <c r="S110" s="1136"/>
      <c r="X110" s="1136"/>
      <c r="Z110" s="1136"/>
      <c r="AE110" s="1136"/>
      <c r="AG110" s="1136"/>
      <c r="AL110" s="1136"/>
      <c r="AN110" s="1136"/>
      <c r="AO110" s="1171"/>
      <c r="AS110" s="1136"/>
      <c r="AU110" s="1136"/>
      <c r="AV110" s="1177"/>
      <c r="CH110" s="1149"/>
    </row>
    <row r="111" spans="1:86" s="1165" customFormat="1">
      <c r="A111" s="1020"/>
      <c r="E111" s="1136"/>
      <c r="J111" s="1136"/>
      <c r="Q111" s="1136"/>
      <c r="S111" s="1136"/>
      <c r="X111" s="1136"/>
      <c r="Z111" s="1136"/>
      <c r="AE111" s="1136"/>
      <c r="AG111" s="1136"/>
      <c r="AL111" s="1136"/>
      <c r="AN111" s="1136"/>
      <c r="AO111" s="1171"/>
      <c r="AS111" s="1136"/>
      <c r="AU111" s="1136"/>
      <c r="AV111" s="1177"/>
      <c r="CH111" s="1149"/>
    </row>
    <row r="112" spans="1:86" s="1165" customFormat="1">
      <c r="A112" s="1020"/>
      <c r="E112" s="1136"/>
      <c r="J112" s="1136"/>
      <c r="Q112" s="1136"/>
      <c r="S112" s="1136"/>
      <c r="X112" s="1136"/>
      <c r="Z112" s="1136"/>
      <c r="AE112" s="1136"/>
      <c r="AG112" s="1136"/>
      <c r="AL112" s="1136"/>
      <c r="AN112" s="1136"/>
      <c r="AO112" s="1171"/>
      <c r="AS112" s="1136"/>
      <c r="AU112" s="1136"/>
      <c r="AV112" s="1177"/>
      <c r="CH112" s="1149"/>
    </row>
    <row r="113" spans="1:86" s="1165" customFormat="1">
      <c r="A113" s="1020"/>
      <c r="E113" s="1136"/>
      <c r="J113" s="1136"/>
      <c r="Q113" s="1136"/>
      <c r="S113" s="1136"/>
      <c r="X113" s="1136"/>
      <c r="Z113" s="1136"/>
      <c r="AE113" s="1136"/>
      <c r="AG113" s="1136"/>
      <c r="AL113" s="1136"/>
      <c r="AN113" s="1136"/>
      <c r="AO113" s="1171"/>
      <c r="AS113" s="1136"/>
      <c r="AU113" s="1136"/>
      <c r="AV113" s="1177"/>
      <c r="CH113" s="1149"/>
    </row>
    <row r="114" spans="1:86" s="1165" customFormat="1">
      <c r="A114" s="1020"/>
      <c r="E114" s="1136"/>
      <c r="J114" s="1136"/>
      <c r="Q114" s="1136"/>
      <c r="S114" s="1136"/>
      <c r="X114" s="1136"/>
      <c r="Z114" s="1136"/>
      <c r="AE114" s="1136"/>
      <c r="AG114" s="1136"/>
      <c r="AL114" s="1136"/>
      <c r="AN114" s="1136"/>
      <c r="AO114" s="1171"/>
      <c r="AS114" s="1136"/>
      <c r="AU114" s="1136"/>
      <c r="AV114" s="1177"/>
      <c r="CH114" s="1149"/>
    </row>
    <row r="115" spans="1:86" s="1165" customFormat="1">
      <c r="A115" s="1020"/>
      <c r="E115" s="1136"/>
      <c r="J115" s="1136"/>
      <c r="Q115" s="1136"/>
      <c r="S115" s="1136"/>
      <c r="X115" s="1136"/>
      <c r="Z115" s="1136"/>
      <c r="AE115" s="1136"/>
      <c r="AG115" s="1136"/>
      <c r="AL115" s="1136"/>
      <c r="AN115" s="1136"/>
      <c r="AO115" s="1171"/>
      <c r="AS115" s="1136"/>
      <c r="AU115" s="1136"/>
      <c r="AV115" s="1177"/>
      <c r="CH115" s="1149"/>
    </row>
    <row r="116" spans="1:86" s="1165" customFormat="1">
      <c r="A116" s="1020"/>
      <c r="E116" s="1136"/>
      <c r="J116" s="1136"/>
      <c r="Q116" s="1136"/>
      <c r="S116" s="1136"/>
      <c r="X116" s="1136"/>
      <c r="Z116" s="1136"/>
      <c r="AE116" s="1136"/>
      <c r="AG116" s="1136"/>
      <c r="AL116" s="1136"/>
      <c r="AN116" s="1136"/>
      <c r="AO116" s="1171"/>
      <c r="AS116" s="1136"/>
      <c r="AU116" s="1136"/>
      <c r="AV116" s="1177"/>
      <c r="CH116" s="1149"/>
    </row>
    <row r="117" spans="1:86" s="1165" customFormat="1">
      <c r="A117" s="1020"/>
      <c r="E117" s="1136"/>
      <c r="J117" s="1136"/>
      <c r="Q117" s="1136"/>
      <c r="S117" s="1136"/>
      <c r="X117" s="1136"/>
      <c r="Z117" s="1136"/>
      <c r="AE117" s="1136"/>
      <c r="AG117" s="1136"/>
      <c r="AL117" s="1136"/>
      <c r="AN117" s="1136"/>
      <c r="AO117" s="1171"/>
      <c r="AS117" s="1136"/>
      <c r="AU117" s="1136"/>
      <c r="AV117" s="1177"/>
      <c r="CH117" s="1149"/>
    </row>
    <row r="118" spans="1:86" s="1165" customFormat="1">
      <c r="A118" s="1020"/>
      <c r="E118" s="1136"/>
      <c r="J118" s="1136"/>
      <c r="Q118" s="1136"/>
      <c r="S118" s="1136"/>
      <c r="X118" s="1136"/>
      <c r="Z118" s="1136"/>
      <c r="AE118" s="1136"/>
      <c r="AG118" s="1136"/>
      <c r="AL118" s="1136"/>
      <c r="AN118" s="1136"/>
      <c r="AO118" s="1171"/>
      <c r="AS118" s="1136"/>
      <c r="AU118" s="1136"/>
      <c r="AV118" s="1177"/>
      <c r="CH118" s="1149"/>
    </row>
    <row r="119" spans="1:86" s="1165" customFormat="1">
      <c r="A119" s="1020"/>
      <c r="E119" s="1136"/>
      <c r="J119" s="1136"/>
      <c r="Q119" s="1136"/>
      <c r="S119" s="1136"/>
      <c r="X119" s="1136"/>
      <c r="Z119" s="1136"/>
      <c r="AE119" s="1136"/>
      <c r="AG119" s="1136"/>
      <c r="AL119" s="1136"/>
      <c r="AN119" s="1136"/>
      <c r="AO119" s="1171"/>
      <c r="AS119" s="1136"/>
      <c r="AU119" s="1136"/>
      <c r="AV119" s="1177"/>
      <c r="CH119" s="1149"/>
    </row>
    <row r="120" spans="1:86" s="1165" customFormat="1">
      <c r="A120" s="1020"/>
      <c r="E120" s="1136"/>
      <c r="J120" s="1136"/>
      <c r="Q120" s="1136"/>
      <c r="S120" s="1136"/>
      <c r="X120" s="1136"/>
      <c r="Z120" s="1136"/>
      <c r="AE120" s="1136"/>
      <c r="AG120" s="1136"/>
      <c r="AL120" s="1136"/>
      <c r="AN120" s="1136"/>
      <c r="AO120" s="1171"/>
      <c r="AS120" s="1136"/>
      <c r="AU120" s="1136"/>
      <c r="AV120" s="1177"/>
      <c r="CH120" s="1149"/>
    </row>
    <row r="121" spans="1:86" s="1165" customFormat="1">
      <c r="A121" s="1020"/>
      <c r="E121" s="1136"/>
      <c r="J121" s="1136"/>
      <c r="Q121" s="1136"/>
      <c r="S121" s="1136"/>
      <c r="X121" s="1136"/>
      <c r="Z121" s="1136"/>
      <c r="AE121" s="1136"/>
      <c r="AG121" s="1136"/>
      <c r="AL121" s="1136"/>
      <c r="AN121" s="1136"/>
      <c r="AO121" s="1171"/>
      <c r="AS121" s="1136"/>
      <c r="AU121" s="1136"/>
      <c r="AV121" s="1177"/>
      <c r="CH121" s="1149"/>
    </row>
    <row r="122" spans="1:86" s="1165" customFormat="1">
      <c r="A122" s="1020"/>
      <c r="E122" s="1136"/>
      <c r="J122" s="1136"/>
      <c r="Q122" s="1136"/>
      <c r="S122" s="1136"/>
      <c r="X122" s="1136"/>
      <c r="Z122" s="1136"/>
      <c r="AE122" s="1136"/>
      <c r="AG122" s="1136"/>
      <c r="AL122" s="1136"/>
      <c r="AN122" s="1136"/>
      <c r="AO122" s="1171"/>
      <c r="AS122" s="1136"/>
      <c r="AU122" s="1136"/>
      <c r="AV122" s="1177"/>
      <c r="CH122" s="1149"/>
    </row>
    <row r="123" spans="1:86" s="1165" customFormat="1">
      <c r="A123" s="1020"/>
      <c r="E123" s="1136"/>
      <c r="J123" s="1136"/>
      <c r="Q123" s="1136"/>
      <c r="S123" s="1136"/>
      <c r="X123" s="1136"/>
      <c r="Z123" s="1136"/>
      <c r="AE123" s="1136"/>
      <c r="AG123" s="1136"/>
      <c r="AL123" s="1136"/>
      <c r="AN123" s="1136"/>
      <c r="AO123" s="1171"/>
      <c r="AS123" s="1136"/>
      <c r="AU123" s="1136"/>
      <c r="AV123" s="1177"/>
      <c r="CH123" s="1149"/>
    </row>
    <row r="124" spans="1:86" s="1165" customFormat="1">
      <c r="A124" s="1020"/>
      <c r="E124" s="1136"/>
      <c r="J124" s="1136"/>
      <c r="Q124" s="1136"/>
      <c r="S124" s="1136"/>
      <c r="X124" s="1136"/>
      <c r="Z124" s="1136"/>
      <c r="AE124" s="1136"/>
      <c r="AG124" s="1136"/>
      <c r="AL124" s="1136"/>
      <c r="AN124" s="1136"/>
      <c r="AO124" s="1171"/>
      <c r="AS124" s="1136"/>
      <c r="AU124" s="1136"/>
      <c r="AV124" s="1177"/>
      <c r="CH124" s="1149"/>
    </row>
    <row r="125" spans="1:86" s="1165" customFormat="1">
      <c r="A125" s="1020"/>
      <c r="E125" s="1136"/>
      <c r="J125" s="1136"/>
      <c r="Q125" s="1136"/>
      <c r="S125" s="1136"/>
      <c r="X125" s="1136"/>
      <c r="Z125" s="1136"/>
      <c r="AE125" s="1136"/>
      <c r="AG125" s="1136"/>
      <c r="AL125" s="1136"/>
      <c r="AN125" s="1136"/>
      <c r="AO125" s="1171"/>
      <c r="AS125" s="1136"/>
      <c r="AU125" s="1136"/>
      <c r="AV125" s="1177"/>
      <c r="CH125" s="1149"/>
    </row>
    <row r="126" spans="1:86" s="1165" customFormat="1">
      <c r="A126" s="1020"/>
      <c r="E126" s="1136"/>
      <c r="J126" s="1136"/>
      <c r="Q126" s="1136"/>
      <c r="S126" s="1136"/>
      <c r="X126" s="1136"/>
      <c r="Z126" s="1136"/>
      <c r="AE126" s="1136"/>
      <c r="AG126" s="1136"/>
      <c r="AL126" s="1136"/>
      <c r="AN126" s="1136"/>
      <c r="AO126" s="1171"/>
      <c r="AS126" s="1136"/>
      <c r="AU126" s="1136"/>
      <c r="AV126" s="1177"/>
      <c r="CH126" s="1149"/>
    </row>
    <row r="127" spans="1:86" s="1165" customFormat="1">
      <c r="A127" s="1020"/>
      <c r="E127" s="1136"/>
      <c r="J127" s="1136"/>
      <c r="Q127" s="1136"/>
      <c r="S127" s="1136"/>
      <c r="X127" s="1136"/>
      <c r="Z127" s="1136"/>
      <c r="AE127" s="1136"/>
      <c r="AG127" s="1136"/>
      <c r="AL127" s="1136"/>
      <c r="AN127" s="1136"/>
      <c r="AO127" s="1171"/>
      <c r="AS127" s="1136"/>
      <c r="AU127" s="1136"/>
      <c r="AV127" s="1177"/>
      <c r="CH127" s="1149"/>
    </row>
    <row r="128" spans="1:86" s="1165" customFormat="1">
      <c r="A128" s="1020"/>
      <c r="E128" s="1136"/>
      <c r="J128" s="1136"/>
      <c r="Q128" s="1136"/>
      <c r="S128" s="1136"/>
      <c r="X128" s="1136"/>
      <c r="Z128" s="1136"/>
      <c r="AE128" s="1136"/>
      <c r="AG128" s="1136"/>
      <c r="AL128" s="1136"/>
      <c r="AN128" s="1136"/>
      <c r="AO128" s="1171"/>
      <c r="AS128" s="1136"/>
      <c r="AU128" s="1136"/>
      <c r="AV128" s="1177"/>
      <c r="CH128" s="1149"/>
    </row>
    <row r="129" spans="1:86" s="1165" customFormat="1">
      <c r="A129" s="1020"/>
      <c r="E129" s="1136"/>
      <c r="J129" s="1136"/>
      <c r="Q129" s="1136"/>
      <c r="S129" s="1136"/>
      <c r="X129" s="1136"/>
      <c r="Z129" s="1136"/>
      <c r="AE129" s="1136"/>
      <c r="AG129" s="1136"/>
      <c r="AL129" s="1136"/>
      <c r="AN129" s="1136"/>
      <c r="AO129" s="1171"/>
      <c r="AS129" s="1136"/>
      <c r="AU129" s="1136"/>
      <c r="AV129" s="1177"/>
      <c r="CH129" s="1149"/>
    </row>
    <row r="130" spans="1:86" s="1165" customFormat="1">
      <c r="A130" s="1020"/>
      <c r="E130" s="1136"/>
      <c r="J130" s="1136"/>
      <c r="Q130" s="1136"/>
      <c r="S130" s="1136"/>
      <c r="X130" s="1136"/>
      <c r="Z130" s="1136"/>
      <c r="AE130" s="1136"/>
      <c r="AG130" s="1136"/>
      <c r="AL130" s="1136"/>
      <c r="AN130" s="1136"/>
      <c r="AO130" s="1171"/>
      <c r="AS130" s="1136"/>
      <c r="AU130" s="1136"/>
      <c r="AV130" s="1177"/>
      <c r="CH130" s="1149"/>
    </row>
    <row r="131" spans="1:86" s="1165" customFormat="1">
      <c r="A131" s="1020"/>
      <c r="E131" s="1136"/>
      <c r="J131" s="1136"/>
      <c r="Q131" s="1136"/>
      <c r="S131" s="1136"/>
      <c r="X131" s="1136"/>
      <c r="Z131" s="1136"/>
      <c r="AE131" s="1136"/>
      <c r="AG131" s="1136"/>
      <c r="AL131" s="1136"/>
      <c r="AN131" s="1136"/>
      <c r="AO131" s="1171"/>
      <c r="AS131" s="1136"/>
      <c r="AU131" s="1136"/>
      <c r="AV131" s="1177"/>
      <c r="CH131" s="1149"/>
    </row>
    <row r="132" spans="1:86" s="1165" customFormat="1">
      <c r="A132" s="1020"/>
      <c r="E132" s="1136"/>
      <c r="J132" s="1136"/>
      <c r="Q132" s="1136"/>
      <c r="S132" s="1136"/>
      <c r="X132" s="1136"/>
      <c r="Z132" s="1136"/>
      <c r="AE132" s="1136"/>
      <c r="AG132" s="1136"/>
      <c r="AL132" s="1136"/>
      <c r="AN132" s="1136"/>
      <c r="AO132" s="1171"/>
      <c r="AS132" s="1136"/>
      <c r="AU132" s="1136"/>
      <c r="AV132" s="1177"/>
      <c r="CH132" s="1149"/>
    </row>
    <row r="133" spans="1:86" s="1165" customFormat="1">
      <c r="A133" s="1020"/>
      <c r="E133" s="1136"/>
      <c r="J133" s="1136"/>
      <c r="Q133" s="1136"/>
      <c r="S133" s="1136"/>
      <c r="X133" s="1136"/>
      <c r="Z133" s="1136"/>
      <c r="AE133" s="1136"/>
      <c r="AG133" s="1136"/>
      <c r="AL133" s="1136"/>
      <c r="AN133" s="1136"/>
      <c r="AO133" s="1171"/>
      <c r="AS133" s="1136"/>
      <c r="AU133" s="1136"/>
      <c r="AV133" s="1177"/>
      <c r="CH133" s="1149"/>
    </row>
    <row r="134" spans="1:86" s="1165" customFormat="1">
      <c r="A134" s="1020"/>
      <c r="E134" s="1136"/>
      <c r="J134" s="1136"/>
      <c r="Q134" s="1136"/>
      <c r="S134" s="1136"/>
      <c r="X134" s="1136"/>
      <c r="Z134" s="1136"/>
      <c r="AE134" s="1136"/>
      <c r="AG134" s="1136"/>
      <c r="AL134" s="1136"/>
      <c r="AN134" s="1136"/>
      <c r="AO134" s="1171"/>
      <c r="AS134" s="1136"/>
      <c r="AU134" s="1136"/>
      <c r="AV134" s="1177"/>
      <c r="CH134" s="1149"/>
    </row>
    <row r="135" spans="1:86" s="1165" customFormat="1">
      <c r="A135" s="1020"/>
      <c r="E135" s="1136"/>
      <c r="J135" s="1136"/>
      <c r="Q135" s="1136"/>
      <c r="S135" s="1136"/>
      <c r="X135" s="1136"/>
      <c r="Z135" s="1136"/>
      <c r="AE135" s="1136"/>
      <c r="AG135" s="1136"/>
      <c r="AL135" s="1136"/>
      <c r="AN135" s="1136"/>
      <c r="AO135" s="1171"/>
      <c r="AS135" s="1136"/>
      <c r="AU135" s="1136"/>
      <c r="AV135" s="1177"/>
      <c r="CH135" s="1149"/>
    </row>
    <row r="136" spans="1:86" s="1165" customFormat="1">
      <c r="A136" s="1020"/>
      <c r="E136" s="1136"/>
      <c r="J136" s="1136"/>
      <c r="Q136" s="1136"/>
      <c r="S136" s="1136"/>
      <c r="X136" s="1136"/>
      <c r="Z136" s="1136"/>
      <c r="AE136" s="1136"/>
      <c r="AG136" s="1136"/>
      <c r="AL136" s="1136"/>
      <c r="AN136" s="1136"/>
      <c r="AO136" s="1171"/>
      <c r="AS136" s="1136"/>
      <c r="AU136" s="1136"/>
      <c r="AV136" s="1177"/>
      <c r="CH136" s="1149"/>
    </row>
    <row r="137" spans="1:86" s="1165" customFormat="1">
      <c r="A137" s="1020"/>
      <c r="E137" s="1136"/>
      <c r="J137" s="1136"/>
      <c r="Q137" s="1136"/>
      <c r="S137" s="1136"/>
      <c r="X137" s="1136"/>
      <c r="Z137" s="1136"/>
      <c r="AE137" s="1136"/>
      <c r="AG137" s="1136"/>
      <c r="AL137" s="1136"/>
      <c r="AN137" s="1136"/>
      <c r="AO137" s="1171"/>
      <c r="AS137" s="1136"/>
      <c r="AU137" s="1136"/>
      <c r="AV137" s="1177"/>
      <c r="CH137" s="1149"/>
    </row>
    <row r="138" spans="1:86" s="1165" customFormat="1">
      <c r="A138" s="1020"/>
      <c r="E138" s="1136"/>
      <c r="J138" s="1136"/>
      <c r="Q138" s="1136"/>
      <c r="S138" s="1136"/>
      <c r="X138" s="1136"/>
      <c r="Z138" s="1136"/>
      <c r="AE138" s="1136"/>
      <c r="AG138" s="1136"/>
      <c r="AL138" s="1136"/>
      <c r="AN138" s="1136"/>
      <c r="AO138" s="1171"/>
      <c r="AS138" s="1136"/>
      <c r="AU138" s="1136"/>
      <c r="AV138" s="1177"/>
      <c r="CH138" s="1149"/>
    </row>
    <row r="139" spans="1:86" s="1165" customFormat="1">
      <c r="A139" s="1020"/>
      <c r="E139" s="1136"/>
      <c r="J139" s="1136"/>
      <c r="Q139" s="1136"/>
      <c r="S139" s="1136"/>
      <c r="X139" s="1136"/>
      <c r="Z139" s="1136"/>
      <c r="AE139" s="1136"/>
      <c r="AG139" s="1136"/>
      <c r="AL139" s="1136"/>
      <c r="AN139" s="1136"/>
      <c r="AO139" s="1171"/>
      <c r="AS139" s="1136"/>
      <c r="AU139" s="1136"/>
      <c r="AV139" s="1177"/>
      <c r="CH139" s="1149"/>
    </row>
    <row r="140" spans="1:86" s="1165" customFormat="1">
      <c r="A140" s="1020"/>
      <c r="E140" s="1136"/>
      <c r="J140" s="1136"/>
      <c r="Q140" s="1136"/>
      <c r="S140" s="1136"/>
      <c r="X140" s="1136"/>
      <c r="Z140" s="1136"/>
      <c r="AE140" s="1136"/>
      <c r="AG140" s="1136"/>
      <c r="AL140" s="1136"/>
      <c r="AN140" s="1136"/>
      <c r="AO140" s="1171"/>
      <c r="AS140" s="1136"/>
      <c r="AU140" s="1136"/>
      <c r="AV140" s="1177"/>
      <c r="CH140" s="1149"/>
    </row>
    <row r="141" spans="1:86" s="1165" customFormat="1">
      <c r="A141" s="1020"/>
      <c r="E141" s="1136"/>
      <c r="J141" s="1136"/>
      <c r="Q141" s="1136"/>
      <c r="S141" s="1136"/>
      <c r="X141" s="1136"/>
      <c r="Z141" s="1136"/>
      <c r="AE141" s="1136"/>
      <c r="AG141" s="1136"/>
      <c r="AL141" s="1136"/>
      <c r="AN141" s="1136"/>
      <c r="AO141" s="1171"/>
      <c r="AS141" s="1136"/>
      <c r="AU141" s="1136"/>
      <c r="AV141" s="1177"/>
      <c r="CH141" s="1149"/>
    </row>
    <row r="142" spans="1:86" s="1165" customFormat="1">
      <c r="A142" s="1020"/>
      <c r="E142" s="1136"/>
      <c r="J142" s="1136"/>
      <c r="Q142" s="1136"/>
      <c r="S142" s="1136"/>
      <c r="X142" s="1136"/>
      <c r="Z142" s="1136"/>
      <c r="AE142" s="1136"/>
      <c r="AG142" s="1136"/>
      <c r="AL142" s="1136"/>
      <c r="AN142" s="1136"/>
      <c r="AO142" s="1171"/>
      <c r="AS142" s="1136"/>
      <c r="AU142" s="1136"/>
      <c r="AV142" s="1177"/>
      <c r="CH142" s="1149"/>
    </row>
    <row r="143" spans="1:86" s="1165" customFormat="1">
      <c r="A143" s="1020"/>
      <c r="E143" s="1136"/>
      <c r="J143" s="1136"/>
      <c r="Q143" s="1136"/>
      <c r="S143" s="1136"/>
      <c r="X143" s="1136"/>
      <c r="Z143" s="1136"/>
      <c r="AE143" s="1136"/>
      <c r="AG143" s="1136"/>
      <c r="AL143" s="1136"/>
      <c r="AN143" s="1136"/>
      <c r="AO143" s="1171"/>
      <c r="AS143" s="1136"/>
      <c r="AU143" s="1136"/>
      <c r="AV143" s="1177"/>
      <c r="CH143" s="1149"/>
    </row>
    <row r="144" spans="1:86" s="1165" customFormat="1">
      <c r="A144" s="1020"/>
      <c r="E144" s="1136"/>
      <c r="J144" s="1136"/>
      <c r="Q144" s="1136"/>
      <c r="S144" s="1136"/>
      <c r="X144" s="1136"/>
      <c r="Z144" s="1136"/>
      <c r="AE144" s="1136"/>
      <c r="AG144" s="1136"/>
      <c r="AL144" s="1136"/>
      <c r="AN144" s="1136"/>
      <c r="AO144" s="1171"/>
      <c r="AS144" s="1136"/>
      <c r="AU144" s="1136"/>
      <c r="AV144" s="1177"/>
      <c r="CH144" s="1149"/>
    </row>
    <row r="145" spans="1:86" s="1165" customFormat="1">
      <c r="A145" s="1020"/>
      <c r="E145" s="1136"/>
      <c r="J145" s="1136"/>
      <c r="Q145" s="1136"/>
      <c r="S145" s="1136"/>
      <c r="X145" s="1136"/>
      <c r="Z145" s="1136"/>
      <c r="AE145" s="1136"/>
      <c r="AG145" s="1136"/>
      <c r="AL145" s="1136"/>
      <c r="AN145" s="1136"/>
      <c r="AO145" s="1171"/>
      <c r="AS145" s="1136"/>
      <c r="AU145" s="1136"/>
      <c r="AV145" s="1177"/>
      <c r="CH145" s="1149"/>
    </row>
    <row r="146" spans="1:86" s="1165" customFormat="1">
      <c r="A146" s="1020"/>
      <c r="E146" s="1136"/>
      <c r="J146" s="1136"/>
      <c r="Q146" s="1136"/>
      <c r="S146" s="1136"/>
      <c r="X146" s="1136"/>
      <c r="Z146" s="1136"/>
      <c r="AE146" s="1136"/>
      <c r="AG146" s="1136"/>
      <c r="AL146" s="1136"/>
      <c r="AN146" s="1136"/>
      <c r="AO146" s="1171"/>
      <c r="AS146" s="1136"/>
      <c r="AU146" s="1136"/>
      <c r="AV146" s="1177"/>
      <c r="CH146" s="1149"/>
    </row>
    <row r="147" spans="1:86" s="1165" customFormat="1">
      <c r="A147" s="1020"/>
      <c r="E147" s="1136"/>
      <c r="J147" s="1136"/>
      <c r="Q147" s="1136"/>
      <c r="S147" s="1136"/>
      <c r="X147" s="1136"/>
      <c r="Z147" s="1136"/>
      <c r="AE147" s="1136"/>
      <c r="AG147" s="1136"/>
      <c r="AL147" s="1136"/>
      <c r="AN147" s="1136"/>
      <c r="AO147" s="1171"/>
      <c r="AS147" s="1136"/>
      <c r="AU147" s="1136"/>
      <c r="AV147" s="1177"/>
      <c r="BD147" s="920" t="str">
        <f ca="1">OFFSET(Lexicon!B769,0,$B$3)</f>
        <v>M</v>
      </c>
      <c r="CH147" s="1149"/>
    </row>
    <row r="148" spans="1:86" s="1165" customFormat="1">
      <c r="A148" s="1020"/>
      <c r="E148" s="1136"/>
      <c r="J148" s="1136"/>
      <c r="Q148" s="1136"/>
      <c r="S148" s="1136"/>
      <c r="X148" s="1136"/>
      <c r="Z148" s="1136"/>
      <c r="AE148" s="1136"/>
      <c r="AG148" s="1136"/>
      <c r="AL148" s="1136"/>
      <c r="AN148" s="1136"/>
      <c r="AO148" s="1171"/>
      <c r="AS148" s="1136"/>
      <c r="AU148" s="1136"/>
      <c r="AV148" s="1177"/>
      <c r="BD148" s="306">
        <v>10</v>
      </c>
      <c r="CH148" s="1149"/>
    </row>
    <row r="149" spans="1:86" s="1165" customFormat="1">
      <c r="A149" s="1020"/>
      <c r="E149" s="1136"/>
      <c r="J149" s="1136"/>
      <c r="Q149" s="1136"/>
      <c r="S149" s="1136"/>
      <c r="X149" s="1136"/>
      <c r="Z149" s="1136"/>
      <c r="AE149" s="1136"/>
      <c r="AG149" s="1136"/>
      <c r="AL149" s="1136"/>
      <c r="AN149" s="1136"/>
      <c r="AO149" s="1171"/>
      <c r="AS149" s="1136"/>
      <c r="AU149" s="1136"/>
      <c r="AV149" s="1177"/>
      <c r="BD149" s="920">
        <v>9</v>
      </c>
      <c r="CH149" s="1149"/>
    </row>
    <row r="150" spans="1:86" s="1165" customFormat="1">
      <c r="A150" s="1020"/>
      <c r="E150" s="1136"/>
      <c r="J150" s="1136"/>
      <c r="Q150" s="1136"/>
      <c r="S150" s="1136"/>
      <c r="X150" s="1136"/>
      <c r="Z150" s="1136"/>
      <c r="AE150" s="1136"/>
      <c r="AG150" s="1136"/>
      <c r="AL150" s="1136"/>
      <c r="AN150" s="1136"/>
      <c r="AO150" s="1171"/>
      <c r="AS150" s="1136"/>
      <c r="AU150" s="1136"/>
      <c r="AV150" s="1177"/>
      <c r="BD150" s="920">
        <v>8</v>
      </c>
      <c r="CH150" s="1149"/>
    </row>
    <row r="151" spans="1:86" s="1165" customFormat="1">
      <c r="A151" s="1020"/>
      <c r="E151" s="1136"/>
      <c r="J151" s="1136"/>
      <c r="Q151" s="1136"/>
      <c r="S151" s="1136"/>
      <c r="X151" s="1136"/>
      <c r="Z151" s="1136"/>
      <c r="AE151" s="1136"/>
      <c r="AG151" s="1136"/>
      <c r="AL151" s="1136"/>
      <c r="AN151" s="1136"/>
      <c r="AO151" s="1171"/>
      <c r="AS151" s="1136"/>
      <c r="AU151" s="1136"/>
      <c r="AV151" s="1177"/>
      <c r="BD151" s="920">
        <v>7</v>
      </c>
      <c r="CH151" s="1149"/>
    </row>
    <row r="152" spans="1:86" s="1165" customFormat="1">
      <c r="A152" s="1020"/>
      <c r="E152" s="1136"/>
      <c r="J152" s="1136"/>
      <c r="Q152" s="1136"/>
      <c r="S152" s="1136"/>
      <c r="X152" s="1136"/>
      <c r="Z152" s="1136"/>
      <c r="AE152" s="1136"/>
      <c r="AG152" s="1136"/>
      <c r="AL152" s="1136"/>
      <c r="AN152" s="1136"/>
      <c r="AO152" s="1171"/>
      <c r="AS152" s="1136"/>
      <c r="AU152" s="1136"/>
      <c r="AV152" s="1177"/>
      <c r="BD152" s="920">
        <v>6</v>
      </c>
      <c r="CH152" s="1149"/>
    </row>
    <row r="153" spans="1:86" s="1165" customFormat="1">
      <c r="A153" s="1020"/>
      <c r="E153" s="1136"/>
      <c r="J153" s="1136"/>
      <c r="Q153" s="1136"/>
      <c r="S153" s="1136"/>
      <c r="X153" s="1136"/>
      <c r="Z153" s="1136"/>
      <c r="AE153" s="1136"/>
      <c r="AG153" s="1136"/>
      <c r="AL153" s="1136"/>
      <c r="AN153" s="1136"/>
      <c r="AO153" s="1171"/>
      <c r="AS153" s="1136"/>
      <c r="AU153" s="1136"/>
      <c r="AV153" s="1177"/>
      <c r="BD153" s="920">
        <v>5</v>
      </c>
      <c r="CH153" s="1149"/>
    </row>
    <row r="154" spans="1:86" s="1165" customFormat="1">
      <c r="A154" s="1020"/>
      <c r="E154" s="1136"/>
      <c r="J154" s="1136"/>
      <c r="Q154" s="1136"/>
      <c r="S154" s="1136"/>
      <c r="X154" s="1136"/>
      <c r="Z154" s="1136"/>
      <c r="AE154" s="1136"/>
      <c r="AG154" s="1136"/>
      <c r="AL154" s="1136"/>
      <c r="AN154" s="1136"/>
      <c r="AO154" s="1171"/>
      <c r="AS154" s="1136"/>
      <c r="AU154" s="1136"/>
      <c r="AV154" s="1177"/>
      <c r="BD154" s="920">
        <v>4</v>
      </c>
      <c r="CH154" s="1149"/>
    </row>
    <row r="155" spans="1:86" s="1165" customFormat="1">
      <c r="A155" s="1020"/>
      <c r="E155" s="1136"/>
      <c r="J155" s="1136"/>
      <c r="Q155" s="1136"/>
      <c r="S155" s="1136"/>
      <c r="X155" s="1136"/>
      <c r="Z155" s="1136"/>
      <c r="AE155" s="1136"/>
      <c r="AG155" s="1136"/>
      <c r="AL155" s="1136"/>
      <c r="AN155" s="1136"/>
      <c r="AO155" s="1171"/>
      <c r="AS155" s="1136"/>
      <c r="AU155" s="1136"/>
      <c r="AV155" s="1177"/>
      <c r="BD155" s="920">
        <v>3</v>
      </c>
      <c r="CH155" s="1149"/>
    </row>
    <row r="156" spans="1:86" s="1165" customFormat="1">
      <c r="A156" s="1020"/>
      <c r="E156" s="1136"/>
      <c r="J156" s="1136"/>
      <c r="Q156" s="1136"/>
      <c r="S156" s="1136"/>
      <c r="X156" s="1136"/>
      <c r="Z156" s="1136"/>
      <c r="AE156" s="1136"/>
      <c r="AG156" s="1136"/>
      <c r="AL156" s="1136"/>
      <c r="AN156" s="1136"/>
      <c r="AO156" s="1171"/>
      <c r="AS156" s="1136"/>
      <c r="AU156" s="1136"/>
      <c r="AV156" s="1177"/>
      <c r="BD156" s="920">
        <v>2</v>
      </c>
      <c r="CH156" s="1149"/>
    </row>
    <row r="157" spans="1:86" s="1165" customFormat="1">
      <c r="A157" s="1020"/>
      <c r="E157" s="1136"/>
      <c r="J157" s="1136"/>
      <c r="Q157" s="1136"/>
      <c r="S157" s="1136"/>
      <c r="X157" s="1136"/>
      <c r="Z157" s="1136"/>
      <c r="AE157" s="1136"/>
      <c r="AG157" s="1136"/>
      <c r="AL157" s="1136"/>
      <c r="AN157" s="1136"/>
      <c r="AO157" s="1171"/>
      <c r="AS157" s="1136"/>
      <c r="AU157" s="1136"/>
      <c r="AV157" s="1177"/>
      <c r="BD157" s="920">
        <v>1</v>
      </c>
      <c r="CH157" s="1149"/>
    </row>
    <row r="158" spans="1:86" s="1165" customFormat="1">
      <c r="A158" s="1020"/>
      <c r="E158" s="1136"/>
      <c r="J158" s="1136"/>
      <c r="Q158" s="1136"/>
      <c r="S158" s="1136"/>
      <c r="X158" s="1136"/>
      <c r="Z158" s="1136"/>
      <c r="AE158" s="1136"/>
      <c r="AG158" s="1136"/>
      <c r="AL158" s="1136"/>
      <c r="AN158" s="1136"/>
      <c r="AO158" s="1171"/>
      <c r="AS158" s="1136"/>
      <c r="AU158" s="1136"/>
      <c r="AV158" s="1177"/>
      <c r="BD158" s="920"/>
      <c r="CH158" s="1149"/>
    </row>
    <row r="159" spans="1:86" s="1165" customFormat="1">
      <c r="A159" s="1020"/>
      <c r="E159" s="1136"/>
      <c r="J159" s="1136"/>
      <c r="Q159" s="1136"/>
      <c r="S159" s="1136"/>
      <c r="X159" s="1136"/>
      <c r="Z159" s="1136"/>
      <c r="AE159" s="1136"/>
      <c r="AG159" s="1136"/>
      <c r="AL159" s="1136"/>
      <c r="AN159" s="1136"/>
      <c r="AO159" s="1171"/>
      <c r="AS159" s="1136"/>
      <c r="AU159" s="1136"/>
      <c r="AV159" s="1177"/>
      <c r="BD159" s="920" t="str">
        <f ca="1">OFFSET(Lexicon!B770,0,$B$3)</f>
        <v>GO</v>
      </c>
      <c r="CH159" s="1149"/>
    </row>
    <row r="160" spans="1:86" s="1165" customFormat="1">
      <c r="A160" s="1020"/>
      <c r="E160" s="1136"/>
      <c r="J160" s="1136"/>
      <c r="Q160" s="1136"/>
      <c r="S160" s="1136"/>
      <c r="X160" s="1136"/>
      <c r="Z160" s="1136"/>
      <c r="AE160" s="1136"/>
      <c r="AG160" s="1136"/>
      <c r="AL160" s="1136"/>
      <c r="AN160" s="1136"/>
      <c r="AO160" s="1171"/>
      <c r="AS160" s="1136"/>
      <c r="AU160" s="1136"/>
      <c r="AV160" s="1177"/>
      <c r="BD160" s="920" t="str">
        <f ca="1">OFFSET(Lexicon!B771,0,$B$3)</f>
        <v>NO GO</v>
      </c>
      <c r="CH160" s="1149"/>
    </row>
    <row r="161" spans="1:86" s="1165" customFormat="1">
      <c r="A161" s="1020"/>
      <c r="E161" s="1136"/>
      <c r="J161" s="1136"/>
      <c r="Q161" s="1136"/>
      <c r="S161" s="1136"/>
      <c r="X161" s="1136"/>
      <c r="Z161" s="1136"/>
      <c r="AE161" s="1136"/>
      <c r="AG161" s="1136"/>
      <c r="AL161" s="1136"/>
      <c r="AN161" s="1136"/>
      <c r="AO161" s="1171"/>
      <c r="AS161" s="1136"/>
      <c r="AU161" s="1136"/>
      <c r="AV161" s="1177"/>
      <c r="BD161" s="920">
        <v>10</v>
      </c>
      <c r="CH161" s="1149"/>
    </row>
    <row r="162" spans="1:86" s="1165" customFormat="1">
      <c r="A162" s="1020"/>
      <c r="E162" s="1136"/>
      <c r="J162" s="1136"/>
      <c r="Q162" s="1136"/>
      <c r="S162" s="1136"/>
      <c r="X162" s="1136"/>
      <c r="Z162" s="1136"/>
      <c r="AE162" s="1136"/>
      <c r="AG162" s="1136"/>
      <c r="AL162" s="1136"/>
      <c r="AN162" s="1136"/>
      <c r="AO162" s="1171"/>
      <c r="AS162" s="1136"/>
      <c r="AU162" s="1136"/>
      <c r="AV162" s="1177"/>
      <c r="BD162" s="920">
        <v>9</v>
      </c>
      <c r="CH162" s="1149"/>
    </row>
    <row r="163" spans="1:86" s="1165" customFormat="1">
      <c r="A163" s="1020"/>
      <c r="E163" s="1136"/>
      <c r="J163" s="1136"/>
      <c r="Q163" s="1136"/>
      <c r="S163" s="1136"/>
      <c r="X163" s="1136"/>
      <c r="Z163" s="1136"/>
      <c r="AE163" s="1136"/>
      <c r="AG163" s="1136"/>
      <c r="AL163" s="1136"/>
      <c r="AN163" s="1136"/>
      <c r="AO163" s="1171"/>
      <c r="AS163" s="1136"/>
      <c r="AU163" s="1136"/>
      <c r="AV163" s="1177"/>
      <c r="BD163" s="1149">
        <v>8</v>
      </c>
      <c r="CH163" s="1149"/>
    </row>
    <row r="164" spans="1:86" s="1165" customFormat="1">
      <c r="A164" s="1020"/>
      <c r="E164" s="1136"/>
      <c r="J164" s="1136"/>
      <c r="Q164" s="1136"/>
      <c r="S164" s="1136"/>
      <c r="X164" s="1136"/>
      <c r="Z164" s="1136"/>
      <c r="AE164" s="1136"/>
      <c r="AG164" s="1136"/>
      <c r="AL164" s="1136"/>
      <c r="AN164" s="1136"/>
      <c r="AO164" s="1171"/>
      <c r="AS164" s="1136"/>
      <c r="AU164" s="1136"/>
      <c r="AV164" s="1177"/>
      <c r="BD164" s="351">
        <v>7</v>
      </c>
      <c r="CH164" s="1149"/>
    </row>
    <row r="165" spans="1:86" s="1165" customFormat="1">
      <c r="A165" s="1020"/>
      <c r="E165" s="1136"/>
      <c r="J165" s="1136"/>
      <c r="Q165" s="1136"/>
      <c r="S165" s="1136"/>
      <c r="X165" s="1136"/>
      <c r="Z165" s="1136"/>
      <c r="AE165" s="1136"/>
      <c r="AG165" s="1136"/>
      <c r="AL165" s="1136"/>
      <c r="AN165" s="1136"/>
      <c r="AO165" s="1171"/>
      <c r="AS165" s="1136"/>
      <c r="AU165" s="1136"/>
      <c r="AV165" s="1177"/>
      <c r="BD165" s="351">
        <v>6</v>
      </c>
      <c r="CH165" s="1149"/>
    </row>
    <row r="166" spans="1:86" s="1165" customFormat="1">
      <c r="A166" s="1020"/>
      <c r="E166" s="1136"/>
      <c r="J166" s="1136"/>
      <c r="Q166" s="1136"/>
      <c r="S166" s="1136"/>
      <c r="X166" s="1136"/>
      <c r="Z166" s="1136"/>
      <c r="AE166" s="1136"/>
      <c r="AG166" s="1136"/>
      <c r="AL166" s="1136"/>
      <c r="AN166" s="1136"/>
      <c r="AO166" s="1171"/>
      <c r="AS166" s="1136"/>
      <c r="AU166" s="1136"/>
      <c r="AV166" s="1177"/>
      <c r="BD166" s="351">
        <v>5</v>
      </c>
      <c r="CH166" s="1149"/>
    </row>
    <row r="167" spans="1:86" s="1165" customFormat="1">
      <c r="A167" s="1020"/>
      <c r="E167" s="1136"/>
      <c r="J167" s="1136"/>
      <c r="Q167" s="1136"/>
      <c r="S167" s="1136"/>
      <c r="X167" s="1136"/>
      <c r="Z167" s="1136"/>
      <c r="AE167" s="1136"/>
      <c r="AG167" s="1136"/>
      <c r="AL167" s="1136"/>
      <c r="AN167" s="1136"/>
      <c r="AO167" s="1171"/>
      <c r="AS167" s="1136"/>
      <c r="AU167" s="1136"/>
      <c r="AV167" s="1177"/>
      <c r="BD167" s="351">
        <v>4</v>
      </c>
      <c r="CH167" s="1149"/>
    </row>
    <row r="168" spans="1:86" s="1165" customFormat="1">
      <c r="A168" s="1020"/>
      <c r="E168" s="1136"/>
      <c r="J168" s="1136"/>
      <c r="Q168" s="1136"/>
      <c r="S168" s="1136"/>
      <c r="X168" s="1136"/>
      <c r="Z168" s="1136"/>
      <c r="AE168" s="1136"/>
      <c r="AG168" s="1136"/>
      <c r="AL168" s="1136"/>
      <c r="AN168" s="1136"/>
      <c r="AO168" s="1171"/>
      <c r="AS168" s="1136"/>
      <c r="AU168" s="1136"/>
      <c r="AV168" s="1177"/>
      <c r="BD168" s="351">
        <v>3</v>
      </c>
      <c r="CH168" s="1149"/>
    </row>
    <row r="169" spans="1:86" s="1165" customFormat="1">
      <c r="A169" s="1020"/>
      <c r="E169" s="1136"/>
      <c r="J169" s="1136"/>
      <c r="Q169" s="1136"/>
      <c r="S169" s="1136"/>
      <c r="X169" s="1136"/>
      <c r="Z169" s="1136"/>
      <c r="AE169" s="1136"/>
      <c r="AG169" s="1136"/>
      <c r="AL169" s="1136"/>
      <c r="AN169" s="1136"/>
      <c r="AO169" s="1171"/>
      <c r="AS169" s="1136"/>
      <c r="AU169" s="1136"/>
      <c r="AV169" s="1177"/>
      <c r="BD169" s="351">
        <v>2</v>
      </c>
      <c r="CH169" s="1149"/>
    </row>
    <row r="170" spans="1:86" s="1165" customFormat="1">
      <c r="A170" s="1020"/>
      <c r="E170" s="1136"/>
      <c r="J170" s="1136"/>
      <c r="Q170" s="1136"/>
      <c r="S170" s="1136"/>
      <c r="X170" s="1136"/>
      <c r="Z170" s="1136"/>
      <c r="AE170" s="1136"/>
      <c r="AG170" s="1136"/>
      <c r="AL170" s="1136"/>
      <c r="AN170" s="1136"/>
      <c r="AO170" s="1171"/>
      <c r="AS170" s="1136"/>
      <c r="AU170" s="1136"/>
      <c r="AV170" s="1177"/>
      <c r="BD170" s="351">
        <v>1</v>
      </c>
      <c r="CH170" s="1149"/>
    </row>
    <row r="171" spans="1:86" s="1165" customFormat="1">
      <c r="A171" s="1020"/>
      <c r="E171" s="1136"/>
      <c r="J171" s="1136"/>
      <c r="Q171" s="1136"/>
      <c r="S171" s="1136"/>
      <c r="X171" s="1136"/>
      <c r="Z171" s="1136"/>
      <c r="AE171" s="1136"/>
      <c r="AG171" s="1136"/>
      <c r="AL171" s="1136"/>
      <c r="AN171" s="1136"/>
      <c r="AO171" s="1171"/>
      <c r="AS171" s="1136"/>
      <c r="AU171" s="1136"/>
      <c r="AV171" s="1177"/>
      <c r="BD171" s="661">
        <v>0</v>
      </c>
      <c r="CH171" s="1149"/>
    </row>
    <row r="172" spans="1:86" s="1165" customFormat="1">
      <c r="A172" s="1020"/>
      <c r="E172" s="1136"/>
      <c r="J172" s="1136"/>
      <c r="Q172" s="1136"/>
      <c r="S172" s="1136"/>
      <c r="X172" s="1136"/>
      <c r="Z172" s="1136"/>
      <c r="AE172" s="1136"/>
      <c r="AG172" s="1136"/>
      <c r="AL172" s="1136"/>
      <c r="AN172" s="1136"/>
      <c r="AO172" s="1171"/>
      <c r="AS172" s="1136"/>
      <c r="AU172" s="1136"/>
      <c r="AV172" s="1177"/>
      <c r="BD172" s="351" t="s">
        <v>1349</v>
      </c>
      <c r="CH172" s="1149"/>
    </row>
    <row r="173" spans="1:86" s="1165" customFormat="1">
      <c r="A173" s="1020"/>
      <c r="E173" s="1136"/>
      <c r="J173" s="1136"/>
      <c r="Q173" s="1136"/>
      <c r="S173" s="1136"/>
      <c r="X173" s="1136"/>
      <c r="Z173" s="1136"/>
      <c r="AE173" s="1136"/>
      <c r="AG173" s="1136"/>
      <c r="AL173" s="1136"/>
      <c r="AN173" s="1136"/>
      <c r="AO173" s="1171"/>
      <c r="AS173" s="1136"/>
      <c r="AU173" s="1136"/>
      <c r="AV173" s="1177"/>
      <c r="BD173" s="351" t="s">
        <v>1350</v>
      </c>
      <c r="CH173" s="1149"/>
    </row>
    <row r="174" spans="1:86" s="1165" customFormat="1">
      <c r="A174" s="1020"/>
      <c r="E174" s="1136"/>
      <c r="J174" s="1136"/>
      <c r="Q174" s="1136"/>
      <c r="S174" s="1136"/>
      <c r="X174" s="1136"/>
      <c r="Z174" s="1136"/>
      <c r="AE174" s="1136"/>
      <c r="AG174" s="1136"/>
      <c r="AL174" s="1136"/>
      <c r="AN174" s="1136"/>
      <c r="AO174" s="1171"/>
      <c r="AS174" s="1136"/>
      <c r="AU174" s="1136"/>
      <c r="AV174" s="1177"/>
      <c r="BD174" s="351" t="s">
        <v>1351</v>
      </c>
      <c r="CH174" s="1149"/>
    </row>
    <row r="175" spans="1:86" s="1165" customFormat="1">
      <c r="A175" s="1020"/>
      <c r="E175" s="1136"/>
      <c r="J175" s="1136"/>
      <c r="Q175" s="1136"/>
      <c r="S175" s="1136"/>
      <c r="X175" s="1136"/>
      <c r="Z175" s="1136"/>
      <c r="AE175" s="1136"/>
      <c r="AG175" s="1136"/>
      <c r="AL175" s="1136"/>
      <c r="AN175" s="1136"/>
      <c r="AO175" s="1171"/>
      <c r="AS175" s="1136"/>
      <c r="AU175" s="1136"/>
      <c r="AV175" s="1177"/>
      <c r="BD175" s="351" t="s">
        <v>1352</v>
      </c>
      <c r="CH175" s="1149"/>
    </row>
    <row r="176" spans="1:86" s="1165" customFormat="1">
      <c r="A176" s="1020"/>
      <c r="E176" s="1136"/>
      <c r="J176" s="1136"/>
      <c r="Q176" s="1136"/>
      <c r="S176" s="1136"/>
      <c r="X176" s="1136"/>
      <c r="Z176" s="1136"/>
      <c r="AE176" s="1136"/>
      <c r="AG176" s="1136"/>
      <c r="AL176" s="1136"/>
      <c r="AN176" s="1136"/>
      <c r="AO176" s="1171"/>
      <c r="AS176" s="1136"/>
      <c r="AU176" s="1136"/>
      <c r="AV176" s="1177"/>
      <c r="BD176" s="351" t="s">
        <v>1353</v>
      </c>
      <c r="CH176" s="1149"/>
    </row>
    <row r="177" spans="1:86" s="1165" customFormat="1">
      <c r="A177" s="1020"/>
      <c r="E177" s="1136"/>
      <c r="J177" s="1136"/>
      <c r="Q177" s="1136"/>
      <c r="S177" s="1136"/>
      <c r="X177" s="1136"/>
      <c r="Z177" s="1136"/>
      <c r="AE177" s="1136"/>
      <c r="AG177" s="1136"/>
      <c r="AL177" s="1136"/>
      <c r="AN177" s="1136"/>
      <c r="AO177" s="1171"/>
      <c r="AS177" s="1136"/>
      <c r="AU177" s="1136"/>
      <c r="AV177" s="1177"/>
      <c r="BD177" s="351" t="s">
        <v>1354</v>
      </c>
      <c r="CH177" s="1149"/>
    </row>
    <row r="178" spans="1:86" s="1165" customFormat="1">
      <c r="A178" s="1020"/>
      <c r="E178" s="1136"/>
      <c r="J178" s="1136"/>
      <c r="Q178" s="1136"/>
      <c r="S178" s="1136"/>
      <c r="X178" s="1136"/>
      <c r="Z178" s="1136"/>
      <c r="AE178" s="1136"/>
      <c r="AG178" s="1136"/>
      <c r="AL178" s="1136"/>
      <c r="AN178" s="1136"/>
      <c r="AO178" s="1171"/>
      <c r="AS178" s="1136"/>
      <c r="AU178" s="1136"/>
      <c r="AV178" s="1177"/>
      <c r="BD178" s="351" t="s">
        <v>1355</v>
      </c>
      <c r="CH178" s="1149"/>
    </row>
    <row r="179" spans="1:86" s="1165" customFormat="1">
      <c r="A179" s="1020"/>
      <c r="E179" s="1136"/>
      <c r="J179" s="1136"/>
      <c r="Q179" s="1136"/>
      <c r="S179" s="1136"/>
      <c r="X179" s="1136"/>
      <c r="Z179" s="1136"/>
      <c r="AE179" s="1136"/>
      <c r="AG179" s="1136"/>
      <c r="AL179" s="1136"/>
      <c r="AN179" s="1136"/>
      <c r="AO179" s="1171"/>
      <c r="AS179" s="1136"/>
      <c r="AU179" s="1136"/>
      <c r="AV179" s="1177"/>
      <c r="BD179" s="351" t="s">
        <v>1356</v>
      </c>
      <c r="CH179" s="1149"/>
    </row>
    <row r="180" spans="1:86" s="1165" customFormat="1">
      <c r="A180" s="1020"/>
      <c r="E180" s="1136"/>
      <c r="J180" s="1136"/>
      <c r="Q180" s="1136"/>
      <c r="S180" s="1136"/>
      <c r="X180" s="1136"/>
      <c r="Z180" s="1136"/>
      <c r="AE180" s="1136"/>
      <c r="AG180" s="1136"/>
      <c r="AL180" s="1136"/>
      <c r="AN180" s="1136"/>
      <c r="AO180" s="1171"/>
      <c r="AS180" s="1136"/>
      <c r="AU180" s="1136"/>
      <c r="AV180" s="1177"/>
      <c r="BD180" s="351" t="s">
        <v>1357</v>
      </c>
      <c r="CH180" s="1149"/>
    </row>
    <row r="181" spans="1:86" s="1165" customFormat="1">
      <c r="A181" s="1020"/>
      <c r="E181" s="1136"/>
      <c r="J181" s="1136"/>
      <c r="Q181" s="1136"/>
      <c r="S181" s="1136"/>
      <c r="X181" s="1136"/>
      <c r="Z181" s="1136"/>
      <c r="AE181" s="1136"/>
      <c r="AG181" s="1136"/>
      <c r="AL181" s="1136"/>
      <c r="AN181" s="1136"/>
      <c r="AO181" s="1171"/>
      <c r="AS181" s="1136"/>
      <c r="AU181" s="1136"/>
      <c r="AV181" s="1177"/>
      <c r="BD181" s="351"/>
      <c r="CH181" s="1149"/>
    </row>
    <row r="182" spans="1:86" s="1165" customFormat="1">
      <c r="A182" s="1020"/>
      <c r="E182" s="1136"/>
      <c r="J182" s="1136"/>
      <c r="Q182" s="1136"/>
      <c r="S182" s="1136"/>
      <c r="X182" s="1136"/>
      <c r="Z182" s="1136"/>
      <c r="AE182" s="1136"/>
      <c r="AG182" s="1136"/>
      <c r="AL182" s="1136"/>
      <c r="AN182" s="1136"/>
      <c r="AO182" s="1171"/>
      <c r="AS182" s="1136"/>
      <c r="AU182" s="1136"/>
      <c r="AV182" s="1177"/>
      <c r="BD182" s="351" t="s">
        <v>1477</v>
      </c>
      <c r="CH182" s="1149"/>
    </row>
    <row r="183" spans="1:86" s="1165" customFormat="1">
      <c r="A183" s="1020"/>
      <c r="E183" s="1136"/>
      <c r="J183" s="1136"/>
      <c r="Q183" s="1136"/>
      <c r="S183" s="1136"/>
      <c r="X183" s="1136"/>
      <c r="Z183" s="1136"/>
      <c r="AE183" s="1136"/>
      <c r="AG183" s="1136"/>
      <c r="AL183" s="1136"/>
      <c r="AN183" s="1136"/>
      <c r="AO183" s="1171"/>
      <c r="AS183" s="1136"/>
      <c r="AU183" s="1136"/>
      <c r="AV183" s="1177"/>
      <c r="BD183" s="351" t="s">
        <v>1723</v>
      </c>
      <c r="CH183" s="1149"/>
    </row>
    <row r="184" spans="1:86" s="1165" customFormat="1">
      <c r="A184" s="1020"/>
      <c r="E184" s="1136"/>
      <c r="J184" s="1136"/>
      <c r="Q184" s="1136"/>
      <c r="S184" s="1136"/>
      <c r="X184" s="1136"/>
      <c r="Z184" s="1136"/>
      <c r="AE184" s="1136"/>
      <c r="AG184" s="1136"/>
      <c r="AL184" s="1136"/>
      <c r="AN184" s="1136"/>
      <c r="AO184" s="1171"/>
      <c r="AS184" s="1136"/>
      <c r="AU184" s="1136"/>
      <c r="AV184" s="1177"/>
      <c r="CH184" s="1149"/>
    </row>
    <row r="185" spans="1:86" s="1165" customFormat="1">
      <c r="A185" s="1020"/>
      <c r="E185" s="1136"/>
      <c r="J185" s="1136"/>
      <c r="Q185" s="1136"/>
      <c r="S185" s="1136"/>
      <c r="X185" s="1136"/>
      <c r="Z185" s="1136"/>
      <c r="AE185" s="1136"/>
      <c r="AG185" s="1136"/>
      <c r="AL185" s="1136"/>
      <c r="AN185" s="1136"/>
      <c r="AO185" s="1171"/>
      <c r="AS185" s="1136"/>
      <c r="AU185" s="1136"/>
      <c r="AV185" s="1177"/>
      <c r="CH185" s="1149"/>
    </row>
    <row r="186" spans="1:86" s="1165" customFormat="1">
      <c r="A186" s="1020"/>
      <c r="E186" s="1136"/>
      <c r="J186" s="1136"/>
      <c r="Q186" s="1136"/>
      <c r="S186" s="1136"/>
      <c r="X186" s="1136"/>
      <c r="Z186" s="1136"/>
      <c r="AE186" s="1136"/>
      <c r="AG186" s="1136"/>
      <c r="AL186" s="1136"/>
      <c r="AN186" s="1136"/>
      <c r="AO186" s="1171"/>
      <c r="AS186" s="1136"/>
      <c r="AU186" s="1136"/>
      <c r="AV186" s="1177"/>
      <c r="CH186" s="1149"/>
    </row>
    <row r="187" spans="1:86" s="1165" customFormat="1">
      <c r="A187" s="1020"/>
      <c r="E187" s="1136"/>
      <c r="J187" s="1136"/>
      <c r="Q187" s="1136"/>
      <c r="S187" s="1136"/>
      <c r="X187" s="1136"/>
      <c r="Z187" s="1136"/>
      <c r="AE187" s="1136"/>
      <c r="AG187" s="1136"/>
      <c r="AL187" s="1136"/>
      <c r="AN187" s="1136"/>
      <c r="AO187" s="1171"/>
      <c r="AS187" s="1136"/>
      <c r="AU187" s="1136"/>
      <c r="AV187" s="1177"/>
      <c r="CH187" s="1149"/>
    </row>
    <row r="188" spans="1:86" s="1165" customFormat="1">
      <c r="A188" s="1020"/>
      <c r="E188" s="1136"/>
      <c r="J188" s="1136"/>
      <c r="Q188" s="1136"/>
      <c r="S188" s="1136"/>
      <c r="X188" s="1136"/>
      <c r="Z188" s="1136"/>
      <c r="AE188" s="1136"/>
      <c r="AG188" s="1136"/>
      <c r="AL188" s="1136"/>
      <c r="AN188" s="1136"/>
      <c r="AO188" s="1171"/>
      <c r="AS188" s="1136"/>
      <c r="AU188" s="1136"/>
      <c r="AV188" s="1177"/>
      <c r="CH188" s="1149"/>
    </row>
    <row r="189" spans="1:86" s="1165" customFormat="1">
      <c r="A189" s="1020"/>
      <c r="E189" s="1136"/>
      <c r="J189" s="1136"/>
      <c r="Q189" s="1136"/>
      <c r="S189" s="1136"/>
      <c r="X189" s="1136"/>
      <c r="Z189" s="1136"/>
      <c r="AE189" s="1136"/>
      <c r="AG189" s="1136"/>
      <c r="AL189" s="1136"/>
      <c r="AN189" s="1136"/>
      <c r="AO189" s="1171"/>
      <c r="AS189" s="1136"/>
      <c r="AU189" s="1136"/>
      <c r="AV189" s="1177"/>
      <c r="CH189" s="1149"/>
    </row>
    <row r="190" spans="1:86" s="1165" customFormat="1">
      <c r="A190" s="1020"/>
      <c r="E190" s="1136"/>
      <c r="J190" s="1136"/>
      <c r="Q190" s="1136"/>
      <c r="S190" s="1136"/>
      <c r="X190" s="1136"/>
      <c r="Z190" s="1136"/>
      <c r="AE190" s="1136"/>
      <c r="AG190" s="1136"/>
      <c r="AL190" s="1136"/>
      <c r="AN190" s="1136"/>
      <c r="AO190" s="1171"/>
      <c r="AS190" s="1136"/>
      <c r="AU190" s="1136"/>
      <c r="AV190" s="1177"/>
      <c r="CH190" s="1149"/>
    </row>
    <row r="191" spans="1:86" s="1165" customFormat="1">
      <c r="A191" s="1020"/>
      <c r="E191" s="1136"/>
      <c r="J191" s="1136"/>
      <c r="Q191" s="1136"/>
      <c r="S191" s="1136"/>
      <c r="X191" s="1136"/>
      <c r="Z191" s="1136"/>
      <c r="AE191" s="1136"/>
      <c r="AG191" s="1136"/>
      <c r="AL191" s="1136"/>
      <c r="AN191" s="1136"/>
      <c r="AO191" s="1171"/>
      <c r="AS191" s="1136"/>
      <c r="AU191" s="1136"/>
      <c r="AV191" s="1177"/>
      <c r="CH191" s="1149"/>
    </row>
    <row r="192" spans="1:86" s="1165" customFormat="1">
      <c r="A192" s="1020"/>
      <c r="E192" s="1136"/>
      <c r="J192" s="1136"/>
      <c r="Q192" s="1136"/>
      <c r="S192" s="1136"/>
      <c r="X192" s="1136"/>
      <c r="Z192" s="1136"/>
      <c r="AE192" s="1136"/>
      <c r="AG192" s="1136"/>
      <c r="AL192" s="1136"/>
      <c r="AN192" s="1136"/>
      <c r="AO192" s="1171"/>
      <c r="AS192" s="1136"/>
      <c r="AU192" s="1136"/>
      <c r="AV192" s="1177"/>
      <c r="CH192" s="1149"/>
    </row>
    <row r="193" spans="1:86" s="1165" customFormat="1">
      <c r="A193" s="1020"/>
      <c r="E193" s="1136"/>
      <c r="J193" s="1136"/>
      <c r="Q193" s="1136"/>
      <c r="S193" s="1136"/>
      <c r="X193" s="1136"/>
      <c r="Z193" s="1136"/>
      <c r="AE193" s="1136"/>
      <c r="AG193" s="1136"/>
      <c r="AL193" s="1136"/>
      <c r="AN193" s="1136"/>
      <c r="AO193" s="1171"/>
      <c r="AS193" s="1136"/>
      <c r="AU193" s="1136"/>
      <c r="AV193" s="1177"/>
      <c r="CH193" s="1149"/>
    </row>
    <row r="194" spans="1:86" s="1165" customFormat="1">
      <c r="A194" s="1020"/>
      <c r="E194" s="1136"/>
      <c r="J194" s="1136"/>
      <c r="Q194" s="1136"/>
      <c r="S194" s="1136"/>
      <c r="X194" s="1136"/>
      <c r="Z194" s="1136"/>
      <c r="AE194" s="1136"/>
      <c r="AG194" s="1136"/>
      <c r="AL194" s="1136"/>
      <c r="AN194" s="1136"/>
      <c r="AO194" s="1171"/>
      <c r="AS194" s="1136"/>
      <c r="AU194" s="1136"/>
      <c r="AV194" s="1177"/>
      <c r="CH194" s="1149"/>
    </row>
    <row r="195" spans="1:86" s="1165" customFormat="1">
      <c r="A195" s="1020"/>
      <c r="E195" s="1136"/>
      <c r="J195" s="1136"/>
      <c r="Q195" s="1136"/>
      <c r="S195" s="1136"/>
      <c r="X195" s="1136"/>
      <c r="Z195" s="1136"/>
      <c r="AE195" s="1136"/>
      <c r="AG195" s="1136"/>
      <c r="AL195" s="1136"/>
      <c r="AN195" s="1136"/>
      <c r="AO195" s="1171"/>
      <c r="AS195" s="1136"/>
      <c r="AU195" s="1136"/>
      <c r="AV195" s="1177"/>
      <c r="CH195" s="1149"/>
    </row>
    <row r="196" spans="1:86" s="1165" customFormat="1">
      <c r="A196" s="1020"/>
      <c r="E196" s="1136"/>
      <c r="J196" s="1136"/>
      <c r="Q196" s="1136"/>
      <c r="S196" s="1136"/>
      <c r="X196" s="1136"/>
      <c r="Z196" s="1136"/>
      <c r="AE196" s="1136"/>
      <c r="AG196" s="1136"/>
      <c r="AL196" s="1136"/>
      <c r="AN196" s="1136"/>
      <c r="AO196" s="1171"/>
      <c r="AS196" s="1136"/>
      <c r="AU196" s="1136"/>
      <c r="AV196" s="1177"/>
      <c r="CH196" s="1149"/>
    </row>
    <row r="197" spans="1:86" s="1165" customFormat="1">
      <c r="A197" s="1020"/>
      <c r="E197" s="1136"/>
      <c r="J197" s="1136"/>
      <c r="Q197" s="1136"/>
      <c r="S197" s="1136"/>
      <c r="X197" s="1136"/>
      <c r="Z197" s="1136"/>
      <c r="AE197" s="1136"/>
      <c r="AG197" s="1136"/>
      <c r="AL197" s="1136"/>
      <c r="AN197" s="1136"/>
      <c r="AO197" s="1171"/>
      <c r="AS197" s="1136"/>
      <c r="AU197" s="1136"/>
      <c r="AV197" s="1177"/>
      <c r="CH197" s="1149"/>
    </row>
    <row r="198" spans="1:86" s="1165" customFormat="1">
      <c r="A198" s="1020"/>
      <c r="E198" s="1136"/>
      <c r="J198" s="1136"/>
      <c r="Q198" s="1136"/>
      <c r="S198" s="1136"/>
      <c r="X198" s="1136"/>
      <c r="Z198" s="1136"/>
      <c r="AE198" s="1136"/>
      <c r="AG198" s="1136"/>
      <c r="AL198" s="1136"/>
      <c r="AN198" s="1136"/>
      <c r="AO198" s="1171"/>
      <c r="AS198" s="1136"/>
      <c r="AU198" s="1136"/>
      <c r="AV198" s="1177"/>
      <c r="CH198" s="1149"/>
    </row>
    <row r="199" spans="1:86" s="1165" customFormat="1">
      <c r="A199" s="1020"/>
      <c r="E199" s="1136"/>
      <c r="J199" s="1136"/>
      <c r="Q199" s="1136"/>
      <c r="S199" s="1136"/>
      <c r="X199" s="1136"/>
      <c r="Z199" s="1136"/>
      <c r="AE199" s="1136"/>
      <c r="AG199" s="1136"/>
      <c r="AL199" s="1136"/>
      <c r="AN199" s="1136"/>
      <c r="AO199" s="1171"/>
      <c r="AS199" s="1136"/>
      <c r="AU199" s="1136"/>
      <c r="AV199" s="1177"/>
      <c r="CH199" s="1149"/>
    </row>
    <row r="200" spans="1:86" s="1165" customFormat="1">
      <c r="A200" s="1020"/>
      <c r="E200" s="1136"/>
      <c r="J200" s="1136"/>
      <c r="Q200" s="1136"/>
      <c r="S200" s="1136"/>
      <c r="X200" s="1136"/>
      <c r="Z200" s="1136"/>
      <c r="AE200" s="1136"/>
      <c r="AG200" s="1136"/>
      <c r="AL200" s="1136"/>
      <c r="AN200" s="1136"/>
      <c r="AO200" s="1171"/>
      <c r="AS200" s="1136"/>
      <c r="AU200" s="1136"/>
      <c r="AV200" s="1177"/>
      <c r="CH200" s="1149"/>
    </row>
    <row r="201" spans="1:86" s="1165" customFormat="1">
      <c r="A201" s="1020"/>
      <c r="E201" s="1136"/>
      <c r="J201" s="1136"/>
      <c r="Q201" s="1136"/>
      <c r="S201" s="1136"/>
      <c r="X201" s="1136"/>
      <c r="Z201" s="1136"/>
      <c r="AE201" s="1136"/>
      <c r="AG201" s="1136"/>
      <c r="AL201" s="1136"/>
      <c r="AN201" s="1136"/>
      <c r="AO201" s="1171"/>
      <c r="AS201" s="1136"/>
      <c r="AU201" s="1136"/>
      <c r="AV201" s="1177"/>
      <c r="CH201" s="1149"/>
    </row>
    <row r="202" spans="1:86" s="1165" customFormat="1">
      <c r="A202" s="1020"/>
      <c r="E202" s="1136"/>
      <c r="J202" s="1136"/>
      <c r="Q202" s="1136"/>
      <c r="S202" s="1136"/>
      <c r="X202" s="1136"/>
      <c r="Z202" s="1136"/>
      <c r="AE202" s="1136"/>
      <c r="AG202" s="1136"/>
      <c r="AL202" s="1136"/>
      <c r="AN202" s="1136"/>
      <c r="AO202" s="1171"/>
      <c r="AS202" s="1136"/>
      <c r="AU202" s="1136"/>
      <c r="AV202" s="1177"/>
      <c r="CH202" s="1149"/>
    </row>
    <row r="203" spans="1:86" s="1165" customFormat="1">
      <c r="A203" s="1020"/>
      <c r="E203" s="1136"/>
      <c r="J203" s="1136"/>
      <c r="Q203" s="1136"/>
      <c r="S203" s="1136"/>
      <c r="X203" s="1136"/>
      <c r="Z203" s="1136"/>
      <c r="AE203" s="1136"/>
      <c r="AG203" s="1136"/>
      <c r="AL203" s="1136"/>
      <c r="AN203" s="1136"/>
      <c r="AO203" s="1171"/>
      <c r="AS203" s="1136"/>
      <c r="AU203" s="1136"/>
      <c r="AV203" s="1177"/>
      <c r="CH203" s="1149"/>
    </row>
    <row r="204" spans="1:86" s="1165" customFormat="1">
      <c r="A204" s="1020"/>
      <c r="E204" s="1136"/>
      <c r="J204" s="1136"/>
      <c r="Q204" s="1136"/>
      <c r="S204" s="1136"/>
      <c r="X204" s="1136"/>
      <c r="Z204" s="1136"/>
      <c r="AE204" s="1136"/>
      <c r="AG204" s="1136"/>
      <c r="AL204" s="1136"/>
      <c r="AN204" s="1136"/>
      <c r="AO204" s="1171"/>
      <c r="AS204" s="1136"/>
      <c r="AU204" s="1136"/>
      <c r="AV204" s="1177"/>
      <c r="CH204" s="1149"/>
    </row>
    <row r="205" spans="1:86" s="1165" customFormat="1">
      <c r="A205" s="1020"/>
      <c r="E205" s="1136"/>
      <c r="J205" s="1136"/>
      <c r="Q205" s="1136"/>
      <c r="S205" s="1136"/>
      <c r="X205" s="1136"/>
      <c r="Z205" s="1136"/>
      <c r="AE205" s="1136"/>
      <c r="AG205" s="1136"/>
      <c r="AL205" s="1136"/>
      <c r="AN205" s="1136"/>
      <c r="AO205" s="1171"/>
      <c r="AS205" s="1136"/>
      <c r="AU205" s="1136"/>
      <c r="AV205" s="1177"/>
      <c r="CH205" s="1149"/>
    </row>
    <row r="206" spans="1:86" s="1165" customFormat="1">
      <c r="A206" s="1020"/>
      <c r="E206" s="1136"/>
      <c r="J206" s="1136"/>
      <c r="Q206" s="1136"/>
      <c r="S206" s="1136"/>
      <c r="X206" s="1136"/>
      <c r="Z206" s="1136"/>
      <c r="AE206" s="1136"/>
      <c r="AG206" s="1136"/>
      <c r="AL206" s="1136"/>
      <c r="AN206" s="1136"/>
      <c r="AO206" s="1171"/>
      <c r="AS206" s="1136"/>
      <c r="AU206" s="1136"/>
      <c r="AV206" s="1177"/>
      <c r="CH206" s="1149"/>
    </row>
    <row r="207" spans="1:86" s="1165" customFormat="1">
      <c r="A207" s="1020"/>
      <c r="E207" s="1136"/>
      <c r="J207" s="1136"/>
      <c r="Q207" s="1136"/>
      <c r="S207" s="1136"/>
      <c r="X207" s="1136"/>
      <c r="Z207" s="1136"/>
      <c r="AE207" s="1136"/>
      <c r="AG207" s="1136"/>
      <c r="AL207" s="1136"/>
      <c r="AN207" s="1136"/>
      <c r="AO207" s="1171"/>
      <c r="AS207" s="1136"/>
      <c r="AU207" s="1136"/>
      <c r="AV207" s="1177"/>
      <c r="CH207" s="1149"/>
    </row>
    <row r="208" spans="1:86" s="1165" customFormat="1">
      <c r="A208" s="1020"/>
      <c r="E208" s="1136"/>
      <c r="J208" s="1136"/>
      <c r="Q208" s="1136"/>
      <c r="S208" s="1136"/>
      <c r="X208" s="1136"/>
      <c r="Z208" s="1136"/>
      <c r="AE208" s="1136"/>
      <c r="AG208" s="1136"/>
      <c r="AL208" s="1136"/>
      <c r="AN208" s="1136"/>
      <c r="AO208" s="1171"/>
      <c r="AS208" s="1136"/>
      <c r="AU208" s="1136"/>
      <c r="AV208" s="1177"/>
      <c r="CH208" s="1149"/>
    </row>
    <row r="209" spans="1:86" s="1165" customFormat="1">
      <c r="A209" s="1020"/>
      <c r="E209" s="1136"/>
      <c r="J209" s="1136"/>
      <c r="Q209" s="1136"/>
      <c r="S209" s="1136"/>
      <c r="X209" s="1136"/>
      <c r="Z209" s="1136"/>
      <c r="AE209" s="1136"/>
      <c r="AG209" s="1136"/>
      <c r="AL209" s="1136"/>
      <c r="AN209" s="1136"/>
      <c r="AO209" s="1171"/>
      <c r="AS209" s="1136"/>
      <c r="AU209" s="1136"/>
      <c r="AV209" s="1177"/>
      <c r="CH209" s="1149"/>
    </row>
    <row r="210" spans="1:86" s="1165" customFormat="1">
      <c r="A210" s="1020"/>
      <c r="E210" s="1136"/>
      <c r="J210" s="1136"/>
      <c r="Q210" s="1136"/>
      <c r="S210" s="1136"/>
      <c r="X210" s="1136"/>
      <c r="Z210" s="1136"/>
      <c r="AE210" s="1136"/>
      <c r="AG210" s="1136"/>
      <c r="AL210" s="1136"/>
      <c r="AN210" s="1136"/>
      <c r="AO210" s="1171"/>
      <c r="AS210" s="1136"/>
      <c r="AU210" s="1136"/>
      <c r="AV210" s="1177"/>
      <c r="CH210" s="1149"/>
    </row>
    <row r="211" spans="1:86" s="1165" customFormat="1">
      <c r="A211" s="1020"/>
      <c r="E211" s="1136"/>
      <c r="J211" s="1136"/>
      <c r="Q211" s="1136"/>
      <c r="S211" s="1136"/>
      <c r="X211" s="1136"/>
      <c r="Z211" s="1136"/>
      <c r="AE211" s="1136"/>
      <c r="AG211" s="1136"/>
      <c r="AL211" s="1136"/>
      <c r="AN211" s="1136"/>
      <c r="AO211" s="1171"/>
      <c r="AS211" s="1136"/>
      <c r="AU211" s="1136"/>
      <c r="AV211" s="1177"/>
      <c r="CH211" s="1149"/>
    </row>
    <row r="212" spans="1:86" s="1165" customFormat="1">
      <c r="A212" s="1020"/>
      <c r="E212" s="1136"/>
      <c r="J212" s="1136"/>
      <c r="Q212" s="1136"/>
      <c r="S212" s="1136"/>
      <c r="X212" s="1136"/>
      <c r="Z212" s="1136"/>
      <c r="AE212" s="1136"/>
      <c r="AG212" s="1136"/>
      <c r="AL212" s="1136"/>
      <c r="AN212" s="1136"/>
      <c r="AO212" s="1171"/>
      <c r="AS212" s="1136"/>
      <c r="AU212" s="1136"/>
      <c r="AV212" s="1177"/>
      <c r="CH212" s="1149"/>
    </row>
    <row r="213" spans="1:86" s="1165" customFormat="1">
      <c r="A213" s="1020"/>
      <c r="E213" s="1136"/>
      <c r="J213" s="1136"/>
      <c r="Q213" s="1136"/>
      <c r="S213" s="1136"/>
      <c r="X213" s="1136"/>
      <c r="Z213" s="1136"/>
      <c r="AE213" s="1136"/>
      <c r="AG213" s="1136"/>
      <c r="AL213" s="1136"/>
      <c r="AN213" s="1136"/>
      <c r="AO213" s="1171"/>
      <c r="AS213" s="1136"/>
      <c r="AU213" s="1136"/>
      <c r="AV213" s="1177"/>
      <c r="CH213" s="1149"/>
    </row>
    <row r="214" spans="1:86" s="1165" customFormat="1">
      <c r="A214" s="1020"/>
      <c r="E214" s="1136"/>
      <c r="J214" s="1136"/>
      <c r="Q214" s="1136"/>
      <c r="S214" s="1136"/>
      <c r="X214" s="1136"/>
      <c r="Z214" s="1136"/>
      <c r="AE214" s="1136"/>
      <c r="AG214" s="1136"/>
      <c r="AL214" s="1136"/>
      <c r="AN214" s="1136"/>
      <c r="AO214" s="1171"/>
      <c r="AS214" s="1136"/>
      <c r="AU214" s="1136"/>
      <c r="AV214" s="1177"/>
      <c r="CH214" s="1149"/>
    </row>
    <row r="215" spans="1:86" s="1165" customFormat="1">
      <c r="A215" s="1020"/>
      <c r="E215" s="1136"/>
      <c r="J215" s="1136"/>
      <c r="Q215" s="1136"/>
      <c r="S215" s="1136"/>
      <c r="X215" s="1136"/>
      <c r="Z215" s="1136"/>
      <c r="AE215" s="1136"/>
      <c r="AG215" s="1136"/>
      <c r="AL215" s="1136"/>
      <c r="AN215" s="1136"/>
      <c r="AO215" s="1171"/>
      <c r="AS215" s="1136"/>
      <c r="AU215" s="1136"/>
      <c r="AV215" s="1177"/>
      <c r="CH215" s="1149"/>
    </row>
    <row r="216" spans="1:86" s="1165" customFormat="1">
      <c r="A216" s="1020"/>
      <c r="E216" s="1136"/>
      <c r="J216" s="1136"/>
      <c r="Q216" s="1136"/>
      <c r="S216" s="1136"/>
      <c r="X216" s="1136"/>
      <c r="Z216" s="1136"/>
      <c r="AE216" s="1136"/>
      <c r="AG216" s="1136"/>
      <c r="AL216" s="1136"/>
      <c r="AN216" s="1136"/>
      <c r="AO216" s="1171"/>
      <c r="AS216" s="1136"/>
      <c r="AU216" s="1136"/>
      <c r="AV216" s="1177"/>
      <c r="CH216" s="1149"/>
    </row>
    <row r="217" spans="1:86" s="1165" customFormat="1">
      <c r="A217" s="1020"/>
      <c r="E217" s="1136"/>
      <c r="J217" s="1136"/>
      <c r="Q217" s="1136"/>
      <c r="S217" s="1136"/>
      <c r="X217" s="1136"/>
      <c r="Z217" s="1136"/>
      <c r="AE217" s="1136"/>
      <c r="AG217" s="1136"/>
      <c r="AL217" s="1136"/>
      <c r="AN217" s="1136"/>
      <c r="AO217" s="1171"/>
      <c r="AS217" s="1136"/>
      <c r="AU217" s="1136"/>
      <c r="AV217" s="1177"/>
      <c r="CH217" s="1149"/>
    </row>
    <row r="218" spans="1:86" s="1165" customFormat="1">
      <c r="A218" s="1020"/>
      <c r="E218" s="1136"/>
      <c r="J218" s="1136"/>
      <c r="Q218" s="1136"/>
      <c r="S218" s="1136"/>
      <c r="X218" s="1136"/>
      <c r="Z218" s="1136"/>
      <c r="AE218" s="1136"/>
      <c r="AG218" s="1136"/>
      <c r="AL218" s="1136"/>
      <c r="AN218" s="1136"/>
      <c r="AO218" s="1171"/>
      <c r="AS218" s="1136"/>
      <c r="AU218" s="1136"/>
      <c r="AV218" s="1177"/>
      <c r="CH218" s="1149"/>
    </row>
    <row r="219" spans="1:86" s="1165" customFormat="1">
      <c r="A219" s="1020"/>
      <c r="E219" s="1136"/>
      <c r="J219" s="1136"/>
      <c r="Q219" s="1136"/>
      <c r="S219" s="1136"/>
      <c r="X219" s="1136"/>
      <c r="Z219" s="1136"/>
      <c r="AE219" s="1136"/>
      <c r="AG219" s="1136"/>
      <c r="AL219" s="1136"/>
      <c r="AN219" s="1136"/>
      <c r="AO219" s="1171"/>
      <c r="AS219" s="1136"/>
      <c r="AU219" s="1136"/>
      <c r="AV219" s="1177"/>
      <c r="CH219" s="1149"/>
    </row>
    <row r="220" spans="1:86" s="1165" customFormat="1">
      <c r="A220" s="1020"/>
      <c r="E220" s="1136"/>
      <c r="J220" s="1136"/>
      <c r="Q220" s="1136"/>
      <c r="S220" s="1136"/>
      <c r="X220" s="1136"/>
      <c r="Z220" s="1136"/>
      <c r="AE220" s="1136"/>
      <c r="AG220" s="1136"/>
      <c r="AL220" s="1136"/>
      <c r="AN220" s="1136"/>
      <c r="AO220" s="1171"/>
      <c r="AS220" s="1136"/>
      <c r="AU220" s="1136"/>
      <c r="AV220" s="1177"/>
      <c r="CH220" s="1149"/>
    </row>
    <row r="221" spans="1:86" s="1165" customFormat="1">
      <c r="A221" s="1020"/>
      <c r="E221" s="1136"/>
      <c r="J221" s="1136"/>
      <c r="Q221" s="1136"/>
      <c r="S221" s="1136"/>
      <c r="X221" s="1136"/>
      <c r="Z221" s="1136"/>
      <c r="AE221" s="1136"/>
      <c r="AG221" s="1136"/>
      <c r="AL221" s="1136"/>
      <c r="AN221" s="1136"/>
      <c r="AO221" s="1171"/>
      <c r="AS221" s="1136"/>
      <c r="AU221" s="1136"/>
      <c r="AV221" s="1177"/>
      <c r="CH221" s="1149"/>
    </row>
    <row r="222" spans="1:86" s="1165" customFormat="1">
      <c r="A222" s="1020"/>
      <c r="E222" s="1136"/>
      <c r="J222" s="1136"/>
      <c r="Q222" s="1136"/>
      <c r="S222" s="1136"/>
      <c r="X222" s="1136"/>
      <c r="Z222" s="1136"/>
      <c r="AE222" s="1136"/>
      <c r="AG222" s="1136"/>
      <c r="AL222" s="1136"/>
      <c r="AN222" s="1136"/>
      <c r="AO222" s="1171"/>
      <c r="AS222" s="1136"/>
      <c r="AU222" s="1136"/>
      <c r="AV222" s="1177"/>
      <c r="CH222" s="1149"/>
    </row>
    <row r="223" spans="1:86" s="1165" customFormat="1">
      <c r="A223" s="1020"/>
      <c r="E223" s="1136"/>
      <c r="J223" s="1136"/>
      <c r="Q223" s="1136"/>
      <c r="S223" s="1136"/>
      <c r="X223" s="1136"/>
      <c r="Z223" s="1136"/>
      <c r="AE223" s="1136"/>
      <c r="AG223" s="1136"/>
      <c r="AL223" s="1136"/>
      <c r="AN223" s="1136"/>
      <c r="AO223" s="1171"/>
      <c r="AS223" s="1136"/>
      <c r="AU223" s="1136"/>
      <c r="AV223" s="1177"/>
      <c r="CH223" s="1149"/>
    </row>
    <row r="224" spans="1:86" s="1165" customFormat="1">
      <c r="A224" s="1020"/>
      <c r="E224" s="1136"/>
      <c r="J224" s="1136"/>
      <c r="Q224" s="1136"/>
      <c r="S224" s="1136"/>
      <c r="X224" s="1136"/>
      <c r="Z224" s="1136"/>
      <c r="AE224" s="1136"/>
      <c r="AG224" s="1136"/>
      <c r="AL224" s="1136"/>
      <c r="AN224" s="1136"/>
      <c r="AO224" s="1171"/>
      <c r="AS224" s="1136"/>
      <c r="AU224" s="1136"/>
      <c r="AV224" s="1177"/>
      <c r="CH224" s="1149"/>
    </row>
    <row r="225" spans="1:86" s="1165" customFormat="1">
      <c r="A225" s="1020"/>
      <c r="E225" s="1136"/>
      <c r="J225" s="1136"/>
      <c r="Q225" s="1136"/>
      <c r="S225" s="1136"/>
      <c r="X225" s="1136"/>
      <c r="Z225" s="1136"/>
      <c r="AE225" s="1136"/>
      <c r="AG225" s="1136"/>
      <c r="AL225" s="1136"/>
      <c r="AN225" s="1136"/>
      <c r="AO225" s="1171"/>
      <c r="AS225" s="1136"/>
      <c r="AU225" s="1136"/>
      <c r="AV225" s="1177"/>
      <c r="CH225" s="1149"/>
    </row>
    <row r="226" spans="1:86" s="1165" customFormat="1">
      <c r="A226" s="1020"/>
      <c r="E226" s="1136"/>
      <c r="J226" s="1136"/>
      <c r="Q226" s="1136"/>
      <c r="S226" s="1136"/>
      <c r="X226" s="1136"/>
      <c r="Z226" s="1136"/>
      <c r="AE226" s="1136"/>
      <c r="AG226" s="1136"/>
      <c r="AL226" s="1136"/>
      <c r="AN226" s="1136"/>
      <c r="AO226" s="1171"/>
      <c r="AS226" s="1136"/>
      <c r="AU226" s="1136"/>
      <c r="AV226" s="1177"/>
      <c r="CH226" s="1149"/>
    </row>
    <row r="227" spans="1:86" s="1165" customFormat="1">
      <c r="A227" s="1020"/>
      <c r="E227" s="1136"/>
      <c r="J227" s="1136"/>
      <c r="Q227" s="1136"/>
      <c r="S227" s="1136"/>
      <c r="X227" s="1136"/>
      <c r="Z227" s="1136"/>
      <c r="AE227" s="1136"/>
      <c r="AG227" s="1136"/>
      <c r="AL227" s="1136"/>
      <c r="AN227" s="1136"/>
      <c r="AO227" s="1171"/>
      <c r="AS227" s="1136"/>
      <c r="AU227" s="1136"/>
      <c r="AV227" s="1177"/>
      <c r="CH227" s="1149"/>
    </row>
    <row r="228" spans="1:86" s="1165" customFormat="1">
      <c r="A228" s="1020"/>
      <c r="E228" s="1136"/>
      <c r="J228" s="1136"/>
      <c r="Q228" s="1136"/>
      <c r="S228" s="1136"/>
      <c r="X228" s="1136"/>
      <c r="Z228" s="1136"/>
      <c r="AE228" s="1136"/>
      <c r="AG228" s="1136"/>
      <c r="AL228" s="1136"/>
      <c r="AN228" s="1136"/>
      <c r="AO228" s="1171"/>
      <c r="AS228" s="1136"/>
      <c r="AU228" s="1136"/>
      <c r="AV228" s="1177"/>
      <c r="CH228" s="1149"/>
    </row>
    <row r="229" spans="1:86" s="1165" customFormat="1">
      <c r="A229" s="1020"/>
      <c r="E229" s="1136"/>
      <c r="J229" s="1136"/>
      <c r="Q229" s="1136"/>
      <c r="S229" s="1136"/>
      <c r="X229" s="1136"/>
      <c r="Z229" s="1136"/>
      <c r="AE229" s="1136"/>
      <c r="AG229" s="1136"/>
      <c r="AL229" s="1136"/>
      <c r="AN229" s="1136"/>
      <c r="AO229" s="1171"/>
      <c r="AS229" s="1136"/>
      <c r="AU229" s="1136"/>
      <c r="AV229" s="1177"/>
      <c r="CH229" s="1149"/>
    </row>
    <row r="230" spans="1:86" s="1165" customFormat="1">
      <c r="A230" s="1020"/>
      <c r="E230" s="1136"/>
      <c r="J230" s="1136"/>
      <c r="Q230" s="1136"/>
      <c r="S230" s="1136"/>
      <c r="X230" s="1136"/>
      <c r="Z230" s="1136"/>
      <c r="AE230" s="1136"/>
      <c r="AG230" s="1136"/>
      <c r="AL230" s="1136"/>
      <c r="AN230" s="1136"/>
      <c r="AO230" s="1171"/>
      <c r="AS230" s="1136"/>
      <c r="AU230" s="1136"/>
      <c r="AV230" s="1177"/>
      <c r="CH230" s="1149"/>
    </row>
    <row r="231" spans="1:86" s="1165" customFormat="1">
      <c r="A231" s="1020"/>
      <c r="E231" s="1136"/>
      <c r="J231" s="1136"/>
      <c r="Q231" s="1136"/>
      <c r="S231" s="1136"/>
      <c r="X231" s="1136"/>
      <c r="Z231" s="1136"/>
      <c r="AE231" s="1136"/>
      <c r="AG231" s="1136"/>
      <c r="AL231" s="1136"/>
      <c r="AN231" s="1136"/>
      <c r="AO231" s="1171"/>
      <c r="AS231" s="1136"/>
      <c r="AU231" s="1136"/>
      <c r="AV231" s="1177"/>
      <c r="CH231" s="1149"/>
    </row>
    <row r="232" spans="1:86" s="1165" customFormat="1">
      <c r="A232" s="1020"/>
      <c r="E232" s="1136"/>
      <c r="J232" s="1136"/>
      <c r="Q232" s="1136"/>
      <c r="S232" s="1136"/>
      <c r="X232" s="1136"/>
      <c r="Z232" s="1136"/>
      <c r="AE232" s="1136"/>
      <c r="AG232" s="1136"/>
      <c r="AL232" s="1136"/>
      <c r="AN232" s="1136"/>
      <c r="AO232" s="1171"/>
      <c r="AS232" s="1136"/>
      <c r="AU232" s="1136"/>
      <c r="AV232" s="1177"/>
      <c r="CH232" s="1149"/>
    </row>
    <row r="233" spans="1:86" s="1165" customFormat="1">
      <c r="A233" s="1020"/>
      <c r="E233" s="1136"/>
      <c r="J233" s="1136"/>
      <c r="Q233" s="1136"/>
      <c r="S233" s="1136"/>
      <c r="X233" s="1136"/>
      <c r="Z233" s="1136"/>
      <c r="AE233" s="1136"/>
      <c r="AG233" s="1136"/>
      <c r="AL233" s="1136"/>
      <c r="AN233" s="1136"/>
      <c r="AO233" s="1171"/>
      <c r="AS233" s="1136"/>
      <c r="AU233" s="1136"/>
      <c r="AV233" s="1177"/>
      <c r="CH233" s="1149"/>
    </row>
    <row r="234" spans="1:86" s="1165" customFormat="1">
      <c r="A234" s="1020"/>
      <c r="E234" s="1136"/>
      <c r="J234" s="1136"/>
      <c r="Q234" s="1136"/>
      <c r="S234" s="1136"/>
      <c r="X234" s="1136"/>
      <c r="Z234" s="1136"/>
      <c r="AE234" s="1136"/>
      <c r="AG234" s="1136"/>
      <c r="AL234" s="1136"/>
      <c r="AN234" s="1136"/>
      <c r="AO234" s="1171"/>
      <c r="AS234" s="1136"/>
      <c r="AU234" s="1136"/>
      <c r="AV234" s="1177"/>
      <c r="CH234" s="1149"/>
    </row>
    <row r="235" spans="1:86" s="1165" customFormat="1">
      <c r="A235" s="1020"/>
      <c r="E235" s="1136"/>
      <c r="J235" s="1136"/>
      <c r="Q235" s="1136"/>
      <c r="S235" s="1136"/>
      <c r="X235" s="1136"/>
      <c r="Z235" s="1136"/>
      <c r="AE235" s="1136"/>
      <c r="AG235" s="1136"/>
      <c r="AL235" s="1136"/>
      <c r="AN235" s="1136"/>
      <c r="AO235" s="1171"/>
      <c r="AS235" s="1136"/>
      <c r="AU235" s="1136"/>
      <c r="AV235" s="1177"/>
      <c r="CH235" s="1149"/>
    </row>
    <row r="236" spans="1:86" s="1165" customFormat="1">
      <c r="A236" s="1020"/>
      <c r="E236" s="1136"/>
      <c r="J236" s="1136"/>
      <c r="Q236" s="1136"/>
      <c r="S236" s="1136"/>
      <c r="X236" s="1136"/>
      <c r="Z236" s="1136"/>
      <c r="AE236" s="1136"/>
      <c r="AG236" s="1136"/>
      <c r="AL236" s="1136"/>
      <c r="AN236" s="1136"/>
      <c r="AO236" s="1171"/>
      <c r="AS236" s="1136"/>
      <c r="AU236" s="1136"/>
      <c r="AV236" s="1177"/>
      <c r="CH236" s="1149"/>
    </row>
    <row r="237" spans="1:86" s="1165" customFormat="1">
      <c r="A237" s="1020"/>
      <c r="E237" s="1136"/>
      <c r="J237" s="1136"/>
      <c r="Q237" s="1136"/>
      <c r="S237" s="1136"/>
      <c r="X237" s="1136"/>
      <c r="Z237" s="1136"/>
      <c r="AE237" s="1136"/>
      <c r="AG237" s="1136"/>
      <c r="AL237" s="1136"/>
      <c r="AN237" s="1136"/>
      <c r="AO237" s="1171"/>
      <c r="AS237" s="1136"/>
      <c r="AU237" s="1136"/>
      <c r="AV237" s="1177"/>
      <c r="CH237" s="1149"/>
    </row>
    <row r="238" spans="1:86" s="1165" customFormat="1">
      <c r="A238" s="1020"/>
      <c r="E238" s="1136"/>
      <c r="J238" s="1136"/>
      <c r="Q238" s="1136"/>
      <c r="S238" s="1136"/>
      <c r="X238" s="1136"/>
      <c r="Z238" s="1136"/>
      <c r="AE238" s="1136"/>
      <c r="AG238" s="1136"/>
      <c r="AL238" s="1136"/>
      <c r="AN238" s="1136"/>
      <c r="AO238" s="1171"/>
      <c r="AS238" s="1136"/>
      <c r="AU238" s="1136"/>
      <c r="AV238" s="1177"/>
      <c r="CH238" s="1149"/>
    </row>
    <row r="239" spans="1:86" s="1165" customFormat="1">
      <c r="A239" s="1020"/>
      <c r="E239" s="1136"/>
      <c r="J239" s="1136"/>
      <c r="Q239" s="1136"/>
      <c r="S239" s="1136"/>
      <c r="X239" s="1136"/>
      <c r="Z239" s="1136"/>
      <c r="AE239" s="1136"/>
      <c r="AG239" s="1136"/>
      <c r="AL239" s="1136"/>
      <c r="AN239" s="1136"/>
      <c r="AO239" s="1171"/>
      <c r="AS239" s="1136"/>
      <c r="AU239" s="1136"/>
      <c r="AV239" s="1177"/>
      <c r="CH239" s="1149"/>
    </row>
    <row r="240" spans="1:86" s="1165" customFormat="1">
      <c r="A240" s="1020"/>
      <c r="E240" s="1136"/>
      <c r="J240" s="1136"/>
      <c r="Q240" s="1136"/>
      <c r="S240" s="1136"/>
      <c r="X240" s="1136"/>
      <c r="Z240" s="1136"/>
      <c r="AE240" s="1136"/>
      <c r="AG240" s="1136"/>
      <c r="AL240" s="1136"/>
      <c r="AN240" s="1136"/>
      <c r="AO240" s="1171"/>
      <c r="AS240" s="1136"/>
      <c r="AU240" s="1136"/>
      <c r="AV240" s="1177"/>
      <c r="CH240" s="1149"/>
    </row>
    <row r="241" spans="1:86" s="1165" customFormat="1">
      <c r="A241" s="1020"/>
      <c r="E241" s="1136"/>
      <c r="J241" s="1136"/>
      <c r="Q241" s="1136"/>
      <c r="S241" s="1136"/>
      <c r="X241" s="1136"/>
      <c r="Z241" s="1136"/>
      <c r="AE241" s="1136"/>
      <c r="AG241" s="1136"/>
      <c r="AL241" s="1136"/>
      <c r="AN241" s="1136"/>
      <c r="AO241" s="1171"/>
      <c r="AS241" s="1136"/>
      <c r="AU241" s="1136"/>
      <c r="AV241" s="1177"/>
      <c r="CH241" s="1149"/>
    </row>
    <row r="242" spans="1:86" s="1165" customFormat="1">
      <c r="A242" s="1020"/>
      <c r="E242" s="1136"/>
      <c r="J242" s="1136"/>
      <c r="Q242" s="1136"/>
      <c r="S242" s="1136"/>
      <c r="X242" s="1136"/>
      <c r="Z242" s="1136"/>
      <c r="AE242" s="1136"/>
      <c r="AG242" s="1136"/>
      <c r="AL242" s="1136"/>
      <c r="AN242" s="1136"/>
      <c r="AO242" s="1171"/>
      <c r="AS242" s="1136"/>
      <c r="AU242" s="1136"/>
      <c r="AV242" s="1177"/>
      <c r="CH242" s="1149"/>
    </row>
    <row r="243" spans="1:86" s="1165" customFormat="1">
      <c r="A243" s="1020"/>
      <c r="E243" s="1136"/>
      <c r="J243" s="1136"/>
      <c r="Q243" s="1136"/>
      <c r="S243" s="1136"/>
      <c r="X243" s="1136"/>
      <c r="Z243" s="1136"/>
      <c r="AE243" s="1136"/>
      <c r="AG243" s="1136"/>
      <c r="AL243" s="1136"/>
      <c r="AN243" s="1136"/>
      <c r="AO243" s="1171"/>
      <c r="AS243" s="1136"/>
      <c r="AU243" s="1136"/>
      <c r="AV243" s="1177"/>
      <c r="CH243" s="1149"/>
    </row>
    <row r="244" spans="1:86" s="1165" customFormat="1">
      <c r="A244" s="1020"/>
      <c r="E244" s="1136"/>
      <c r="J244" s="1136"/>
      <c r="Q244" s="1136"/>
      <c r="S244" s="1136"/>
      <c r="X244" s="1136"/>
      <c r="Z244" s="1136"/>
      <c r="AE244" s="1136"/>
      <c r="AG244" s="1136"/>
      <c r="AL244" s="1136"/>
      <c r="AN244" s="1136"/>
      <c r="AO244" s="1171"/>
      <c r="AS244" s="1136"/>
      <c r="AU244" s="1136"/>
      <c r="AV244" s="1177"/>
      <c r="CH244" s="1149"/>
    </row>
    <row r="245" spans="1:86" s="1165" customFormat="1">
      <c r="A245" s="1020"/>
      <c r="E245" s="1136"/>
      <c r="J245" s="1136"/>
      <c r="Q245" s="1136"/>
      <c r="S245" s="1136"/>
      <c r="X245" s="1136"/>
      <c r="Z245" s="1136"/>
      <c r="AE245" s="1136"/>
      <c r="AG245" s="1136"/>
      <c r="AL245" s="1136"/>
      <c r="AN245" s="1136"/>
      <c r="AO245" s="1171"/>
      <c r="AS245" s="1136"/>
      <c r="AU245" s="1136"/>
      <c r="AV245" s="1177"/>
      <c r="CH245" s="1149"/>
    </row>
    <row r="246" spans="1:86" s="1165" customFormat="1">
      <c r="A246" s="1020"/>
      <c r="E246" s="1136"/>
      <c r="J246" s="1136"/>
      <c r="Q246" s="1136"/>
      <c r="S246" s="1136"/>
      <c r="X246" s="1136"/>
      <c r="Z246" s="1136"/>
      <c r="AE246" s="1136"/>
      <c r="AG246" s="1136"/>
      <c r="AL246" s="1136"/>
      <c r="AN246" s="1136"/>
      <c r="AO246" s="1171"/>
      <c r="AS246" s="1136"/>
      <c r="AU246" s="1136"/>
      <c r="AV246" s="1177"/>
      <c r="CH246" s="1149"/>
    </row>
    <row r="247" spans="1:86" s="1165" customFormat="1">
      <c r="A247" s="1020"/>
      <c r="E247" s="1136"/>
      <c r="J247" s="1136"/>
      <c r="Q247" s="1136"/>
      <c r="S247" s="1136"/>
      <c r="X247" s="1136"/>
      <c r="Z247" s="1136"/>
      <c r="AE247" s="1136"/>
      <c r="AG247" s="1136"/>
      <c r="AL247" s="1136"/>
      <c r="AN247" s="1136"/>
      <c r="AO247" s="1171"/>
      <c r="AS247" s="1136"/>
      <c r="AU247" s="1136"/>
      <c r="AV247" s="1177"/>
      <c r="CH247" s="1149"/>
    </row>
    <row r="248" spans="1:86" s="1165" customFormat="1">
      <c r="A248" s="1020"/>
      <c r="E248" s="1136"/>
      <c r="J248" s="1136"/>
      <c r="Q248" s="1136"/>
      <c r="S248" s="1136"/>
      <c r="X248" s="1136"/>
      <c r="Z248" s="1136"/>
      <c r="AE248" s="1136"/>
      <c r="AG248" s="1136"/>
      <c r="AL248" s="1136"/>
      <c r="AN248" s="1136"/>
      <c r="AO248" s="1171"/>
      <c r="AS248" s="1136"/>
      <c r="AU248" s="1136"/>
      <c r="AV248" s="1177"/>
      <c r="CH248" s="1149"/>
    </row>
    <row r="249" spans="1:86" s="1165" customFormat="1">
      <c r="A249" s="1020"/>
      <c r="E249" s="1136"/>
      <c r="J249" s="1136"/>
      <c r="Q249" s="1136"/>
      <c r="S249" s="1136"/>
      <c r="X249" s="1136"/>
      <c r="Z249" s="1136"/>
      <c r="AE249" s="1136"/>
      <c r="AG249" s="1136"/>
      <c r="AL249" s="1136"/>
      <c r="AN249" s="1136"/>
      <c r="AO249" s="1171"/>
      <c r="AS249" s="1136"/>
      <c r="AU249" s="1136"/>
      <c r="AV249" s="1177"/>
      <c r="CH249" s="1149"/>
    </row>
    <row r="250" spans="1:86" s="1165" customFormat="1">
      <c r="A250" s="1020"/>
      <c r="E250" s="1136"/>
      <c r="J250" s="1136"/>
      <c r="Q250" s="1136"/>
      <c r="S250" s="1136"/>
      <c r="X250" s="1136"/>
      <c r="Z250" s="1136"/>
      <c r="AE250" s="1136"/>
      <c r="AG250" s="1136"/>
      <c r="AL250" s="1136"/>
      <c r="AN250" s="1136"/>
      <c r="AO250" s="1171"/>
      <c r="AS250" s="1136"/>
      <c r="AU250" s="1136"/>
      <c r="AV250" s="1177"/>
      <c r="CH250" s="1149"/>
    </row>
    <row r="251" spans="1:86" s="1165" customFormat="1">
      <c r="A251" s="1020"/>
      <c r="E251" s="1136"/>
      <c r="J251" s="1136"/>
      <c r="Q251" s="1136"/>
      <c r="S251" s="1136"/>
      <c r="X251" s="1136"/>
      <c r="Z251" s="1136"/>
      <c r="AE251" s="1136"/>
      <c r="AG251" s="1136"/>
      <c r="AL251" s="1136"/>
      <c r="AN251" s="1136"/>
      <c r="AO251" s="1171"/>
      <c r="AS251" s="1136"/>
      <c r="AU251" s="1136"/>
      <c r="AV251" s="1177"/>
      <c r="CH251" s="1149"/>
    </row>
    <row r="252" spans="1:86" s="1165" customFormat="1">
      <c r="A252" s="1020"/>
      <c r="E252" s="1136"/>
      <c r="J252" s="1136"/>
      <c r="Q252" s="1136"/>
      <c r="S252" s="1136"/>
      <c r="X252" s="1136"/>
      <c r="Z252" s="1136"/>
      <c r="AE252" s="1136"/>
      <c r="AG252" s="1136"/>
      <c r="AL252" s="1136"/>
      <c r="AN252" s="1136"/>
      <c r="AO252" s="1171"/>
      <c r="AS252" s="1136"/>
      <c r="AU252" s="1136"/>
      <c r="AV252" s="1177"/>
      <c r="CH252" s="1149"/>
    </row>
    <row r="253" spans="1:86" s="1165" customFormat="1">
      <c r="A253" s="1020"/>
      <c r="E253" s="1136"/>
      <c r="J253" s="1136"/>
      <c r="Q253" s="1136"/>
      <c r="S253" s="1136"/>
      <c r="X253" s="1136"/>
      <c r="Z253" s="1136"/>
      <c r="AE253" s="1136"/>
      <c r="AG253" s="1136"/>
      <c r="AL253" s="1136"/>
      <c r="AN253" s="1136"/>
      <c r="AO253" s="1171"/>
      <c r="AS253" s="1136"/>
      <c r="AU253" s="1136"/>
      <c r="AV253" s="1177"/>
      <c r="CH253" s="1149"/>
    </row>
    <row r="254" spans="1:86" s="1165" customFormat="1">
      <c r="A254" s="1020"/>
      <c r="E254" s="1136"/>
      <c r="J254" s="1136"/>
      <c r="Q254" s="1136"/>
      <c r="S254" s="1136"/>
      <c r="X254" s="1136"/>
      <c r="Z254" s="1136"/>
      <c r="AE254" s="1136"/>
      <c r="AG254" s="1136"/>
      <c r="AL254" s="1136"/>
      <c r="AN254" s="1136"/>
      <c r="AO254" s="1171"/>
      <c r="AS254" s="1136"/>
      <c r="AU254" s="1136"/>
      <c r="AV254" s="1177"/>
      <c r="CH254" s="1149"/>
    </row>
    <row r="255" spans="1:86" s="1165" customFormat="1">
      <c r="A255" s="1020"/>
      <c r="E255" s="1136"/>
      <c r="J255" s="1136"/>
      <c r="Q255" s="1136"/>
      <c r="S255" s="1136"/>
      <c r="X255" s="1136"/>
      <c r="Z255" s="1136"/>
      <c r="AE255" s="1136"/>
      <c r="AG255" s="1136"/>
      <c r="AL255" s="1136"/>
      <c r="AN255" s="1136"/>
      <c r="AO255" s="1171"/>
      <c r="AS255" s="1136"/>
      <c r="AU255" s="1136"/>
      <c r="AV255" s="1177"/>
      <c r="CH255" s="1149"/>
    </row>
    <row r="256" spans="1:86" s="1165" customFormat="1">
      <c r="A256" s="1020"/>
      <c r="E256" s="1136"/>
      <c r="J256" s="1136"/>
      <c r="Q256" s="1136"/>
      <c r="S256" s="1136"/>
      <c r="X256" s="1136"/>
      <c r="Z256" s="1136"/>
      <c r="AE256" s="1136"/>
      <c r="AG256" s="1136"/>
      <c r="AL256" s="1136"/>
      <c r="AN256" s="1136"/>
      <c r="AO256" s="1171"/>
      <c r="AS256" s="1136"/>
      <c r="AU256" s="1136"/>
      <c r="AV256" s="1177"/>
      <c r="CH256" s="1149"/>
    </row>
    <row r="257" spans="1:86" s="1165" customFormat="1">
      <c r="A257" s="1020"/>
      <c r="E257" s="1136"/>
      <c r="J257" s="1136"/>
      <c r="Q257" s="1136"/>
      <c r="S257" s="1136"/>
      <c r="X257" s="1136"/>
      <c r="Z257" s="1136"/>
      <c r="AE257" s="1136"/>
      <c r="AG257" s="1136"/>
      <c r="AL257" s="1136"/>
      <c r="AN257" s="1136"/>
      <c r="AO257" s="1171"/>
      <c r="AS257" s="1136"/>
      <c r="AU257" s="1136"/>
      <c r="AV257" s="1177"/>
      <c r="CH257" s="1149"/>
    </row>
    <row r="258" spans="1:86" s="1165" customFormat="1">
      <c r="A258" s="1020"/>
      <c r="E258" s="1136"/>
      <c r="J258" s="1136"/>
      <c r="Q258" s="1136"/>
      <c r="S258" s="1136"/>
      <c r="X258" s="1136"/>
      <c r="Z258" s="1136"/>
      <c r="AE258" s="1136"/>
      <c r="AG258" s="1136"/>
      <c r="AL258" s="1136"/>
      <c r="AN258" s="1136"/>
      <c r="AO258" s="1171"/>
      <c r="AS258" s="1136"/>
      <c r="AU258" s="1136"/>
      <c r="AV258" s="1177"/>
      <c r="CH258" s="1149"/>
    </row>
    <row r="259" spans="1:86" s="1165" customFormat="1">
      <c r="A259" s="1020"/>
      <c r="E259" s="1136"/>
      <c r="J259" s="1136"/>
      <c r="Q259" s="1136"/>
      <c r="S259" s="1136"/>
      <c r="X259" s="1136"/>
      <c r="Z259" s="1136"/>
      <c r="AE259" s="1136"/>
      <c r="AG259" s="1136"/>
      <c r="AL259" s="1136"/>
      <c r="AN259" s="1136"/>
      <c r="AO259" s="1171"/>
      <c r="AS259" s="1136"/>
      <c r="AU259" s="1136"/>
      <c r="AV259" s="1177"/>
      <c r="CH259" s="1149"/>
    </row>
    <row r="260" spans="1:86" s="1165" customFormat="1">
      <c r="A260" s="1020"/>
      <c r="E260" s="1136"/>
      <c r="J260" s="1136"/>
      <c r="Q260" s="1136"/>
      <c r="S260" s="1136"/>
      <c r="X260" s="1136"/>
      <c r="Z260" s="1136"/>
      <c r="AE260" s="1136"/>
      <c r="AG260" s="1136"/>
      <c r="AL260" s="1136"/>
      <c r="AN260" s="1136"/>
      <c r="AO260" s="1171"/>
      <c r="AS260" s="1136"/>
      <c r="AU260" s="1136"/>
      <c r="AV260" s="1177"/>
      <c r="CH260" s="1149"/>
    </row>
    <row r="261" spans="1:86" s="1165" customFormat="1">
      <c r="A261" s="1020"/>
      <c r="E261" s="1136"/>
      <c r="J261" s="1136"/>
      <c r="Q261" s="1136"/>
      <c r="S261" s="1136"/>
      <c r="X261" s="1136"/>
      <c r="Z261" s="1136"/>
      <c r="AE261" s="1136"/>
      <c r="AG261" s="1136"/>
      <c r="AL261" s="1136"/>
      <c r="AN261" s="1136"/>
      <c r="AO261" s="1171"/>
      <c r="AS261" s="1136"/>
      <c r="AU261" s="1136"/>
      <c r="AV261" s="1177"/>
      <c r="CH261" s="1149"/>
    </row>
    <row r="262" spans="1:86" s="1165" customFormat="1">
      <c r="A262" s="1020"/>
      <c r="E262" s="1136"/>
      <c r="J262" s="1136"/>
      <c r="Q262" s="1136"/>
      <c r="S262" s="1136"/>
      <c r="X262" s="1136"/>
      <c r="Z262" s="1136"/>
      <c r="AE262" s="1136"/>
      <c r="AG262" s="1136"/>
      <c r="AL262" s="1136"/>
      <c r="AN262" s="1136"/>
      <c r="AO262" s="1171"/>
      <c r="AS262" s="1136"/>
      <c r="AU262" s="1136"/>
      <c r="AV262" s="1177"/>
      <c r="CH262" s="1149"/>
    </row>
    <row r="263" spans="1:86" s="1165" customFormat="1">
      <c r="A263" s="1020"/>
      <c r="E263" s="1136"/>
      <c r="J263" s="1136"/>
      <c r="Q263" s="1136"/>
      <c r="S263" s="1136"/>
      <c r="X263" s="1136"/>
      <c r="Z263" s="1136"/>
      <c r="AE263" s="1136"/>
      <c r="AG263" s="1136"/>
      <c r="AL263" s="1136"/>
      <c r="AN263" s="1136"/>
      <c r="AO263" s="1171"/>
      <c r="AS263" s="1136"/>
      <c r="AU263" s="1136"/>
      <c r="AV263" s="1177"/>
      <c r="CH263" s="1149"/>
    </row>
    <row r="264" spans="1:86" s="1165" customFormat="1">
      <c r="A264" s="1020"/>
      <c r="E264" s="1136"/>
      <c r="J264" s="1136"/>
      <c r="Q264" s="1136"/>
      <c r="S264" s="1136"/>
      <c r="X264" s="1136"/>
      <c r="Z264" s="1136"/>
      <c r="AE264" s="1136"/>
      <c r="AG264" s="1136"/>
      <c r="AL264" s="1136"/>
      <c r="AN264" s="1136"/>
      <c r="AO264" s="1171"/>
      <c r="AS264" s="1136"/>
      <c r="AU264" s="1136"/>
      <c r="AV264" s="1177"/>
      <c r="CH264" s="1149"/>
    </row>
    <row r="265" spans="1:86" s="1165" customFormat="1">
      <c r="A265" s="1020"/>
      <c r="E265" s="1136"/>
      <c r="J265" s="1136"/>
      <c r="Q265" s="1136"/>
      <c r="S265" s="1136"/>
      <c r="X265" s="1136"/>
      <c r="Z265" s="1136"/>
      <c r="AE265" s="1136"/>
      <c r="AG265" s="1136"/>
      <c r="AL265" s="1136"/>
      <c r="AN265" s="1136"/>
      <c r="AO265" s="1171"/>
      <c r="AS265" s="1136"/>
      <c r="AU265" s="1136"/>
      <c r="AV265" s="1177"/>
      <c r="CH265" s="1149"/>
    </row>
    <row r="266" spans="1:86" s="1165" customFormat="1">
      <c r="A266" s="1020"/>
      <c r="E266" s="1136"/>
      <c r="J266" s="1136"/>
      <c r="Q266" s="1136"/>
      <c r="S266" s="1136"/>
      <c r="X266" s="1136"/>
      <c r="Z266" s="1136"/>
      <c r="AE266" s="1136"/>
      <c r="AG266" s="1136"/>
      <c r="AL266" s="1136"/>
      <c r="AN266" s="1136"/>
      <c r="AO266" s="1171"/>
      <c r="AS266" s="1136"/>
      <c r="AU266" s="1136"/>
      <c r="AV266" s="1177"/>
      <c r="CH266" s="1149"/>
    </row>
    <row r="267" spans="1:86" s="1165" customFormat="1">
      <c r="A267" s="1020"/>
      <c r="E267" s="1136"/>
      <c r="J267" s="1136"/>
      <c r="Q267" s="1136"/>
      <c r="S267" s="1136"/>
      <c r="X267" s="1136"/>
      <c r="Z267" s="1136"/>
      <c r="AE267" s="1136"/>
      <c r="AG267" s="1136"/>
      <c r="AL267" s="1136"/>
      <c r="AN267" s="1136"/>
      <c r="AO267" s="1171"/>
      <c r="AS267" s="1136"/>
      <c r="AU267" s="1136"/>
      <c r="AV267" s="1177"/>
      <c r="CH267" s="1149"/>
    </row>
    <row r="268" spans="1:86" s="1165" customFormat="1">
      <c r="A268" s="1020"/>
      <c r="E268" s="1136"/>
      <c r="J268" s="1136"/>
      <c r="Q268" s="1136"/>
      <c r="S268" s="1136"/>
      <c r="X268" s="1136"/>
      <c r="Z268" s="1136"/>
      <c r="AE268" s="1136"/>
      <c r="AG268" s="1136"/>
      <c r="AL268" s="1136"/>
      <c r="AN268" s="1136"/>
      <c r="AO268" s="1171"/>
      <c r="AS268" s="1136"/>
      <c r="AU268" s="1136"/>
      <c r="AV268" s="1177"/>
      <c r="CH268" s="1149"/>
    </row>
    <row r="269" spans="1:86" s="1165" customFormat="1">
      <c r="A269" s="1020"/>
      <c r="E269" s="1136"/>
      <c r="J269" s="1136"/>
      <c r="Q269" s="1136"/>
      <c r="S269" s="1136"/>
      <c r="X269" s="1136"/>
      <c r="Z269" s="1136"/>
      <c r="AE269" s="1136"/>
      <c r="AG269" s="1136"/>
      <c r="AL269" s="1136"/>
      <c r="AN269" s="1136"/>
      <c r="AO269" s="1171"/>
      <c r="AS269" s="1136"/>
      <c r="AU269" s="1136"/>
      <c r="AV269" s="1177"/>
      <c r="CH269" s="1149"/>
    </row>
    <row r="270" spans="1:86" s="1165" customFormat="1">
      <c r="A270" s="1020"/>
      <c r="E270" s="1136"/>
      <c r="J270" s="1136"/>
      <c r="Q270" s="1136"/>
      <c r="S270" s="1136"/>
      <c r="X270" s="1136"/>
      <c r="Z270" s="1136"/>
      <c r="AE270" s="1136"/>
      <c r="AG270" s="1136"/>
      <c r="AL270" s="1136"/>
      <c r="AN270" s="1136"/>
      <c r="AO270" s="1171"/>
      <c r="AS270" s="1136"/>
      <c r="AU270" s="1136"/>
      <c r="AV270" s="1177"/>
      <c r="CH270" s="1149"/>
    </row>
    <row r="271" spans="1:86" s="1165" customFormat="1">
      <c r="A271" s="1020"/>
      <c r="E271" s="1136"/>
      <c r="J271" s="1136"/>
      <c r="Q271" s="1136"/>
      <c r="S271" s="1136"/>
      <c r="X271" s="1136"/>
      <c r="Z271" s="1136"/>
      <c r="AE271" s="1136"/>
      <c r="AG271" s="1136"/>
      <c r="AL271" s="1136"/>
      <c r="AN271" s="1136"/>
      <c r="AO271" s="1171"/>
      <c r="AS271" s="1136"/>
      <c r="AU271" s="1136"/>
      <c r="AV271" s="1177"/>
      <c r="CH271" s="1149"/>
    </row>
    <row r="272" spans="1:86" s="1165" customFormat="1">
      <c r="A272" s="1020"/>
      <c r="E272" s="1136"/>
      <c r="J272" s="1136"/>
      <c r="Q272" s="1136"/>
      <c r="S272" s="1136"/>
      <c r="X272" s="1136"/>
      <c r="Z272" s="1136"/>
      <c r="AE272" s="1136"/>
      <c r="AG272" s="1136"/>
      <c r="AL272" s="1136"/>
      <c r="AN272" s="1136"/>
      <c r="AO272" s="1171"/>
      <c r="AS272" s="1136"/>
      <c r="AU272" s="1136"/>
      <c r="AV272" s="1177"/>
      <c r="CH272" s="1149"/>
    </row>
    <row r="273" spans="1:86" s="1165" customFormat="1">
      <c r="A273" s="1020"/>
      <c r="E273" s="1136"/>
      <c r="J273" s="1136"/>
      <c r="Q273" s="1136"/>
      <c r="S273" s="1136"/>
      <c r="X273" s="1136"/>
      <c r="Z273" s="1136"/>
      <c r="AE273" s="1136"/>
      <c r="AG273" s="1136"/>
      <c r="AL273" s="1136"/>
      <c r="AN273" s="1136"/>
      <c r="AO273" s="1171"/>
      <c r="AS273" s="1136"/>
      <c r="AU273" s="1136"/>
      <c r="AV273" s="1177"/>
      <c r="CH273" s="1149"/>
    </row>
    <row r="274" spans="1:86" s="1165" customFormat="1">
      <c r="A274" s="1020"/>
      <c r="E274" s="1136"/>
      <c r="J274" s="1136"/>
      <c r="Q274" s="1136"/>
      <c r="S274" s="1136"/>
      <c r="X274" s="1136"/>
      <c r="Z274" s="1136"/>
      <c r="AE274" s="1136"/>
      <c r="AG274" s="1136"/>
      <c r="AL274" s="1136"/>
      <c r="AN274" s="1136"/>
      <c r="AO274" s="1171"/>
      <c r="AS274" s="1136"/>
      <c r="AU274" s="1136"/>
      <c r="AV274" s="1177"/>
      <c r="CH274" s="1149"/>
    </row>
    <row r="275" spans="1:86" s="1165" customFormat="1">
      <c r="A275" s="1020"/>
      <c r="E275" s="1136"/>
      <c r="J275" s="1136"/>
      <c r="Q275" s="1136"/>
      <c r="S275" s="1136"/>
      <c r="X275" s="1136"/>
      <c r="Z275" s="1136"/>
      <c r="AE275" s="1136"/>
      <c r="AG275" s="1136"/>
      <c r="AL275" s="1136"/>
      <c r="AN275" s="1136"/>
      <c r="AO275" s="1171"/>
      <c r="AS275" s="1136"/>
      <c r="AU275" s="1136"/>
      <c r="AV275" s="1177"/>
      <c r="CH275" s="1149"/>
    </row>
    <row r="276" spans="1:86" s="1165" customFormat="1">
      <c r="A276" s="1020"/>
      <c r="E276" s="1136"/>
      <c r="J276" s="1136"/>
      <c r="Q276" s="1136"/>
      <c r="S276" s="1136"/>
      <c r="X276" s="1136"/>
      <c r="Z276" s="1136"/>
      <c r="AE276" s="1136"/>
      <c r="AG276" s="1136"/>
      <c r="AL276" s="1136"/>
      <c r="AN276" s="1136"/>
      <c r="AO276" s="1171"/>
      <c r="AS276" s="1136"/>
      <c r="AU276" s="1136"/>
      <c r="AV276" s="1177"/>
      <c r="CH276" s="1149"/>
    </row>
    <row r="277" spans="1:86" s="1165" customFormat="1">
      <c r="A277" s="1020"/>
      <c r="E277" s="1136"/>
      <c r="J277" s="1136"/>
      <c r="Q277" s="1136"/>
      <c r="S277" s="1136"/>
      <c r="X277" s="1136"/>
      <c r="Z277" s="1136"/>
      <c r="AE277" s="1136"/>
      <c r="AG277" s="1136"/>
      <c r="AL277" s="1136"/>
      <c r="AN277" s="1136"/>
      <c r="AO277" s="1171"/>
      <c r="AS277" s="1136"/>
      <c r="AU277" s="1136"/>
      <c r="AV277" s="1177"/>
      <c r="CH277" s="1149"/>
    </row>
    <row r="278" spans="1:86" s="1165" customFormat="1">
      <c r="A278" s="1020"/>
      <c r="E278" s="1136"/>
      <c r="J278" s="1136"/>
      <c r="Q278" s="1136"/>
      <c r="S278" s="1136"/>
      <c r="X278" s="1136"/>
      <c r="Z278" s="1136"/>
      <c r="AE278" s="1136"/>
      <c r="AG278" s="1136"/>
      <c r="AL278" s="1136"/>
      <c r="AN278" s="1136"/>
      <c r="AO278" s="1171"/>
      <c r="AS278" s="1136"/>
      <c r="AU278" s="1136"/>
      <c r="AV278" s="1177"/>
      <c r="CH278" s="1149"/>
    </row>
    <row r="279" spans="1:86" s="1165" customFormat="1">
      <c r="A279" s="1020"/>
      <c r="E279" s="1136"/>
      <c r="J279" s="1136"/>
      <c r="Q279" s="1136"/>
      <c r="S279" s="1136"/>
      <c r="X279" s="1136"/>
      <c r="Z279" s="1136"/>
      <c r="AE279" s="1136"/>
      <c r="AG279" s="1136"/>
      <c r="AL279" s="1136"/>
      <c r="AN279" s="1136"/>
      <c r="AO279" s="1171"/>
      <c r="AS279" s="1136"/>
      <c r="AU279" s="1136"/>
      <c r="AV279" s="1177"/>
      <c r="CH279" s="1149"/>
    </row>
    <row r="280" spans="1:86" s="1165" customFormat="1">
      <c r="A280" s="1020"/>
      <c r="E280" s="1136"/>
      <c r="J280" s="1136"/>
      <c r="Q280" s="1136"/>
      <c r="S280" s="1136"/>
      <c r="X280" s="1136"/>
      <c r="Z280" s="1136"/>
      <c r="AE280" s="1136"/>
      <c r="AG280" s="1136"/>
      <c r="AL280" s="1136"/>
      <c r="AN280" s="1136"/>
      <c r="AO280" s="1171"/>
      <c r="AS280" s="1136"/>
      <c r="AU280" s="1136"/>
      <c r="AV280" s="1177"/>
      <c r="CH280" s="1149"/>
    </row>
    <row r="281" spans="1:86" s="1165" customFormat="1">
      <c r="A281" s="1020"/>
      <c r="E281" s="1136"/>
      <c r="J281" s="1136"/>
      <c r="Q281" s="1136"/>
      <c r="S281" s="1136"/>
      <c r="X281" s="1136"/>
      <c r="Z281" s="1136"/>
      <c r="AE281" s="1136"/>
      <c r="AG281" s="1136"/>
      <c r="AL281" s="1136"/>
      <c r="AN281" s="1136"/>
      <c r="AO281" s="1171"/>
      <c r="AS281" s="1136"/>
      <c r="AU281" s="1136"/>
      <c r="AV281" s="1177"/>
      <c r="CH281" s="1149"/>
    </row>
    <row r="282" spans="1:86" s="1165" customFormat="1">
      <c r="A282" s="1020"/>
      <c r="E282" s="1136"/>
      <c r="J282" s="1136"/>
      <c r="Q282" s="1136"/>
      <c r="S282" s="1136"/>
      <c r="X282" s="1136"/>
      <c r="Z282" s="1136"/>
      <c r="AE282" s="1136"/>
      <c r="AG282" s="1136"/>
      <c r="AL282" s="1136"/>
      <c r="AN282" s="1136"/>
      <c r="AO282" s="1171"/>
      <c r="AS282" s="1136"/>
      <c r="AU282" s="1136"/>
      <c r="AV282" s="1177"/>
      <c r="CH282" s="1149"/>
    </row>
    <row r="283" spans="1:86" s="1165" customFormat="1">
      <c r="A283" s="1020"/>
      <c r="E283" s="1136"/>
      <c r="J283" s="1136"/>
      <c r="Q283" s="1136"/>
      <c r="S283" s="1136"/>
      <c r="X283" s="1136"/>
      <c r="Z283" s="1136"/>
      <c r="AE283" s="1136"/>
      <c r="AG283" s="1136"/>
      <c r="AL283" s="1136"/>
      <c r="AN283" s="1136"/>
      <c r="AO283" s="1171"/>
      <c r="AS283" s="1136"/>
      <c r="AU283" s="1136"/>
      <c r="AV283" s="1177"/>
      <c r="CH283" s="1149"/>
    </row>
    <row r="284" spans="1:86" s="1165" customFormat="1">
      <c r="A284" s="1020"/>
      <c r="E284" s="1136"/>
      <c r="J284" s="1136"/>
      <c r="Q284" s="1136"/>
      <c r="S284" s="1136"/>
      <c r="X284" s="1136"/>
      <c r="Z284" s="1136"/>
      <c r="AE284" s="1136"/>
      <c r="AG284" s="1136"/>
      <c r="AL284" s="1136"/>
      <c r="AN284" s="1136"/>
      <c r="AO284" s="1171"/>
      <c r="AS284" s="1136"/>
      <c r="AU284" s="1136"/>
      <c r="AV284" s="1177"/>
      <c r="CH284" s="1149"/>
    </row>
    <row r="285" spans="1:86" s="1165" customFormat="1">
      <c r="A285" s="1020"/>
      <c r="E285" s="1136"/>
      <c r="J285" s="1136"/>
      <c r="Q285" s="1136"/>
      <c r="S285" s="1136"/>
      <c r="X285" s="1136"/>
      <c r="Z285" s="1136"/>
      <c r="AE285" s="1136"/>
      <c r="AG285" s="1136"/>
      <c r="AL285" s="1136"/>
      <c r="AN285" s="1136"/>
      <c r="AO285" s="1171"/>
      <c r="AS285" s="1136"/>
      <c r="AU285" s="1136"/>
      <c r="AV285" s="1177"/>
      <c r="CH285" s="1149"/>
    </row>
    <row r="286" spans="1:86" s="1165" customFormat="1">
      <c r="A286" s="1020"/>
      <c r="E286" s="1136"/>
      <c r="J286" s="1136"/>
      <c r="Q286" s="1136"/>
      <c r="S286" s="1136"/>
      <c r="X286" s="1136"/>
      <c r="Z286" s="1136"/>
      <c r="AE286" s="1136"/>
      <c r="AG286" s="1136"/>
      <c r="AL286" s="1136"/>
      <c r="AN286" s="1136"/>
      <c r="AO286" s="1171"/>
      <c r="AS286" s="1136"/>
      <c r="AU286" s="1136"/>
      <c r="AV286" s="1177"/>
      <c r="CH286" s="1149"/>
    </row>
    <row r="287" spans="1:86" s="1165" customFormat="1">
      <c r="A287" s="1020"/>
      <c r="E287" s="1136"/>
      <c r="J287" s="1136"/>
      <c r="Q287" s="1136"/>
      <c r="S287" s="1136"/>
      <c r="X287" s="1136"/>
      <c r="Z287" s="1136"/>
      <c r="AE287" s="1136"/>
      <c r="AG287" s="1136"/>
      <c r="AL287" s="1136"/>
      <c r="AN287" s="1136"/>
      <c r="AO287" s="1171"/>
      <c r="AS287" s="1136"/>
      <c r="AU287" s="1136"/>
      <c r="AV287" s="1177"/>
      <c r="CH287" s="1149"/>
    </row>
    <row r="288" spans="1:86" s="1165" customFormat="1">
      <c r="A288" s="1020"/>
      <c r="E288" s="1136"/>
      <c r="J288" s="1136"/>
      <c r="Q288" s="1136"/>
      <c r="S288" s="1136"/>
      <c r="X288" s="1136"/>
      <c r="Z288" s="1136"/>
      <c r="AE288" s="1136"/>
      <c r="AG288" s="1136"/>
      <c r="AL288" s="1136"/>
      <c r="AN288" s="1136"/>
      <c r="AO288" s="1171"/>
      <c r="AS288" s="1136"/>
      <c r="AU288" s="1136"/>
      <c r="AV288" s="1177"/>
      <c r="CH288" s="1149"/>
    </row>
    <row r="289" spans="1:86" s="1165" customFormat="1">
      <c r="A289" s="1020"/>
      <c r="E289" s="1136"/>
      <c r="J289" s="1136"/>
      <c r="Q289" s="1136"/>
      <c r="S289" s="1136"/>
      <c r="X289" s="1136"/>
      <c r="Z289" s="1136"/>
      <c r="AE289" s="1136"/>
      <c r="AG289" s="1136"/>
      <c r="AL289" s="1136"/>
      <c r="AN289" s="1136"/>
      <c r="AO289" s="1171"/>
      <c r="AS289" s="1136"/>
      <c r="AU289" s="1136"/>
      <c r="AV289" s="1177"/>
      <c r="CH289" s="1149"/>
    </row>
    <row r="290" spans="1:86" s="1165" customFormat="1">
      <c r="A290" s="1020"/>
      <c r="E290" s="1136"/>
      <c r="J290" s="1136"/>
      <c r="Q290" s="1136"/>
      <c r="S290" s="1136"/>
      <c r="X290" s="1136"/>
      <c r="Z290" s="1136"/>
      <c r="AE290" s="1136"/>
      <c r="AG290" s="1136"/>
      <c r="AL290" s="1136"/>
      <c r="AN290" s="1136"/>
      <c r="AO290" s="1171"/>
      <c r="AS290" s="1136"/>
      <c r="AU290" s="1136"/>
      <c r="AV290" s="1177"/>
      <c r="CH290" s="1149"/>
    </row>
    <row r="291" spans="1:86" s="1165" customFormat="1">
      <c r="A291" s="1020"/>
      <c r="E291" s="1136"/>
      <c r="J291" s="1136"/>
      <c r="Q291" s="1136"/>
      <c r="S291" s="1136"/>
      <c r="X291" s="1136"/>
      <c r="Z291" s="1136"/>
      <c r="AE291" s="1136"/>
      <c r="AG291" s="1136"/>
      <c r="AL291" s="1136"/>
      <c r="AN291" s="1136"/>
      <c r="AO291" s="1171"/>
      <c r="AS291" s="1136"/>
      <c r="AU291" s="1136"/>
      <c r="AV291" s="1177"/>
      <c r="CH291" s="1149"/>
    </row>
    <row r="292" spans="1:86" s="1165" customFormat="1">
      <c r="A292" s="1020"/>
      <c r="E292" s="1136"/>
      <c r="J292" s="1136"/>
      <c r="Q292" s="1136"/>
      <c r="S292" s="1136"/>
      <c r="X292" s="1136"/>
      <c r="Z292" s="1136"/>
      <c r="AE292" s="1136"/>
      <c r="AG292" s="1136"/>
      <c r="AL292" s="1136"/>
      <c r="AN292" s="1136"/>
      <c r="AO292" s="1171"/>
      <c r="AS292" s="1136"/>
      <c r="AU292" s="1136"/>
      <c r="AV292" s="1177"/>
      <c r="CH292" s="1149"/>
    </row>
    <row r="293" spans="1:86" s="1165" customFormat="1">
      <c r="A293" s="1020"/>
      <c r="E293" s="1136"/>
      <c r="J293" s="1136"/>
      <c r="Q293" s="1136"/>
      <c r="S293" s="1136"/>
      <c r="X293" s="1136"/>
      <c r="Z293" s="1136"/>
      <c r="AE293" s="1136"/>
      <c r="AG293" s="1136"/>
      <c r="AL293" s="1136"/>
      <c r="AN293" s="1136"/>
      <c r="AO293" s="1171"/>
      <c r="AS293" s="1136"/>
      <c r="AU293" s="1136"/>
      <c r="AV293" s="1177"/>
      <c r="CH293" s="1149"/>
    </row>
    <row r="294" spans="1:86" s="1165" customFormat="1">
      <c r="A294" s="1020"/>
      <c r="E294" s="1136"/>
      <c r="J294" s="1136"/>
      <c r="Q294" s="1136"/>
      <c r="S294" s="1136"/>
      <c r="X294" s="1136"/>
      <c r="Z294" s="1136"/>
      <c r="AE294" s="1136"/>
      <c r="AG294" s="1136"/>
      <c r="AL294" s="1136"/>
      <c r="AN294" s="1136"/>
      <c r="AO294" s="1171"/>
      <c r="AS294" s="1136"/>
      <c r="AU294" s="1136"/>
      <c r="AV294" s="1177"/>
      <c r="CH294" s="1149"/>
    </row>
    <row r="295" spans="1:86" s="1165" customFormat="1">
      <c r="A295" s="1020"/>
      <c r="E295" s="1136"/>
      <c r="J295" s="1136"/>
      <c r="Q295" s="1136"/>
      <c r="S295" s="1136"/>
      <c r="X295" s="1136"/>
      <c r="Z295" s="1136"/>
      <c r="AE295" s="1136"/>
      <c r="AG295" s="1136"/>
      <c r="AL295" s="1136"/>
      <c r="AN295" s="1136"/>
      <c r="AO295" s="1171"/>
      <c r="AS295" s="1136"/>
      <c r="AU295" s="1136"/>
      <c r="AV295" s="1177"/>
      <c r="CH295" s="1149"/>
    </row>
    <row r="296" spans="1:86" s="1165" customFormat="1">
      <c r="A296" s="1020"/>
      <c r="E296" s="1136"/>
      <c r="J296" s="1136"/>
      <c r="Q296" s="1136"/>
      <c r="S296" s="1136"/>
      <c r="X296" s="1136"/>
      <c r="Z296" s="1136"/>
      <c r="AE296" s="1136"/>
      <c r="AG296" s="1136"/>
      <c r="AL296" s="1136"/>
      <c r="AN296" s="1136"/>
      <c r="AO296" s="1171"/>
      <c r="AS296" s="1136"/>
      <c r="AU296" s="1136"/>
      <c r="AV296" s="1177"/>
      <c r="CH296" s="1149"/>
    </row>
    <row r="297" spans="1:86" s="1165" customFormat="1">
      <c r="A297" s="1020"/>
      <c r="E297" s="1136"/>
      <c r="J297" s="1136"/>
      <c r="Q297" s="1136"/>
      <c r="S297" s="1136"/>
      <c r="X297" s="1136"/>
      <c r="Z297" s="1136"/>
      <c r="AE297" s="1136"/>
      <c r="AG297" s="1136"/>
      <c r="AL297" s="1136"/>
      <c r="AN297" s="1136"/>
      <c r="AO297" s="1171"/>
      <c r="AS297" s="1136"/>
      <c r="AU297" s="1136"/>
      <c r="AV297" s="1177"/>
      <c r="CH297" s="1149"/>
    </row>
    <row r="298" spans="1:86" s="1165" customFormat="1">
      <c r="A298" s="1020"/>
      <c r="E298" s="1136"/>
      <c r="J298" s="1136"/>
      <c r="Q298" s="1136"/>
      <c r="S298" s="1136"/>
      <c r="X298" s="1136"/>
      <c r="Z298" s="1136"/>
      <c r="AE298" s="1136"/>
      <c r="AG298" s="1136"/>
      <c r="AL298" s="1136"/>
      <c r="AN298" s="1136"/>
      <c r="AO298" s="1171"/>
      <c r="AS298" s="1136"/>
      <c r="AU298" s="1136"/>
      <c r="AV298" s="1177"/>
      <c r="CH298" s="1149"/>
    </row>
    <row r="299" spans="1:86" s="1165" customFormat="1">
      <c r="A299" s="1020"/>
      <c r="E299" s="1136"/>
      <c r="J299" s="1136"/>
      <c r="Q299" s="1136"/>
      <c r="S299" s="1136"/>
      <c r="X299" s="1136"/>
      <c r="Z299" s="1136"/>
      <c r="AE299" s="1136"/>
      <c r="AG299" s="1136"/>
      <c r="AL299" s="1136"/>
      <c r="AN299" s="1136"/>
      <c r="AO299" s="1171"/>
      <c r="AS299" s="1136"/>
      <c r="AU299" s="1136"/>
      <c r="AV299" s="1177"/>
      <c r="CH299" s="1149"/>
    </row>
    <row r="300" spans="1:86" s="1165" customFormat="1">
      <c r="A300" s="1020"/>
      <c r="E300" s="1136"/>
      <c r="J300" s="1136"/>
      <c r="Q300" s="1136"/>
      <c r="S300" s="1136"/>
      <c r="X300" s="1136"/>
      <c r="Z300" s="1136"/>
      <c r="AE300" s="1136"/>
      <c r="AG300" s="1136"/>
      <c r="AL300" s="1136"/>
      <c r="AN300" s="1136"/>
      <c r="AO300" s="1171"/>
      <c r="AS300" s="1136"/>
      <c r="AU300" s="1136"/>
      <c r="AV300" s="1177"/>
      <c r="CH300" s="1149"/>
    </row>
    <row r="301" spans="1:86" s="1165" customFormat="1">
      <c r="A301" s="1020"/>
      <c r="E301" s="1136"/>
      <c r="J301" s="1136"/>
      <c r="Q301" s="1136"/>
      <c r="S301" s="1136"/>
      <c r="X301" s="1136"/>
      <c r="Z301" s="1136"/>
      <c r="AE301" s="1136"/>
      <c r="AG301" s="1136"/>
      <c r="AL301" s="1136"/>
      <c r="AN301" s="1136"/>
      <c r="AO301" s="1171"/>
      <c r="AS301" s="1136"/>
      <c r="AU301" s="1136"/>
      <c r="AV301" s="1177"/>
      <c r="CH301" s="1149"/>
    </row>
    <row r="302" spans="1:86" s="1165" customFormat="1">
      <c r="A302" s="1020"/>
      <c r="E302" s="1136"/>
      <c r="J302" s="1136"/>
      <c r="Q302" s="1136"/>
      <c r="S302" s="1136"/>
      <c r="X302" s="1136"/>
      <c r="Z302" s="1136"/>
      <c r="AE302" s="1136"/>
      <c r="AG302" s="1136"/>
      <c r="AL302" s="1136"/>
      <c r="AN302" s="1136"/>
      <c r="AO302" s="1171"/>
      <c r="AS302" s="1136"/>
      <c r="AU302" s="1136"/>
      <c r="AV302" s="1177"/>
      <c r="CH302" s="1149"/>
    </row>
    <row r="303" spans="1:86" s="1165" customFormat="1">
      <c r="A303" s="1020"/>
      <c r="E303" s="1136"/>
      <c r="J303" s="1136"/>
      <c r="Q303" s="1136"/>
      <c r="S303" s="1136"/>
      <c r="X303" s="1136"/>
      <c r="Z303" s="1136"/>
      <c r="AE303" s="1136"/>
      <c r="AG303" s="1136"/>
      <c r="AL303" s="1136"/>
      <c r="AN303" s="1136"/>
      <c r="AO303" s="1171"/>
      <c r="AS303" s="1136"/>
      <c r="AU303" s="1136"/>
      <c r="AV303" s="1177"/>
      <c r="CH303" s="1149"/>
    </row>
    <row r="304" spans="1:86" s="1165" customFormat="1">
      <c r="A304" s="1020"/>
      <c r="E304" s="1136"/>
      <c r="J304" s="1136"/>
      <c r="Q304" s="1136"/>
      <c r="S304" s="1136"/>
      <c r="X304" s="1136"/>
      <c r="Z304" s="1136"/>
      <c r="AE304" s="1136"/>
      <c r="AG304" s="1136"/>
      <c r="AL304" s="1136"/>
      <c r="AN304" s="1136"/>
      <c r="AO304" s="1171"/>
      <c r="AS304" s="1136"/>
      <c r="AU304" s="1136"/>
      <c r="AV304" s="1177"/>
      <c r="CH304" s="1149"/>
    </row>
    <row r="305" spans="1:86" s="1165" customFormat="1">
      <c r="A305" s="1020"/>
      <c r="E305" s="1136"/>
      <c r="J305" s="1136"/>
      <c r="Q305" s="1136"/>
      <c r="S305" s="1136"/>
      <c r="X305" s="1136"/>
      <c r="Z305" s="1136"/>
      <c r="AE305" s="1136"/>
      <c r="AG305" s="1136"/>
      <c r="AL305" s="1136"/>
      <c r="AN305" s="1136"/>
      <c r="AO305" s="1171"/>
      <c r="AS305" s="1136"/>
      <c r="AU305" s="1136"/>
      <c r="AV305" s="1177"/>
      <c r="CH305" s="1149"/>
    </row>
    <row r="306" spans="1:86" s="1165" customFormat="1">
      <c r="A306" s="1020"/>
      <c r="E306" s="1136"/>
      <c r="J306" s="1136"/>
      <c r="Q306" s="1136"/>
      <c r="S306" s="1136"/>
      <c r="X306" s="1136"/>
      <c r="Z306" s="1136"/>
      <c r="AE306" s="1136"/>
      <c r="AG306" s="1136"/>
      <c r="AL306" s="1136"/>
      <c r="AN306" s="1136"/>
      <c r="AO306" s="1171"/>
      <c r="AS306" s="1136"/>
      <c r="AU306" s="1136"/>
      <c r="AV306" s="1177"/>
      <c r="CH306" s="1149"/>
    </row>
    <row r="307" spans="1:86" s="1165" customFormat="1">
      <c r="A307" s="1020"/>
      <c r="E307" s="1136"/>
      <c r="J307" s="1136"/>
      <c r="Q307" s="1136"/>
      <c r="S307" s="1136"/>
      <c r="X307" s="1136"/>
      <c r="Z307" s="1136"/>
      <c r="AE307" s="1136"/>
      <c r="AG307" s="1136"/>
      <c r="AL307" s="1136"/>
      <c r="AN307" s="1136"/>
      <c r="AO307" s="1171"/>
      <c r="AS307" s="1136"/>
      <c r="AU307" s="1136"/>
      <c r="AV307" s="1177"/>
      <c r="CH307" s="1149"/>
    </row>
    <row r="308" spans="1:86" s="1165" customFormat="1">
      <c r="A308" s="1020"/>
      <c r="E308" s="1136"/>
      <c r="J308" s="1136"/>
      <c r="Q308" s="1136"/>
      <c r="S308" s="1136"/>
      <c r="X308" s="1136"/>
      <c r="Z308" s="1136"/>
      <c r="AE308" s="1136"/>
      <c r="AG308" s="1136"/>
      <c r="AL308" s="1136"/>
      <c r="AN308" s="1136"/>
      <c r="AO308" s="1171"/>
      <c r="AS308" s="1136"/>
      <c r="AU308" s="1136"/>
      <c r="AV308" s="1177"/>
      <c r="CH308" s="1149"/>
    </row>
    <row r="309" spans="1:86" s="1165" customFormat="1">
      <c r="A309" s="1020"/>
      <c r="E309" s="1136"/>
      <c r="J309" s="1136"/>
      <c r="Q309" s="1136"/>
      <c r="S309" s="1136"/>
      <c r="X309" s="1136"/>
      <c r="Z309" s="1136"/>
      <c r="AE309" s="1136"/>
      <c r="AG309" s="1136"/>
      <c r="AL309" s="1136"/>
      <c r="AN309" s="1136"/>
      <c r="AO309" s="1171"/>
      <c r="AS309" s="1136"/>
      <c r="AU309" s="1136"/>
      <c r="AV309" s="1177"/>
      <c r="CH309" s="1149"/>
    </row>
    <row r="310" spans="1:86" s="1165" customFormat="1">
      <c r="A310" s="1020"/>
      <c r="E310" s="1136"/>
      <c r="J310" s="1136"/>
      <c r="Q310" s="1136"/>
      <c r="S310" s="1136"/>
      <c r="X310" s="1136"/>
      <c r="Z310" s="1136"/>
      <c r="AE310" s="1136"/>
      <c r="AG310" s="1136"/>
      <c r="AL310" s="1136"/>
      <c r="AN310" s="1136"/>
      <c r="AO310" s="1171"/>
      <c r="AS310" s="1136"/>
      <c r="AU310" s="1136"/>
      <c r="AV310" s="1177"/>
      <c r="CH310" s="1149"/>
    </row>
    <row r="311" spans="1:86" s="1165" customFormat="1">
      <c r="A311" s="1020"/>
      <c r="E311" s="1136"/>
      <c r="J311" s="1136"/>
      <c r="Q311" s="1136"/>
      <c r="S311" s="1136"/>
      <c r="X311" s="1136"/>
      <c r="Z311" s="1136"/>
      <c r="AE311" s="1136"/>
      <c r="AG311" s="1136"/>
      <c r="AL311" s="1136"/>
      <c r="AN311" s="1136"/>
      <c r="AO311" s="1171"/>
      <c r="AS311" s="1136"/>
      <c r="AU311" s="1136"/>
      <c r="AV311" s="1177"/>
      <c r="CH311" s="1149"/>
    </row>
    <row r="312" spans="1:86" s="1165" customFormat="1">
      <c r="A312" s="1020"/>
      <c r="E312" s="1136"/>
      <c r="J312" s="1136"/>
      <c r="Q312" s="1136"/>
      <c r="S312" s="1136"/>
      <c r="X312" s="1136"/>
      <c r="Z312" s="1136"/>
      <c r="AE312" s="1136"/>
      <c r="AG312" s="1136"/>
      <c r="AL312" s="1136"/>
      <c r="AN312" s="1136"/>
      <c r="AO312" s="1171"/>
      <c r="AS312" s="1136"/>
      <c r="AU312" s="1136"/>
      <c r="AV312" s="1177"/>
      <c r="CH312" s="1149"/>
    </row>
    <row r="313" spans="1:86" s="1165" customFormat="1">
      <c r="A313" s="1020"/>
      <c r="E313" s="1136"/>
      <c r="J313" s="1136"/>
      <c r="Q313" s="1136"/>
      <c r="S313" s="1136"/>
      <c r="X313" s="1136"/>
      <c r="Z313" s="1136"/>
      <c r="AE313" s="1136"/>
      <c r="AG313" s="1136"/>
      <c r="AL313" s="1136"/>
      <c r="AN313" s="1136"/>
      <c r="AO313" s="1171"/>
      <c r="AS313" s="1136"/>
      <c r="AU313" s="1136"/>
      <c r="AV313" s="1177"/>
      <c r="CH313" s="1149"/>
    </row>
    <row r="314" spans="1:86" s="1165" customFormat="1">
      <c r="A314" s="1020"/>
      <c r="E314" s="1136"/>
      <c r="J314" s="1136"/>
      <c r="Q314" s="1136"/>
      <c r="S314" s="1136"/>
      <c r="X314" s="1136"/>
      <c r="Z314" s="1136"/>
      <c r="AE314" s="1136"/>
      <c r="AG314" s="1136"/>
      <c r="AL314" s="1136"/>
      <c r="AN314" s="1136"/>
      <c r="AO314" s="1171"/>
      <c r="AS314" s="1136"/>
      <c r="AU314" s="1136"/>
      <c r="AV314" s="1177"/>
      <c r="CH314" s="1149"/>
    </row>
    <row r="315" spans="1:86" s="1165" customFormat="1">
      <c r="A315" s="1020"/>
      <c r="E315" s="1136"/>
      <c r="J315" s="1136"/>
      <c r="Q315" s="1136"/>
      <c r="S315" s="1136"/>
      <c r="X315" s="1136"/>
      <c r="Z315" s="1136"/>
      <c r="AE315" s="1136"/>
      <c r="AG315" s="1136"/>
      <c r="AL315" s="1136"/>
      <c r="AN315" s="1136"/>
      <c r="AO315" s="1171"/>
      <c r="AS315" s="1136"/>
      <c r="AU315" s="1136"/>
      <c r="AV315" s="1177"/>
      <c r="CH315" s="1149"/>
    </row>
    <row r="316" spans="1:86" s="1165" customFormat="1">
      <c r="A316" s="1020"/>
      <c r="E316" s="1136"/>
      <c r="J316" s="1136"/>
      <c r="Q316" s="1136"/>
      <c r="S316" s="1136"/>
      <c r="X316" s="1136"/>
      <c r="Z316" s="1136"/>
      <c r="AE316" s="1136"/>
      <c r="AG316" s="1136"/>
      <c r="AL316" s="1136"/>
      <c r="AN316" s="1136"/>
      <c r="AO316" s="1171"/>
      <c r="AS316" s="1136"/>
      <c r="AU316" s="1136"/>
      <c r="AV316" s="1177"/>
      <c r="CH316" s="1149"/>
    </row>
    <row r="317" spans="1:86" s="1165" customFormat="1">
      <c r="A317" s="1020"/>
      <c r="E317" s="1136"/>
      <c r="J317" s="1136"/>
      <c r="Q317" s="1136"/>
      <c r="S317" s="1136"/>
      <c r="X317" s="1136"/>
      <c r="Z317" s="1136"/>
      <c r="AE317" s="1136"/>
      <c r="AG317" s="1136"/>
      <c r="AL317" s="1136"/>
      <c r="AN317" s="1136"/>
      <c r="AO317" s="1171"/>
      <c r="AS317" s="1136"/>
      <c r="AU317" s="1136"/>
      <c r="AV317" s="1177"/>
      <c r="CH317" s="1149"/>
    </row>
    <row r="318" spans="1:86" s="1165" customFormat="1">
      <c r="A318" s="1020"/>
      <c r="E318" s="1136"/>
      <c r="J318" s="1136"/>
      <c r="Q318" s="1136"/>
      <c r="S318" s="1136"/>
      <c r="X318" s="1136"/>
      <c r="Z318" s="1136"/>
      <c r="AE318" s="1136"/>
      <c r="AG318" s="1136"/>
      <c r="AL318" s="1136"/>
      <c r="AN318" s="1136"/>
      <c r="AO318" s="1171"/>
      <c r="AS318" s="1136"/>
      <c r="AU318" s="1136"/>
      <c r="AV318" s="1177"/>
      <c r="CH318" s="1149"/>
    </row>
    <row r="319" spans="1:86" s="1165" customFormat="1">
      <c r="A319" s="1020"/>
      <c r="E319" s="1136"/>
      <c r="J319" s="1136"/>
      <c r="Q319" s="1136"/>
      <c r="S319" s="1136"/>
      <c r="X319" s="1136"/>
      <c r="Z319" s="1136"/>
      <c r="AE319" s="1136"/>
      <c r="AG319" s="1136"/>
      <c r="AL319" s="1136"/>
      <c r="AN319" s="1136"/>
      <c r="AO319" s="1171"/>
      <c r="AS319" s="1136"/>
      <c r="AU319" s="1136"/>
      <c r="AV319" s="1177"/>
      <c r="CH319" s="1149"/>
    </row>
    <row r="320" spans="1:86" s="1165" customFormat="1">
      <c r="A320" s="1020"/>
      <c r="E320" s="1136"/>
      <c r="J320" s="1136"/>
      <c r="Q320" s="1136"/>
      <c r="S320" s="1136"/>
      <c r="X320" s="1136"/>
      <c r="Z320" s="1136"/>
      <c r="AE320" s="1136"/>
      <c r="AG320" s="1136"/>
      <c r="AL320" s="1136"/>
      <c r="AN320" s="1136"/>
      <c r="AO320" s="1171"/>
      <c r="AS320" s="1136"/>
      <c r="AU320" s="1136"/>
      <c r="AV320" s="1177"/>
      <c r="CH320" s="1149"/>
    </row>
    <row r="321" spans="1:86" s="1165" customFormat="1">
      <c r="A321" s="1020"/>
      <c r="E321" s="1136"/>
      <c r="J321" s="1136"/>
      <c r="Q321" s="1136"/>
      <c r="S321" s="1136"/>
      <c r="X321" s="1136"/>
      <c r="Z321" s="1136"/>
      <c r="AE321" s="1136"/>
      <c r="AG321" s="1136"/>
      <c r="AL321" s="1136"/>
      <c r="AN321" s="1136"/>
      <c r="AO321" s="1171"/>
      <c r="AS321" s="1136"/>
      <c r="AU321" s="1136"/>
      <c r="AV321" s="1177"/>
      <c r="CH321" s="1149"/>
    </row>
    <row r="322" spans="1:86" s="1165" customFormat="1">
      <c r="A322" s="1020"/>
      <c r="E322" s="1136"/>
      <c r="J322" s="1136"/>
      <c r="Q322" s="1136"/>
      <c r="S322" s="1136"/>
      <c r="X322" s="1136"/>
      <c r="Z322" s="1136"/>
      <c r="AE322" s="1136"/>
      <c r="AG322" s="1136"/>
      <c r="AL322" s="1136"/>
      <c r="AN322" s="1136"/>
      <c r="AO322" s="1171"/>
      <c r="AS322" s="1136"/>
      <c r="AU322" s="1136"/>
      <c r="AV322" s="1177"/>
      <c r="CH322" s="1149"/>
    </row>
    <row r="323" spans="1:86" s="1165" customFormat="1">
      <c r="A323" s="1020"/>
      <c r="E323" s="1136"/>
      <c r="J323" s="1136"/>
      <c r="Q323" s="1136"/>
      <c r="S323" s="1136"/>
      <c r="X323" s="1136"/>
      <c r="Z323" s="1136"/>
      <c r="AE323" s="1136"/>
      <c r="AG323" s="1136"/>
      <c r="AL323" s="1136"/>
      <c r="AN323" s="1136"/>
      <c r="AO323" s="1171"/>
      <c r="AS323" s="1136"/>
      <c r="AU323" s="1136"/>
      <c r="AV323" s="1177"/>
      <c r="CH323" s="1149"/>
    </row>
    <row r="324" spans="1:86" s="1165" customFormat="1">
      <c r="A324" s="1020"/>
      <c r="E324" s="1136"/>
      <c r="J324" s="1136"/>
      <c r="Q324" s="1136"/>
      <c r="S324" s="1136"/>
      <c r="X324" s="1136"/>
      <c r="Z324" s="1136"/>
      <c r="AE324" s="1136"/>
      <c r="AG324" s="1136"/>
      <c r="AL324" s="1136"/>
      <c r="AN324" s="1136"/>
      <c r="AO324" s="1171"/>
      <c r="AS324" s="1136"/>
      <c r="AU324" s="1136"/>
      <c r="AV324" s="1177"/>
      <c r="CH324" s="1149"/>
    </row>
    <row r="325" spans="1:86" s="1165" customFormat="1">
      <c r="A325" s="1020"/>
      <c r="E325" s="1136"/>
      <c r="J325" s="1136"/>
      <c r="Q325" s="1136"/>
      <c r="S325" s="1136"/>
      <c r="X325" s="1136"/>
      <c r="Z325" s="1136"/>
      <c r="AE325" s="1136"/>
      <c r="AG325" s="1136"/>
      <c r="AL325" s="1136"/>
      <c r="AN325" s="1136"/>
      <c r="AO325" s="1171"/>
      <c r="AS325" s="1136"/>
      <c r="AU325" s="1136"/>
      <c r="AV325" s="1177"/>
      <c r="CH325" s="1149"/>
    </row>
    <row r="326" spans="1:86" s="1165" customFormat="1">
      <c r="A326" s="1020"/>
      <c r="E326" s="1136"/>
      <c r="J326" s="1136"/>
      <c r="Q326" s="1136"/>
      <c r="S326" s="1136"/>
      <c r="X326" s="1136"/>
      <c r="Z326" s="1136"/>
      <c r="AE326" s="1136"/>
      <c r="AG326" s="1136"/>
      <c r="AL326" s="1136"/>
      <c r="AN326" s="1136"/>
      <c r="AO326" s="1171"/>
      <c r="AS326" s="1136"/>
      <c r="AU326" s="1136"/>
      <c r="AV326" s="1177"/>
      <c r="CH326" s="1149"/>
    </row>
    <row r="327" spans="1:86" s="1165" customFormat="1">
      <c r="A327" s="1020"/>
      <c r="E327" s="1136"/>
      <c r="J327" s="1136"/>
      <c r="Q327" s="1136"/>
      <c r="S327" s="1136"/>
      <c r="X327" s="1136"/>
      <c r="Z327" s="1136"/>
      <c r="AE327" s="1136"/>
      <c r="AG327" s="1136"/>
      <c r="AL327" s="1136"/>
      <c r="AN327" s="1136"/>
      <c r="AO327" s="1171"/>
      <c r="AS327" s="1136"/>
      <c r="AU327" s="1136"/>
      <c r="AV327" s="1177"/>
      <c r="CH327" s="1149"/>
    </row>
    <row r="328" spans="1:86" s="1165" customFormat="1">
      <c r="A328" s="1020"/>
      <c r="E328" s="1136"/>
      <c r="J328" s="1136"/>
      <c r="Q328" s="1136"/>
      <c r="S328" s="1136"/>
      <c r="X328" s="1136"/>
      <c r="Z328" s="1136"/>
      <c r="AE328" s="1136"/>
      <c r="AG328" s="1136"/>
      <c r="AL328" s="1136"/>
      <c r="AN328" s="1136"/>
      <c r="AO328" s="1171"/>
      <c r="AS328" s="1136"/>
      <c r="AU328" s="1136"/>
      <c r="AV328" s="1177"/>
      <c r="CH328" s="1149"/>
    </row>
    <row r="329" spans="1:86" s="1165" customFormat="1">
      <c r="A329" s="1020"/>
      <c r="E329" s="1136"/>
      <c r="J329" s="1136"/>
      <c r="Q329" s="1136"/>
      <c r="S329" s="1136"/>
      <c r="X329" s="1136"/>
      <c r="Z329" s="1136"/>
      <c r="AE329" s="1136"/>
      <c r="AG329" s="1136"/>
      <c r="AL329" s="1136"/>
      <c r="AN329" s="1136"/>
      <c r="AO329" s="1171"/>
      <c r="AS329" s="1136"/>
      <c r="AU329" s="1136"/>
      <c r="AV329" s="1177"/>
      <c r="CH329" s="1149"/>
    </row>
    <row r="330" spans="1:86" s="1165" customFormat="1">
      <c r="A330" s="1020"/>
      <c r="E330" s="1136"/>
      <c r="J330" s="1136"/>
      <c r="Q330" s="1136"/>
      <c r="S330" s="1136"/>
      <c r="X330" s="1136"/>
      <c r="Z330" s="1136"/>
      <c r="AE330" s="1136"/>
      <c r="AG330" s="1136"/>
      <c r="AL330" s="1136"/>
      <c r="AN330" s="1136"/>
      <c r="AO330" s="1171"/>
      <c r="AS330" s="1136"/>
      <c r="AU330" s="1136"/>
      <c r="AV330" s="1177"/>
      <c r="CH330" s="1149"/>
    </row>
    <row r="331" spans="1:86" s="1165" customFormat="1">
      <c r="A331" s="1020"/>
      <c r="E331" s="1136"/>
      <c r="J331" s="1136"/>
      <c r="Q331" s="1136"/>
      <c r="S331" s="1136"/>
      <c r="X331" s="1136"/>
      <c r="Z331" s="1136"/>
      <c r="AE331" s="1136"/>
      <c r="AG331" s="1136"/>
      <c r="AL331" s="1136"/>
      <c r="AN331" s="1136"/>
      <c r="AO331" s="1171"/>
      <c r="AS331" s="1136"/>
      <c r="AU331" s="1136"/>
      <c r="AV331" s="1177"/>
      <c r="CH331" s="1149"/>
    </row>
    <row r="332" spans="1:86" s="1165" customFormat="1">
      <c r="A332" s="1020"/>
      <c r="E332" s="1136"/>
      <c r="J332" s="1136"/>
      <c r="Q332" s="1136"/>
      <c r="S332" s="1136"/>
      <c r="X332" s="1136"/>
      <c r="Z332" s="1136"/>
      <c r="AE332" s="1136"/>
      <c r="AG332" s="1136"/>
      <c r="AL332" s="1136"/>
      <c r="AN332" s="1136"/>
      <c r="AO332" s="1171"/>
      <c r="AS332" s="1136"/>
      <c r="AU332" s="1136"/>
      <c r="AV332" s="1177"/>
      <c r="CH332" s="1149"/>
    </row>
    <row r="333" spans="1:86" s="1165" customFormat="1">
      <c r="A333" s="1020"/>
      <c r="E333" s="1136"/>
      <c r="J333" s="1136"/>
      <c r="Q333" s="1136"/>
      <c r="S333" s="1136"/>
      <c r="X333" s="1136"/>
      <c r="Z333" s="1136"/>
      <c r="AE333" s="1136"/>
      <c r="AG333" s="1136"/>
      <c r="AL333" s="1136"/>
      <c r="AN333" s="1136"/>
      <c r="AO333" s="1171"/>
      <c r="AS333" s="1136"/>
      <c r="AU333" s="1136"/>
      <c r="AV333" s="1177"/>
      <c r="CH333" s="1149"/>
    </row>
    <row r="334" spans="1:86" s="1165" customFormat="1">
      <c r="A334" s="1020"/>
      <c r="E334" s="1136"/>
      <c r="J334" s="1136"/>
      <c r="Q334" s="1136"/>
      <c r="S334" s="1136"/>
      <c r="X334" s="1136"/>
      <c r="Z334" s="1136"/>
      <c r="AE334" s="1136"/>
      <c r="AG334" s="1136"/>
      <c r="AL334" s="1136"/>
      <c r="AN334" s="1136"/>
      <c r="AO334" s="1171"/>
      <c r="AS334" s="1136"/>
      <c r="AU334" s="1136"/>
      <c r="AV334" s="1177"/>
      <c r="CH334" s="1149"/>
    </row>
    <row r="335" spans="1:86" s="1165" customFormat="1">
      <c r="A335" s="1020"/>
      <c r="E335" s="1136"/>
      <c r="J335" s="1136"/>
      <c r="Q335" s="1136"/>
      <c r="S335" s="1136"/>
      <c r="X335" s="1136"/>
      <c r="Z335" s="1136"/>
      <c r="AE335" s="1136"/>
      <c r="AG335" s="1136"/>
      <c r="AL335" s="1136"/>
      <c r="AN335" s="1136"/>
      <c r="AO335" s="1171"/>
      <c r="AS335" s="1136"/>
      <c r="AU335" s="1136"/>
      <c r="AV335" s="1177"/>
      <c r="CH335" s="1149"/>
    </row>
    <row r="336" spans="1:86" s="1165" customFormat="1">
      <c r="A336" s="1020"/>
      <c r="E336" s="1136"/>
      <c r="J336" s="1136"/>
      <c r="Q336" s="1136"/>
      <c r="S336" s="1136"/>
      <c r="X336" s="1136"/>
      <c r="Z336" s="1136"/>
      <c r="AE336" s="1136"/>
      <c r="AG336" s="1136"/>
      <c r="AL336" s="1136"/>
      <c r="AN336" s="1136"/>
      <c r="AO336" s="1171"/>
      <c r="AS336" s="1136"/>
      <c r="AU336" s="1136"/>
      <c r="AV336" s="1177"/>
      <c r="CH336" s="1149"/>
    </row>
    <row r="337" spans="1:86" s="1165" customFormat="1">
      <c r="A337" s="1020"/>
      <c r="E337" s="1136"/>
      <c r="J337" s="1136"/>
      <c r="Q337" s="1136"/>
      <c r="S337" s="1136"/>
      <c r="X337" s="1136"/>
      <c r="Z337" s="1136"/>
      <c r="AE337" s="1136"/>
      <c r="AG337" s="1136"/>
      <c r="AL337" s="1136"/>
      <c r="AN337" s="1136"/>
      <c r="AO337" s="1171"/>
      <c r="AS337" s="1136"/>
      <c r="AU337" s="1136"/>
      <c r="AV337" s="1177"/>
      <c r="CH337" s="1149"/>
    </row>
    <row r="338" spans="1:86" s="1165" customFormat="1">
      <c r="A338" s="1020"/>
      <c r="E338" s="1136"/>
      <c r="J338" s="1136"/>
      <c r="Q338" s="1136"/>
      <c r="S338" s="1136"/>
      <c r="X338" s="1136"/>
      <c r="Z338" s="1136"/>
      <c r="AE338" s="1136"/>
      <c r="AG338" s="1136"/>
      <c r="AL338" s="1136"/>
      <c r="AN338" s="1136"/>
      <c r="AO338" s="1171"/>
      <c r="AS338" s="1136"/>
      <c r="AU338" s="1136"/>
      <c r="AV338" s="1177"/>
      <c r="CH338" s="1149"/>
    </row>
    <row r="339" spans="1:86" s="1165" customFormat="1">
      <c r="A339" s="1020"/>
      <c r="E339" s="1136"/>
      <c r="J339" s="1136"/>
      <c r="Q339" s="1136"/>
      <c r="S339" s="1136"/>
      <c r="X339" s="1136"/>
      <c r="Z339" s="1136"/>
      <c r="AE339" s="1136"/>
      <c r="AG339" s="1136"/>
      <c r="AL339" s="1136"/>
      <c r="AN339" s="1136"/>
      <c r="AO339" s="1171"/>
      <c r="AS339" s="1136"/>
      <c r="AU339" s="1136"/>
      <c r="AV339" s="1177"/>
      <c r="CH339" s="1149"/>
    </row>
    <row r="340" spans="1:86" s="1165" customFormat="1">
      <c r="A340" s="1020"/>
      <c r="E340" s="1136"/>
      <c r="J340" s="1136"/>
      <c r="Q340" s="1136"/>
      <c r="S340" s="1136"/>
      <c r="X340" s="1136"/>
      <c r="Z340" s="1136"/>
      <c r="AE340" s="1136"/>
      <c r="AG340" s="1136"/>
      <c r="AL340" s="1136"/>
      <c r="AN340" s="1136"/>
      <c r="AO340" s="1171"/>
      <c r="AS340" s="1136"/>
      <c r="AU340" s="1136"/>
      <c r="AV340" s="1177"/>
      <c r="CH340" s="1149"/>
    </row>
    <row r="341" spans="1:86" s="1165" customFormat="1">
      <c r="A341" s="1020"/>
      <c r="E341" s="1136"/>
      <c r="J341" s="1136"/>
      <c r="Q341" s="1136"/>
      <c r="S341" s="1136"/>
      <c r="X341" s="1136"/>
      <c r="Z341" s="1136"/>
      <c r="AE341" s="1136"/>
      <c r="AG341" s="1136"/>
      <c r="AL341" s="1136"/>
      <c r="AN341" s="1136"/>
      <c r="AO341" s="1171"/>
      <c r="AS341" s="1136"/>
      <c r="AU341" s="1136"/>
      <c r="AV341" s="1177"/>
      <c r="CH341" s="1149"/>
    </row>
    <row r="342" spans="1:86" s="1165" customFormat="1">
      <c r="A342" s="1020"/>
      <c r="E342" s="1136"/>
      <c r="J342" s="1136"/>
      <c r="Q342" s="1136"/>
      <c r="S342" s="1136"/>
      <c r="X342" s="1136"/>
      <c r="Z342" s="1136"/>
      <c r="AE342" s="1136"/>
      <c r="AG342" s="1136"/>
      <c r="AL342" s="1136"/>
      <c r="AN342" s="1136"/>
      <c r="AO342" s="1171"/>
      <c r="AS342" s="1136"/>
      <c r="AU342" s="1136"/>
      <c r="AV342" s="1177"/>
      <c r="CH342" s="1149"/>
    </row>
    <row r="343" spans="1:86" s="1165" customFormat="1">
      <c r="A343" s="1020"/>
      <c r="E343" s="1136"/>
      <c r="J343" s="1136"/>
      <c r="Q343" s="1136"/>
      <c r="S343" s="1136"/>
      <c r="X343" s="1136"/>
      <c r="Z343" s="1136"/>
      <c r="AE343" s="1136"/>
      <c r="AG343" s="1136"/>
      <c r="AL343" s="1136"/>
      <c r="AN343" s="1136"/>
      <c r="AO343" s="1171"/>
      <c r="AS343" s="1136"/>
      <c r="AU343" s="1136"/>
      <c r="AV343" s="1177"/>
      <c r="CH343" s="1149"/>
    </row>
    <row r="344" spans="1:86" s="1165" customFormat="1">
      <c r="A344" s="1020"/>
      <c r="E344" s="1136"/>
      <c r="J344" s="1136"/>
      <c r="Q344" s="1136"/>
      <c r="S344" s="1136"/>
      <c r="X344" s="1136"/>
      <c r="Z344" s="1136"/>
      <c r="AE344" s="1136"/>
      <c r="AG344" s="1136"/>
      <c r="AL344" s="1136"/>
      <c r="AN344" s="1136"/>
      <c r="AO344" s="1171"/>
      <c r="AS344" s="1136"/>
      <c r="AU344" s="1136"/>
      <c r="AV344" s="1177"/>
      <c r="CH344" s="1149"/>
    </row>
    <row r="345" spans="1:86" s="1165" customFormat="1">
      <c r="A345" s="1020"/>
      <c r="E345" s="1136"/>
      <c r="J345" s="1136"/>
      <c r="Q345" s="1136"/>
      <c r="S345" s="1136"/>
      <c r="X345" s="1136"/>
      <c r="Z345" s="1136"/>
      <c r="AE345" s="1136"/>
      <c r="AG345" s="1136"/>
      <c r="AL345" s="1136"/>
      <c r="AN345" s="1136"/>
      <c r="AO345" s="1171"/>
      <c r="AS345" s="1136"/>
      <c r="AU345" s="1136"/>
      <c r="AV345" s="1177"/>
      <c r="CH345" s="1149"/>
    </row>
    <row r="346" spans="1:86" s="1165" customFormat="1">
      <c r="A346" s="1020"/>
      <c r="E346" s="1136"/>
      <c r="J346" s="1136"/>
      <c r="Q346" s="1136"/>
      <c r="S346" s="1136"/>
      <c r="X346" s="1136"/>
      <c r="Z346" s="1136"/>
      <c r="AE346" s="1136"/>
      <c r="AG346" s="1136"/>
      <c r="AL346" s="1136"/>
      <c r="AN346" s="1136"/>
      <c r="AO346" s="1171"/>
      <c r="AS346" s="1136"/>
      <c r="AU346" s="1136"/>
      <c r="AV346" s="1177"/>
      <c r="CH346" s="1149"/>
    </row>
    <row r="347" spans="1:86" s="1165" customFormat="1">
      <c r="A347" s="1020"/>
      <c r="E347" s="1136"/>
      <c r="J347" s="1136"/>
      <c r="Q347" s="1136"/>
      <c r="S347" s="1136"/>
      <c r="X347" s="1136"/>
      <c r="Z347" s="1136"/>
      <c r="AE347" s="1136"/>
      <c r="AG347" s="1136"/>
      <c r="AL347" s="1136"/>
      <c r="AN347" s="1136"/>
      <c r="AO347" s="1171"/>
      <c r="AS347" s="1136"/>
      <c r="AU347" s="1136"/>
      <c r="AV347" s="1177"/>
      <c r="CH347" s="1149"/>
    </row>
    <row r="348" spans="1:86" s="1165" customFormat="1">
      <c r="A348" s="1020"/>
      <c r="E348" s="1136"/>
      <c r="J348" s="1136"/>
      <c r="Q348" s="1136"/>
      <c r="S348" s="1136"/>
      <c r="X348" s="1136"/>
      <c r="Z348" s="1136"/>
      <c r="AE348" s="1136"/>
      <c r="AG348" s="1136"/>
      <c r="AL348" s="1136"/>
      <c r="AN348" s="1136"/>
      <c r="AO348" s="1171"/>
      <c r="AS348" s="1136"/>
      <c r="AU348" s="1136"/>
      <c r="AV348" s="1177"/>
      <c r="CH348" s="1149"/>
    </row>
    <row r="349" spans="1:86" s="1165" customFormat="1">
      <c r="A349" s="1020"/>
      <c r="E349" s="1136"/>
      <c r="J349" s="1136"/>
      <c r="Q349" s="1136"/>
      <c r="S349" s="1136"/>
      <c r="X349" s="1136"/>
      <c r="Z349" s="1136"/>
      <c r="AE349" s="1136"/>
      <c r="AG349" s="1136"/>
      <c r="AL349" s="1136"/>
      <c r="AN349" s="1136"/>
      <c r="AO349" s="1171"/>
      <c r="AS349" s="1136"/>
      <c r="AU349" s="1136"/>
      <c r="AV349" s="1177"/>
      <c r="CH349" s="1149"/>
    </row>
    <row r="350" spans="1:86" s="1165" customFormat="1">
      <c r="A350" s="1020"/>
      <c r="E350" s="1136"/>
      <c r="J350" s="1136"/>
      <c r="Q350" s="1136"/>
      <c r="S350" s="1136"/>
      <c r="X350" s="1136"/>
      <c r="Z350" s="1136"/>
      <c r="AE350" s="1136"/>
      <c r="AG350" s="1136"/>
      <c r="AL350" s="1136"/>
      <c r="AN350" s="1136"/>
      <c r="AO350" s="1171"/>
      <c r="AS350" s="1136"/>
      <c r="AU350" s="1136"/>
      <c r="AV350" s="1177"/>
      <c r="CH350" s="1149"/>
    </row>
    <row r="351" spans="1:86" s="1165" customFormat="1">
      <c r="A351" s="1020"/>
      <c r="E351" s="1136"/>
      <c r="J351" s="1136"/>
      <c r="Q351" s="1136"/>
      <c r="S351" s="1136"/>
      <c r="X351" s="1136"/>
      <c r="Z351" s="1136"/>
      <c r="AE351" s="1136"/>
      <c r="AG351" s="1136"/>
      <c r="AL351" s="1136"/>
      <c r="AN351" s="1136"/>
      <c r="AO351" s="1171"/>
      <c r="AS351" s="1136"/>
      <c r="AU351" s="1136"/>
      <c r="AV351" s="1177"/>
      <c r="CH351" s="1149"/>
    </row>
    <row r="352" spans="1:86" s="1165" customFormat="1">
      <c r="A352" s="1020"/>
      <c r="E352" s="1136"/>
      <c r="J352" s="1136"/>
      <c r="Q352" s="1136"/>
      <c r="S352" s="1136"/>
      <c r="X352" s="1136"/>
      <c r="Z352" s="1136"/>
      <c r="AE352" s="1136"/>
      <c r="AG352" s="1136"/>
      <c r="AL352" s="1136"/>
      <c r="AN352" s="1136"/>
      <c r="AO352" s="1171"/>
      <c r="AS352" s="1136"/>
      <c r="AU352" s="1136"/>
      <c r="AV352" s="1177"/>
      <c r="CH352" s="1149"/>
    </row>
    <row r="353" spans="1:86" s="1165" customFormat="1">
      <c r="A353" s="1020"/>
      <c r="E353" s="1136"/>
      <c r="J353" s="1136"/>
      <c r="Q353" s="1136"/>
      <c r="S353" s="1136"/>
      <c r="X353" s="1136"/>
      <c r="Z353" s="1136"/>
      <c r="AE353" s="1136"/>
      <c r="AG353" s="1136"/>
      <c r="AL353" s="1136"/>
      <c r="AN353" s="1136"/>
      <c r="AO353" s="1171"/>
      <c r="AS353" s="1136"/>
      <c r="AU353" s="1136"/>
      <c r="AV353" s="1177"/>
      <c r="CH353" s="1149"/>
    </row>
    <row r="354" spans="1:86" s="1165" customFormat="1">
      <c r="A354" s="1020"/>
      <c r="E354" s="1136"/>
      <c r="J354" s="1136"/>
      <c r="Q354" s="1136"/>
      <c r="S354" s="1136"/>
      <c r="X354" s="1136"/>
      <c r="Z354" s="1136"/>
      <c r="AE354" s="1136"/>
      <c r="AG354" s="1136"/>
      <c r="AL354" s="1136"/>
      <c r="AN354" s="1136"/>
      <c r="AO354" s="1171"/>
      <c r="AS354" s="1136"/>
      <c r="AU354" s="1136"/>
      <c r="AV354" s="1177"/>
      <c r="CH354" s="1149"/>
    </row>
    <row r="355" spans="1:86" s="1165" customFormat="1">
      <c r="A355" s="1020"/>
      <c r="E355" s="1136"/>
      <c r="J355" s="1136"/>
      <c r="Q355" s="1136"/>
      <c r="S355" s="1136"/>
      <c r="X355" s="1136"/>
      <c r="Z355" s="1136"/>
      <c r="AE355" s="1136"/>
      <c r="AG355" s="1136"/>
      <c r="AL355" s="1136"/>
      <c r="AN355" s="1136"/>
      <c r="AO355" s="1171"/>
      <c r="AS355" s="1136"/>
      <c r="AU355" s="1136"/>
      <c r="AV355" s="1177"/>
      <c r="CH355" s="1149"/>
    </row>
    <row r="356" spans="1:86" s="1165" customFormat="1">
      <c r="A356" s="1020"/>
      <c r="E356" s="1136"/>
      <c r="J356" s="1136"/>
      <c r="Q356" s="1136"/>
      <c r="S356" s="1136"/>
      <c r="X356" s="1136"/>
      <c r="Z356" s="1136"/>
      <c r="AE356" s="1136"/>
      <c r="AG356" s="1136"/>
      <c r="AL356" s="1136"/>
      <c r="AN356" s="1136"/>
      <c r="AO356" s="1171"/>
      <c r="AS356" s="1136"/>
      <c r="AU356" s="1136"/>
      <c r="AV356" s="1177"/>
      <c r="CH356" s="1149"/>
    </row>
    <row r="357" spans="1:86" s="1165" customFormat="1">
      <c r="A357" s="1020"/>
      <c r="E357" s="1136"/>
      <c r="J357" s="1136"/>
      <c r="Q357" s="1136"/>
      <c r="S357" s="1136"/>
      <c r="X357" s="1136"/>
      <c r="Z357" s="1136"/>
      <c r="AE357" s="1136"/>
      <c r="AG357" s="1136"/>
      <c r="AL357" s="1136"/>
      <c r="AN357" s="1136"/>
      <c r="AO357" s="1171"/>
      <c r="AS357" s="1136"/>
      <c r="AU357" s="1136"/>
      <c r="AV357" s="1177"/>
      <c r="CH357" s="1149"/>
    </row>
    <row r="358" spans="1:86" s="1165" customFormat="1">
      <c r="A358" s="1020"/>
      <c r="E358" s="1136"/>
      <c r="J358" s="1136"/>
      <c r="Q358" s="1136"/>
      <c r="S358" s="1136"/>
      <c r="X358" s="1136"/>
      <c r="Z358" s="1136"/>
      <c r="AE358" s="1136"/>
      <c r="AG358" s="1136"/>
      <c r="AL358" s="1136"/>
      <c r="AN358" s="1136"/>
      <c r="AO358" s="1171"/>
      <c r="AS358" s="1136"/>
      <c r="AU358" s="1136"/>
      <c r="AV358" s="1177"/>
      <c r="CH358" s="1149"/>
    </row>
    <row r="359" spans="1:86" s="1165" customFormat="1">
      <c r="A359" s="1020"/>
      <c r="E359" s="1136"/>
      <c r="J359" s="1136"/>
      <c r="Q359" s="1136"/>
      <c r="S359" s="1136"/>
      <c r="X359" s="1136"/>
      <c r="Z359" s="1136"/>
      <c r="AE359" s="1136"/>
      <c r="AG359" s="1136"/>
      <c r="AL359" s="1136"/>
      <c r="AN359" s="1136"/>
      <c r="AO359" s="1171"/>
      <c r="AS359" s="1136"/>
      <c r="AU359" s="1136"/>
      <c r="AV359" s="1177"/>
      <c r="CH359" s="1149"/>
    </row>
    <row r="360" spans="1:86" s="1165" customFormat="1">
      <c r="A360" s="1020"/>
      <c r="E360" s="1136"/>
      <c r="J360" s="1136"/>
      <c r="Q360" s="1136"/>
      <c r="S360" s="1136"/>
      <c r="X360" s="1136"/>
      <c r="Z360" s="1136"/>
      <c r="AE360" s="1136"/>
      <c r="AG360" s="1136"/>
      <c r="AL360" s="1136"/>
      <c r="AN360" s="1136"/>
      <c r="AO360" s="1171"/>
      <c r="AS360" s="1136"/>
      <c r="AU360" s="1136"/>
      <c r="AV360" s="1177"/>
      <c r="CH360" s="1149"/>
    </row>
    <row r="361" spans="1:86" s="1165" customFormat="1">
      <c r="A361" s="1020"/>
      <c r="E361" s="1136"/>
      <c r="J361" s="1136"/>
      <c r="Q361" s="1136"/>
      <c r="S361" s="1136"/>
      <c r="X361" s="1136"/>
      <c r="Z361" s="1136"/>
      <c r="AE361" s="1136"/>
      <c r="AG361" s="1136"/>
      <c r="AL361" s="1136"/>
      <c r="AN361" s="1136"/>
      <c r="AO361" s="1171"/>
      <c r="AS361" s="1136"/>
      <c r="AU361" s="1136"/>
      <c r="AV361" s="1177"/>
      <c r="CH361" s="1149"/>
    </row>
    <row r="362" spans="1:86" s="1165" customFormat="1">
      <c r="A362" s="1020"/>
      <c r="E362" s="1136"/>
      <c r="J362" s="1136"/>
      <c r="Q362" s="1136"/>
      <c r="S362" s="1136"/>
      <c r="X362" s="1136"/>
      <c r="Z362" s="1136"/>
      <c r="AE362" s="1136"/>
      <c r="AG362" s="1136"/>
      <c r="AL362" s="1136"/>
      <c r="AN362" s="1136"/>
      <c r="AO362" s="1171"/>
      <c r="AS362" s="1136"/>
      <c r="AU362" s="1136"/>
      <c r="AV362" s="1177"/>
      <c r="CH362" s="1149"/>
    </row>
    <row r="363" spans="1:86" s="1165" customFormat="1">
      <c r="A363" s="1020"/>
      <c r="E363" s="1136"/>
      <c r="J363" s="1136"/>
      <c r="Q363" s="1136"/>
      <c r="S363" s="1136"/>
      <c r="X363" s="1136"/>
      <c r="Z363" s="1136"/>
      <c r="AE363" s="1136"/>
      <c r="AG363" s="1136"/>
      <c r="AL363" s="1136"/>
      <c r="AN363" s="1136"/>
      <c r="AO363" s="1171"/>
      <c r="AS363" s="1136"/>
      <c r="AU363" s="1136"/>
      <c r="AV363" s="1177"/>
      <c r="CH363" s="1149"/>
    </row>
    <row r="364" spans="1:86" s="1165" customFormat="1">
      <c r="A364" s="1020"/>
      <c r="E364" s="1136"/>
      <c r="J364" s="1136"/>
      <c r="Q364" s="1136"/>
      <c r="S364" s="1136"/>
      <c r="X364" s="1136"/>
      <c r="Z364" s="1136"/>
      <c r="AE364" s="1136"/>
      <c r="AG364" s="1136"/>
      <c r="AL364" s="1136"/>
      <c r="AN364" s="1136"/>
      <c r="AO364" s="1171"/>
      <c r="AS364" s="1136"/>
      <c r="AU364" s="1136"/>
      <c r="AV364" s="1177"/>
      <c r="CH364" s="1149"/>
    </row>
    <row r="365" spans="1:86" s="1165" customFormat="1">
      <c r="A365" s="1020"/>
      <c r="E365" s="1136"/>
      <c r="J365" s="1136"/>
      <c r="Q365" s="1136"/>
      <c r="S365" s="1136"/>
      <c r="X365" s="1136"/>
      <c r="Z365" s="1136"/>
      <c r="AE365" s="1136"/>
      <c r="AG365" s="1136"/>
      <c r="AL365" s="1136"/>
      <c r="AN365" s="1136"/>
      <c r="AO365" s="1171"/>
      <c r="AS365" s="1136"/>
      <c r="AU365" s="1136"/>
      <c r="AV365" s="1177"/>
      <c r="CH365" s="1149"/>
    </row>
    <row r="366" spans="1:86" s="1165" customFormat="1">
      <c r="A366" s="1020"/>
      <c r="E366" s="1136"/>
      <c r="J366" s="1136"/>
      <c r="Q366" s="1136"/>
      <c r="S366" s="1136"/>
      <c r="X366" s="1136"/>
      <c r="Z366" s="1136"/>
      <c r="AE366" s="1136"/>
      <c r="AG366" s="1136"/>
      <c r="AL366" s="1136"/>
      <c r="AN366" s="1136"/>
      <c r="AO366" s="1171"/>
      <c r="AS366" s="1136"/>
      <c r="AU366" s="1136"/>
      <c r="AV366" s="1177"/>
      <c r="CH366" s="1149"/>
    </row>
    <row r="367" spans="1:86" s="1165" customFormat="1">
      <c r="A367" s="1020"/>
      <c r="E367" s="1136"/>
      <c r="J367" s="1136"/>
      <c r="Q367" s="1136"/>
      <c r="S367" s="1136"/>
      <c r="X367" s="1136"/>
      <c r="Z367" s="1136"/>
      <c r="AE367" s="1136"/>
      <c r="AG367" s="1136"/>
      <c r="AL367" s="1136"/>
      <c r="AN367" s="1136"/>
      <c r="AO367" s="1171"/>
      <c r="AS367" s="1136"/>
      <c r="AU367" s="1136"/>
      <c r="AV367" s="1177"/>
      <c r="CH367" s="1149"/>
    </row>
    <row r="368" spans="1:86" s="1165" customFormat="1">
      <c r="A368" s="1020"/>
      <c r="E368" s="1136"/>
      <c r="J368" s="1136"/>
      <c r="Q368" s="1136"/>
      <c r="S368" s="1136"/>
      <c r="X368" s="1136"/>
      <c r="Z368" s="1136"/>
      <c r="AE368" s="1136"/>
      <c r="AG368" s="1136"/>
      <c r="AL368" s="1136"/>
      <c r="AN368" s="1136"/>
      <c r="AO368" s="1171"/>
      <c r="AS368" s="1136"/>
      <c r="AU368" s="1136"/>
      <c r="AV368" s="1177"/>
      <c r="CH368" s="1149"/>
    </row>
    <row r="369" spans="1:86" s="1165" customFormat="1">
      <c r="A369" s="1020"/>
      <c r="E369" s="1136"/>
      <c r="J369" s="1136"/>
      <c r="Q369" s="1136"/>
      <c r="S369" s="1136"/>
      <c r="X369" s="1136"/>
      <c r="Z369" s="1136"/>
      <c r="AE369" s="1136"/>
      <c r="AG369" s="1136"/>
      <c r="AL369" s="1136"/>
      <c r="AN369" s="1136"/>
      <c r="AO369" s="1171"/>
      <c r="AS369" s="1136"/>
      <c r="AU369" s="1136"/>
      <c r="AV369" s="1177"/>
      <c r="CH369" s="1149"/>
    </row>
    <row r="370" spans="1:86" s="1165" customFormat="1">
      <c r="A370" s="1020"/>
      <c r="E370" s="1136"/>
      <c r="J370" s="1136"/>
      <c r="Q370" s="1136"/>
      <c r="S370" s="1136"/>
      <c r="X370" s="1136"/>
      <c r="Z370" s="1136"/>
      <c r="AE370" s="1136"/>
      <c r="AG370" s="1136"/>
      <c r="AL370" s="1136"/>
      <c r="AN370" s="1136"/>
      <c r="AO370" s="1171"/>
      <c r="AS370" s="1136"/>
      <c r="AU370" s="1136"/>
      <c r="AV370" s="1177"/>
      <c r="CH370" s="1149"/>
    </row>
    <row r="371" spans="1:86" s="1165" customFormat="1">
      <c r="A371" s="1020"/>
      <c r="E371" s="1136"/>
      <c r="J371" s="1136"/>
      <c r="Q371" s="1136"/>
      <c r="S371" s="1136"/>
      <c r="X371" s="1136"/>
      <c r="Z371" s="1136"/>
      <c r="AE371" s="1136"/>
      <c r="AG371" s="1136"/>
      <c r="AL371" s="1136"/>
      <c r="AN371" s="1136"/>
      <c r="AO371" s="1171"/>
      <c r="AS371" s="1136"/>
      <c r="AU371" s="1136"/>
      <c r="AV371" s="1177"/>
      <c r="CH371" s="1149"/>
    </row>
    <row r="372" spans="1:86" s="1165" customFormat="1">
      <c r="A372" s="1020"/>
      <c r="E372" s="1136"/>
      <c r="J372" s="1136"/>
      <c r="Q372" s="1136"/>
      <c r="S372" s="1136"/>
      <c r="X372" s="1136"/>
      <c r="Z372" s="1136"/>
      <c r="AE372" s="1136"/>
      <c r="AG372" s="1136"/>
      <c r="AL372" s="1136"/>
      <c r="AN372" s="1136"/>
      <c r="AO372" s="1171"/>
      <c r="AS372" s="1136"/>
      <c r="AU372" s="1136"/>
      <c r="AV372" s="1177"/>
      <c r="CH372" s="1149"/>
    </row>
    <row r="373" spans="1:86" s="1165" customFormat="1">
      <c r="A373" s="1020"/>
      <c r="E373" s="1136"/>
      <c r="J373" s="1136"/>
      <c r="Q373" s="1136"/>
      <c r="S373" s="1136"/>
      <c r="X373" s="1136"/>
      <c r="Z373" s="1136"/>
      <c r="AE373" s="1136"/>
      <c r="AG373" s="1136"/>
      <c r="AL373" s="1136"/>
      <c r="AN373" s="1136"/>
      <c r="AO373" s="1171"/>
      <c r="AS373" s="1136"/>
      <c r="AU373" s="1136"/>
      <c r="AV373" s="1177"/>
      <c r="CH373" s="1149"/>
    </row>
    <row r="374" spans="1:86" s="1165" customFormat="1">
      <c r="A374" s="1020"/>
      <c r="E374" s="1136"/>
      <c r="J374" s="1136"/>
      <c r="Q374" s="1136"/>
      <c r="S374" s="1136"/>
      <c r="X374" s="1136"/>
      <c r="Z374" s="1136"/>
      <c r="AE374" s="1136"/>
      <c r="AG374" s="1136"/>
      <c r="AL374" s="1136"/>
      <c r="AN374" s="1136"/>
      <c r="AO374" s="1171"/>
      <c r="AS374" s="1136"/>
      <c r="AU374" s="1136"/>
      <c r="AV374" s="1177"/>
      <c r="CH374" s="1149"/>
    </row>
    <row r="375" spans="1:86" s="1165" customFormat="1">
      <c r="A375" s="1020"/>
      <c r="E375" s="1136"/>
      <c r="J375" s="1136"/>
      <c r="Q375" s="1136"/>
      <c r="S375" s="1136"/>
      <c r="X375" s="1136"/>
      <c r="Z375" s="1136"/>
      <c r="AE375" s="1136"/>
      <c r="AG375" s="1136"/>
      <c r="AL375" s="1136"/>
      <c r="AN375" s="1136"/>
      <c r="AO375" s="1171"/>
      <c r="AS375" s="1136"/>
      <c r="AU375" s="1136"/>
      <c r="AV375" s="1177"/>
      <c r="CH375" s="1149"/>
    </row>
    <row r="376" spans="1:86" s="1165" customFormat="1">
      <c r="A376" s="1020"/>
      <c r="E376" s="1136"/>
      <c r="J376" s="1136"/>
      <c r="Q376" s="1136"/>
      <c r="S376" s="1136"/>
      <c r="X376" s="1136"/>
      <c r="Z376" s="1136"/>
      <c r="AE376" s="1136"/>
      <c r="AG376" s="1136"/>
      <c r="AL376" s="1136"/>
      <c r="AN376" s="1136"/>
      <c r="AO376" s="1171"/>
      <c r="AS376" s="1136"/>
      <c r="AU376" s="1136"/>
      <c r="AV376" s="1177"/>
      <c r="CH376" s="1149"/>
    </row>
    <row r="377" spans="1:86" s="1165" customFormat="1">
      <c r="A377" s="1020"/>
      <c r="E377" s="1136"/>
      <c r="J377" s="1136"/>
      <c r="Q377" s="1136"/>
      <c r="S377" s="1136"/>
      <c r="X377" s="1136"/>
      <c r="Z377" s="1136"/>
      <c r="AE377" s="1136"/>
      <c r="AG377" s="1136"/>
      <c r="AL377" s="1136"/>
      <c r="AN377" s="1136"/>
      <c r="AO377" s="1171"/>
      <c r="AS377" s="1136"/>
      <c r="AU377" s="1136"/>
      <c r="AV377" s="1177"/>
      <c r="CH377" s="1149"/>
    </row>
    <row r="378" spans="1:86" s="1165" customFormat="1">
      <c r="A378" s="1020"/>
      <c r="E378" s="1136"/>
      <c r="J378" s="1136"/>
      <c r="Q378" s="1136"/>
      <c r="S378" s="1136"/>
      <c r="X378" s="1136"/>
      <c r="Z378" s="1136"/>
      <c r="AE378" s="1136"/>
      <c r="AG378" s="1136"/>
      <c r="AL378" s="1136"/>
      <c r="AN378" s="1136"/>
      <c r="AO378" s="1171"/>
      <c r="AS378" s="1136"/>
      <c r="AU378" s="1136"/>
      <c r="AV378" s="1177"/>
      <c r="CH378" s="1149"/>
    </row>
    <row r="379" spans="1:86" s="1165" customFormat="1">
      <c r="A379" s="1020"/>
      <c r="E379" s="1136"/>
      <c r="J379" s="1136"/>
      <c r="Q379" s="1136"/>
      <c r="S379" s="1136"/>
      <c r="X379" s="1136"/>
      <c r="Z379" s="1136"/>
      <c r="AE379" s="1136"/>
      <c r="AG379" s="1136"/>
      <c r="AL379" s="1136"/>
      <c r="AN379" s="1136"/>
      <c r="AO379" s="1171"/>
      <c r="AS379" s="1136"/>
      <c r="AU379" s="1136"/>
      <c r="AV379" s="1177"/>
      <c r="CH379" s="1149"/>
    </row>
    <row r="380" spans="1:86" s="1165" customFormat="1">
      <c r="A380" s="1020"/>
      <c r="E380" s="1136"/>
      <c r="J380" s="1136"/>
      <c r="Q380" s="1136"/>
      <c r="S380" s="1136"/>
      <c r="X380" s="1136"/>
      <c r="Z380" s="1136"/>
      <c r="AE380" s="1136"/>
      <c r="AG380" s="1136"/>
      <c r="AL380" s="1136"/>
      <c r="AN380" s="1136"/>
      <c r="AO380" s="1171"/>
      <c r="AS380" s="1136"/>
      <c r="AU380" s="1136"/>
      <c r="AV380" s="1177"/>
      <c r="CH380" s="1149"/>
    </row>
    <row r="381" spans="1:86" s="1165" customFormat="1">
      <c r="A381" s="1020"/>
      <c r="E381" s="1136"/>
      <c r="J381" s="1136"/>
      <c r="Q381" s="1136"/>
      <c r="S381" s="1136"/>
      <c r="X381" s="1136"/>
      <c r="Z381" s="1136"/>
      <c r="AE381" s="1136"/>
      <c r="AG381" s="1136"/>
      <c r="AL381" s="1136"/>
      <c r="AN381" s="1136"/>
      <c r="AO381" s="1171"/>
      <c r="AS381" s="1136"/>
      <c r="AU381" s="1136"/>
      <c r="AV381" s="1177"/>
      <c r="CH381" s="1149"/>
    </row>
    <row r="382" spans="1:86" s="1165" customFormat="1">
      <c r="A382" s="1020"/>
      <c r="E382" s="1136"/>
      <c r="J382" s="1136"/>
      <c r="Q382" s="1136"/>
      <c r="S382" s="1136"/>
      <c r="X382" s="1136"/>
      <c r="Z382" s="1136"/>
      <c r="AE382" s="1136"/>
      <c r="AG382" s="1136"/>
      <c r="AL382" s="1136"/>
      <c r="AN382" s="1136"/>
      <c r="AO382" s="1171"/>
      <c r="AS382" s="1136"/>
      <c r="AU382" s="1136"/>
      <c r="AV382" s="1177"/>
      <c r="CH382" s="1149"/>
    </row>
    <row r="383" spans="1:86" s="1165" customFormat="1">
      <c r="A383" s="1020"/>
      <c r="E383" s="1136"/>
      <c r="J383" s="1136"/>
      <c r="Q383" s="1136"/>
      <c r="S383" s="1136"/>
      <c r="X383" s="1136"/>
      <c r="Z383" s="1136"/>
      <c r="AE383" s="1136"/>
      <c r="AG383" s="1136"/>
      <c r="AL383" s="1136"/>
      <c r="AN383" s="1136"/>
      <c r="AO383" s="1171"/>
      <c r="AS383" s="1136"/>
      <c r="AU383" s="1136"/>
      <c r="AV383" s="1177"/>
      <c r="CH383" s="1149"/>
    </row>
    <row r="384" spans="1:86" s="1165" customFormat="1">
      <c r="A384" s="1020"/>
      <c r="E384" s="1136"/>
      <c r="J384" s="1136"/>
      <c r="Q384" s="1136"/>
      <c r="S384" s="1136"/>
      <c r="X384" s="1136"/>
      <c r="Z384" s="1136"/>
      <c r="AE384" s="1136"/>
      <c r="AG384" s="1136"/>
      <c r="AL384" s="1136"/>
      <c r="AN384" s="1136"/>
      <c r="AO384" s="1171"/>
      <c r="AS384" s="1136"/>
      <c r="AU384" s="1136"/>
      <c r="AV384" s="1177"/>
      <c r="CH384" s="1149"/>
    </row>
    <row r="385" spans="1:86" s="1165" customFormat="1">
      <c r="A385" s="1020"/>
      <c r="E385" s="1136"/>
      <c r="J385" s="1136"/>
      <c r="Q385" s="1136"/>
      <c r="S385" s="1136"/>
      <c r="X385" s="1136"/>
      <c r="Z385" s="1136"/>
      <c r="AE385" s="1136"/>
      <c r="AG385" s="1136"/>
      <c r="AL385" s="1136"/>
      <c r="AN385" s="1136"/>
      <c r="AO385" s="1171"/>
      <c r="AS385" s="1136"/>
      <c r="AU385" s="1136"/>
      <c r="AV385" s="1177"/>
      <c r="CH385" s="1149"/>
    </row>
    <row r="386" spans="1:86" s="1165" customFormat="1">
      <c r="A386" s="1020"/>
      <c r="E386" s="1136"/>
      <c r="J386" s="1136"/>
      <c r="Q386" s="1136"/>
      <c r="S386" s="1136"/>
      <c r="X386" s="1136"/>
      <c r="Z386" s="1136"/>
      <c r="AE386" s="1136"/>
      <c r="AG386" s="1136"/>
      <c r="AL386" s="1136"/>
      <c r="AN386" s="1136"/>
      <c r="AO386" s="1171"/>
      <c r="AS386" s="1136"/>
      <c r="AU386" s="1136"/>
      <c r="AV386" s="1177"/>
      <c r="CH386" s="1149"/>
    </row>
    <row r="387" spans="1:86" s="1165" customFormat="1">
      <c r="A387" s="1020"/>
      <c r="E387" s="1136"/>
      <c r="J387" s="1136"/>
      <c r="Q387" s="1136"/>
      <c r="S387" s="1136"/>
      <c r="X387" s="1136"/>
      <c r="Z387" s="1136"/>
      <c r="AE387" s="1136"/>
      <c r="AG387" s="1136"/>
      <c r="AL387" s="1136"/>
      <c r="AN387" s="1136"/>
      <c r="AO387" s="1171"/>
      <c r="AS387" s="1136"/>
      <c r="AU387" s="1136"/>
      <c r="AV387" s="1177"/>
      <c r="CH387" s="1149"/>
    </row>
    <row r="388" spans="1:86" s="1165" customFormat="1">
      <c r="A388" s="1020"/>
      <c r="E388" s="1136"/>
      <c r="J388" s="1136"/>
      <c r="Q388" s="1136"/>
      <c r="S388" s="1136"/>
      <c r="X388" s="1136"/>
      <c r="Z388" s="1136"/>
      <c r="AE388" s="1136"/>
      <c r="AG388" s="1136"/>
      <c r="AL388" s="1136"/>
      <c r="AN388" s="1136"/>
      <c r="AO388" s="1171"/>
      <c r="AS388" s="1136"/>
      <c r="AU388" s="1136"/>
      <c r="AV388" s="1177"/>
      <c r="CH388" s="1149"/>
    </row>
    <row r="389" spans="1:86" s="1165" customFormat="1">
      <c r="A389" s="1020"/>
      <c r="E389" s="1136"/>
      <c r="J389" s="1136"/>
      <c r="Q389" s="1136"/>
      <c r="S389" s="1136"/>
      <c r="X389" s="1136"/>
      <c r="Z389" s="1136"/>
      <c r="AE389" s="1136"/>
      <c r="AG389" s="1136"/>
      <c r="AL389" s="1136"/>
      <c r="AN389" s="1136"/>
      <c r="AO389" s="1171"/>
      <c r="AS389" s="1136"/>
      <c r="AU389" s="1136"/>
      <c r="AV389" s="1177"/>
      <c r="CH389" s="1149"/>
    </row>
    <row r="390" spans="1:86" s="1165" customFormat="1">
      <c r="A390" s="1020"/>
      <c r="E390" s="1136"/>
      <c r="J390" s="1136"/>
      <c r="Q390" s="1136"/>
      <c r="S390" s="1136"/>
      <c r="X390" s="1136"/>
      <c r="Z390" s="1136"/>
      <c r="AE390" s="1136"/>
      <c r="AG390" s="1136"/>
      <c r="AL390" s="1136"/>
      <c r="AN390" s="1136"/>
      <c r="AO390" s="1171"/>
      <c r="AS390" s="1136"/>
      <c r="AU390" s="1136"/>
      <c r="AV390" s="1177"/>
      <c r="CH390" s="1149"/>
    </row>
    <row r="391" spans="1:86" s="1165" customFormat="1">
      <c r="A391" s="1020"/>
      <c r="E391" s="1136"/>
      <c r="J391" s="1136"/>
      <c r="Q391" s="1136"/>
      <c r="S391" s="1136"/>
      <c r="X391" s="1136"/>
      <c r="Z391" s="1136"/>
      <c r="AE391" s="1136"/>
      <c r="AG391" s="1136"/>
      <c r="AL391" s="1136"/>
      <c r="AN391" s="1136"/>
      <c r="AO391" s="1171"/>
      <c r="AS391" s="1136"/>
      <c r="AU391" s="1136"/>
      <c r="AV391" s="1177"/>
      <c r="CH391" s="1149"/>
    </row>
    <row r="392" spans="1:86" s="1165" customFormat="1">
      <c r="A392" s="1020"/>
      <c r="E392" s="1136"/>
      <c r="J392" s="1136"/>
      <c r="Q392" s="1136"/>
      <c r="S392" s="1136"/>
      <c r="X392" s="1136"/>
      <c r="Z392" s="1136"/>
      <c r="AE392" s="1136"/>
      <c r="AG392" s="1136"/>
      <c r="AL392" s="1136"/>
      <c r="AN392" s="1136"/>
      <c r="AO392" s="1171"/>
      <c r="AS392" s="1136"/>
      <c r="AU392" s="1136"/>
      <c r="AV392" s="1177"/>
      <c r="CH392" s="1149"/>
    </row>
    <row r="393" spans="1:86" s="1165" customFormat="1">
      <c r="A393" s="1020"/>
      <c r="E393" s="1136"/>
      <c r="J393" s="1136"/>
      <c r="Q393" s="1136"/>
      <c r="S393" s="1136"/>
      <c r="X393" s="1136"/>
      <c r="Z393" s="1136"/>
      <c r="AE393" s="1136"/>
      <c r="AG393" s="1136"/>
      <c r="AL393" s="1136"/>
      <c r="AN393" s="1136"/>
      <c r="AO393" s="1171"/>
      <c r="AS393" s="1136"/>
      <c r="AU393" s="1136"/>
      <c r="AV393" s="1177"/>
      <c r="CH393" s="1149"/>
    </row>
    <row r="394" spans="1:86" s="1165" customFormat="1">
      <c r="A394" s="1020"/>
      <c r="E394" s="1136"/>
      <c r="J394" s="1136"/>
      <c r="Q394" s="1136"/>
      <c r="S394" s="1136"/>
      <c r="X394" s="1136"/>
      <c r="Z394" s="1136"/>
      <c r="AE394" s="1136"/>
      <c r="AG394" s="1136"/>
      <c r="AL394" s="1136"/>
      <c r="AN394" s="1136"/>
      <c r="AO394" s="1171"/>
      <c r="AS394" s="1136"/>
      <c r="AU394" s="1136"/>
      <c r="AV394" s="1177"/>
      <c r="CH394" s="1149"/>
    </row>
    <row r="395" spans="1:86" s="1165" customFormat="1">
      <c r="A395" s="1020"/>
      <c r="E395" s="1136"/>
      <c r="J395" s="1136"/>
      <c r="Q395" s="1136"/>
      <c r="S395" s="1136"/>
      <c r="X395" s="1136"/>
      <c r="Z395" s="1136"/>
      <c r="AE395" s="1136"/>
      <c r="AG395" s="1136"/>
      <c r="AL395" s="1136"/>
      <c r="AN395" s="1136"/>
      <c r="AO395" s="1171"/>
      <c r="AS395" s="1136"/>
      <c r="AU395" s="1136"/>
      <c r="AV395" s="1177"/>
      <c r="CH395" s="1149"/>
    </row>
    <row r="396" spans="1:86" s="1165" customFormat="1">
      <c r="A396" s="1020"/>
      <c r="E396" s="1136"/>
      <c r="J396" s="1136"/>
      <c r="Q396" s="1136"/>
      <c r="S396" s="1136"/>
      <c r="X396" s="1136"/>
      <c r="Z396" s="1136"/>
      <c r="AE396" s="1136"/>
      <c r="AG396" s="1136"/>
      <c r="AL396" s="1136"/>
      <c r="AN396" s="1136"/>
      <c r="AO396" s="1171"/>
      <c r="AS396" s="1136"/>
      <c r="AU396" s="1136"/>
      <c r="AV396" s="1177"/>
      <c r="CH396" s="1149"/>
    </row>
    <row r="397" spans="1:86" s="1165" customFormat="1">
      <c r="A397" s="1020"/>
      <c r="E397" s="1136"/>
      <c r="J397" s="1136"/>
      <c r="Q397" s="1136"/>
      <c r="S397" s="1136"/>
      <c r="X397" s="1136"/>
      <c r="Z397" s="1136"/>
      <c r="AE397" s="1136"/>
      <c r="AG397" s="1136"/>
      <c r="AL397" s="1136"/>
      <c r="AN397" s="1136"/>
      <c r="AO397" s="1171"/>
      <c r="AS397" s="1136"/>
      <c r="AU397" s="1136"/>
      <c r="AV397" s="1177"/>
      <c r="CH397" s="1149"/>
    </row>
    <row r="398" spans="1:86" s="1165" customFormat="1">
      <c r="A398" s="1020"/>
      <c r="E398" s="1136"/>
      <c r="J398" s="1136"/>
      <c r="Q398" s="1136"/>
      <c r="S398" s="1136"/>
      <c r="X398" s="1136"/>
      <c r="Z398" s="1136"/>
      <c r="AE398" s="1136"/>
      <c r="AG398" s="1136"/>
      <c r="AL398" s="1136"/>
      <c r="AN398" s="1136"/>
      <c r="AO398" s="1171"/>
      <c r="AS398" s="1136"/>
      <c r="AU398" s="1136"/>
      <c r="AV398" s="1177"/>
      <c r="CH398" s="1149"/>
    </row>
    <row r="399" spans="1:86" s="1165" customFormat="1">
      <c r="A399" s="1020"/>
      <c r="E399" s="1136"/>
      <c r="J399" s="1136"/>
      <c r="Q399" s="1136"/>
      <c r="S399" s="1136"/>
      <c r="X399" s="1136"/>
      <c r="Z399" s="1136"/>
      <c r="AE399" s="1136"/>
      <c r="AG399" s="1136"/>
      <c r="AL399" s="1136"/>
      <c r="AN399" s="1136"/>
      <c r="AO399" s="1171"/>
      <c r="AS399" s="1136"/>
      <c r="AU399" s="1136"/>
      <c r="AV399" s="1177"/>
      <c r="CH399" s="1149"/>
    </row>
    <row r="400" spans="1:86" s="1165" customFormat="1">
      <c r="A400" s="1020"/>
      <c r="E400" s="1136"/>
      <c r="J400" s="1136"/>
      <c r="Q400" s="1136"/>
      <c r="S400" s="1136"/>
      <c r="X400" s="1136"/>
      <c r="Z400" s="1136"/>
      <c r="AE400" s="1136"/>
      <c r="AG400" s="1136"/>
      <c r="AL400" s="1136"/>
      <c r="AN400" s="1136"/>
      <c r="AO400" s="1171"/>
      <c r="AS400" s="1136"/>
      <c r="AU400" s="1136"/>
      <c r="AV400" s="1177"/>
      <c r="CH400" s="1149"/>
    </row>
    <row r="401" spans="1:86" s="1165" customFormat="1">
      <c r="A401" s="1020"/>
      <c r="E401" s="1136"/>
      <c r="J401" s="1136"/>
      <c r="Q401" s="1136"/>
      <c r="S401" s="1136"/>
      <c r="X401" s="1136"/>
      <c r="Z401" s="1136"/>
      <c r="AE401" s="1136"/>
      <c r="AG401" s="1136"/>
      <c r="AL401" s="1136"/>
      <c r="AN401" s="1136"/>
      <c r="AO401" s="1171"/>
      <c r="AS401" s="1136"/>
      <c r="AU401" s="1136"/>
      <c r="AV401" s="1177"/>
      <c r="CH401" s="1149"/>
    </row>
    <row r="402" spans="1:86" s="1165" customFormat="1">
      <c r="A402" s="1020"/>
      <c r="E402" s="1136"/>
      <c r="J402" s="1136"/>
      <c r="Q402" s="1136"/>
      <c r="S402" s="1136"/>
      <c r="X402" s="1136"/>
      <c r="Z402" s="1136"/>
      <c r="AE402" s="1136"/>
      <c r="AG402" s="1136"/>
      <c r="AL402" s="1136"/>
      <c r="AN402" s="1136"/>
      <c r="AO402" s="1171"/>
      <c r="AS402" s="1136"/>
      <c r="AU402" s="1136"/>
      <c r="AV402" s="1177"/>
      <c r="CH402" s="1149"/>
    </row>
    <row r="403" spans="1:86" s="1165" customFormat="1">
      <c r="A403" s="1020"/>
      <c r="E403" s="1136"/>
      <c r="J403" s="1136"/>
      <c r="Q403" s="1136"/>
      <c r="S403" s="1136"/>
      <c r="X403" s="1136"/>
      <c r="Z403" s="1136"/>
      <c r="AE403" s="1136"/>
      <c r="AG403" s="1136"/>
      <c r="AL403" s="1136"/>
      <c r="AN403" s="1136"/>
      <c r="AO403" s="1171"/>
      <c r="AS403" s="1136"/>
      <c r="AU403" s="1136"/>
      <c r="AV403" s="1177"/>
      <c r="CH403" s="1149"/>
    </row>
    <row r="404" spans="1:86" s="1165" customFormat="1">
      <c r="A404" s="1020"/>
      <c r="E404" s="1136"/>
      <c r="J404" s="1136"/>
      <c r="Q404" s="1136"/>
      <c r="S404" s="1136"/>
      <c r="X404" s="1136"/>
      <c r="Z404" s="1136"/>
      <c r="AE404" s="1136"/>
      <c r="AG404" s="1136"/>
      <c r="AL404" s="1136"/>
      <c r="AN404" s="1136"/>
      <c r="AO404" s="1171"/>
      <c r="AS404" s="1136"/>
      <c r="AU404" s="1136"/>
      <c r="AV404" s="1177"/>
      <c r="CH404" s="1149"/>
    </row>
    <row r="405" spans="1:86" s="1165" customFormat="1">
      <c r="A405" s="1020"/>
      <c r="E405" s="1136"/>
      <c r="J405" s="1136"/>
      <c r="Q405" s="1136"/>
      <c r="S405" s="1136"/>
      <c r="X405" s="1136"/>
      <c r="Z405" s="1136"/>
      <c r="AE405" s="1136"/>
      <c r="AG405" s="1136"/>
      <c r="AL405" s="1136"/>
      <c r="AN405" s="1136"/>
      <c r="AO405" s="1171"/>
      <c r="AS405" s="1136"/>
      <c r="AU405" s="1136"/>
      <c r="AV405" s="1177"/>
      <c r="CH405" s="1149"/>
    </row>
    <row r="406" spans="1:86" s="1165" customFormat="1">
      <c r="A406" s="1020"/>
      <c r="E406" s="1136"/>
      <c r="J406" s="1136"/>
      <c r="Q406" s="1136"/>
      <c r="S406" s="1136"/>
      <c r="X406" s="1136"/>
      <c r="Z406" s="1136"/>
      <c r="AE406" s="1136"/>
      <c r="AG406" s="1136"/>
      <c r="AL406" s="1136"/>
      <c r="AN406" s="1136"/>
      <c r="AO406" s="1171"/>
      <c r="AS406" s="1136"/>
      <c r="AU406" s="1136"/>
      <c r="AV406" s="1177"/>
      <c r="CH406" s="1149"/>
    </row>
    <row r="407" spans="1:86" s="1165" customFormat="1">
      <c r="A407" s="1020"/>
      <c r="E407" s="1136"/>
      <c r="J407" s="1136"/>
      <c r="Q407" s="1136"/>
      <c r="S407" s="1136"/>
      <c r="X407" s="1136"/>
      <c r="Z407" s="1136"/>
      <c r="AE407" s="1136"/>
      <c r="AG407" s="1136"/>
      <c r="AL407" s="1136"/>
      <c r="AN407" s="1136"/>
      <c r="AO407" s="1171"/>
      <c r="AS407" s="1136"/>
      <c r="AU407" s="1136"/>
      <c r="AV407" s="1177"/>
      <c r="CH407" s="1149"/>
    </row>
    <row r="408" spans="1:86" s="1165" customFormat="1">
      <c r="A408" s="1020"/>
      <c r="E408" s="1136"/>
      <c r="J408" s="1136"/>
      <c r="Q408" s="1136"/>
      <c r="S408" s="1136"/>
      <c r="X408" s="1136"/>
      <c r="Z408" s="1136"/>
      <c r="AE408" s="1136"/>
      <c r="AG408" s="1136"/>
      <c r="AL408" s="1136"/>
      <c r="AN408" s="1136"/>
      <c r="AO408" s="1171"/>
      <c r="AS408" s="1136"/>
      <c r="AU408" s="1136"/>
      <c r="AV408" s="1177"/>
      <c r="CH408" s="1149"/>
    </row>
    <row r="409" spans="1:86" s="1165" customFormat="1">
      <c r="A409" s="1020"/>
      <c r="E409" s="1136"/>
      <c r="J409" s="1136"/>
      <c r="Q409" s="1136"/>
      <c r="S409" s="1136"/>
      <c r="X409" s="1136"/>
      <c r="Z409" s="1136"/>
      <c r="AE409" s="1136"/>
      <c r="AG409" s="1136"/>
      <c r="AL409" s="1136"/>
      <c r="AN409" s="1136"/>
      <c r="AO409" s="1171"/>
      <c r="AS409" s="1136"/>
      <c r="AU409" s="1136"/>
      <c r="AV409" s="1177"/>
      <c r="CH409" s="1149"/>
    </row>
    <row r="410" spans="1:86" s="1165" customFormat="1">
      <c r="A410" s="1020"/>
      <c r="E410" s="1136"/>
      <c r="J410" s="1136"/>
      <c r="Q410" s="1136"/>
      <c r="S410" s="1136"/>
      <c r="X410" s="1136"/>
      <c r="Z410" s="1136"/>
      <c r="AE410" s="1136"/>
      <c r="AG410" s="1136"/>
      <c r="AL410" s="1136"/>
      <c r="AN410" s="1136"/>
      <c r="AO410" s="1171"/>
      <c r="AS410" s="1136"/>
      <c r="AU410" s="1136"/>
      <c r="AV410" s="1177"/>
      <c r="CH410" s="1149"/>
    </row>
    <row r="411" spans="1:86" s="1165" customFormat="1">
      <c r="A411" s="1020"/>
      <c r="E411" s="1136"/>
      <c r="J411" s="1136"/>
      <c r="Q411" s="1136"/>
      <c r="S411" s="1136"/>
      <c r="X411" s="1136"/>
      <c r="Z411" s="1136"/>
      <c r="AE411" s="1136"/>
      <c r="AG411" s="1136"/>
      <c r="AL411" s="1136"/>
      <c r="AN411" s="1136"/>
      <c r="AO411" s="1171"/>
      <c r="AS411" s="1136"/>
      <c r="AU411" s="1136"/>
      <c r="AV411" s="1177"/>
      <c r="CH411" s="1149"/>
    </row>
    <row r="412" spans="1:86" s="1165" customFormat="1">
      <c r="A412" s="1020"/>
      <c r="E412" s="1136"/>
      <c r="J412" s="1136"/>
      <c r="Q412" s="1136"/>
      <c r="S412" s="1136"/>
      <c r="X412" s="1136"/>
      <c r="Z412" s="1136"/>
      <c r="AE412" s="1136"/>
      <c r="AG412" s="1136"/>
      <c r="AL412" s="1136"/>
      <c r="AN412" s="1136"/>
      <c r="AO412" s="1171"/>
      <c r="AS412" s="1136"/>
      <c r="AU412" s="1136"/>
      <c r="AV412" s="1177"/>
      <c r="CH412" s="1149"/>
    </row>
    <row r="413" spans="1:86" s="1165" customFormat="1">
      <c r="A413" s="1020"/>
      <c r="E413" s="1136"/>
      <c r="J413" s="1136"/>
      <c r="Q413" s="1136"/>
      <c r="S413" s="1136"/>
      <c r="X413" s="1136"/>
      <c r="Z413" s="1136"/>
      <c r="AE413" s="1136"/>
      <c r="AG413" s="1136"/>
      <c r="AL413" s="1136"/>
      <c r="AN413" s="1136"/>
      <c r="AO413" s="1171"/>
      <c r="AS413" s="1136"/>
      <c r="AU413" s="1136"/>
      <c r="AV413" s="1177"/>
      <c r="CH413" s="1149"/>
    </row>
    <row r="414" spans="1:86" s="1165" customFormat="1">
      <c r="A414" s="1020"/>
      <c r="E414" s="1136"/>
      <c r="J414" s="1136"/>
      <c r="Q414" s="1136"/>
      <c r="S414" s="1136"/>
      <c r="X414" s="1136"/>
      <c r="Z414" s="1136"/>
      <c r="AE414" s="1136"/>
      <c r="AG414" s="1136"/>
      <c r="AL414" s="1136"/>
      <c r="AN414" s="1136"/>
      <c r="AO414" s="1171"/>
      <c r="AS414" s="1136"/>
      <c r="AU414" s="1136"/>
      <c r="AV414" s="1177"/>
      <c r="CH414" s="1149"/>
    </row>
    <row r="415" spans="1:86" s="1165" customFormat="1">
      <c r="A415" s="1020"/>
      <c r="E415" s="1136"/>
      <c r="J415" s="1136"/>
      <c r="Q415" s="1136"/>
      <c r="S415" s="1136"/>
      <c r="X415" s="1136"/>
      <c r="Z415" s="1136"/>
      <c r="AE415" s="1136"/>
      <c r="AG415" s="1136"/>
      <c r="AL415" s="1136"/>
      <c r="AN415" s="1136"/>
      <c r="AO415" s="1171"/>
      <c r="AS415" s="1136"/>
      <c r="AU415" s="1136"/>
      <c r="AV415" s="1177"/>
      <c r="CH415" s="1149"/>
    </row>
    <row r="416" spans="1:86" s="1165" customFormat="1">
      <c r="A416" s="1020"/>
      <c r="E416" s="1136"/>
      <c r="J416" s="1136"/>
      <c r="Q416" s="1136"/>
      <c r="S416" s="1136"/>
      <c r="X416" s="1136"/>
      <c r="Z416" s="1136"/>
      <c r="AE416" s="1136"/>
      <c r="AG416" s="1136"/>
      <c r="AL416" s="1136"/>
      <c r="AN416" s="1136"/>
      <c r="AO416" s="1171"/>
      <c r="AS416" s="1136"/>
      <c r="AU416" s="1136"/>
      <c r="AV416" s="1177"/>
      <c r="CH416" s="1149"/>
    </row>
    <row r="417" spans="1:86" s="1165" customFormat="1">
      <c r="A417" s="1020"/>
      <c r="E417" s="1136"/>
      <c r="J417" s="1136"/>
      <c r="Q417" s="1136"/>
      <c r="S417" s="1136"/>
      <c r="X417" s="1136"/>
      <c r="Z417" s="1136"/>
      <c r="AE417" s="1136"/>
      <c r="AG417" s="1136"/>
      <c r="AL417" s="1136"/>
      <c r="AN417" s="1136"/>
      <c r="AO417" s="1171"/>
      <c r="AS417" s="1136"/>
      <c r="AU417" s="1136"/>
      <c r="AV417" s="1177"/>
      <c r="CH417" s="1149"/>
    </row>
    <row r="418" spans="1:86" s="1165" customFormat="1">
      <c r="A418" s="1020"/>
      <c r="E418" s="1136"/>
      <c r="J418" s="1136"/>
      <c r="Q418" s="1136"/>
      <c r="S418" s="1136"/>
      <c r="X418" s="1136"/>
      <c r="Z418" s="1136"/>
      <c r="AE418" s="1136"/>
      <c r="AG418" s="1136"/>
      <c r="AL418" s="1136"/>
      <c r="AN418" s="1136"/>
      <c r="AO418" s="1171"/>
      <c r="AS418" s="1136"/>
      <c r="AU418" s="1136"/>
      <c r="AV418" s="1177"/>
      <c r="CH418" s="1149"/>
    </row>
    <row r="419" spans="1:86" s="1165" customFormat="1">
      <c r="A419" s="1020"/>
      <c r="E419" s="1136"/>
      <c r="J419" s="1136"/>
      <c r="Q419" s="1136"/>
      <c r="S419" s="1136"/>
      <c r="X419" s="1136"/>
      <c r="Z419" s="1136"/>
      <c r="AE419" s="1136"/>
      <c r="AG419" s="1136"/>
      <c r="AL419" s="1136"/>
      <c r="AN419" s="1136"/>
      <c r="AO419" s="1171"/>
      <c r="AS419" s="1136"/>
      <c r="AU419" s="1136"/>
      <c r="AV419" s="1177"/>
      <c r="CH419" s="1149"/>
    </row>
    <row r="420" spans="1:86" s="1165" customFormat="1">
      <c r="A420" s="1020"/>
      <c r="E420" s="1136"/>
      <c r="J420" s="1136"/>
      <c r="Q420" s="1136"/>
      <c r="S420" s="1136"/>
      <c r="X420" s="1136"/>
      <c r="Z420" s="1136"/>
      <c r="AE420" s="1136"/>
      <c r="AG420" s="1136"/>
      <c r="AL420" s="1136"/>
      <c r="AN420" s="1136"/>
      <c r="AO420" s="1171"/>
      <c r="AS420" s="1136"/>
      <c r="AU420" s="1136"/>
      <c r="AV420" s="1177"/>
      <c r="CH420" s="1149"/>
    </row>
    <row r="421" spans="1:86" s="1165" customFormat="1">
      <c r="A421" s="1020"/>
      <c r="E421" s="1136"/>
      <c r="J421" s="1136"/>
      <c r="Q421" s="1136"/>
      <c r="S421" s="1136"/>
      <c r="X421" s="1136"/>
      <c r="Z421" s="1136"/>
      <c r="AE421" s="1136"/>
      <c r="AG421" s="1136"/>
      <c r="AL421" s="1136"/>
      <c r="AN421" s="1136"/>
      <c r="AO421" s="1171"/>
      <c r="AS421" s="1136"/>
      <c r="AU421" s="1136"/>
      <c r="AV421" s="1177"/>
      <c r="CH421" s="1149"/>
    </row>
    <row r="422" spans="1:86" s="1165" customFormat="1">
      <c r="A422" s="1020"/>
      <c r="E422" s="1136"/>
      <c r="J422" s="1136"/>
      <c r="Q422" s="1136"/>
      <c r="S422" s="1136"/>
      <c r="X422" s="1136"/>
      <c r="Z422" s="1136"/>
      <c r="AE422" s="1136"/>
      <c r="AG422" s="1136"/>
      <c r="AL422" s="1136"/>
      <c r="AN422" s="1136"/>
      <c r="AO422" s="1171"/>
      <c r="AS422" s="1136"/>
      <c r="AU422" s="1136"/>
      <c r="AV422" s="1177"/>
      <c r="CH422" s="1149"/>
    </row>
    <row r="423" spans="1:86" s="1165" customFormat="1">
      <c r="A423" s="1020"/>
      <c r="E423" s="1136"/>
      <c r="J423" s="1136"/>
      <c r="Q423" s="1136"/>
      <c r="S423" s="1136"/>
      <c r="X423" s="1136"/>
      <c r="Z423" s="1136"/>
      <c r="AE423" s="1136"/>
      <c r="AG423" s="1136"/>
      <c r="AL423" s="1136"/>
      <c r="AN423" s="1136"/>
      <c r="AO423" s="1171"/>
      <c r="AS423" s="1136"/>
      <c r="AU423" s="1136"/>
      <c r="AV423" s="1177"/>
      <c r="CH423" s="1149"/>
    </row>
    <row r="424" spans="1:86" s="1165" customFormat="1">
      <c r="A424" s="1020"/>
      <c r="E424" s="1136"/>
      <c r="J424" s="1136"/>
      <c r="Q424" s="1136"/>
      <c r="S424" s="1136"/>
      <c r="X424" s="1136"/>
      <c r="Z424" s="1136"/>
      <c r="AE424" s="1136"/>
      <c r="AG424" s="1136"/>
      <c r="AL424" s="1136"/>
      <c r="AN424" s="1136"/>
      <c r="AO424" s="1171"/>
      <c r="AS424" s="1136"/>
      <c r="AU424" s="1136"/>
      <c r="AV424" s="1177"/>
      <c r="CH424" s="1149"/>
    </row>
    <row r="425" spans="1:86" s="1165" customFormat="1">
      <c r="A425" s="1020"/>
      <c r="E425" s="1136"/>
      <c r="J425" s="1136"/>
      <c r="Q425" s="1136"/>
      <c r="S425" s="1136"/>
      <c r="X425" s="1136"/>
      <c r="Z425" s="1136"/>
      <c r="AE425" s="1136"/>
      <c r="AG425" s="1136"/>
      <c r="AL425" s="1136"/>
      <c r="AN425" s="1136"/>
      <c r="AO425" s="1171"/>
      <c r="AS425" s="1136"/>
      <c r="AU425" s="1136"/>
      <c r="AV425" s="1177"/>
      <c r="CH425" s="1149"/>
    </row>
    <row r="426" spans="1:86" s="1165" customFormat="1">
      <c r="A426" s="1020"/>
      <c r="E426" s="1136"/>
      <c r="J426" s="1136"/>
      <c r="Q426" s="1136"/>
      <c r="S426" s="1136"/>
      <c r="X426" s="1136"/>
      <c r="Z426" s="1136"/>
      <c r="AE426" s="1136"/>
      <c r="AG426" s="1136"/>
      <c r="AL426" s="1136"/>
      <c r="AN426" s="1136"/>
      <c r="AO426" s="1171"/>
      <c r="AS426" s="1136"/>
      <c r="AU426" s="1136"/>
      <c r="AV426" s="1177"/>
      <c r="CH426" s="1149"/>
    </row>
    <row r="427" spans="1:86" s="1165" customFormat="1">
      <c r="A427" s="1020"/>
      <c r="E427" s="1136"/>
      <c r="J427" s="1136"/>
      <c r="Q427" s="1136"/>
      <c r="S427" s="1136"/>
      <c r="X427" s="1136"/>
      <c r="Z427" s="1136"/>
      <c r="AE427" s="1136"/>
      <c r="AG427" s="1136"/>
      <c r="AL427" s="1136"/>
      <c r="AN427" s="1136"/>
      <c r="AO427" s="1171"/>
      <c r="AS427" s="1136"/>
      <c r="AU427" s="1136"/>
      <c r="AV427" s="1177"/>
      <c r="CH427" s="1149"/>
    </row>
    <row r="428" spans="1:86" s="1165" customFormat="1">
      <c r="A428" s="1020"/>
      <c r="E428" s="1136"/>
      <c r="J428" s="1136"/>
      <c r="Q428" s="1136"/>
      <c r="S428" s="1136"/>
      <c r="X428" s="1136"/>
      <c r="Z428" s="1136"/>
      <c r="AE428" s="1136"/>
      <c r="AG428" s="1136"/>
      <c r="AL428" s="1136"/>
      <c r="AN428" s="1136"/>
      <c r="AO428" s="1171"/>
      <c r="AS428" s="1136"/>
      <c r="AU428" s="1136"/>
      <c r="AV428" s="1177"/>
      <c r="CH428" s="1149"/>
    </row>
    <row r="429" spans="1:86" s="1165" customFormat="1">
      <c r="A429" s="1020"/>
      <c r="E429" s="1136"/>
      <c r="J429" s="1136"/>
      <c r="Q429" s="1136"/>
      <c r="S429" s="1136"/>
      <c r="X429" s="1136"/>
      <c r="Z429" s="1136"/>
      <c r="AE429" s="1136"/>
      <c r="AG429" s="1136"/>
      <c r="AL429" s="1136"/>
      <c r="AN429" s="1136"/>
      <c r="AO429" s="1171"/>
      <c r="AS429" s="1136"/>
      <c r="AU429" s="1136"/>
      <c r="AV429" s="1177"/>
      <c r="CH429" s="1149"/>
    </row>
    <row r="430" spans="1:86" s="1165" customFormat="1">
      <c r="A430" s="1020"/>
      <c r="E430" s="1136"/>
      <c r="J430" s="1136"/>
      <c r="Q430" s="1136"/>
      <c r="S430" s="1136"/>
      <c r="X430" s="1136"/>
      <c r="Z430" s="1136"/>
      <c r="AE430" s="1136"/>
      <c r="AG430" s="1136"/>
      <c r="AL430" s="1136"/>
      <c r="AN430" s="1136"/>
      <c r="AO430" s="1171"/>
      <c r="AS430" s="1136"/>
      <c r="AU430" s="1136"/>
      <c r="AV430" s="1177"/>
      <c r="CH430" s="1149"/>
    </row>
    <row r="431" spans="1:86" s="1165" customFormat="1">
      <c r="A431" s="1020"/>
      <c r="E431" s="1136"/>
      <c r="J431" s="1136"/>
      <c r="Q431" s="1136"/>
      <c r="S431" s="1136"/>
      <c r="X431" s="1136"/>
      <c r="Z431" s="1136"/>
      <c r="AE431" s="1136"/>
      <c r="AG431" s="1136"/>
      <c r="AL431" s="1136"/>
      <c r="AN431" s="1136"/>
      <c r="AO431" s="1171"/>
      <c r="AS431" s="1136"/>
      <c r="AU431" s="1136"/>
      <c r="AV431" s="1177"/>
      <c r="CH431" s="1149"/>
    </row>
    <row r="432" spans="1:86" s="1165" customFormat="1">
      <c r="A432" s="1020"/>
      <c r="E432" s="1136"/>
      <c r="J432" s="1136"/>
      <c r="Q432" s="1136"/>
      <c r="S432" s="1136"/>
      <c r="X432" s="1136"/>
      <c r="Z432" s="1136"/>
      <c r="AE432" s="1136"/>
      <c r="AG432" s="1136"/>
      <c r="AL432" s="1136"/>
      <c r="AN432" s="1136"/>
      <c r="AO432" s="1171"/>
      <c r="AS432" s="1136"/>
      <c r="AU432" s="1136"/>
      <c r="AV432" s="1177"/>
      <c r="CH432" s="1149"/>
    </row>
    <row r="433" spans="1:86" s="1165" customFormat="1">
      <c r="A433" s="1020"/>
      <c r="E433" s="1136"/>
      <c r="J433" s="1136"/>
      <c r="Q433" s="1136"/>
      <c r="S433" s="1136"/>
      <c r="X433" s="1136"/>
      <c r="Z433" s="1136"/>
      <c r="AE433" s="1136"/>
      <c r="AG433" s="1136"/>
      <c r="AL433" s="1136"/>
      <c r="AN433" s="1136"/>
      <c r="AO433" s="1171"/>
      <c r="AS433" s="1136"/>
      <c r="AU433" s="1136"/>
      <c r="AV433" s="1177"/>
      <c r="CH433" s="1149"/>
    </row>
    <row r="434" spans="1:86" s="1165" customFormat="1">
      <c r="A434" s="1020"/>
      <c r="E434" s="1136"/>
      <c r="J434" s="1136"/>
      <c r="Q434" s="1136"/>
      <c r="S434" s="1136"/>
      <c r="X434" s="1136"/>
      <c r="Z434" s="1136"/>
      <c r="AE434" s="1136"/>
      <c r="AG434" s="1136"/>
      <c r="AL434" s="1136"/>
      <c r="AN434" s="1136"/>
      <c r="AO434" s="1171"/>
      <c r="AS434" s="1136"/>
      <c r="AU434" s="1136"/>
      <c r="AV434" s="1177"/>
      <c r="CH434" s="1149"/>
    </row>
    <row r="435" spans="1:86" s="1165" customFormat="1">
      <c r="A435" s="1020"/>
      <c r="E435" s="1136"/>
      <c r="J435" s="1136"/>
      <c r="Q435" s="1136"/>
      <c r="S435" s="1136"/>
      <c r="X435" s="1136"/>
      <c r="Z435" s="1136"/>
      <c r="AE435" s="1136"/>
      <c r="AG435" s="1136"/>
      <c r="AL435" s="1136"/>
      <c r="AN435" s="1136"/>
      <c r="AO435" s="1171"/>
      <c r="AS435" s="1136"/>
      <c r="AU435" s="1136"/>
      <c r="AV435" s="1177"/>
      <c r="CH435" s="1149"/>
    </row>
    <row r="436" spans="1:86" s="1165" customFormat="1">
      <c r="A436" s="1020"/>
      <c r="E436" s="1136"/>
      <c r="J436" s="1136"/>
      <c r="Q436" s="1136"/>
      <c r="S436" s="1136"/>
      <c r="X436" s="1136"/>
      <c r="Z436" s="1136"/>
      <c r="AE436" s="1136"/>
      <c r="AG436" s="1136"/>
      <c r="AL436" s="1136"/>
      <c r="AN436" s="1136"/>
      <c r="AO436" s="1171"/>
      <c r="AS436" s="1136"/>
      <c r="AU436" s="1136"/>
      <c r="AV436" s="1177"/>
      <c r="CH436" s="1149"/>
    </row>
    <row r="437" spans="1:86" s="1165" customFormat="1">
      <c r="A437" s="1020"/>
      <c r="E437" s="1136"/>
      <c r="J437" s="1136"/>
      <c r="Q437" s="1136"/>
      <c r="S437" s="1136"/>
      <c r="X437" s="1136"/>
      <c r="Z437" s="1136"/>
      <c r="AE437" s="1136"/>
      <c r="AG437" s="1136"/>
      <c r="AL437" s="1136"/>
      <c r="AN437" s="1136"/>
      <c r="AO437" s="1171"/>
      <c r="AS437" s="1136"/>
      <c r="AU437" s="1136"/>
      <c r="AV437" s="1177"/>
      <c r="CH437" s="1149"/>
    </row>
    <row r="438" spans="1:86" s="1165" customFormat="1">
      <c r="A438" s="1020"/>
      <c r="E438" s="1136"/>
      <c r="J438" s="1136"/>
      <c r="Q438" s="1136"/>
      <c r="S438" s="1136"/>
      <c r="X438" s="1136"/>
      <c r="Z438" s="1136"/>
      <c r="AE438" s="1136"/>
      <c r="AG438" s="1136"/>
      <c r="AL438" s="1136"/>
      <c r="AN438" s="1136"/>
      <c r="AO438" s="1171"/>
      <c r="AS438" s="1136"/>
      <c r="AU438" s="1136"/>
      <c r="AV438" s="1177"/>
      <c r="CH438" s="1149"/>
    </row>
    <row r="439" spans="1:86" s="1165" customFormat="1">
      <c r="A439" s="1020"/>
      <c r="E439" s="1136"/>
      <c r="J439" s="1136"/>
      <c r="Q439" s="1136"/>
      <c r="S439" s="1136"/>
      <c r="X439" s="1136"/>
      <c r="Z439" s="1136"/>
      <c r="AE439" s="1136"/>
      <c r="AG439" s="1136"/>
      <c r="AL439" s="1136"/>
      <c r="AN439" s="1136"/>
      <c r="AO439" s="1171"/>
      <c r="AS439" s="1136"/>
      <c r="AU439" s="1136"/>
      <c r="AV439" s="1177"/>
      <c r="CH439" s="1149"/>
    </row>
    <row r="440" spans="1:86" s="1165" customFormat="1">
      <c r="A440" s="1020"/>
      <c r="E440" s="1136"/>
      <c r="J440" s="1136"/>
      <c r="Q440" s="1136"/>
      <c r="S440" s="1136"/>
      <c r="X440" s="1136"/>
      <c r="Z440" s="1136"/>
      <c r="AE440" s="1136"/>
      <c r="AG440" s="1136"/>
      <c r="AL440" s="1136"/>
      <c r="AN440" s="1136"/>
      <c r="AO440" s="1171"/>
      <c r="AS440" s="1136"/>
      <c r="AU440" s="1136"/>
      <c r="AV440" s="1177"/>
      <c r="CH440" s="1149"/>
    </row>
    <row r="441" spans="1:86" s="1165" customFormat="1">
      <c r="A441" s="1020"/>
      <c r="E441" s="1136"/>
      <c r="J441" s="1136"/>
      <c r="Q441" s="1136"/>
      <c r="S441" s="1136"/>
      <c r="X441" s="1136"/>
      <c r="Z441" s="1136"/>
      <c r="AE441" s="1136"/>
      <c r="AG441" s="1136"/>
      <c r="AL441" s="1136"/>
      <c r="AN441" s="1136"/>
      <c r="AO441" s="1171"/>
      <c r="AS441" s="1136"/>
      <c r="AU441" s="1136"/>
      <c r="AV441" s="1177"/>
      <c r="CH441" s="1149"/>
    </row>
    <row r="442" spans="1:86" s="1165" customFormat="1">
      <c r="A442" s="1020"/>
      <c r="E442" s="1136"/>
      <c r="J442" s="1136"/>
      <c r="Q442" s="1136"/>
      <c r="S442" s="1136"/>
      <c r="X442" s="1136"/>
      <c r="Z442" s="1136"/>
      <c r="AE442" s="1136"/>
      <c r="AG442" s="1136"/>
      <c r="AL442" s="1136"/>
      <c r="AN442" s="1136"/>
      <c r="AO442" s="1171"/>
      <c r="AS442" s="1136"/>
      <c r="AU442" s="1136"/>
      <c r="AV442" s="1177"/>
      <c r="CH442" s="1149"/>
    </row>
    <row r="443" spans="1:86" s="1165" customFormat="1">
      <c r="A443" s="1020"/>
      <c r="E443" s="1136"/>
      <c r="J443" s="1136"/>
      <c r="Q443" s="1136"/>
      <c r="S443" s="1136"/>
      <c r="X443" s="1136"/>
      <c r="Z443" s="1136"/>
      <c r="AE443" s="1136"/>
      <c r="AG443" s="1136"/>
      <c r="AL443" s="1136"/>
      <c r="AN443" s="1136"/>
      <c r="AO443" s="1171"/>
      <c r="AS443" s="1136"/>
      <c r="AU443" s="1136"/>
      <c r="AV443" s="1177"/>
      <c r="CH443" s="1149"/>
    </row>
    <row r="444" spans="1:86" s="1165" customFormat="1">
      <c r="A444" s="1020"/>
      <c r="E444" s="1136"/>
      <c r="J444" s="1136"/>
      <c r="Q444" s="1136"/>
      <c r="S444" s="1136"/>
      <c r="X444" s="1136"/>
      <c r="Z444" s="1136"/>
      <c r="AE444" s="1136"/>
      <c r="AG444" s="1136"/>
      <c r="AL444" s="1136"/>
      <c r="AN444" s="1136"/>
      <c r="AO444" s="1171"/>
      <c r="AS444" s="1136"/>
      <c r="AU444" s="1136"/>
      <c r="AV444" s="1177"/>
      <c r="CH444" s="1149"/>
    </row>
    <row r="445" spans="1:86" s="1165" customFormat="1">
      <c r="A445" s="1020"/>
      <c r="E445" s="1136"/>
      <c r="J445" s="1136"/>
      <c r="Q445" s="1136"/>
      <c r="S445" s="1136"/>
      <c r="X445" s="1136"/>
      <c r="Z445" s="1136"/>
      <c r="AE445" s="1136"/>
      <c r="AG445" s="1136"/>
      <c r="AL445" s="1136"/>
      <c r="AN445" s="1136"/>
      <c r="AO445" s="1171"/>
      <c r="AS445" s="1136"/>
      <c r="AU445" s="1136"/>
      <c r="AV445" s="1177"/>
      <c r="CH445" s="1149"/>
    </row>
    <row r="446" spans="1:86" s="1165" customFormat="1">
      <c r="A446" s="1020"/>
      <c r="E446" s="1136"/>
      <c r="J446" s="1136"/>
      <c r="Q446" s="1136"/>
      <c r="S446" s="1136"/>
      <c r="X446" s="1136"/>
      <c r="Z446" s="1136"/>
      <c r="AE446" s="1136"/>
      <c r="AG446" s="1136"/>
      <c r="AL446" s="1136"/>
      <c r="AN446" s="1136"/>
      <c r="AO446" s="1171"/>
      <c r="AS446" s="1136"/>
      <c r="AU446" s="1136"/>
      <c r="AV446" s="1177"/>
      <c r="CH446" s="1149"/>
    </row>
    <row r="447" spans="1:86" s="1165" customFormat="1">
      <c r="A447" s="1020"/>
      <c r="E447" s="1136"/>
      <c r="J447" s="1136"/>
      <c r="Q447" s="1136"/>
      <c r="S447" s="1136"/>
      <c r="X447" s="1136"/>
      <c r="Z447" s="1136"/>
      <c r="AE447" s="1136"/>
      <c r="AG447" s="1136"/>
      <c r="AL447" s="1136"/>
      <c r="AN447" s="1136"/>
      <c r="AO447" s="1171"/>
      <c r="AS447" s="1136"/>
      <c r="AU447" s="1136"/>
      <c r="AV447" s="1177"/>
      <c r="CH447" s="1149"/>
    </row>
    <row r="448" spans="1:86" s="1165" customFormat="1">
      <c r="A448" s="1020"/>
      <c r="E448" s="1136"/>
      <c r="J448" s="1136"/>
      <c r="Q448" s="1136"/>
      <c r="S448" s="1136"/>
      <c r="X448" s="1136"/>
      <c r="Z448" s="1136"/>
      <c r="AE448" s="1136"/>
      <c r="AG448" s="1136"/>
      <c r="AL448" s="1136"/>
      <c r="AN448" s="1136"/>
      <c r="AO448" s="1171"/>
      <c r="AS448" s="1136"/>
      <c r="AU448" s="1136"/>
      <c r="AV448" s="1177"/>
      <c r="CH448" s="1149"/>
    </row>
    <row r="449" spans="1:86" s="1165" customFormat="1">
      <c r="A449" s="1020"/>
      <c r="E449" s="1136"/>
      <c r="J449" s="1136"/>
      <c r="Q449" s="1136"/>
      <c r="S449" s="1136"/>
      <c r="X449" s="1136"/>
      <c r="Z449" s="1136"/>
      <c r="AE449" s="1136"/>
      <c r="AG449" s="1136"/>
      <c r="AL449" s="1136"/>
      <c r="AN449" s="1136"/>
      <c r="AO449" s="1171"/>
      <c r="AS449" s="1136"/>
      <c r="AU449" s="1136"/>
      <c r="AV449" s="1177"/>
      <c r="CH449" s="1149"/>
    </row>
    <row r="450" spans="1:86" s="1165" customFormat="1">
      <c r="A450" s="1020"/>
      <c r="E450" s="1136"/>
      <c r="J450" s="1136"/>
      <c r="Q450" s="1136"/>
      <c r="S450" s="1136"/>
      <c r="X450" s="1136"/>
      <c r="Z450" s="1136"/>
      <c r="AE450" s="1136"/>
      <c r="AG450" s="1136"/>
      <c r="AL450" s="1136"/>
      <c r="AN450" s="1136"/>
      <c r="AO450" s="1171"/>
      <c r="AS450" s="1136"/>
      <c r="AU450" s="1136"/>
      <c r="AV450" s="1177"/>
      <c r="CH450" s="1149"/>
    </row>
    <row r="451" spans="1:86" s="1165" customFormat="1">
      <c r="A451" s="1020"/>
      <c r="E451" s="1136"/>
      <c r="J451" s="1136"/>
      <c r="Q451" s="1136"/>
      <c r="S451" s="1136"/>
      <c r="X451" s="1136"/>
      <c r="Z451" s="1136"/>
      <c r="AE451" s="1136"/>
      <c r="AG451" s="1136"/>
      <c r="AL451" s="1136"/>
      <c r="AN451" s="1136"/>
      <c r="AO451" s="1171"/>
      <c r="AS451" s="1136"/>
      <c r="AU451" s="1136"/>
      <c r="AV451" s="1177"/>
      <c r="CH451" s="1149"/>
    </row>
    <row r="452" spans="1:86" s="1165" customFormat="1">
      <c r="A452" s="1020"/>
      <c r="E452" s="1136"/>
      <c r="J452" s="1136"/>
      <c r="Q452" s="1136"/>
      <c r="S452" s="1136"/>
      <c r="X452" s="1136"/>
      <c r="Z452" s="1136"/>
      <c r="AE452" s="1136"/>
      <c r="AG452" s="1136"/>
      <c r="AL452" s="1136"/>
      <c r="AN452" s="1136"/>
      <c r="AO452" s="1171"/>
      <c r="AS452" s="1136"/>
      <c r="AU452" s="1136"/>
      <c r="AV452" s="1177"/>
      <c r="CH452" s="1149"/>
    </row>
    <row r="453" spans="1:86" s="1165" customFormat="1">
      <c r="A453" s="1020"/>
      <c r="E453" s="1136"/>
      <c r="J453" s="1136"/>
      <c r="Q453" s="1136"/>
      <c r="S453" s="1136"/>
      <c r="X453" s="1136"/>
      <c r="Z453" s="1136"/>
      <c r="AE453" s="1136"/>
      <c r="AG453" s="1136"/>
      <c r="AL453" s="1136"/>
      <c r="AN453" s="1136"/>
      <c r="AO453" s="1171"/>
      <c r="AS453" s="1136"/>
      <c r="AU453" s="1136"/>
      <c r="AV453" s="1177"/>
      <c r="CH453" s="1149"/>
    </row>
    <row r="454" spans="1:86" s="1165" customFormat="1">
      <c r="A454" s="1020"/>
      <c r="E454" s="1136"/>
      <c r="J454" s="1136"/>
      <c r="Q454" s="1136"/>
      <c r="S454" s="1136"/>
      <c r="X454" s="1136"/>
      <c r="Z454" s="1136"/>
      <c r="AE454" s="1136"/>
      <c r="AG454" s="1136"/>
      <c r="AL454" s="1136"/>
      <c r="AN454" s="1136"/>
      <c r="AO454" s="1171"/>
      <c r="AS454" s="1136"/>
      <c r="AU454" s="1136"/>
      <c r="AV454" s="1177"/>
      <c r="CH454" s="1149"/>
    </row>
    <row r="455" spans="1:86" s="1165" customFormat="1">
      <c r="A455" s="1020"/>
      <c r="E455" s="1136"/>
      <c r="J455" s="1136"/>
      <c r="Q455" s="1136"/>
      <c r="S455" s="1136"/>
      <c r="X455" s="1136"/>
      <c r="Z455" s="1136"/>
      <c r="AE455" s="1136"/>
      <c r="AG455" s="1136"/>
      <c r="AL455" s="1136"/>
      <c r="AN455" s="1136"/>
      <c r="AO455" s="1171"/>
      <c r="AS455" s="1136"/>
      <c r="AU455" s="1136"/>
      <c r="AV455" s="1177"/>
      <c r="CH455" s="1149"/>
    </row>
    <row r="456" spans="1:86" s="1165" customFormat="1">
      <c r="A456" s="1020"/>
      <c r="E456" s="1136"/>
      <c r="J456" s="1136"/>
      <c r="Q456" s="1136"/>
      <c r="S456" s="1136"/>
      <c r="X456" s="1136"/>
      <c r="Z456" s="1136"/>
      <c r="AE456" s="1136"/>
      <c r="AG456" s="1136"/>
      <c r="AL456" s="1136"/>
      <c r="AN456" s="1136"/>
      <c r="AO456" s="1171"/>
      <c r="AS456" s="1136"/>
      <c r="AU456" s="1136"/>
      <c r="AV456" s="1177"/>
      <c r="CH456" s="1149"/>
    </row>
    <row r="457" spans="1:86" s="1165" customFormat="1">
      <c r="A457" s="1020"/>
      <c r="E457" s="1136"/>
      <c r="J457" s="1136"/>
      <c r="Q457" s="1136"/>
      <c r="S457" s="1136"/>
      <c r="X457" s="1136"/>
      <c r="Z457" s="1136"/>
      <c r="AE457" s="1136"/>
      <c r="AG457" s="1136"/>
      <c r="AL457" s="1136"/>
      <c r="AN457" s="1136"/>
      <c r="AO457" s="1171"/>
      <c r="AS457" s="1136"/>
      <c r="AU457" s="1136"/>
      <c r="AV457" s="1177"/>
      <c r="CH457" s="1149"/>
    </row>
    <row r="458" spans="1:86" s="1165" customFormat="1">
      <c r="A458" s="1020"/>
      <c r="E458" s="1136"/>
      <c r="J458" s="1136"/>
      <c r="Q458" s="1136"/>
      <c r="S458" s="1136"/>
      <c r="X458" s="1136"/>
      <c r="Z458" s="1136"/>
      <c r="AE458" s="1136"/>
      <c r="AG458" s="1136"/>
      <c r="AL458" s="1136"/>
      <c r="AN458" s="1136"/>
      <c r="AO458" s="1171"/>
      <c r="AS458" s="1136"/>
      <c r="AU458" s="1136"/>
      <c r="AV458" s="1177"/>
      <c r="CH458" s="1149"/>
    </row>
    <row r="459" spans="1:86" s="1165" customFormat="1">
      <c r="A459" s="1020"/>
      <c r="E459" s="1136"/>
      <c r="J459" s="1136"/>
      <c r="Q459" s="1136"/>
      <c r="S459" s="1136"/>
      <c r="X459" s="1136"/>
      <c r="Z459" s="1136"/>
      <c r="AE459" s="1136"/>
      <c r="AG459" s="1136"/>
      <c r="AL459" s="1136"/>
      <c r="AN459" s="1136"/>
      <c r="AO459" s="1171"/>
      <c r="AS459" s="1136"/>
      <c r="AU459" s="1136"/>
      <c r="AV459" s="1177"/>
      <c r="CH459" s="1149"/>
    </row>
    <row r="460" spans="1:86" s="1165" customFormat="1">
      <c r="A460" s="1020"/>
      <c r="E460" s="1136"/>
      <c r="J460" s="1136"/>
      <c r="Q460" s="1136"/>
      <c r="S460" s="1136"/>
      <c r="X460" s="1136"/>
      <c r="Z460" s="1136"/>
      <c r="AE460" s="1136"/>
      <c r="AG460" s="1136"/>
      <c r="AL460" s="1136"/>
      <c r="AN460" s="1136"/>
      <c r="AO460" s="1171"/>
      <c r="AS460" s="1136"/>
      <c r="AU460" s="1136"/>
      <c r="AV460" s="1177"/>
      <c r="CH460" s="1149"/>
    </row>
    <row r="461" spans="1:86" s="1165" customFormat="1">
      <c r="A461" s="1020"/>
      <c r="E461" s="1136"/>
      <c r="J461" s="1136"/>
      <c r="Q461" s="1136"/>
      <c r="S461" s="1136"/>
      <c r="X461" s="1136"/>
      <c r="Z461" s="1136"/>
      <c r="AE461" s="1136"/>
      <c r="AG461" s="1136"/>
      <c r="AL461" s="1136"/>
      <c r="AN461" s="1136"/>
      <c r="AO461" s="1171"/>
      <c r="AS461" s="1136"/>
      <c r="AU461" s="1136"/>
      <c r="AV461" s="1177"/>
      <c r="CH461" s="1149"/>
    </row>
    <row r="462" spans="1:86" s="1165" customFormat="1">
      <c r="A462" s="1020"/>
      <c r="E462" s="1136"/>
      <c r="J462" s="1136"/>
      <c r="Q462" s="1136"/>
      <c r="S462" s="1136"/>
      <c r="X462" s="1136"/>
      <c r="Z462" s="1136"/>
      <c r="AE462" s="1136"/>
      <c r="AG462" s="1136"/>
      <c r="AL462" s="1136"/>
      <c r="AN462" s="1136"/>
      <c r="AO462" s="1171"/>
      <c r="AS462" s="1136"/>
      <c r="AU462" s="1136"/>
      <c r="AV462" s="1177"/>
      <c r="CH462" s="1149"/>
    </row>
    <row r="463" spans="1:86" s="1165" customFormat="1">
      <c r="A463" s="1020"/>
      <c r="E463" s="1136"/>
      <c r="J463" s="1136"/>
      <c r="Q463" s="1136"/>
      <c r="S463" s="1136"/>
      <c r="X463" s="1136"/>
      <c r="Z463" s="1136"/>
      <c r="AE463" s="1136"/>
      <c r="AG463" s="1136"/>
      <c r="AL463" s="1136"/>
      <c r="AN463" s="1136"/>
      <c r="AO463" s="1171"/>
      <c r="AS463" s="1136"/>
      <c r="AU463" s="1136"/>
      <c r="AV463" s="1177"/>
      <c r="CH463" s="1149"/>
    </row>
    <row r="464" spans="1:86" s="1165" customFormat="1">
      <c r="A464" s="1020"/>
      <c r="E464" s="1136"/>
      <c r="J464" s="1136"/>
      <c r="Q464" s="1136"/>
      <c r="S464" s="1136"/>
      <c r="X464" s="1136"/>
      <c r="Z464" s="1136"/>
      <c r="AE464" s="1136"/>
      <c r="AG464" s="1136"/>
      <c r="AL464" s="1136"/>
      <c r="AN464" s="1136"/>
      <c r="AO464" s="1171"/>
      <c r="AS464" s="1136"/>
      <c r="AU464" s="1136"/>
      <c r="AV464" s="1177"/>
      <c r="CH464" s="1149"/>
    </row>
    <row r="465" spans="1:86" s="1165" customFormat="1">
      <c r="A465" s="1020"/>
      <c r="E465" s="1136"/>
      <c r="J465" s="1136"/>
      <c r="Q465" s="1136"/>
      <c r="S465" s="1136"/>
      <c r="X465" s="1136"/>
      <c r="Z465" s="1136"/>
      <c r="AE465" s="1136"/>
      <c r="AG465" s="1136"/>
      <c r="AL465" s="1136"/>
      <c r="AN465" s="1136"/>
      <c r="AO465" s="1171"/>
      <c r="AS465" s="1136"/>
      <c r="AU465" s="1136"/>
      <c r="AV465" s="1177"/>
      <c r="CH465" s="1149"/>
    </row>
    <row r="466" spans="1:86" s="1165" customFormat="1">
      <c r="A466" s="1020"/>
      <c r="E466" s="1136"/>
      <c r="J466" s="1136"/>
      <c r="Q466" s="1136"/>
      <c r="S466" s="1136"/>
      <c r="X466" s="1136"/>
      <c r="Z466" s="1136"/>
      <c r="AE466" s="1136"/>
      <c r="AG466" s="1136"/>
      <c r="AL466" s="1136"/>
      <c r="AN466" s="1136"/>
      <c r="AO466" s="1171"/>
      <c r="AS466" s="1136"/>
      <c r="AU466" s="1136"/>
      <c r="AV466" s="1177"/>
      <c r="CH466" s="1149"/>
    </row>
    <row r="467" spans="1:86" s="1165" customFormat="1">
      <c r="A467" s="1020"/>
      <c r="E467" s="1136"/>
      <c r="J467" s="1136"/>
      <c r="Q467" s="1136"/>
      <c r="S467" s="1136"/>
      <c r="X467" s="1136"/>
      <c r="Z467" s="1136"/>
      <c r="AE467" s="1136"/>
      <c r="AG467" s="1136"/>
      <c r="AL467" s="1136"/>
      <c r="AN467" s="1136"/>
      <c r="AO467" s="1171"/>
      <c r="AS467" s="1136"/>
      <c r="AU467" s="1136"/>
      <c r="AV467" s="1177"/>
      <c r="CH467" s="1149"/>
    </row>
    <row r="468" spans="1:86" s="1165" customFormat="1">
      <c r="A468" s="1020"/>
      <c r="E468" s="1136"/>
      <c r="J468" s="1136"/>
      <c r="Q468" s="1136"/>
      <c r="S468" s="1136"/>
      <c r="X468" s="1136"/>
      <c r="Z468" s="1136"/>
      <c r="AE468" s="1136"/>
      <c r="AG468" s="1136"/>
      <c r="AL468" s="1136"/>
      <c r="AN468" s="1136"/>
      <c r="AO468" s="1171"/>
      <c r="AS468" s="1136"/>
      <c r="AU468" s="1136"/>
      <c r="AV468" s="1177"/>
      <c r="CH468" s="1149"/>
    </row>
    <row r="469" spans="1:86" s="1165" customFormat="1">
      <c r="A469" s="1020"/>
      <c r="E469" s="1136"/>
      <c r="J469" s="1136"/>
      <c r="Q469" s="1136"/>
      <c r="S469" s="1136"/>
      <c r="X469" s="1136"/>
      <c r="Z469" s="1136"/>
      <c r="AE469" s="1136"/>
      <c r="AG469" s="1136"/>
      <c r="AL469" s="1136"/>
      <c r="AN469" s="1136"/>
      <c r="AO469" s="1171"/>
      <c r="AS469" s="1136"/>
      <c r="AU469" s="1136"/>
      <c r="AV469" s="1177"/>
      <c r="CH469" s="1149"/>
    </row>
    <row r="470" spans="1:86" s="1165" customFormat="1">
      <c r="A470" s="1020"/>
      <c r="E470" s="1136"/>
      <c r="J470" s="1136"/>
      <c r="Q470" s="1136"/>
      <c r="S470" s="1136"/>
      <c r="X470" s="1136"/>
      <c r="Z470" s="1136"/>
      <c r="AE470" s="1136"/>
      <c r="AG470" s="1136"/>
      <c r="AL470" s="1136"/>
      <c r="AN470" s="1136"/>
      <c r="AO470" s="1171"/>
      <c r="AS470" s="1136"/>
      <c r="AU470" s="1136"/>
      <c r="AV470" s="1177"/>
      <c r="CH470" s="1149"/>
    </row>
    <row r="471" spans="1:86" s="1165" customFormat="1">
      <c r="A471" s="1020"/>
      <c r="E471" s="1136"/>
      <c r="J471" s="1136"/>
      <c r="Q471" s="1136"/>
      <c r="S471" s="1136"/>
      <c r="X471" s="1136"/>
      <c r="Z471" s="1136"/>
      <c r="AE471" s="1136"/>
      <c r="AG471" s="1136"/>
      <c r="AL471" s="1136"/>
      <c r="AN471" s="1136"/>
      <c r="AO471" s="1171"/>
      <c r="AS471" s="1136"/>
      <c r="AU471" s="1136"/>
      <c r="AV471" s="1177"/>
      <c r="CH471" s="1149"/>
    </row>
    <row r="472" spans="1:86" s="1165" customFormat="1">
      <c r="A472" s="1020"/>
      <c r="E472" s="1136"/>
      <c r="J472" s="1136"/>
      <c r="Q472" s="1136"/>
      <c r="S472" s="1136"/>
      <c r="X472" s="1136"/>
      <c r="Z472" s="1136"/>
      <c r="AE472" s="1136"/>
      <c r="AG472" s="1136"/>
      <c r="AL472" s="1136"/>
      <c r="AN472" s="1136"/>
      <c r="AO472" s="1171"/>
      <c r="AS472" s="1136"/>
      <c r="AU472" s="1136"/>
      <c r="AV472" s="1177"/>
      <c r="CH472" s="1149"/>
    </row>
    <row r="473" spans="1:86" s="1165" customFormat="1">
      <c r="A473" s="1020"/>
      <c r="E473" s="1136"/>
      <c r="J473" s="1136"/>
      <c r="Q473" s="1136"/>
      <c r="S473" s="1136"/>
      <c r="X473" s="1136"/>
      <c r="Z473" s="1136"/>
      <c r="AE473" s="1136"/>
      <c r="AG473" s="1136"/>
      <c r="AL473" s="1136"/>
      <c r="AN473" s="1136"/>
      <c r="AO473" s="1171"/>
      <c r="AS473" s="1136"/>
      <c r="AU473" s="1136"/>
      <c r="AV473" s="1177"/>
      <c r="CH473" s="1149"/>
    </row>
    <row r="474" spans="1:86" s="1165" customFormat="1">
      <c r="A474" s="1020"/>
      <c r="E474" s="1136"/>
      <c r="J474" s="1136"/>
      <c r="Q474" s="1136"/>
      <c r="S474" s="1136"/>
      <c r="X474" s="1136"/>
      <c r="Z474" s="1136"/>
      <c r="AE474" s="1136"/>
      <c r="AG474" s="1136"/>
      <c r="AL474" s="1136"/>
      <c r="AN474" s="1136"/>
      <c r="AO474" s="1171"/>
      <c r="AS474" s="1136"/>
      <c r="AU474" s="1136"/>
      <c r="AV474" s="1177"/>
      <c r="CH474" s="1149"/>
    </row>
    <row r="475" spans="1:86" s="1165" customFormat="1">
      <c r="A475" s="1020"/>
      <c r="E475" s="1136"/>
      <c r="J475" s="1136"/>
      <c r="Q475" s="1136"/>
      <c r="S475" s="1136"/>
      <c r="X475" s="1136"/>
      <c r="Z475" s="1136"/>
      <c r="AE475" s="1136"/>
      <c r="AG475" s="1136"/>
      <c r="AL475" s="1136"/>
      <c r="AN475" s="1136"/>
      <c r="AO475" s="1171"/>
      <c r="AS475" s="1136"/>
      <c r="AU475" s="1136"/>
      <c r="AV475" s="1177"/>
      <c r="CH475" s="1149"/>
    </row>
    <row r="476" spans="1:86" s="1165" customFormat="1">
      <c r="A476" s="1020"/>
      <c r="E476" s="1136"/>
      <c r="J476" s="1136"/>
      <c r="Q476" s="1136"/>
      <c r="S476" s="1136"/>
      <c r="X476" s="1136"/>
      <c r="Z476" s="1136"/>
      <c r="AE476" s="1136"/>
      <c r="AG476" s="1136"/>
      <c r="AL476" s="1136"/>
      <c r="AN476" s="1136"/>
      <c r="AO476" s="1171"/>
      <c r="AS476" s="1136"/>
      <c r="AU476" s="1136"/>
      <c r="AV476" s="1177"/>
      <c r="CH476" s="1149"/>
    </row>
    <row r="477" spans="1:86" s="1165" customFormat="1">
      <c r="A477" s="1020"/>
      <c r="E477" s="1136"/>
      <c r="J477" s="1136"/>
      <c r="Q477" s="1136"/>
      <c r="S477" s="1136"/>
      <c r="X477" s="1136"/>
      <c r="Z477" s="1136"/>
      <c r="AE477" s="1136"/>
      <c r="AG477" s="1136"/>
      <c r="AL477" s="1136"/>
      <c r="AN477" s="1136"/>
      <c r="AO477" s="1171"/>
      <c r="AS477" s="1136"/>
      <c r="AU477" s="1136"/>
      <c r="AV477" s="1177"/>
      <c r="CH477" s="1149"/>
    </row>
    <row r="478" spans="1:86" s="1165" customFormat="1">
      <c r="A478" s="1020"/>
      <c r="E478" s="1136"/>
      <c r="J478" s="1136"/>
      <c r="Q478" s="1136"/>
      <c r="S478" s="1136"/>
      <c r="X478" s="1136"/>
      <c r="Z478" s="1136"/>
      <c r="AE478" s="1136"/>
      <c r="AG478" s="1136"/>
      <c r="AL478" s="1136"/>
      <c r="AN478" s="1136"/>
      <c r="AO478" s="1171"/>
      <c r="AS478" s="1136"/>
      <c r="AU478" s="1136"/>
      <c r="AV478" s="1177"/>
      <c r="CH478" s="1149"/>
    </row>
    <row r="479" spans="1:86" s="1165" customFormat="1">
      <c r="A479" s="1020"/>
      <c r="E479" s="1136"/>
      <c r="J479" s="1136"/>
      <c r="Q479" s="1136"/>
      <c r="S479" s="1136"/>
      <c r="X479" s="1136"/>
      <c r="Z479" s="1136"/>
      <c r="AE479" s="1136"/>
      <c r="AG479" s="1136"/>
      <c r="AL479" s="1136"/>
      <c r="AN479" s="1136"/>
      <c r="AO479" s="1171"/>
      <c r="AS479" s="1136"/>
      <c r="AU479" s="1136"/>
      <c r="AV479" s="1177"/>
      <c r="CH479" s="1149"/>
    </row>
    <row r="480" spans="1:86" s="1165" customFormat="1">
      <c r="A480" s="1020"/>
      <c r="E480" s="1136"/>
      <c r="J480" s="1136"/>
      <c r="Q480" s="1136"/>
      <c r="S480" s="1136"/>
      <c r="X480" s="1136"/>
      <c r="Z480" s="1136"/>
      <c r="AE480" s="1136"/>
      <c r="AG480" s="1136"/>
      <c r="AL480" s="1136"/>
      <c r="AN480" s="1136"/>
      <c r="AO480" s="1171"/>
      <c r="AS480" s="1136"/>
      <c r="AU480" s="1136"/>
      <c r="AV480" s="1177"/>
      <c r="CH480" s="1149"/>
    </row>
    <row r="481" spans="1:86" s="1165" customFormat="1">
      <c r="A481" s="1020"/>
      <c r="E481" s="1136"/>
      <c r="J481" s="1136"/>
      <c r="Q481" s="1136"/>
      <c r="S481" s="1136"/>
      <c r="X481" s="1136"/>
      <c r="Z481" s="1136"/>
      <c r="AE481" s="1136"/>
      <c r="AG481" s="1136"/>
      <c r="AL481" s="1136"/>
      <c r="AN481" s="1136"/>
      <c r="AO481" s="1171"/>
      <c r="AS481" s="1136"/>
      <c r="AU481" s="1136"/>
      <c r="AV481" s="1177"/>
      <c r="CH481" s="1149"/>
    </row>
    <row r="482" spans="1:86" s="1165" customFormat="1">
      <c r="A482" s="1020"/>
      <c r="E482" s="1136"/>
      <c r="J482" s="1136"/>
      <c r="Q482" s="1136"/>
      <c r="S482" s="1136"/>
      <c r="X482" s="1136"/>
      <c r="Z482" s="1136"/>
      <c r="AE482" s="1136"/>
      <c r="AG482" s="1136"/>
      <c r="AL482" s="1136"/>
      <c r="AN482" s="1136"/>
      <c r="AO482" s="1171"/>
      <c r="AS482" s="1136"/>
      <c r="AU482" s="1136"/>
      <c r="AV482" s="1177"/>
      <c r="CH482" s="1149"/>
    </row>
    <row r="483" spans="1:86" s="1165" customFormat="1">
      <c r="A483" s="1020"/>
      <c r="E483" s="1136"/>
      <c r="J483" s="1136"/>
      <c r="Q483" s="1136"/>
      <c r="S483" s="1136"/>
      <c r="X483" s="1136"/>
      <c r="Z483" s="1136"/>
      <c r="AE483" s="1136"/>
      <c r="AG483" s="1136"/>
      <c r="AL483" s="1136"/>
      <c r="AN483" s="1136"/>
      <c r="AO483" s="1171"/>
      <c r="AS483" s="1136"/>
      <c r="AU483" s="1136"/>
      <c r="AV483" s="1177"/>
      <c r="CH483" s="1149"/>
    </row>
    <row r="484" spans="1:86" s="1165" customFormat="1">
      <c r="A484" s="1020"/>
      <c r="E484" s="1136"/>
      <c r="J484" s="1136"/>
      <c r="Q484" s="1136"/>
      <c r="S484" s="1136"/>
      <c r="X484" s="1136"/>
      <c r="Z484" s="1136"/>
      <c r="AE484" s="1136"/>
      <c r="AG484" s="1136"/>
      <c r="AL484" s="1136"/>
      <c r="AN484" s="1136"/>
      <c r="AO484" s="1171"/>
      <c r="AS484" s="1136"/>
      <c r="AU484" s="1136"/>
      <c r="AV484" s="1177"/>
      <c r="CH484" s="1149"/>
    </row>
    <row r="485" spans="1:86" s="1165" customFormat="1">
      <c r="A485" s="1020"/>
      <c r="E485" s="1136"/>
      <c r="J485" s="1136"/>
      <c r="Q485" s="1136"/>
      <c r="S485" s="1136"/>
      <c r="X485" s="1136"/>
      <c r="Z485" s="1136"/>
      <c r="AE485" s="1136"/>
      <c r="AG485" s="1136"/>
      <c r="AL485" s="1136"/>
      <c r="AN485" s="1136"/>
      <c r="AO485" s="1171"/>
      <c r="AS485" s="1136"/>
      <c r="AU485" s="1136"/>
      <c r="AV485" s="1177"/>
      <c r="CH485" s="1149"/>
    </row>
    <row r="486" spans="1:86" s="1165" customFormat="1">
      <c r="A486" s="1020"/>
      <c r="E486" s="1136"/>
      <c r="J486" s="1136"/>
      <c r="Q486" s="1136"/>
      <c r="S486" s="1136"/>
      <c r="X486" s="1136"/>
      <c r="Z486" s="1136"/>
      <c r="AE486" s="1136"/>
      <c r="AG486" s="1136"/>
      <c r="AL486" s="1136"/>
      <c r="AN486" s="1136"/>
      <c r="AO486" s="1171"/>
      <c r="AS486" s="1136"/>
      <c r="AU486" s="1136"/>
      <c r="AV486" s="1177"/>
      <c r="CH486" s="1149"/>
    </row>
    <row r="487" spans="1:86" s="1165" customFormat="1">
      <c r="A487" s="1020"/>
      <c r="E487" s="1136"/>
      <c r="J487" s="1136"/>
      <c r="Q487" s="1136"/>
      <c r="S487" s="1136"/>
      <c r="X487" s="1136"/>
      <c r="Z487" s="1136"/>
      <c r="AE487" s="1136"/>
      <c r="AG487" s="1136"/>
      <c r="AL487" s="1136"/>
      <c r="AN487" s="1136"/>
      <c r="AO487" s="1171"/>
      <c r="AS487" s="1136"/>
      <c r="AU487" s="1136"/>
      <c r="AV487" s="1177"/>
      <c r="CH487" s="1149"/>
    </row>
    <row r="488" spans="1:86" s="1165" customFormat="1">
      <c r="A488" s="1020"/>
      <c r="E488" s="1136"/>
      <c r="J488" s="1136"/>
      <c r="Q488" s="1136"/>
      <c r="S488" s="1136"/>
      <c r="X488" s="1136"/>
      <c r="Z488" s="1136"/>
      <c r="AE488" s="1136"/>
      <c r="AG488" s="1136"/>
      <c r="AL488" s="1136"/>
      <c r="AN488" s="1136"/>
      <c r="AO488" s="1171"/>
      <c r="AS488" s="1136"/>
      <c r="AU488" s="1136"/>
      <c r="AV488" s="1177"/>
      <c r="CH488" s="1149"/>
    </row>
    <row r="489" spans="1:86" s="1165" customFormat="1">
      <c r="A489" s="1020"/>
      <c r="E489" s="1136"/>
      <c r="J489" s="1136"/>
      <c r="Q489" s="1136"/>
      <c r="S489" s="1136"/>
      <c r="X489" s="1136"/>
      <c r="Z489" s="1136"/>
      <c r="AE489" s="1136"/>
      <c r="AG489" s="1136"/>
      <c r="AL489" s="1136"/>
      <c r="AN489" s="1136"/>
      <c r="AO489" s="1171"/>
      <c r="AS489" s="1136"/>
      <c r="AU489" s="1136"/>
      <c r="AV489" s="1177"/>
      <c r="CH489" s="1149"/>
    </row>
    <row r="490" spans="1:86" s="1165" customFormat="1">
      <c r="A490" s="1020"/>
      <c r="E490" s="1136"/>
      <c r="J490" s="1136"/>
      <c r="Q490" s="1136"/>
      <c r="S490" s="1136"/>
      <c r="X490" s="1136"/>
      <c r="Z490" s="1136"/>
      <c r="AE490" s="1136"/>
      <c r="AG490" s="1136"/>
      <c r="AL490" s="1136"/>
      <c r="AN490" s="1136"/>
      <c r="AO490" s="1171"/>
      <c r="AS490" s="1136"/>
      <c r="AU490" s="1136"/>
      <c r="AV490" s="1177"/>
      <c r="CH490" s="1149"/>
    </row>
    <row r="491" spans="1:86" s="1165" customFormat="1">
      <c r="A491" s="1020"/>
      <c r="E491" s="1136"/>
      <c r="J491" s="1136"/>
      <c r="Q491" s="1136"/>
      <c r="S491" s="1136"/>
      <c r="X491" s="1136"/>
      <c r="Z491" s="1136"/>
      <c r="AE491" s="1136"/>
      <c r="AG491" s="1136"/>
      <c r="AL491" s="1136"/>
      <c r="AN491" s="1136"/>
      <c r="AO491" s="1171"/>
      <c r="AS491" s="1136"/>
      <c r="AU491" s="1136"/>
      <c r="AV491" s="1177"/>
      <c r="CH491" s="1149"/>
    </row>
    <row r="492" spans="1:86" s="1165" customFormat="1">
      <c r="A492" s="1020"/>
      <c r="E492" s="1136"/>
      <c r="J492" s="1136"/>
      <c r="Q492" s="1136"/>
      <c r="S492" s="1136"/>
      <c r="X492" s="1136"/>
      <c r="Z492" s="1136"/>
      <c r="AE492" s="1136"/>
      <c r="AG492" s="1136"/>
      <c r="AL492" s="1136"/>
      <c r="AN492" s="1136"/>
      <c r="AO492" s="1171"/>
      <c r="AS492" s="1136"/>
      <c r="AU492" s="1136"/>
      <c r="AV492" s="1177"/>
      <c r="CH492" s="1149"/>
    </row>
    <row r="493" spans="1:86" s="1165" customFormat="1">
      <c r="A493" s="1020"/>
      <c r="E493" s="1136"/>
      <c r="J493" s="1136"/>
      <c r="Q493" s="1136"/>
      <c r="S493" s="1136"/>
      <c r="X493" s="1136"/>
      <c r="Z493" s="1136"/>
      <c r="AE493" s="1136"/>
      <c r="AG493" s="1136"/>
      <c r="AL493" s="1136"/>
      <c r="AN493" s="1136"/>
      <c r="AO493" s="1171"/>
      <c r="AS493" s="1136"/>
      <c r="AU493" s="1136"/>
      <c r="AV493" s="1177"/>
      <c r="CH493" s="1149"/>
    </row>
    <row r="494" spans="1:86" s="1165" customFormat="1">
      <c r="A494" s="1020"/>
      <c r="E494" s="1136"/>
      <c r="J494" s="1136"/>
      <c r="Q494" s="1136"/>
      <c r="S494" s="1136"/>
      <c r="X494" s="1136"/>
      <c r="Z494" s="1136"/>
      <c r="AE494" s="1136"/>
      <c r="AG494" s="1136"/>
      <c r="AL494" s="1136"/>
      <c r="AN494" s="1136"/>
      <c r="AO494" s="1171"/>
      <c r="AS494" s="1136"/>
      <c r="AU494" s="1136"/>
      <c r="AV494" s="1177"/>
      <c r="CH494" s="1149"/>
    </row>
    <row r="495" spans="1:86" s="1165" customFormat="1">
      <c r="A495" s="1020"/>
      <c r="E495" s="1136"/>
      <c r="J495" s="1136"/>
      <c r="Q495" s="1136"/>
      <c r="S495" s="1136"/>
      <c r="X495" s="1136"/>
      <c r="Z495" s="1136"/>
      <c r="AE495" s="1136"/>
      <c r="AG495" s="1136"/>
      <c r="AL495" s="1136"/>
      <c r="AN495" s="1136"/>
      <c r="AO495" s="1171"/>
      <c r="AS495" s="1136"/>
      <c r="AU495" s="1136"/>
      <c r="AV495" s="1177"/>
      <c r="CH495" s="1149"/>
    </row>
    <row r="496" spans="1:86" s="1165" customFormat="1">
      <c r="A496" s="1020"/>
      <c r="E496" s="1136"/>
      <c r="J496" s="1136"/>
      <c r="Q496" s="1136"/>
      <c r="S496" s="1136"/>
      <c r="X496" s="1136"/>
      <c r="Z496" s="1136"/>
      <c r="AE496" s="1136"/>
      <c r="AG496" s="1136"/>
      <c r="AL496" s="1136"/>
      <c r="AN496" s="1136"/>
      <c r="AO496" s="1171"/>
      <c r="AS496" s="1136"/>
      <c r="AU496" s="1136"/>
      <c r="AV496" s="1177"/>
      <c r="CH496" s="1149"/>
    </row>
    <row r="497" spans="1:86" s="1165" customFormat="1">
      <c r="A497" s="1020"/>
      <c r="E497" s="1136"/>
      <c r="J497" s="1136"/>
      <c r="Q497" s="1136"/>
      <c r="S497" s="1136"/>
      <c r="X497" s="1136"/>
      <c r="Z497" s="1136"/>
      <c r="AE497" s="1136"/>
      <c r="AG497" s="1136"/>
      <c r="AL497" s="1136"/>
      <c r="AN497" s="1136"/>
      <c r="AO497" s="1171"/>
      <c r="AS497" s="1136"/>
      <c r="AU497" s="1136"/>
      <c r="AV497" s="1177"/>
      <c r="CH497" s="1149"/>
    </row>
    <row r="498" spans="1:86" s="1165" customFormat="1">
      <c r="A498" s="1020"/>
      <c r="E498" s="1136"/>
      <c r="J498" s="1136"/>
      <c r="Q498" s="1136"/>
      <c r="S498" s="1136"/>
      <c r="X498" s="1136"/>
      <c r="Z498" s="1136"/>
      <c r="AE498" s="1136"/>
      <c r="AG498" s="1136"/>
      <c r="AL498" s="1136"/>
      <c r="AN498" s="1136"/>
      <c r="AO498" s="1171"/>
      <c r="AS498" s="1136"/>
      <c r="AU498" s="1136"/>
      <c r="AV498" s="1177"/>
      <c r="CH498" s="1149"/>
    </row>
    <row r="499" spans="1:86" s="1165" customFormat="1">
      <c r="A499" s="1020"/>
      <c r="E499" s="1136"/>
      <c r="J499" s="1136"/>
      <c r="Q499" s="1136"/>
      <c r="S499" s="1136"/>
      <c r="X499" s="1136"/>
      <c r="Z499" s="1136"/>
      <c r="AE499" s="1136"/>
      <c r="AG499" s="1136"/>
      <c r="AL499" s="1136"/>
      <c r="AN499" s="1136"/>
      <c r="AO499" s="1171"/>
      <c r="AS499" s="1136"/>
      <c r="AU499" s="1136"/>
      <c r="AV499" s="1177"/>
      <c r="CH499" s="1149"/>
    </row>
    <row r="500" spans="1:86" s="1165" customFormat="1">
      <c r="A500" s="1020"/>
      <c r="E500" s="1136"/>
      <c r="J500" s="1136"/>
      <c r="Q500" s="1136"/>
      <c r="S500" s="1136"/>
      <c r="X500" s="1136"/>
      <c r="Z500" s="1136"/>
      <c r="AE500" s="1136"/>
      <c r="AG500" s="1136"/>
      <c r="AL500" s="1136"/>
      <c r="AN500" s="1136"/>
      <c r="AO500" s="1171"/>
      <c r="AS500" s="1136"/>
      <c r="AU500" s="1136"/>
      <c r="AV500" s="1177"/>
      <c r="CH500" s="1149"/>
    </row>
    <row r="501" spans="1:86" s="1165" customFormat="1">
      <c r="A501" s="1020"/>
      <c r="E501" s="1136"/>
      <c r="J501" s="1136"/>
      <c r="Q501" s="1136"/>
      <c r="S501" s="1136"/>
      <c r="X501" s="1136"/>
      <c r="Z501" s="1136"/>
      <c r="AE501" s="1136"/>
      <c r="AG501" s="1136"/>
      <c r="AL501" s="1136"/>
      <c r="AN501" s="1136"/>
      <c r="AO501" s="1171"/>
      <c r="AS501" s="1136"/>
      <c r="AU501" s="1136"/>
      <c r="AV501" s="1177"/>
      <c r="CH501" s="1149"/>
    </row>
    <row r="502" spans="1:86" s="1165" customFormat="1">
      <c r="A502" s="1020"/>
      <c r="E502" s="1136"/>
      <c r="J502" s="1136"/>
      <c r="Q502" s="1136"/>
      <c r="S502" s="1136"/>
      <c r="X502" s="1136"/>
      <c r="Z502" s="1136"/>
      <c r="AE502" s="1136"/>
      <c r="AG502" s="1136"/>
      <c r="AL502" s="1136"/>
      <c r="AN502" s="1136"/>
      <c r="AO502" s="1171"/>
      <c r="AS502" s="1136"/>
      <c r="AU502" s="1136"/>
      <c r="AV502" s="1177"/>
      <c r="CH502" s="1149"/>
    </row>
    <row r="503" spans="1:86" s="1165" customFormat="1">
      <c r="A503" s="1020"/>
      <c r="E503" s="1136"/>
      <c r="J503" s="1136"/>
      <c r="Q503" s="1136"/>
      <c r="S503" s="1136"/>
      <c r="X503" s="1136"/>
      <c r="Z503" s="1136"/>
      <c r="AE503" s="1136"/>
      <c r="AG503" s="1136"/>
      <c r="AL503" s="1136"/>
      <c r="AN503" s="1136"/>
      <c r="AO503" s="1171"/>
      <c r="AS503" s="1136"/>
      <c r="AU503" s="1136"/>
      <c r="AV503" s="1177"/>
      <c r="CH503" s="1149"/>
    </row>
    <row r="504" spans="1:86" s="1165" customFormat="1">
      <c r="A504" s="1020"/>
      <c r="E504" s="1136"/>
      <c r="J504" s="1136"/>
      <c r="Q504" s="1136"/>
      <c r="S504" s="1136"/>
      <c r="X504" s="1136"/>
      <c r="Z504" s="1136"/>
      <c r="AE504" s="1136"/>
      <c r="AG504" s="1136"/>
      <c r="AL504" s="1136"/>
      <c r="AN504" s="1136"/>
      <c r="AO504" s="1171"/>
      <c r="AS504" s="1136"/>
      <c r="AU504" s="1136"/>
      <c r="AV504" s="1177"/>
      <c r="CH504" s="1149"/>
    </row>
    <row r="505" spans="1:86" s="1165" customFormat="1">
      <c r="A505" s="1020"/>
      <c r="E505" s="1136"/>
      <c r="J505" s="1136"/>
      <c r="Q505" s="1136"/>
      <c r="S505" s="1136"/>
      <c r="X505" s="1136"/>
      <c r="Z505" s="1136"/>
      <c r="AE505" s="1136"/>
      <c r="AG505" s="1136"/>
      <c r="AL505" s="1136"/>
      <c r="AN505" s="1136"/>
      <c r="AO505" s="1171"/>
      <c r="AS505" s="1136"/>
      <c r="AU505" s="1136"/>
      <c r="AV505" s="1177"/>
      <c r="CH505" s="1149"/>
    </row>
    <row r="506" spans="1:86" s="1165" customFormat="1">
      <c r="A506" s="1020"/>
      <c r="E506" s="1136"/>
      <c r="J506" s="1136"/>
      <c r="Q506" s="1136"/>
      <c r="S506" s="1136"/>
      <c r="X506" s="1136"/>
      <c r="Z506" s="1136"/>
      <c r="AE506" s="1136"/>
      <c r="AG506" s="1136"/>
      <c r="AL506" s="1136"/>
      <c r="AN506" s="1136"/>
      <c r="AO506" s="1171"/>
      <c r="AS506" s="1136"/>
      <c r="AU506" s="1136"/>
      <c r="AV506" s="1177"/>
      <c r="CH506" s="1149"/>
    </row>
    <row r="507" spans="1:86" s="1165" customFormat="1">
      <c r="A507" s="1020"/>
      <c r="E507" s="1136"/>
      <c r="J507" s="1136"/>
      <c r="Q507" s="1136"/>
      <c r="S507" s="1136"/>
      <c r="X507" s="1136"/>
      <c r="Z507" s="1136"/>
      <c r="AE507" s="1136"/>
      <c r="AG507" s="1136"/>
      <c r="AL507" s="1136"/>
      <c r="AN507" s="1136"/>
      <c r="AO507" s="1171"/>
      <c r="AS507" s="1136"/>
      <c r="AU507" s="1136"/>
      <c r="AV507" s="1177"/>
      <c r="CH507" s="1149"/>
    </row>
    <row r="508" spans="1:86" s="1165" customFormat="1">
      <c r="A508" s="1020"/>
      <c r="E508" s="1136"/>
      <c r="J508" s="1136"/>
      <c r="Q508" s="1136"/>
      <c r="S508" s="1136"/>
      <c r="X508" s="1136"/>
      <c r="Z508" s="1136"/>
      <c r="AE508" s="1136"/>
      <c r="AG508" s="1136"/>
      <c r="AL508" s="1136"/>
      <c r="AN508" s="1136"/>
      <c r="AO508" s="1171"/>
      <c r="AS508" s="1136"/>
      <c r="AU508" s="1136"/>
      <c r="AV508" s="1177"/>
      <c r="CH508" s="1149"/>
    </row>
    <row r="509" spans="1:86" s="1165" customFormat="1">
      <c r="A509" s="1020"/>
      <c r="E509" s="1136"/>
      <c r="J509" s="1136"/>
      <c r="Q509" s="1136"/>
      <c r="S509" s="1136"/>
      <c r="X509" s="1136"/>
      <c r="Z509" s="1136"/>
      <c r="AE509" s="1136"/>
      <c r="AG509" s="1136"/>
      <c r="AL509" s="1136"/>
      <c r="AN509" s="1136"/>
      <c r="AO509" s="1171"/>
      <c r="AS509" s="1136"/>
      <c r="AU509" s="1136"/>
      <c r="AV509" s="1177"/>
      <c r="CH509" s="1149"/>
    </row>
    <row r="510" spans="1:86" s="1165" customFormat="1">
      <c r="A510" s="1020"/>
      <c r="E510" s="1136"/>
      <c r="J510" s="1136"/>
      <c r="Q510" s="1136"/>
      <c r="S510" s="1136"/>
      <c r="X510" s="1136"/>
      <c r="Z510" s="1136"/>
      <c r="AE510" s="1136"/>
      <c r="AG510" s="1136"/>
      <c r="AL510" s="1136"/>
      <c r="AN510" s="1136"/>
      <c r="AO510" s="1171"/>
      <c r="AS510" s="1136"/>
      <c r="AU510" s="1136"/>
      <c r="AV510" s="1177"/>
      <c r="CH510" s="1149"/>
    </row>
    <row r="511" spans="1:86" s="1165" customFormat="1">
      <c r="A511" s="1020"/>
      <c r="E511" s="1136"/>
      <c r="J511" s="1136"/>
      <c r="Q511" s="1136"/>
      <c r="S511" s="1136"/>
      <c r="X511" s="1136"/>
      <c r="Z511" s="1136"/>
      <c r="AE511" s="1136"/>
      <c r="AG511" s="1136"/>
      <c r="AL511" s="1136"/>
      <c r="AN511" s="1136"/>
      <c r="AO511" s="1171"/>
      <c r="AS511" s="1136"/>
      <c r="AU511" s="1136"/>
      <c r="AV511" s="1177"/>
      <c r="CH511" s="1149"/>
    </row>
    <row r="512" spans="1:86" s="1165" customFormat="1">
      <c r="A512" s="1020"/>
      <c r="E512" s="1136"/>
      <c r="J512" s="1136"/>
      <c r="Q512" s="1136"/>
      <c r="S512" s="1136"/>
      <c r="X512" s="1136"/>
      <c r="Z512" s="1136"/>
      <c r="AE512" s="1136"/>
      <c r="AG512" s="1136"/>
      <c r="AL512" s="1136"/>
      <c r="AN512" s="1136"/>
      <c r="AO512" s="1171"/>
      <c r="AS512" s="1136"/>
      <c r="AU512" s="1136"/>
      <c r="AV512" s="1177"/>
      <c r="CH512" s="1149"/>
    </row>
    <row r="513" spans="1:86" s="1165" customFormat="1">
      <c r="A513" s="1020"/>
      <c r="E513" s="1136"/>
      <c r="J513" s="1136"/>
      <c r="Q513" s="1136"/>
      <c r="S513" s="1136"/>
      <c r="X513" s="1136"/>
      <c r="Z513" s="1136"/>
      <c r="AE513" s="1136"/>
      <c r="AG513" s="1136"/>
      <c r="AL513" s="1136"/>
      <c r="AN513" s="1136"/>
      <c r="AO513" s="1171"/>
      <c r="AS513" s="1136"/>
      <c r="AU513" s="1136"/>
      <c r="AV513" s="1177"/>
      <c r="CH513" s="1149"/>
    </row>
    <row r="514" spans="1:86" s="1165" customFormat="1">
      <c r="A514" s="1020"/>
      <c r="E514" s="1136"/>
      <c r="J514" s="1136"/>
      <c r="Q514" s="1136"/>
      <c r="S514" s="1136"/>
      <c r="X514" s="1136"/>
      <c r="Z514" s="1136"/>
      <c r="AE514" s="1136"/>
      <c r="AG514" s="1136"/>
      <c r="AL514" s="1136"/>
      <c r="AN514" s="1136"/>
      <c r="AO514" s="1171"/>
      <c r="AS514" s="1136"/>
      <c r="AU514" s="1136"/>
      <c r="AV514" s="1177"/>
      <c r="CH514" s="1149"/>
    </row>
    <row r="515" spans="1:86" s="1165" customFormat="1">
      <c r="A515" s="1020"/>
      <c r="E515" s="1136"/>
      <c r="J515" s="1136"/>
      <c r="Q515" s="1136"/>
      <c r="S515" s="1136"/>
      <c r="X515" s="1136"/>
      <c r="Z515" s="1136"/>
      <c r="AE515" s="1136"/>
      <c r="AG515" s="1136"/>
      <c r="AL515" s="1136"/>
      <c r="AN515" s="1136"/>
      <c r="AO515" s="1171"/>
      <c r="AS515" s="1136"/>
      <c r="AU515" s="1136"/>
      <c r="AV515" s="1177"/>
      <c r="CH515" s="1149"/>
    </row>
    <row r="516" spans="1:86" s="1165" customFormat="1">
      <c r="A516" s="1020"/>
      <c r="E516" s="1136"/>
      <c r="J516" s="1136"/>
      <c r="Q516" s="1136"/>
      <c r="S516" s="1136"/>
      <c r="X516" s="1136"/>
      <c r="Z516" s="1136"/>
      <c r="AE516" s="1136"/>
      <c r="AG516" s="1136"/>
      <c r="AL516" s="1136"/>
      <c r="AN516" s="1136"/>
      <c r="AO516" s="1171"/>
      <c r="AS516" s="1136"/>
      <c r="AU516" s="1136"/>
      <c r="AV516" s="1177"/>
      <c r="CH516" s="1149"/>
    </row>
    <row r="517" spans="1:86" s="1165" customFormat="1">
      <c r="A517" s="1020"/>
      <c r="E517" s="1136"/>
      <c r="J517" s="1136"/>
      <c r="Q517" s="1136"/>
      <c r="S517" s="1136"/>
      <c r="X517" s="1136"/>
      <c r="Z517" s="1136"/>
      <c r="AE517" s="1136"/>
      <c r="AG517" s="1136"/>
      <c r="AL517" s="1136"/>
      <c r="AN517" s="1136"/>
      <c r="AO517" s="1171"/>
      <c r="AS517" s="1136"/>
      <c r="AU517" s="1136"/>
      <c r="AV517" s="1177"/>
      <c r="CH517" s="1149"/>
    </row>
    <row r="518" spans="1:86" s="1165" customFormat="1">
      <c r="A518" s="1020"/>
      <c r="E518" s="1136"/>
      <c r="J518" s="1136"/>
      <c r="Q518" s="1136"/>
      <c r="S518" s="1136"/>
      <c r="X518" s="1136"/>
      <c r="Z518" s="1136"/>
      <c r="AE518" s="1136"/>
      <c r="AG518" s="1136"/>
      <c r="AL518" s="1136"/>
      <c r="AN518" s="1136"/>
      <c r="AO518" s="1171"/>
      <c r="AS518" s="1136"/>
      <c r="AU518" s="1136"/>
      <c r="AV518" s="1177"/>
      <c r="CH518" s="1149"/>
    </row>
    <row r="519" spans="1:86" s="1165" customFormat="1">
      <c r="A519" s="1020"/>
      <c r="E519" s="1136"/>
      <c r="J519" s="1136"/>
      <c r="Q519" s="1136"/>
      <c r="S519" s="1136"/>
      <c r="X519" s="1136"/>
      <c r="Z519" s="1136"/>
      <c r="AE519" s="1136"/>
      <c r="AG519" s="1136"/>
      <c r="AL519" s="1136"/>
      <c r="AN519" s="1136"/>
      <c r="AO519" s="1171"/>
      <c r="AS519" s="1136"/>
      <c r="AU519" s="1136"/>
      <c r="AV519" s="1177"/>
      <c r="CH519" s="1149"/>
    </row>
    <row r="520" spans="1:86" s="1165" customFormat="1">
      <c r="A520" s="1020"/>
      <c r="E520" s="1136"/>
      <c r="J520" s="1136"/>
      <c r="Q520" s="1136"/>
      <c r="S520" s="1136"/>
      <c r="X520" s="1136"/>
      <c r="Z520" s="1136"/>
      <c r="AE520" s="1136"/>
      <c r="AG520" s="1136"/>
      <c r="AL520" s="1136"/>
      <c r="AN520" s="1136"/>
      <c r="AO520" s="1171"/>
      <c r="AS520" s="1136"/>
      <c r="AU520" s="1136"/>
      <c r="AV520" s="1177"/>
      <c r="CH520" s="1149"/>
    </row>
    <row r="521" spans="1:86" s="1165" customFormat="1">
      <c r="A521" s="1020"/>
      <c r="E521" s="1136"/>
      <c r="J521" s="1136"/>
      <c r="Q521" s="1136"/>
      <c r="S521" s="1136"/>
      <c r="X521" s="1136"/>
      <c r="Z521" s="1136"/>
      <c r="AE521" s="1136"/>
      <c r="AG521" s="1136"/>
      <c r="AL521" s="1136"/>
      <c r="AN521" s="1136"/>
      <c r="AO521" s="1171"/>
      <c r="AS521" s="1136"/>
      <c r="AU521" s="1136"/>
      <c r="AV521" s="1177"/>
      <c r="CH521" s="1149"/>
    </row>
    <row r="522" spans="1:86" s="1165" customFormat="1">
      <c r="A522" s="1020"/>
      <c r="E522" s="1136"/>
      <c r="J522" s="1136"/>
      <c r="Q522" s="1136"/>
      <c r="S522" s="1136"/>
      <c r="X522" s="1136"/>
      <c r="Z522" s="1136"/>
      <c r="AE522" s="1136"/>
      <c r="AG522" s="1136"/>
      <c r="AL522" s="1136"/>
      <c r="AN522" s="1136"/>
      <c r="AO522" s="1171"/>
      <c r="AS522" s="1136"/>
      <c r="AU522" s="1136"/>
      <c r="AV522" s="1177"/>
      <c r="CH522" s="1149"/>
    </row>
    <row r="523" spans="1:86" s="1165" customFormat="1">
      <c r="A523" s="1020"/>
      <c r="E523" s="1136"/>
      <c r="J523" s="1136"/>
      <c r="Q523" s="1136"/>
      <c r="S523" s="1136"/>
      <c r="X523" s="1136"/>
      <c r="Z523" s="1136"/>
      <c r="AE523" s="1136"/>
      <c r="AG523" s="1136"/>
      <c r="AL523" s="1136"/>
      <c r="AN523" s="1136"/>
      <c r="AO523" s="1171"/>
      <c r="AS523" s="1136"/>
      <c r="AU523" s="1136"/>
      <c r="AV523" s="1177"/>
      <c r="CH523" s="1149"/>
    </row>
    <row r="524" spans="1:86" s="1165" customFormat="1">
      <c r="A524" s="1020"/>
      <c r="E524" s="1136"/>
      <c r="J524" s="1136"/>
      <c r="Q524" s="1136"/>
      <c r="S524" s="1136"/>
      <c r="X524" s="1136"/>
      <c r="Z524" s="1136"/>
      <c r="AE524" s="1136"/>
      <c r="AG524" s="1136"/>
      <c r="AL524" s="1136"/>
      <c r="AN524" s="1136"/>
      <c r="AO524" s="1171"/>
      <c r="AS524" s="1136"/>
      <c r="AU524" s="1136"/>
      <c r="AV524" s="1177"/>
      <c r="CH524" s="1149"/>
    </row>
    <row r="525" spans="1:86" s="1165" customFormat="1">
      <c r="A525" s="1020"/>
      <c r="E525" s="1136"/>
      <c r="J525" s="1136"/>
      <c r="Q525" s="1136"/>
      <c r="S525" s="1136"/>
      <c r="X525" s="1136"/>
      <c r="Z525" s="1136"/>
      <c r="AE525" s="1136"/>
      <c r="AG525" s="1136"/>
      <c r="AL525" s="1136"/>
      <c r="AN525" s="1136"/>
      <c r="AO525" s="1171"/>
      <c r="AS525" s="1136"/>
      <c r="AU525" s="1136"/>
      <c r="AV525" s="1177"/>
      <c r="CH525" s="1149"/>
    </row>
    <row r="526" spans="1:86" s="1165" customFormat="1">
      <c r="A526" s="1020"/>
      <c r="E526" s="1136"/>
      <c r="J526" s="1136"/>
      <c r="Q526" s="1136"/>
      <c r="S526" s="1136"/>
      <c r="X526" s="1136"/>
      <c r="Z526" s="1136"/>
      <c r="AE526" s="1136"/>
      <c r="AG526" s="1136"/>
      <c r="AL526" s="1136"/>
      <c r="AN526" s="1136"/>
      <c r="AO526" s="1171"/>
      <c r="AS526" s="1136"/>
      <c r="AU526" s="1136"/>
      <c r="AV526" s="1177"/>
      <c r="CH526" s="1149"/>
    </row>
    <row r="527" spans="1:86" s="1165" customFormat="1">
      <c r="A527" s="1020"/>
      <c r="E527" s="1136"/>
      <c r="J527" s="1136"/>
      <c r="Q527" s="1136"/>
      <c r="S527" s="1136"/>
      <c r="X527" s="1136"/>
      <c r="Z527" s="1136"/>
      <c r="AE527" s="1136"/>
      <c r="AG527" s="1136"/>
      <c r="AL527" s="1136"/>
      <c r="AN527" s="1136"/>
      <c r="AO527" s="1171"/>
      <c r="AS527" s="1136"/>
      <c r="AU527" s="1136"/>
      <c r="AV527" s="1177"/>
      <c r="CH527" s="1149"/>
    </row>
    <row r="528" spans="1:86" s="1165" customFormat="1">
      <c r="A528" s="1020"/>
      <c r="E528" s="1136"/>
      <c r="J528" s="1136"/>
      <c r="Q528" s="1136"/>
      <c r="S528" s="1136"/>
      <c r="X528" s="1136"/>
      <c r="Z528" s="1136"/>
      <c r="AE528" s="1136"/>
      <c r="AG528" s="1136"/>
      <c r="AL528" s="1136"/>
      <c r="AN528" s="1136"/>
      <c r="AO528" s="1171"/>
      <c r="AS528" s="1136"/>
      <c r="AU528" s="1136"/>
      <c r="AV528" s="1177"/>
      <c r="CH528" s="1149"/>
    </row>
    <row r="529" spans="1:86" s="1165" customFormat="1">
      <c r="A529" s="1020"/>
      <c r="E529" s="1136"/>
      <c r="J529" s="1136"/>
      <c r="Q529" s="1136"/>
      <c r="S529" s="1136"/>
      <c r="X529" s="1136"/>
      <c r="Z529" s="1136"/>
      <c r="AE529" s="1136"/>
      <c r="AG529" s="1136"/>
      <c r="AL529" s="1136"/>
      <c r="AN529" s="1136"/>
      <c r="AO529" s="1171"/>
      <c r="AS529" s="1136"/>
      <c r="AU529" s="1136"/>
      <c r="AV529" s="1177"/>
      <c r="CH529" s="1149"/>
    </row>
    <row r="530" spans="1:86" s="1165" customFormat="1">
      <c r="A530" s="1020"/>
      <c r="E530" s="1136"/>
      <c r="J530" s="1136"/>
      <c r="Q530" s="1136"/>
      <c r="S530" s="1136"/>
      <c r="X530" s="1136"/>
      <c r="Z530" s="1136"/>
      <c r="AE530" s="1136"/>
      <c r="AG530" s="1136"/>
      <c r="AL530" s="1136"/>
      <c r="AN530" s="1136"/>
      <c r="AO530" s="1171"/>
      <c r="AS530" s="1136"/>
      <c r="AU530" s="1136"/>
      <c r="AV530" s="1177"/>
      <c r="CH530" s="1149"/>
    </row>
    <row r="531" spans="1:86" s="1165" customFormat="1">
      <c r="A531" s="1020"/>
      <c r="E531" s="1136"/>
      <c r="J531" s="1136"/>
      <c r="Q531" s="1136"/>
      <c r="S531" s="1136"/>
      <c r="X531" s="1136"/>
      <c r="Z531" s="1136"/>
      <c r="AE531" s="1136"/>
      <c r="AG531" s="1136"/>
      <c r="AL531" s="1136"/>
      <c r="AN531" s="1136"/>
      <c r="AO531" s="1171"/>
      <c r="AS531" s="1136"/>
      <c r="AU531" s="1136"/>
      <c r="AV531" s="1177"/>
      <c r="CH531" s="1149"/>
    </row>
    <row r="532" spans="1:86" s="1165" customFormat="1">
      <c r="A532" s="1020"/>
      <c r="E532" s="1136"/>
      <c r="J532" s="1136"/>
      <c r="Q532" s="1136"/>
      <c r="S532" s="1136"/>
      <c r="X532" s="1136"/>
      <c r="Z532" s="1136"/>
      <c r="AE532" s="1136"/>
      <c r="AG532" s="1136"/>
      <c r="AL532" s="1136"/>
      <c r="AN532" s="1136"/>
      <c r="AO532" s="1171"/>
      <c r="AS532" s="1136"/>
      <c r="AU532" s="1136"/>
      <c r="AV532" s="1177"/>
      <c r="CH532" s="1149"/>
    </row>
    <row r="533" spans="1:86" s="1165" customFormat="1">
      <c r="A533" s="1020"/>
      <c r="E533" s="1136"/>
      <c r="J533" s="1136"/>
      <c r="Q533" s="1136"/>
      <c r="S533" s="1136"/>
      <c r="X533" s="1136"/>
      <c r="Z533" s="1136"/>
      <c r="AE533" s="1136"/>
      <c r="AG533" s="1136"/>
      <c r="AL533" s="1136"/>
      <c r="AN533" s="1136"/>
      <c r="AO533" s="1171"/>
      <c r="AS533" s="1136"/>
      <c r="AU533" s="1136"/>
      <c r="AV533" s="1177"/>
      <c r="CH533" s="1149"/>
    </row>
    <row r="534" spans="1:86" s="1165" customFormat="1">
      <c r="A534" s="1020"/>
      <c r="E534" s="1136"/>
      <c r="J534" s="1136"/>
      <c r="Q534" s="1136"/>
      <c r="S534" s="1136"/>
      <c r="X534" s="1136"/>
      <c r="Z534" s="1136"/>
      <c r="AE534" s="1136"/>
      <c r="AG534" s="1136"/>
      <c r="AL534" s="1136"/>
      <c r="AN534" s="1136"/>
      <c r="AO534" s="1171"/>
      <c r="AS534" s="1136"/>
      <c r="AU534" s="1136"/>
      <c r="AV534" s="1177"/>
      <c r="CH534" s="1149"/>
    </row>
    <row r="535" spans="1:86" s="1165" customFormat="1">
      <c r="A535" s="1020"/>
      <c r="E535" s="1136"/>
      <c r="J535" s="1136"/>
      <c r="Q535" s="1136"/>
      <c r="S535" s="1136"/>
      <c r="X535" s="1136"/>
      <c r="Z535" s="1136"/>
      <c r="AE535" s="1136"/>
      <c r="AG535" s="1136"/>
      <c r="AL535" s="1136"/>
      <c r="AN535" s="1136"/>
      <c r="AO535" s="1171"/>
      <c r="AS535" s="1136"/>
      <c r="AU535" s="1136"/>
      <c r="AV535" s="1177"/>
      <c r="CH535" s="1149"/>
    </row>
    <row r="536" spans="1:86" s="1165" customFormat="1">
      <c r="A536" s="1020"/>
      <c r="E536" s="1136"/>
      <c r="J536" s="1136"/>
      <c r="Q536" s="1136"/>
      <c r="S536" s="1136"/>
      <c r="X536" s="1136"/>
      <c r="Z536" s="1136"/>
      <c r="AE536" s="1136"/>
      <c r="AG536" s="1136"/>
      <c r="AL536" s="1136"/>
      <c r="AN536" s="1136"/>
      <c r="AO536" s="1171"/>
      <c r="AS536" s="1136"/>
      <c r="AU536" s="1136"/>
      <c r="AV536" s="1177"/>
      <c r="CH536" s="1149"/>
    </row>
    <row r="537" spans="1:86" s="1165" customFormat="1">
      <c r="A537" s="1020"/>
      <c r="E537" s="1136"/>
      <c r="J537" s="1136"/>
      <c r="Q537" s="1136"/>
      <c r="S537" s="1136"/>
      <c r="X537" s="1136"/>
      <c r="Z537" s="1136"/>
      <c r="AE537" s="1136"/>
      <c r="AG537" s="1136"/>
      <c r="AL537" s="1136"/>
      <c r="AN537" s="1136"/>
      <c r="AO537" s="1171"/>
      <c r="AS537" s="1136"/>
      <c r="AU537" s="1136"/>
      <c r="AV537" s="1177"/>
      <c r="CH537" s="1149"/>
    </row>
    <row r="538" spans="1:86" s="1165" customFormat="1">
      <c r="A538" s="1020"/>
      <c r="E538" s="1136"/>
      <c r="J538" s="1136"/>
      <c r="Q538" s="1136"/>
      <c r="S538" s="1136"/>
      <c r="X538" s="1136"/>
      <c r="Z538" s="1136"/>
      <c r="AE538" s="1136"/>
      <c r="AG538" s="1136"/>
      <c r="AL538" s="1136"/>
      <c r="AN538" s="1136"/>
      <c r="AO538" s="1171"/>
      <c r="AS538" s="1136"/>
      <c r="AU538" s="1136"/>
      <c r="AV538" s="1177"/>
      <c r="CH538" s="1149"/>
    </row>
    <row r="539" spans="1:86" s="1165" customFormat="1">
      <c r="A539" s="1020"/>
      <c r="E539" s="1136"/>
      <c r="J539" s="1136"/>
      <c r="Q539" s="1136"/>
      <c r="S539" s="1136"/>
      <c r="X539" s="1136"/>
      <c r="Z539" s="1136"/>
      <c r="AE539" s="1136"/>
      <c r="AG539" s="1136"/>
      <c r="AL539" s="1136"/>
      <c r="AN539" s="1136"/>
      <c r="AO539" s="1171"/>
      <c r="AS539" s="1136"/>
      <c r="AU539" s="1136"/>
      <c r="AV539" s="1177"/>
      <c r="CH539" s="1149"/>
    </row>
    <row r="540" spans="1:86" s="1165" customFormat="1">
      <c r="A540" s="1020"/>
      <c r="E540" s="1136"/>
      <c r="J540" s="1136"/>
      <c r="Q540" s="1136"/>
      <c r="S540" s="1136"/>
      <c r="X540" s="1136"/>
      <c r="Z540" s="1136"/>
      <c r="AE540" s="1136"/>
      <c r="AG540" s="1136"/>
      <c r="AL540" s="1136"/>
      <c r="AN540" s="1136"/>
      <c r="AO540" s="1171"/>
      <c r="AS540" s="1136"/>
      <c r="AU540" s="1136"/>
      <c r="AV540" s="1177"/>
      <c r="CH540" s="1149"/>
    </row>
    <row r="541" spans="1:86" s="1165" customFormat="1">
      <c r="A541" s="1020"/>
      <c r="E541" s="1136"/>
      <c r="J541" s="1136"/>
      <c r="Q541" s="1136"/>
      <c r="S541" s="1136"/>
      <c r="X541" s="1136"/>
      <c r="Z541" s="1136"/>
      <c r="AE541" s="1136"/>
      <c r="AG541" s="1136"/>
      <c r="AL541" s="1136"/>
      <c r="AN541" s="1136"/>
      <c r="AO541" s="1171"/>
      <c r="AS541" s="1136"/>
      <c r="AU541" s="1136"/>
      <c r="AV541" s="1177"/>
      <c r="CH541" s="1149"/>
    </row>
    <row r="542" spans="1:86" s="1165" customFormat="1">
      <c r="A542" s="1020"/>
      <c r="E542" s="1136"/>
      <c r="J542" s="1136"/>
      <c r="Q542" s="1136"/>
      <c r="S542" s="1136"/>
      <c r="X542" s="1136"/>
      <c r="Z542" s="1136"/>
      <c r="AE542" s="1136"/>
      <c r="AG542" s="1136"/>
      <c r="AL542" s="1136"/>
      <c r="AN542" s="1136"/>
      <c r="AO542" s="1171"/>
      <c r="AS542" s="1136"/>
      <c r="AU542" s="1136"/>
      <c r="AV542" s="1177"/>
      <c r="CH542" s="1149"/>
    </row>
    <row r="543" spans="1:86" s="1165" customFormat="1">
      <c r="A543" s="1020"/>
      <c r="E543" s="1136"/>
      <c r="J543" s="1136"/>
      <c r="Q543" s="1136"/>
      <c r="S543" s="1136"/>
      <c r="X543" s="1136"/>
      <c r="Z543" s="1136"/>
      <c r="AE543" s="1136"/>
      <c r="AG543" s="1136"/>
      <c r="AL543" s="1136"/>
      <c r="AN543" s="1136"/>
      <c r="AO543" s="1171"/>
      <c r="AS543" s="1136"/>
      <c r="AU543" s="1136"/>
      <c r="AV543" s="1177"/>
      <c r="CH543" s="1149"/>
    </row>
    <row r="544" spans="1:86" s="1165" customFormat="1">
      <c r="A544" s="1020"/>
      <c r="E544" s="1136"/>
      <c r="J544" s="1136"/>
      <c r="Q544" s="1136"/>
      <c r="S544" s="1136"/>
      <c r="X544" s="1136"/>
      <c r="Z544" s="1136"/>
      <c r="AE544" s="1136"/>
      <c r="AG544" s="1136"/>
      <c r="AL544" s="1136"/>
      <c r="AN544" s="1136"/>
      <c r="AO544" s="1171"/>
      <c r="AS544" s="1136"/>
      <c r="AU544" s="1136"/>
      <c r="AV544" s="1177"/>
      <c r="CH544" s="1149"/>
    </row>
    <row r="545" spans="1:86" s="1165" customFormat="1">
      <c r="A545" s="1020"/>
      <c r="E545" s="1136"/>
      <c r="J545" s="1136"/>
      <c r="Q545" s="1136"/>
      <c r="S545" s="1136"/>
      <c r="X545" s="1136"/>
      <c r="Z545" s="1136"/>
      <c r="AE545" s="1136"/>
      <c r="AG545" s="1136"/>
      <c r="AL545" s="1136"/>
      <c r="AN545" s="1136"/>
      <c r="AO545" s="1171"/>
      <c r="AS545" s="1136"/>
      <c r="AU545" s="1136"/>
      <c r="AV545" s="1177"/>
      <c r="CH545" s="1149"/>
    </row>
    <row r="546" spans="1:86" s="1165" customFormat="1">
      <c r="A546" s="1020"/>
      <c r="E546" s="1136"/>
      <c r="J546" s="1136"/>
      <c r="Q546" s="1136"/>
      <c r="S546" s="1136"/>
      <c r="X546" s="1136"/>
      <c r="Z546" s="1136"/>
      <c r="AE546" s="1136"/>
      <c r="AG546" s="1136"/>
      <c r="AL546" s="1136"/>
      <c r="AN546" s="1136"/>
      <c r="AO546" s="1171"/>
      <c r="AS546" s="1136"/>
      <c r="AU546" s="1136"/>
      <c r="AV546" s="1177"/>
      <c r="CH546" s="1149"/>
    </row>
    <row r="547" spans="1:86" s="1165" customFormat="1">
      <c r="A547" s="1020"/>
      <c r="E547" s="1136"/>
      <c r="J547" s="1136"/>
      <c r="Q547" s="1136"/>
      <c r="S547" s="1136"/>
      <c r="X547" s="1136"/>
      <c r="Z547" s="1136"/>
      <c r="AE547" s="1136"/>
      <c r="AG547" s="1136"/>
      <c r="AL547" s="1136"/>
      <c r="AN547" s="1136"/>
      <c r="AO547" s="1171"/>
      <c r="AS547" s="1136"/>
      <c r="AU547" s="1136"/>
      <c r="AV547" s="1177"/>
      <c r="CH547" s="1149"/>
    </row>
    <row r="548" spans="1:86" s="1165" customFormat="1">
      <c r="A548" s="1020"/>
      <c r="E548" s="1136"/>
      <c r="J548" s="1136"/>
      <c r="Q548" s="1136"/>
      <c r="S548" s="1136"/>
      <c r="X548" s="1136"/>
      <c r="Z548" s="1136"/>
      <c r="AE548" s="1136"/>
      <c r="AG548" s="1136"/>
      <c r="AL548" s="1136"/>
      <c r="AN548" s="1136"/>
      <c r="AO548" s="1171"/>
      <c r="AS548" s="1136"/>
      <c r="AU548" s="1136"/>
      <c r="AV548" s="1177"/>
      <c r="CH548" s="1149"/>
    </row>
    <row r="549" spans="1:86" s="1165" customFormat="1">
      <c r="A549" s="1020"/>
      <c r="E549" s="1136"/>
      <c r="J549" s="1136"/>
      <c r="Q549" s="1136"/>
      <c r="S549" s="1136"/>
      <c r="X549" s="1136"/>
      <c r="Z549" s="1136"/>
      <c r="AE549" s="1136"/>
      <c r="AG549" s="1136"/>
      <c r="AL549" s="1136"/>
      <c r="AN549" s="1136"/>
      <c r="AO549" s="1171"/>
      <c r="AS549" s="1136"/>
      <c r="AU549" s="1136"/>
      <c r="AV549" s="1177"/>
      <c r="CH549" s="1149"/>
    </row>
    <row r="550" spans="1:86" s="1165" customFormat="1">
      <c r="A550" s="1020"/>
      <c r="E550" s="1136"/>
      <c r="J550" s="1136"/>
      <c r="Q550" s="1136"/>
      <c r="S550" s="1136"/>
      <c r="X550" s="1136"/>
      <c r="Z550" s="1136"/>
      <c r="AE550" s="1136"/>
      <c r="AG550" s="1136"/>
      <c r="AL550" s="1136"/>
      <c r="AN550" s="1136"/>
      <c r="AO550" s="1171"/>
      <c r="AS550" s="1136"/>
      <c r="AU550" s="1136"/>
      <c r="AV550" s="1177"/>
      <c r="CH550" s="1149"/>
    </row>
    <row r="551" spans="1:86" s="1165" customFormat="1">
      <c r="A551" s="1020"/>
      <c r="E551" s="1136"/>
      <c r="J551" s="1136"/>
      <c r="Q551" s="1136"/>
      <c r="S551" s="1136"/>
      <c r="X551" s="1136"/>
      <c r="Z551" s="1136"/>
      <c r="AE551" s="1136"/>
      <c r="AG551" s="1136"/>
      <c r="AL551" s="1136"/>
      <c r="AN551" s="1136"/>
      <c r="AO551" s="1171"/>
      <c r="AS551" s="1136"/>
      <c r="AU551" s="1136"/>
      <c r="AV551" s="1177"/>
      <c r="CH551" s="1149"/>
    </row>
    <row r="552" spans="1:86" s="1165" customFormat="1">
      <c r="A552" s="1020"/>
      <c r="E552" s="1136"/>
      <c r="J552" s="1136"/>
      <c r="Q552" s="1136"/>
      <c r="S552" s="1136"/>
      <c r="X552" s="1136"/>
      <c r="Z552" s="1136"/>
      <c r="AE552" s="1136"/>
      <c r="AG552" s="1136"/>
      <c r="AL552" s="1136"/>
      <c r="AN552" s="1136"/>
      <c r="AO552" s="1171"/>
      <c r="AS552" s="1136"/>
      <c r="AU552" s="1136"/>
      <c r="AV552" s="1177"/>
      <c r="CH552" s="1149"/>
    </row>
    <row r="553" spans="1:86" s="1165" customFormat="1">
      <c r="A553" s="1020"/>
      <c r="E553" s="1136"/>
      <c r="J553" s="1136"/>
      <c r="Q553" s="1136"/>
      <c r="S553" s="1136"/>
      <c r="X553" s="1136"/>
      <c r="Z553" s="1136"/>
      <c r="AE553" s="1136"/>
      <c r="AG553" s="1136"/>
      <c r="AL553" s="1136"/>
      <c r="AN553" s="1136"/>
      <c r="AO553" s="1171"/>
      <c r="AS553" s="1136"/>
      <c r="AU553" s="1136"/>
      <c r="AV553" s="1177"/>
      <c r="CH553" s="1149"/>
    </row>
    <row r="554" spans="1:86" s="1165" customFormat="1">
      <c r="A554" s="1020"/>
      <c r="E554" s="1136"/>
      <c r="J554" s="1136"/>
      <c r="Q554" s="1136"/>
      <c r="S554" s="1136"/>
      <c r="X554" s="1136"/>
      <c r="Z554" s="1136"/>
      <c r="AE554" s="1136"/>
      <c r="AG554" s="1136"/>
      <c r="AL554" s="1136"/>
      <c r="AN554" s="1136"/>
      <c r="AO554" s="1171"/>
      <c r="AS554" s="1136"/>
      <c r="AU554" s="1136"/>
      <c r="AV554" s="1177"/>
      <c r="CH554" s="1149"/>
    </row>
    <row r="555" spans="1:86" s="1165" customFormat="1">
      <c r="A555" s="1020"/>
      <c r="E555" s="1136"/>
      <c r="J555" s="1136"/>
      <c r="Q555" s="1136"/>
      <c r="S555" s="1136"/>
      <c r="X555" s="1136"/>
      <c r="Z555" s="1136"/>
      <c r="AE555" s="1136"/>
      <c r="AG555" s="1136"/>
      <c r="AL555" s="1136"/>
      <c r="AN555" s="1136"/>
      <c r="AO555" s="1171"/>
      <c r="AS555" s="1136"/>
      <c r="AU555" s="1136"/>
      <c r="AV555" s="1177"/>
      <c r="CH555" s="1149"/>
    </row>
    <row r="556" spans="1:86" s="1165" customFormat="1">
      <c r="A556" s="1020"/>
      <c r="E556" s="1136"/>
      <c r="J556" s="1136"/>
      <c r="Q556" s="1136"/>
      <c r="S556" s="1136"/>
      <c r="X556" s="1136"/>
      <c r="Z556" s="1136"/>
      <c r="AE556" s="1136"/>
      <c r="AG556" s="1136"/>
      <c r="AL556" s="1136"/>
      <c r="AN556" s="1136"/>
      <c r="AO556" s="1171"/>
      <c r="AS556" s="1136"/>
      <c r="AU556" s="1136"/>
      <c r="AV556" s="1177"/>
      <c r="CH556" s="1149"/>
    </row>
    <row r="557" spans="1:86" s="1165" customFormat="1">
      <c r="A557" s="1020"/>
      <c r="E557" s="1136"/>
      <c r="J557" s="1136"/>
      <c r="Q557" s="1136"/>
      <c r="S557" s="1136"/>
      <c r="X557" s="1136"/>
      <c r="Z557" s="1136"/>
      <c r="AE557" s="1136"/>
      <c r="AG557" s="1136"/>
      <c r="AL557" s="1136"/>
      <c r="AN557" s="1136"/>
      <c r="AO557" s="1171"/>
      <c r="AS557" s="1136"/>
      <c r="AU557" s="1136"/>
      <c r="AV557" s="1177"/>
      <c r="CH557" s="1149"/>
    </row>
    <row r="558" spans="1:86" s="1165" customFormat="1">
      <c r="A558" s="1020"/>
      <c r="E558" s="1136"/>
      <c r="J558" s="1136"/>
      <c r="Q558" s="1136"/>
      <c r="S558" s="1136"/>
      <c r="X558" s="1136"/>
      <c r="Z558" s="1136"/>
      <c r="AE558" s="1136"/>
      <c r="AG558" s="1136"/>
      <c r="AL558" s="1136"/>
      <c r="AN558" s="1136"/>
      <c r="AO558" s="1171"/>
      <c r="AS558" s="1136"/>
      <c r="AU558" s="1136"/>
      <c r="AV558" s="1177"/>
      <c r="CH558" s="1149"/>
    </row>
    <row r="559" spans="1:86" s="1165" customFormat="1">
      <c r="A559" s="1020"/>
      <c r="E559" s="1136"/>
      <c r="J559" s="1136"/>
      <c r="Q559" s="1136"/>
      <c r="S559" s="1136"/>
      <c r="X559" s="1136"/>
      <c r="Z559" s="1136"/>
      <c r="AE559" s="1136"/>
      <c r="AG559" s="1136"/>
      <c r="AL559" s="1136"/>
      <c r="AN559" s="1136"/>
      <c r="AO559" s="1171"/>
      <c r="AS559" s="1136"/>
      <c r="AU559" s="1136"/>
      <c r="AV559" s="1177"/>
      <c r="CH559" s="1149"/>
    </row>
    <row r="560" spans="1:86" s="1165" customFormat="1">
      <c r="A560" s="1020"/>
      <c r="E560" s="1136"/>
      <c r="J560" s="1136"/>
      <c r="Q560" s="1136"/>
      <c r="S560" s="1136"/>
      <c r="X560" s="1136"/>
      <c r="Z560" s="1136"/>
      <c r="AE560" s="1136"/>
      <c r="AG560" s="1136"/>
      <c r="AL560" s="1136"/>
      <c r="AN560" s="1136"/>
      <c r="AO560" s="1171"/>
      <c r="AS560" s="1136"/>
      <c r="AU560" s="1136"/>
      <c r="AV560" s="1177"/>
      <c r="CH560" s="1149"/>
    </row>
    <row r="561" spans="1:86" s="1165" customFormat="1">
      <c r="A561" s="1020"/>
      <c r="E561" s="1136"/>
      <c r="J561" s="1136"/>
      <c r="Q561" s="1136"/>
      <c r="S561" s="1136"/>
      <c r="X561" s="1136"/>
      <c r="Z561" s="1136"/>
      <c r="AE561" s="1136"/>
      <c r="AG561" s="1136"/>
      <c r="AL561" s="1136"/>
      <c r="AN561" s="1136"/>
      <c r="AO561" s="1171"/>
      <c r="AS561" s="1136"/>
      <c r="AU561" s="1136"/>
      <c r="AV561" s="1177"/>
      <c r="CH561" s="1149"/>
    </row>
    <row r="562" spans="1:86" s="1165" customFormat="1">
      <c r="A562" s="1020"/>
      <c r="E562" s="1136"/>
      <c r="J562" s="1136"/>
      <c r="Q562" s="1136"/>
      <c r="S562" s="1136"/>
      <c r="X562" s="1136"/>
      <c r="Z562" s="1136"/>
      <c r="AE562" s="1136"/>
      <c r="AG562" s="1136"/>
      <c r="AL562" s="1136"/>
      <c r="AN562" s="1136"/>
      <c r="AO562" s="1171"/>
      <c r="AS562" s="1136"/>
      <c r="AU562" s="1136"/>
      <c r="AV562" s="1177"/>
      <c r="CH562" s="1149"/>
    </row>
    <row r="563" spans="1:86" s="1165" customFormat="1">
      <c r="A563" s="1020"/>
      <c r="E563" s="1136"/>
      <c r="J563" s="1136"/>
      <c r="Q563" s="1136"/>
      <c r="S563" s="1136"/>
      <c r="X563" s="1136"/>
      <c r="Z563" s="1136"/>
      <c r="AE563" s="1136"/>
      <c r="AG563" s="1136"/>
      <c r="AL563" s="1136"/>
      <c r="AN563" s="1136"/>
      <c r="AO563" s="1171"/>
      <c r="AS563" s="1136"/>
      <c r="AU563" s="1136"/>
      <c r="AV563" s="1177"/>
      <c r="CH563" s="1149"/>
    </row>
    <row r="564" spans="1:86" s="1165" customFormat="1">
      <c r="A564" s="1020"/>
      <c r="E564" s="1136"/>
      <c r="J564" s="1136"/>
      <c r="Q564" s="1136"/>
      <c r="S564" s="1136"/>
      <c r="X564" s="1136"/>
      <c r="Z564" s="1136"/>
      <c r="AE564" s="1136"/>
      <c r="AG564" s="1136"/>
      <c r="AL564" s="1136"/>
      <c r="AN564" s="1136"/>
      <c r="AO564" s="1171"/>
      <c r="AS564" s="1136"/>
      <c r="AU564" s="1136"/>
      <c r="AV564" s="1177"/>
      <c r="CH564" s="1149"/>
    </row>
    <row r="565" spans="1:86" s="1165" customFormat="1">
      <c r="A565" s="1020"/>
      <c r="E565" s="1136"/>
      <c r="J565" s="1136"/>
      <c r="Q565" s="1136"/>
      <c r="S565" s="1136"/>
      <c r="X565" s="1136"/>
      <c r="Z565" s="1136"/>
      <c r="AE565" s="1136"/>
      <c r="AG565" s="1136"/>
      <c r="AL565" s="1136"/>
      <c r="AN565" s="1136"/>
      <c r="AO565" s="1171"/>
      <c r="AS565" s="1136"/>
      <c r="AU565" s="1136"/>
      <c r="AV565" s="1177"/>
      <c r="CH565" s="1149"/>
    </row>
    <row r="566" spans="1:86" s="1165" customFormat="1">
      <c r="A566" s="1020"/>
      <c r="E566" s="1136"/>
      <c r="J566" s="1136"/>
      <c r="Q566" s="1136"/>
      <c r="S566" s="1136"/>
      <c r="X566" s="1136"/>
      <c r="Z566" s="1136"/>
      <c r="AE566" s="1136"/>
      <c r="AG566" s="1136"/>
      <c r="AL566" s="1136"/>
      <c r="AN566" s="1136"/>
      <c r="AO566" s="1171"/>
      <c r="AS566" s="1136"/>
      <c r="AU566" s="1136"/>
      <c r="AV566" s="1177"/>
      <c r="CH566" s="1149"/>
    </row>
    <row r="567" spans="1:86" s="1165" customFormat="1">
      <c r="A567" s="1020"/>
      <c r="E567" s="1136"/>
      <c r="J567" s="1136"/>
      <c r="Q567" s="1136"/>
      <c r="S567" s="1136"/>
      <c r="X567" s="1136"/>
      <c r="Z567" s="1136"/>
      <c r="AE567" s="1136"/>
      <c r="AG567" s="1136"/>
      <c r="AL567" s="1136"/>
      <c r="AN567" s="1136"/>
      <c r="AO567" s="1171"/>
      <c r="AS567" s="1136"/>
      <c r="AU567" s="1136"/>
      <c r="AV567" s="1177"/>
      <c r="CH567" s="1149"/>
    </row>
    <row r="568" spans="1:86" s="1165" customFormat="1">
      <c r="A568" s="1020"/>
      <c r="E568" s="1136"/>
      <c r="J568" s="1136"/>
      <c r="Q568" s="1136"/>
      <c r="S568" s="1136"/>
      <c r="X568" s="1136"/>
      <c r="Z568" s="1136"/>
      <c r="AE568" s="1136"/>
      <c r="AG568" s="1136"/>
      <c r="AL568" s="1136"/>
      <c r="AN568" s="1136"/>
      <c r="AO568" s="1171"/>
      <c r="AS568" s="1136"/>
      <c r="AU568" s="1136"/>
      <c r="AV568" s="1177"/>
      <c r="CH568" s="1149"/>
    </row>
    <row r="569" spans="1:86" s="1165" customFormat="1">
      <c r="A569" s="1020"/>
      <c r="E569" s="1136"/>
      <c r="J569" s="1136"/>
      <c r="Q569" s="1136"/>
      <c r="S569" s="1136"/>
      <c r="X569" s="1136"/>
      <c r="Z569" s="1136"/>
      <c r="AE569" s="1136"/>
      <c r="AG569" s="1136"/>
      <c r="AL569" s="1136"/>
      <c r="AN569" s="1136"/>
      <c r="AO569" s="1171"/>
      <c r="AS569" s="1136"/>
      <c r="AU569" s="1136"/>
      <c r="AV569" s="1177"/>
      <c r="CH569" s="1149"/>
    </row>
    <row r="570" spans="1:86" s="1165" customFormat="1">
      <c r="A570" s="1020"/>
      <c r="E570" s="1136"/>
      <c r="J570" s="1136"/>
      <c r="Q570" s="1136"/>
      <c r="S570" s="1136"/>
      <c r="X570" s="1136"/>
      <c r="Z570" s="1136"/>
      <c r="AE570" s="1136"/>
      <c r="AG570" s="1136"/>
      <c r="AL570" s="1136"/>
      <c r="AN570" s="1136"/>
      <c r="AO570" s="1171"/>
      <c r="AS570" s="1136"/>
      <c r="AU570" s="1136"/>
      <c r="AV570" s="1177"/>
      <c r="CH570" s="1149"/>
    </row>
    <row r="571" spans="1:86" s="1165" customFormat="1">
      <c r="A571" s="1020"/>
      <c r="E571" s="1136"/>
      <c r="J571" s="1136"/>
      <c r="Q571" s="1136"/>
      <c r="S571" s="1136"/>
      <c r="X571" s="1136"/>
      <c r="Z571" s="1136"/>
      <c r="AE571" s="1136"/>
      <c r="AG571" s="1136"/>
      <c r="AL571" s="1136"/>
      <c r="AN571" s="1136"/>
      <c r="AO571" s="1171"/>
      <c r="AS571" s="1136"/>
      <c r="AU571" s="1136"/>
      <c r="AV571" s="1177"/>
      <c r="CH571" s="1149"/>
    </row>
    <row r="572" spans="1:86" s="1165" customFormat="1">
      <c r="A572" s="1020"/>
      <c r="E572" s="1136"/>
      <c r="J572" s="1136"/>
      <c r="Q572" s="1136"/>
      <c r="S572" s="1136"/>
      <c r="X572" s="1136"/>
      <c r="Z572" s="1136"/>
      <c r="AE572" s="1136"/>
      <c r="AG572" s="1136"/>
      <c r="AL572" s="1136"/>
      <c r="AN572" s="1136"/>
      <c r="AO572" s="1171"/>
      <c r="AS572" s="1136"/>
      <c r="AU572" s="1136"/>
      <c r="AV572" s="1177"/>
      <c r="CH572" s="1149"/>
    </row>
    <row r="573" spans="1:86" s="1165" customFormat="1">
      <c r="A573" s="1020"/>
      <c r="E573" s="1136"/>
      <c r="J573" s="1136"/>
      <c r="Q573" s="1136"/>
      <c r="S573" s="1136"/>
      <c r="X573" s="1136"/>
      <c r="Z573" s="1136"/>
      <c r="AE573" s="1136"/>
      <c r="AG573" s="1136"/>
      <c r="AL573" s="1136"/>
      <c r="AN573" s="1136"/>
      <c r="AO573" s="1171"/>
      <c r="AS573" s="1136"/>
      <c r="AU573" s="1136"/>
      <c r="AV573" s="1177"/>
      <c r="CH573" s="1149"/>
    </row>
    <row r="574" spans="1:86" s="1165" customFormat="1">
      <c r="A574" s="1020"/>
      <c r="E574" s="1136"/>
      <c r="J574" s="1136"/>
      <c r="Q574" s="1136"/>
      <c r="S574" s="1136"/>
      <c r="X574" s="1136"/>
      <c r="Z574" s="1136"/>
      <c r="AE574" s="1136"/>
      <c r="AG574" s="1136"/>
      <c r="AL574" s="1136"/>
      <c r="AN574" s="1136"/>
      <c r="AO574" s="1171"/>
      <c r="AS574" s="1136"/>
      <c r="AU574" s="1136"/>
      <c r="AV574" s="1177"/>
      <c r="CH574" s="1149"/>
    </row>
    <row r="575" spans="1:86" s="1165" customFormat="1">
      <c r="A575" s="1020"/>
      <c r="E575" s="1136"/>
      <c r="J575" s="1136"/>
      <c r="Q575" s="1136"/>
      <c r="S575" s="1136"/>
      <c r="X575" s="1136"/>
      <c r="Z575" s="1136"/>
      <c r="AE575" s="1136"/>
      <c r="AG575" s="1136"/>
      <c r="AL575" s="1136"/>
      <c r="AN575" s="1136"/>
      <c r="AO575" s="1171"/>
      <c r="AS575" s="1136"/>
      <c r="AU575" s="1136"/>
      <c r="AV575" s="1177"/>
      <c r="CH575" s="1149"/>
    </row>
    <row r="576" spans="1:86" s="1165" customFormat="1">
      <c r="A576" s="1020"/>
      <c r="E576" s="1136"/>
      <c r="J576" s="1136"/>
      <c r="Q576" s="1136"/>
      <c r="S576" s="1136"/>
      <c r="X576" s="1136"/>
      <c r="Z576" s="1136"/>
      <c r="AE576" s="1136"/>
      <c r="AG576" s="1136"/>
      <c r="AL576" s="1136"/>
      <c r="AN576" s="1136"/>
      <c r="AO576" s="1171"/>
      <c r="AS576" s="1136"/>
      <c r="AU576" s="1136"/>
      <c r="AV576" s="1177"/>
      <c r="CH576" s="1149"/>
    </row>
    <row r="577" spans="1:86" s="1165" customFormat="1">
      <c r="A577" s="1020"/>
      <c r="E577" s="1136"/>
      <c r="J577" s="1136"/>
      <c r="Q577" s="1136"/>
      <c r="S577" s="1136"/>
      <c r="X577" s="1136"/>
      <c r="Z577" s="1136"/>
      <c r="AE577" s="1136"/>
      <c r="AG577" s="1136"/>
      <c r="AL577" s="1136"/>
      <c r="AN577" s="1136"/>
      <c r="AO577" s="1171"/>
      <c r="AS577" s="1136"/>
      <c r="AU577" s="1136"/>
      <c r="AV577" s="1177"/>
      <c r="CH577" s="1149"/>
    </row>
    <row r="578" spans="1:86" s="1165" customFormat="1">
      <c r="A578" s="1020"/>
      <c r="E578" s="1136"/>
      <c r="J578" s="1136"/>
      <c r="Q578" s="1136"/>
      <c r="S578" s="1136"/>
      <c r="X578" s="1136"/>
      <c r="Z578" s="1136"/>
      <c r="AE578" s="1136"/>
      <c r="AG578" s="1136"/>
      <c r="AL578" s="1136"/>
      <c r="AN578" s="1136"/>
      <c r="AO578" s="1171"/>
      <c r="AS578" s="1136"/>
      <c r="AU578" s="1136"/>
      <c r="AV578" s="1177"/>
      <c r="CH578" s="1149"/>
    </row>
    <row r="579" spans="1:86" s="1165" customFormat="1">
      <c r="A579" s="1020"/>
      <c r="E579" s="1136"/>
      <c r="J579" s="1136"/>
      <c r="Q579" s="1136"/>
      <c r="S579" s="1136"/>
      <c r="X579" s="1136"/>
      <c r="Z579" s="1136"/>
      <c r="AE579" s="1136"/>
      <c r="AG579" s="1136"/>
      <c r="AL579" s="1136"/>
      <c r="AN579" s="1136"/>
      <c r="AO579" s="1171"/>
      <c r="AS579" s="1136"/>
      <c r="AU579" s="1136"/>
      <c r="AV579" s="1177"/>
      <c r="CH579" s="1149"/>
    </row>
    <row r="580" spans="1:86" s="1165" customFormat="1">
      <c r="A580" s="1020"/>
      <c r="E580" s="1136"/>
      <c r="J580" s="1136"/>
      <c r="Q580" s="1136"/>
      <c r="S580" s="1136"/>
      <c r="X580" s="1136"/>
      <c r="Z580" s="1136"/>
      <c r="AE580" s="1136"/>
      <c r="AG580" s="1136"/>
      <c r="AL580" s="1136"/>
      <c r="AN580" s="1136"/>
      <c r="AO580" s="1171"/>
      <c r="AS580" s="1136"/>
      <c r="AU580" s="1136"/>
      <c r="AV580" s="1177"/>
      <c r="CH580" s="1149"/>
    </row>
    <row r="581" spans="1:86" s="1165" customFormat="1">
      <c r="A581" s="1020"/>
      <c r="E581" s="1136"/>
      <c r="J581" s="1136"/>
      <c r="Q581" s="1136"/>
      <c r="S581" s="1136"/>
      <c r="X581" s="1136"/>
      <c r="Z581" s="1136"/>
      <c r="AE581" s="1136"/>
      <c r="AG581" s="1136"/>
      <c r="AL581" s="1136"/>
      <c r="AN581" s="1136"/>
      <c r="AO581" s="1171"/>
      <c r="AS581" s="1136"/>
      <c r="AU581" s="1136"/>
      <c r="AV581" s="1177"/>
      <c r="CH581" s="1149"/>
    </row>
    <row r="582" spans="1:86" s="1165" customFormat="1">
      <c r="A582" s="1020"/>
      <c r="E582" s="1136"/>
      <c r="J582" s="1136"/>
      <c r="Q582" s="1136"/>
      <c r="S582" s="1136"/>
      <c r="X582" s="1136"/>
      <c r="Z582" s="1136"/>
      <c r="AE582" s="1136"/>
      <c r="AG582" s="1136"/>
      <c r="AL582" s="1136"/>
      <c r="AN582" s="1136"/>
      <c r="AO582" s="1171"/>
      <c r="AS582" s="1136"/>
      <c r="AU582" s="1136"/>
      <c r="AV582" s="1177"/>
      <c r="CH582" s="1149"/>
    </row>
    <row r="583" spans="1:86" s="1165" customFormat="1">
      <c r="A583" s="1020"/>
      <c r="E583" s="1136"/>
      <c r="J583" s="1136"/>
      <c r="Q583" s="1136"/>
      <c r="S583" s="1136"/>
      <c r="X583" s="1136"/>
      <c r="Z583" s="1136"/>
      <c r="AE583" s="1136"/>
      <c r="AG583" s="1136"/>
      <c r="AL583" s="1136"/>
      <c r="AN583" s="1136"/>
      <c r="AO583" s="1171"/>
      <c r="AS583" s="1136"/>
      <c r="AU583" s="1136"/>
      <c r="AV583" s="1177"/>
      <c r="CH583" s="1149"/>
    </row>
    <row r="584" spans="1:86" s="1165" customFormat="1">
      <c r="A584" s="1020"/>
      <c r="E584" s="1136"/>
      <c r="J584" s="1136"/>
      <c r="Q584" s="1136"/>
      <c r="S584" s="1136"/>
      <c r="X584" s="1136"/>
      <c r="Z584" s="1136"/>
      <c r="AE584" s="1136"/>
      <c r="AG584" s="1136"/>
      <c r="AL584" s="1136"/>
      <c r="AN584" s="1136"/>
      <c r="AO584" s="1171"/>
      <c r="AS584" s="1136"/>
      <c r="AU584" s="1136"/>
      <c r="AV584" s="1177"/>
      <c r="CH584" s="1149"/>
    </row>
    <row r="585" spans="1:86" s="1165" customFormat="1">
      <c r="A585" s="1020"/>
      <c r="E585" s="1136"/>
      <c r="J585" s="1136"/>
      <c r="Q585" s="1136"/>
      <c r="S585" s="1136"/>
      <c r="X585" s="1136"/>
      <c r="Z585" s="1136"/>
      <c r="AE585" s="1136"/>
      <c r="AG585" s="1136"/>
      <c r="AL585" s="1136"/>
      <c r="AN585" s="1136"/>
      <c r="AO585" s="1171"/>
      <c r="AS585" s="1136"/>
      <c r="AU585" s="1136"/>
      <c r="AV585" s="1177"/>
      <c r="CH585" s="1149"/>
    </row>
    <row r="586" spans="1:86" s="1165" customFormat="1">
      <c r="A586" s="1020"/>
      <c r="E586" s="1136"/>
      <c r="J586" s="1136"/>
      <c r="Q586" s="1136"/>
      <c r="S586" s="1136"/>
      <c r="X586" s="1136"/>
      <c r="Z586" s="1136"/>
      <c r="AE586" s="1136"/>
      <c r="AG586" s="1136"/>
      <c r="AL586" s="1136"/>
      <c r="AN586" s="1136"/>
      <c r="AO586" s="1171"/>
      <c r="AS586" s="1136"/>
      <c r="AU586" s="1136"/>
      <c r="AV586" s="1177"/>
      <c r="CH586" s="1149"/>
    </row>
    <row r="587" spans="1:86" s="1165" customFormat="1">
      <c r="A587" s="1020"/>
      <c r="E587" s="1136"/>
      <c r="J587" s="1136"/>
      <c r="Q587" s="1136"/>
      <c r="S587" s="1136"/>
      <c r="X587" s="1136"/>
      <c r="Z587" s="1136"/>
      <c r="AE587" s="1136"/>
      <c r="AG587" s="1136"/>
      <c r="AL587" s="1136"/>
      <c r="AN587" s="1136"/>
      <c r="AO587" s="1171"/>
      <c r="AS587" s="1136"/>
      <c r="AU587" s="1136"/>
      <c r="AV587" s="1177"/>
      <c r="CH587" s="1149"/>
    </row>
    <row r="588" spans="1:86" s="1165" customFormat="1">
      <c r="A588" s="1020"/>
      <c r="E588" s="1136"/>
      <c r="J588" s="1136"/>
      <c r="Q588" s="1136"/>
      <c r="S588" s="1136"/>
      <c r="X588" s="1136"/>
      <c r="Z588" s="1136"/>
      <c r="AE588" s="1136"/>
      <c r="AG588" s="1136"/>
      <c r="AL588" s="1136"/>
      <c r="AN588" s="1136"/>
      <c r="AO588" s="1171"/>
      <c r="AS588" s="1136"/>
      <c r="AU588" s="1136"/>
      <c r="AV588" s="1177"/>
      <c r="CH588" s="1149"/>
    </row>
    <row r="589" spans="1:86" s="1165" customFormat="1">
      <c r="A589" s="1020"/>
      <c r="E589" s="1136"/>
      <c r="J589" s="1136"/>
      <c r="Q589" s="1136"/>
      <c r="S589" s="1136"/>
      <c r="X589" s="1136"/>
      <c r="Z589" s="1136"/>
      <c r="AE589" s="1136"/>
      <c r="AG589" s="1136"/>
      <c r="AL589" s="1136"/>
      <c r="AN589" s="1136"/>
      <c r="AO589" s="1171"/>
      <c r="AS589" s="1136"/>
      <c r="AU589" s="1136"/>
      <c r="AV589" s="1177"/>
      <c r="CH589" s="1149"/>
    </row>
    <row r="590" spans="1:86" s="1165" customFormat="1">
      <c r="A590" s="1020"/>
      <c r="E590" s="1136"/>
      <c r="J590" s="1136"/>
      <c r="Q590" s="1136"/>
      <c r="S590" s="1136"/>
      <c r="X590" s="1136"/>
      <c r="Z590" s="1136"/>
      <c r="AE590" s="1136"/>
      <c r="AG590" s="1136"/>
      <c r="AL590" s="1136"/>
      <c r="AN590" s="1136"/>
      <c r="AO590" s="1171"/>
      <c r="AS590" s="1136"/>
      <c r="AU590" s="1136"/>
      <c r="AV590" s="1177"/>
      <c r="CH590" s="1149"/>
    </row>
    <row r="591" spans="1:86" s="1165" customFormat="1">
      <c r="A591" s="1020"/>
      <c r="E591" s="1136"/>
      <c r="J591" s="1136"/>
      <c r="Q591" s="1136"/>
      <c r="S591" s="1136"/>
      <c r="X591" s="1136"/>
      <c r="Z591" s="1136"/>
      <c r="AE591" s="1136"/>
      <c r="AG591" s="1136"/>
      <c r="AL591" s="1136"/>
      <c r="AN591" s="1136"/>
      <c r="AO591" s="1171"/>
      <c r="AS591" s="1136"/>
      <c r="AU591" s="1136"/>
      <c r="AV591" s="1177"/>
      <c r="CH591" s="1149"/>
    </row>
    <row r="592" spans="1:86" s="1165" customFormat="1">
      <c r="A592" s="1020"/>
      <c r="E592" s="1136"/>
      <c r="J592" s="1136"/>
      <c r="Q592" s="1136"/>
      <c r="S592" s="1136"/>
      <c r="X592" s="1136"/>
      <c r="Z592" s="1136"/>
      <c r="AE592" s="1136"/>
      <c r="AG592" s="1136"/>
      <c r="AL592" s="1136"/>
      <c r="AN592" s="1136"/>
      <c r="AO592" s="1171"/>
      <c r="AS592" s="1136"/>
      <c r="AU592" s="1136"/>
      <c r="AV592" s="1177"/>
      <c r="CH592" s="1149"/>
    </row>
    <row r="593" spans="1:86" s="1165" customFormat="1">
      <c r="A593" s="1020"/>
      <c r="E593" s="1136"/>
      <c r="J593" s="1136"/>
      <c r="Q593" s="1136"/>
      <c r="S593" s="1136"/>
      <c r="X593" s="1136"/>
      <c r="Z593" s="1136"/>
      <c r="AE593" s="1136"/>
      <c r="AG593" s="1136"/>
      <c r="AL593" s="1136"/>
      <c r="AN593" s="1136"/>
      <c r="AO593" s="1171"/>
      <c r="AS593" s="1136"/>
      <c r="AU593" s="1136"/>
      <c r="AV593" s="1177"/>
      <c r="CH593" s="1149"/>
    </row>
    <row r="594" spans="1:86" s="1165" customFormat="1">
      <c r="A594" s="1020"/>
      <c r="E594" s="1136"/>
      <c r="J594" s="1136"/>
      <c r="Q594" s="1136"/>
      <c r="S594" s="1136"/>
      <c r="X594" s="1136"/>
      <c r="Z594" s="1136"/>
      <c r="AE594" s="1136"/>
      <c r="AG594" s="1136"/>
      <c r="AL594" s="1136"/>
      <c r="AN594" s="1136"/>
      <c r="AO594" s="1171"/>
      <c r="AS594" s="1136"/>
      <c r="AU594" s="1136"/>
      <c r="AV594" s="1177"/>
      <c r="CH594" s="1149"/>
    </row>
    <row r="595" spans="1:86" s="1165" customFormat="1">
      <c r="A595" s="1020"/>
      <c r="E595" s="1136"/>
      <c r="J595" s="1136"/>
      <c r="Q595" s="1136"/>
      <c r="S595" s="1136"/>
      <c r="X595" s="1136"/>
      <c r="Z595" s="1136"/>
      <c r="AE595" s="1136"/>
      <c r="AG595" s="1136"/>
      <c r="AL595" s="1136"/>
      <c r="AN595" s="1136"/>
      <c r="AO595" s="1171"/>
      <c r="AS595" s="1136"/>
      <c r="AU595" s="1136"/>
      <c r="AV595" s="1177"/>
      <c r="CH595" s="1149"/>
    </row>
    <row r="596" spans="1:86" s="1165" customFormat="1">
      <c r="A596" s="1020"/>
      <c r="E596" s="1136"/>
      <c r="J596" s="1136"/>
      <c r="Q596" s="1136"/>
      <c r="S596" s="1136"/>
      <c r="X596" s="1136"/>
      <c r="Z596" s="1136"/>
      <c r="AE596" s="1136"/>
      <c r="AG596" s="1136"/>
      <c r="AL596" s="1136"/>
      <c r="AN596" s="1136"/>
      <c r="AO596" s="1171"/>
      <c r="AS596" s="1136"/>
      <c r="AU596" s="1136"/>
      <c r="AV596" s="1177"/>
      <c r="CH596" s="1149"/>
    </row>
    <row r="597" spans="1:86" s="1165" customFormat="1">
      <c r="A597" s="1020"/>
      <c r="E597" s="1136"/>
      <c r="J597" s="1136"/>
      <c r="Q597" s="1136"/>
      <c r="S597" s="1136"/>
      <c r="X597" s="1136"/>
      <c r="Z597" s="1136"/>
      <c r="AE597" s="1136"/>
      <c r="AG597" s="1136"/>
      <c r="AL597" s="1136"/>
      <c r="AN597" s="1136"/>
      <c r="AO597" s="1171"/>
      <c r="AS597" s="1136"/>
      <c r="AU597" s="1136"/>
      <c r="AV597" s="1177"/>
      <c r="CH597" s="1149"/>
    </row>
    <row r="598" spans="1:86" s="1165" customFormat="1">
      <c r="A598" s="1020"/>
      <c r="E598" s="1136"/>
      <c r="J598" s="1136"/>
      <c r="Q598" s="1136"/>
      <c r="S598" s="1136"/>
      <c r="X598" s="1136"/>
      <c r="Z598" s="1136"/>
      <c r="AE598" s="1136"/>
      <c r="AG598" s="1136"/>
      <c r="AL598" s="1136"/>
      <c r="AN598" s="1136"/>
      <c r="AO598" s="1171"/>
      <c r="AS598" s="1136"/>
      <c r="AU598" s="1136"/>
      <c r="AV598" s="1177"/>
      <c r="CH598" s="1149"/>
    </row>
    <row r="599" spans="1:86" s="1165" customFormat="1">
      <c r="A599" s="1020"/>
      <c r="E599" s="1136"/>
      <c r="J599" s="1136"/>
      <c r="Q599" s="1136"/>
      <c r="S599" s="1136"/>
      <c r="X599" s="1136"/>
      <c r="Z599" s="1136"/>
      <c r="AE599" s="1136"/>
      <c r="AG599" s="1136"/>
      <c r="AL599" s="1136"/>
      <c r="AN599" s="1136"/>
      <c r="AO599" s="1171"/>
      <c r="AS599" s="1136"/>
      <c r="AU599" s="1136"/>
      <c r="AV599" s="1177"/>
      <c r="CH599" s="1149"/>
    </row>
    <row r="600" spans="1:86" s="1165" customFormat="1">
      <c r="A600" s="1020"/>
      <c r="E600" s="1136"/>
      <c r="J600" s="1136"/>
      <c r="Q600" s="1136"/>
      <c r="S600" s="1136"/>
      <c r="X600" s="1136"/>
      <c r="Z600" s="1136"/>
      <c r="AE600" s="1136"/>
      <c r="AG600" s="1136"/>
      <c r="AL600" s="1136"/>
      <c r="AN600" s="1136"/>
      <c r="AO600" s="1171"/>
      <c r="AS600" s="1136"/>
      <c r="AU600" s="1136"/>
      <c r="AV600" s="1177"/>
      <c r="CH600" s="1149"/>
    </row>
    <row r="601" spans="1:86" s="1165" customFormat="1">
      <c r="A601" s="1020"/>
      <c r="E601" s="1136"/>
      <c r="J601" s="1136"/>
      <c r="Q601" s="1136"/>
      <c r="S601" s="1136"/>
      <c r="X601" s="1136"/>
      <c r="Z601" s="1136"/>
      <c r="AE601" s="1136"/>
      <c r="AG601" s="1136"/>
      <c r="AL601" s="1136"/>
      <c r="AN601" s="1136"/>
      <c r="AO601" s="1171"/>
      <c r="AS601" s="1136"/>
      <c r="AU601" s="1136"/>
      <c r="AV601" s="1177"/>
      <c r="CH601" s="1149"/>
    </row>
    <row r="602" spans="1:86" s="1165" customFormat="1">
      <c r="A602" s="1020"/>
      <c r="E602" s="1136"/>
      <c r="J602" s="1136"/>
      <c r="Q602" s="1136"/>
      <c r="S602" s="1136"/>
      <c r="X602" s="1136"/>
      <c r="Z602" s="1136"/>
      <c r="AE602" s="1136"/>
      <c r="AG602" s="1136"/>
      <c r="AL602" s="1136"/>
      <c r="AN602" s="1136"/>
      <c r="AO602" s="1171"/>
      <c r="AS602" s="1136"/>
      <c r="AU602" s="1136"/>
      <c r="AV602" s="1177"/>
      <c r="CH602" s="1149"/>
    </row>
    <row r="603" spans="1:86" s="1165" customFormat="1">
      <c r="A603" s="1020"/>
      <c r="E603" s="1136"/>
      <c r="J603" s="1136"/>
      <c r="Q603" s="1136"/>
      <c r="S603" s="1136"/>
      <c r="X603" s="1136"/>
      <c r="Z603" s="1136"/>
      <c r="AE603" s="1136"/>
      <c r="AG603" s="1136"/>
      <c r="AL603" s="1136"/>
      <c r="AN603" s="1136"/>
      <c r="AO603" s="1171"/>
      <c r="AS603" s="1136"/>
      <c r="AU603" s="1136"/>
      <c r="AV603" s="1177"/>
      <c r="CH603" s="1149"/>
    </row>
    <row r="604" spans="1:86" s="1165" customFormat="1">
      <c r="A604" s="1020"/>
      <c r="E604" s="1136"/>
      <c r="J604" s="1136"/>
      <c r="Q604" s="1136"/>
      <c r="S604" s="1136"/>
      <c r="X604" s="1136"/>
      <c r="Z604" s="1136"/>
      <c r="AE604" s="1136"/>
      <c r="AG604" s="1136"/>
      <c r="AL604" s="1136"/>
      <c r="AN604" s="1136"/>
      <c r="AO604" s="1171"/>
      <c r="AS604" s="1136"/>
      <c r="AU604" s="1136"/>
      <c r="AV604" s="1177"/>
      <c r="CH604" s="1149"/>
    </row>
    <row r="605" spans="1:86" s="1165" customFormat="1">
      <c r="A605" s="1020"/>
      <c r="E605" s="1136"/>
      <c r="J605" s="1136"/>
      <c r="Q605" s="1136"/>
      <c r="S605" s="1136"/>
      <c r="X605" s="1136"/>
      <c r="Z605" s="1136"/>
      <c r="AE605" s="1136"/>
      <c r="AG605" s="1136"/>
      <c r="AL605" s="1136"/>
      <c r="AN605" s="1136"/>
      <c r="AO605" s="1171"/>
      <c r="AS605" s="1136"/>
      <c r="AU605" s="1136"/>
      <c r="AV605" s="1177"/>
      <c r="CH605" s="1149"/>
    </row>
    <row r="606" spans="1:86" s="1165" customFormat="1">
      <c r="A606" s="1020"/>
      <c r="E606" s="1136"/>
      <c r="J606" s="1136"/>
      <c r="Q606" s="1136"/>
      <c r="S606" s="1136"/>
      <c r="X606" s="1136"/>
      <c r="Z606" s="1136"/>
      <c r="AE606" s="1136"/>
      <c r="AG606" s="1136"/>
      <c r="AL606" s="1136"/>
      <c r="AN606" s="1136"/>
      <c r="AO606" s="1171"/>
      <c r="AS606" s="1136"/>
      <c r="AU606" s="1136"/>
      <c r="AV606" s="1177"/>
      <c r="CH606" s="1149"/>
    </row>
    <row r="607" spans="1:86" s="1165" customFormat="1">
      <c r="A607" s="1020"/>
      <c r="E607" s="1136"/>
      <c r="J607" s="1136"/>
      <c r="Q607" s="1136"/>
      <c r="S607" s="1136"/>
      <c r="X607" s="1136"/>
      <c r="Z607" s="1136"/>
      <c r="AE607" s="1136"/>
      <c r="AG607" s="1136"/>
      <c r="AL607" s="1136"/>
      <c r="AN607" s="1136"/>
      <c r="AO607" s="1171"/>
      <c r="AS607" s="1136"/>
      <c r="AU607" s="1136"/>
      <c r="AV607" s="1177"/>
      <c r="CH607" s="1149"/>
    </row>
    <row r="608" spans="1:86" s="1165" customFormat="1">
      <c r="A608" s="1020"/>
      <c r="E608" s="1136"/>
      <c r="J608" s="1136"/>
      <c r="Q608" s="1136"/>
      <c r="S608" s="1136"/>
      <c r="X608" s="1136"/>
      <c r="Z608" s="1136"/>
      <c r="AE608" s="1136"/>
      <c r="AG608" s="1136"/>
      <c r="AL608" s="1136"/>
      <c r="AN608" s="1136"/>
      <c r="AO608" s="1171"/>
      <c r="AS608" s="1136"/>
      <c r="AU608" s="1136"/>
      <c r="AV608" s="1177"/>
      <c r="CH608" s="1149"/>
    </row>
    <row r="609" spans="1:86" s="1165" customFormat="1">
      <c r="A609" s="1020"/>
      <c r="E609" s="1136"/>
      <c r="J609" s="1136"/>
      <c r="Q609" s="1136"/>
      <c r="S609" s="1136"/>
      <c r="X609" s="1136"/>
      <c r="Z609" s="1136"/>
      <c r="AE609" s="1136"/>
      <c r="AG609" s="1136"/>
      <c r="AL609" s="1136"/>
      <c r="AN609" s="1136"/>
      <c r="AO609" s="1171"/>
      <c r="AS609" s="1136"/>
      <c r="AU609" s="1136"/>
      <c r="AV609" s="1177"/>
      <c r="CH609" s="1149"/>
    </row>
    <row r="610" spans="1:86" s="1165" customFormat="1">
      <c r="A610" s="1020"/>
      <c r="E610" s="1136"/>
      <c r="J610" s="1136"/>
      <c r="Q610" s="1136"/>
      <c r="S610" s="1136"/>
      <c r="X610" s="1136"/>
      <c r="Z610" s="1136"/>
      <c r="AE610" s="1136"/>
      <c r="AG610" s="1136"/>
      <c r="AL610" s="1136"/>
      <c r="AN610" s="1136"/>
      <c r="AO610" s="1171"/>
      <c r="AS610" s="1136"/>
      <c r="AU610" s="1136"/>
      <c r="AV610" s="1177"/>
      <c r="CH610" s="1149"/>
    </row>
    <row r="611" spans="1:86" s="1165" customFormat="1">
      <c r="A611" s="1020"/>
      <c r="E611" s="1136"/>
      <c r="J611" s="1136"/>
      <c r="Q611" s="1136"/>
      <c r="S611" s="1136"/>
      <c r="X611" s="1136"/>
      <c r="Z611" s="1136"/>
      <c r="AE611" s="1136"/>
      <c r="AG611" s="1136"/>
      <c r="AL611" s="1136"/>
      <c r="AN611" s="1136"/>
      <c r="AO611" s="1171"/>
      <c r="AS611" s="1136"/>
      <c r="AU611" s="1136"/>
      <c r="AV611" s="1177"/>
      <c r="CH611" s="1149"/>
    </row>
    <row r="612" spans="1:86" s="1165" customFormat="1">
      <c r="A612" s="1020"/>
      <c r="E612" s="1136"/>
      <c r="J612" s="1136"/>
      <c r="Q612" s="1136"/>
      <c r="S612" s="1136"/>
      <c r="X612" s="1136"/>
      <c r="Z612" s="1136"/>
      <c r="AE612" s="1136"/>
      <c r="AG612" s="1136"/>
      <c r="AL612" s="1136"/>
      <c r="AN612" s="1136"/>
      <c r="AO612" s="1171"/>
      <c r="AS612" s="1136"/>
      <c r="AU612" s="1136"/>
      <c r="AV612" s="1177"/>
      <c r="CH612" s="1149"/>
    </row>
    <row r="613" spans="1:86" s="1165" customFormat="1">
      <c r="A613" s="1020"/>
      <c r="E613" s="1136"/>
      <c r="J613" s="1136"/>
      <c r="Q613" s="1136"/>
      <c r="S613" s="1136"/>
      <c r="X613" s="1136"/>
      <c r="Z613" s="1136"/>
      <c r="AE613" s="1136"/>
      <c r="AG613" s="1136"/>
      <c r="AL613" s="1136"/>
      <c r="AN613" s="1136"/>
      <c r="AO613" s="1171"/>
      <c r="AS613" s="1136"/>
      <c r="AU613" s="1136"/>
      <c r="AV613" s="1177"/>
      <c r="CH613" s="1149"/>
    </row>
    <row r="614" spans="1:86" s="1165" customFormat="1">
      <c r="A614" s="1020"/>
      <c r="E614" s="1136"/>
      <c r="J614" s="1136"/>
      <c r="Q614" s="1136"/>
      <c r="S614" s="1136"/>
      <c r="X614" s="1136"/>
      <c r="Z614" s="1136"/>
      <c r="AE614" s="1136"/>
      <c r="AG614" s="1136"/>
      <c r="AL614" s="1136"/>
      <c r="AN614" s="1136"/>
      <c r="AO614" s="1171"/>
      <c r="AS614" s="1136"/>
      <c r="AU614" s="1136"/>
      <c r="AV614" s="1177"/>
      <c r="CH614" s="1149"/>
    </row>
    <row r="615" spans="1:86" s="1165" customFormat="1">
      <c r="A615" s="1020"/>
      <c r="E615" s="1136"/>
      <c r="J615" s="1136"/>
      <c r="Q615" s="1136"/>
      <c r="S615" s="1136"/>
      <c r="X615" s="1136"/>
      <c r="Z615" s="1136"/>
      <c r="AE615" s="1136"/>
      <c r="AG615" s="1136"/>
      <c r="AL615" s="1136"/>
      <c r="AN615" s="1136"/>
      <c r="AO615" s="1171"/>
      <c r="AS615" s="1136"/>
      <c r="AU615" s="1136"/>
      <c r="AV615" s="1177"/>
      <c r="CH615" s="1149"/>
    </row>
    <row r="616" spans="1:86" s="1165" customFormat="1">
      <c r="A616" s="1020"/>
      <c r="E616" s="1136"/>
      <c r="J616" s="1136"/>
      <c r="Q616" s="1136"/>
      <c r="S616" s="1136"/>
      <c r="X616" s="1136"/>
      <c r="Z616" s="1136"/>
      <c r="AE616" s="1136"/>
      <c r="AG616" s="1136"/>
      <c r="AL616" s="1136"/>
      <c r="AN616" s="1136"/>
      <c r="AO616" s="1171"/>
      <c r="AS616" s="1136"/>
      <c r="AU616" s="1136"/>
      <c r="AV616" s="1177"/>
      <c r="CH616" s="1149"/>
    </row>
    <row r="617" spans="1:86" s="1165" customFormat="1">
      <c r="A617" s="1020"/>
      <c r="E617" s="1136"/>
      <c r="J617" s="1136"/>
      <c r="Q617" s="1136"/>
      <c r="S617" s="1136"/>
      <c r="X617" s="1136"/>
      <c r="Z617" s="1136"/>
      <c r="AE617" s="1136"/>
      <c r="AG617" s="1136"/>
      <c r="AL617" s="1136"/>
      <c r="AN617" s="1136"/>
      <c r="AO617" s="1171"/>
      <c r="AS617" s="1136"/>
      <c r="AU617" s="1136"/>
      <c r="AV617" s="1177"/>
      <c r="CH617" s="1149"/>
    </row>
    <row r="618" spans="1:86" s="1165" customFormat="1">
      <c r="A618" s="1020"/>
      <c r="E618" s="1136"/>
      <c r="J618" s="1136"/>
      <c r="Q618" s="1136"/>
      <c r="S618" s="1136"/>
      <c r="X618" s="1136"/>
      <c r="Z618" s="1136"/>
      <c r="AE618" s="1136"/>
      <c r="AG618" s="1136"/>
      <c r="AL618" s="1136"/>
      <c r="AN618" s="1136"/>
      <c r="AO618" s="1171"/>
      <c r="AS618" s="1136"/>
      <c r="AU618" s="1136"/>
      <c r="AV618" s="1177"/>
      <c r="CH618" s="1149"/>
    </row>
    <row r="619" spans="1:86" s="1165" customFormat="1">
      <c r="A619" s="1020"/>
      <c r="E619" s="1136"/>
      <c r="J619" s="1136"/>
      <c r="Q619" s="1136"/>
      <c r="S619" s="1136"/>
      <c r="X619" s="1136"/>
      <c r="Z619" s="1136"/>
      <c r="AE619" s="1136"/>
      <c r="AG619" s="1136"/>
      <c r="AL619" s="1136"/>
      <c r="AN619" s="1136"/>
      <c r="AO619" s="1171"/>
      <c r="AS619" s="1136"/>
      <c r="AU619" s="1136"/>
      <c r="AV619" s="1177"/>
      <c r="CH619" s="1149"/>
    </row>
    <row r="620" spans="1:86" s="1165" customFormat="1">
      <c r="A620" s="1020"/>
      <c r="E620" s="1136"/>
      <c r="J620" s="1136"/>
      <c r="Q620" s="1136"/>
      <c r="S620" s="1136"/>
      <c r="X620" s="1136"/>
      <c r="Z620" s="1136"/>
      <c r="AE620" s="1136"/>
      <c r="AG620" s="1136"/>
      <c r="AL620" s="1136"/>
      <c r="AN620" s="1136"/>
      <c r="AO620" s="1171"/>
      <c r="AS620" s="1136"/>
      <c r="AU620" s="1136"/>
      <c r="AV620" s="1177"/>
      <c r="CH620" s="1149"/>
    </row>
    <row r="621" spans="1:86" s="1165" customFormat="1">
      <c r="A621" s="1020"/>
      <c r="E621" s="1136"/>
      <c r="J621" s="1136"/>
      <c r="Q621" s="1136"/>
      <c r="S621" s="1136"/>
      <c r="X621" s="1136"/>
      <c r="Z621" s="1136"/>
      <c r="AE621" s="1136"/>
      <c r="AG621" s="1136"/>
      <c r="AL621" s="1136"/>
      <c r="AN621" s="1136"/>
      <c r="AO621" s="1171"/>
      <c r="AS621" s="1136"/>
      <c r="AU621" s="1136"/>
      <c r="AV621" s="1177"/>
      <c r="CH621" s="1149"/>
    </row>
    <row r="622" spans="1:86" s="1165" customFormat="1">
      <c r="A622" s="1020"/>
      <c r="E622" s="1136"/>
      <c r="J622" s="1136"/>
      <c r="Q622" s="1136"/>
      <c r="S622" s="1136"/>
      <c r="X622" s="1136"/>
      <c r="Z622" s="1136"/>
      <c r="AE622" s="1136"/>
      <c r="AG622" s="1136"/>
      <c r="AL622" s="1136"/>
      <c r="AN622" s="1136"/>
      <c r="AO622" s="1171"/>
      <c r="AS622" s="1136"/>
      <c r="AU622" s="1136"/>
      <c r="AV622" s="1177"/>
      <c r="CH622" s="1149"/>
    </row>
    <row r="623" spans="1:86" s="1165" customFormat="1">
      <c r="A623" s="1020"/>
      <c r="E623" s="1136"/>
      <c r="J623" s="1136"/>
      <c r="Q623" s="1136"/>
      <c r="S623" s="1136"/>
      <c r="X623" s="1136"/>
      <c r="Z623" s="1136"/>
      <c r="AE623" s="1136"/>
      <c r="AG623" s="1136"/>
      <c r="AL623" s="1136"/>
      <c r="AN623" s="1136"/>
      <c r="AO623" s="1171"/>
      <c r="AS623" s="1136"/>
      <c r="AU623" s="1136"/>
      <c r="AV623" s="1177"/>
      <c r="CH623" s="1149"/>
    </row>
    <row r="624" spans="1:86" s="1165" customFormat="1">
      <c r="A624" s="1020"/>
      <c r="E624" s="1136"/>
      <c r="J624" s="1136"/>
      <c r="Q624" s="1136"/>
      <c r="S624" s="1136"/>
      <c r="X624" s="1136"/>
      <c r="Z624" s="1136"/>
      <c r="AE624" s="1136"/>
      <c r="AG624" s="1136"/>
      <c r="AL624" s="1136"/>
      <c r="AN624" s="1136"/>
      <c r="AO624" s="1171"/>
      <c r="AS624" s="1136"/>
      <c r="AU624" s="1136"/>
      <c r="AV624" s="1177"/>
      <c r="CH624" s="1149"/>
    </row>
    <row r="625" spans="1:86" s="1165" customFormat="1">
      <c r="A625" s="1020"/>
      <c r="E625" s="1136"/>
      <c r="J625" s="1136"/>
      <c r="Q625" s="1136"/>
      <c r="S625" s="1136"/>
      <c r="X625" s="1136"/>
      <c r="Z625" s="1136"/>
      <c r="AE625" s="1136"/>
      <c r="AG625" s="1136"/>
      <c r="AL625" s="1136"/>
      <c r="AN625" s="1136"/>
      <c r="AO625" s="1171"/>
      <c r="AS625" s="1136"/>
      <c r="AU625" s="1136"/>
      <c r="AV625" s="1177"/>
      <c r="CH625" s="1149"/>
    </row>
    <row r="626" spans="1:86" s="1165" customFormat="1">
      <c r="A626" s="1020"/>
      <c r="E626" s="1136"/>
      <c r="J626" s="1136"/>
      <c r="Q626" s="1136"/>
      <c r="S626" s="1136"/>
      <c r="X626" s="1136"/>
      <c r="Z626" s="1136"/>
      <c r="AE626" s="1136"/>
      <c r="AG626" s="1136"/>
      <c r="AL626" s="1136"/>
      <c r="AN626" s="1136"/>
      <c r="AO626" s="1171"/>
      <c r="AS626" s="1136"/>
      <c r="AU626" s="1136"/>
      <c r="AV626" s="1177"/>
      <c r="CH626" s="1149"/>
    </row>
    <row r="627" spans="1:86" s="1165" customFormat="1">
      <c r="A627" s="1020"/>
      <c r="E627" s="1136"/>
      <c r="J627" s="1136"/>
      <c r="Q627" s="1136"/>
      <c r="S627" s="1136"/>
      <c r="X627" s="1136"/>
      <c r="Z627" s="1136"/>
      <c r="AE627" s="1136"/>
      <c r="AG627" s="1136"/>
      <c r="AL627" s="1136"/>
      <c r="AN627" s="1136"/>
      <c r="AO627" s="1171"/>
      <c r="AS627" s="1136"/>
      <c r="AU627" s="1136"/>
      <c r="AV627" s="1177"/>
      <c r="CH627" s="1149"/>
    </row>
    <row r="628" spans="1:86" s="1165" customFormat="1">
      <c r="A628" s="1020"/>
      <c r="E628" s="1136"/>
      <c r="J628" s="1136"/>
      <c r="Q628" s="1136"/>
      <c r="S628" s="1136"/>
      <c r="X628" s="1136"/>
      <c r="Z628" s="1136"/>
      <c r="AE628" s="1136"/>
      <c r="AG628" s="1136"/>
      <c r="AL628" s="1136"/>
      <c r="AN628" s="1136"/>
      <c r="AO628" s="1171"/>
      <c r="AS628" s="1136"/>
      <c r="AU628" s="1136"/>
      <c r="AV628" s="1177"/>
      <c r="CH628" s="1149"/>
    </row>
    <row r="629" spans="1:86" s="1165" customFormat="1">
      <c r="A629" s="1020"/>
      <c r="E629" s="1136"/>
      <c r="J629" s="1136"/>
      <c r="Q629" s="1136"/>
      <c r="S629" s="1136"/>
      <c r="X629" s="1136"/>
      <c r="Z629" s="1136"/>
      <c r="AE629" s="1136"/>
      <c r="AG629" s="1136"/>
      <c r="AL629" s="1136"/>
      <c r="AN629" s="1136"/>
      <c r="AO629" s="1171"/>
      <c r="AS629" s="1136"/>
      <c r="AU629" s="1136"/>
      <c r="AV629" s="1177"/>
      <c r="CH629" s="1149"/>
    </row>
    <row r="630" spans="1:86" s="1165" customFormat="1">
      <c r="A630" s="1020"/>
      <c r="E630" s="1136"/>
      <c r="J630" s="1136"/>
      <c r="Q630" s="1136"/>
      <c r="S630" s="1136"/>
      <c r="X630" s="1136"/>
      <c r="Z630" s="1136"/>
      <c r="AE630" s="1136"/>
      <c r="AG630" s="1136"/>
      <c r="AL630" s="1136"/>
      <c r="AN630" s="1136"/>
      <c r="AO630" s="1171"/>
      <c r="AS630" s="1136"/>
      <c r="AU630" s="1136"/>
      <c r="AV630" s="1177"/>
      <c r="CH630" s="1149"/>
    </row>
    <row r="631" spans="1:86" s="1165" customFormat="1">
      <c r="A631" s="1020"/>
      <c r="E631" s="1136"/>
      <c r="J631" s="1136"/>
      <c r="Q631" s="1136"/>
      <c r="S631" s="1136"/>
      <c r="X631" s="1136"/>
      <c r="Z631" s="1136"/>
      <c r="AE631" s="1136"/>
      <c r="AG631" s="1136"/>
      <c r="AL631" s="1136"/>
      <c r="AN631" s="1136"/>
      <c r="AO631" s="1171"/>
      <c r="AS631" s="1136"/>
      <c r="AU631" s="1136"/>
      <c r="AV631" s="1177"/>
      <c r="CH631" s="1149"/>
    </row>
    <row r="632" spans="1:86" s="1165" customFormat="1">
      <c r="A632" s="1020"/>
      <c r="E632" s="1136"/>
      <c r="J632" s="1136"/>
      <c r="Q632" s="1136"/>
      <c r="S632" s="1136"/>
      <c r="X632" s="1136"/>
      <c r="Z632" s="1136"/>
      <c r="AE632" s="1136"/>
      <c r="AG632" s="1136"/>
      <c r="AL632" s="1136"/>
      <c r="AN632" s="1136"/>
      <c r="AO632" s="1171"/>
      <c r="AS632" s="1136"/>
      <c r="AU632" s="1136"/>
      <c r="AV632" s="1177"/>
      <c r="CH632" s="1149"/>
    </row>
    <row r="633" spans="1:86" s="1165" customFormat="1">
      <c r="A633" s="1020"/>
      <c r="E633" s="1136"/>
      <c r="J633" s="1136"/>
      <c r="Q633" s="1136"/>
      <c r="S633" s="1136"/>
      <c r="X633" s="1136"/>
      <c r="Z633" s="1136"/>
      <c r="AE633" s="1136"/>
      <c r="AG633" s="1136"/>
      <c r="AL633" s="1136"/>
      <c r="AN633" s="1136"/>
      <c r="AO633" s="1171"/>
      <c r="AS633" s="1136"/>
      <c r="AU633" s="1136"/>
      <c r="AV633" s="1177"/>
      <c r="CH633" s="1149"/>
    </row>
    <row r="634" spans="1:86" s="1165" customFormat="1">
      <c r="A634" s="1020"/>
      <c r="E634" s="1136"/>
      <c r="J634" s="1136"/>
      <c r="Q634" s="1136"/>
      <c r="S634" s="1136"/>
      <c r="X634" s="1136"/>
      <c r="Z634" s="1136"/>
      <c r="AE634" s="1136"/>
      <c r="AG634" s="1136"/>
      <c r="AL634" s="1136"/>
      <c r="AN634" s="1136"/>
      <c r="AO634" s="1171"/>
      <c r="AS634" s="1136"/>
      <c r="AU634" s="1136"/>
      <c r="AV634" s="1177"/>
      <c r="CH634" s="1149"/>
    </row>
    <row r="635" spans="1:86" s="1165" customFormat="1">
      <c r="A635" s="1020"/>
      <c r="E635" s="1136"/>
      <c r="J635" s="1136"/>
      <c r="Q635" s="1136"/>
      <c r="S635" s="1136"/>
      <c r="X635" s="1136"/>
      <c r="Z635" s="1136"/>
      <c r="AE635" s="1136"/>
      <c r="AG635" s="1136"/>
      <c r="AL635" s="1136"/>
      <c r="AN635" s="1136"/>
      <c r="AO635" s="1171"/>
      <c r="AS635" s="1136"/>
      <c r="AU635" s="1136"/>
      <c r="AV635" s="1177"/>
      <c r="CH635" s="1149"/>
    </row>
    <row r="636" spans="1:86" s="1165" customFormat="1">
      <c r="A636" s="1020"/>
      <c r="E636" s="1136"/>
      <c r="J636" s="1136"/>
      <c r="Q636" s="1136"/>
      <c r="S636" s="1136"/>
      <c r="X636" s="1136"/>
      <c r="Z636" s="1136"/>
      <c r="AE636" s="1136"/>
      <c r="AG636" s="1136"/>
      <c r="AL636" s="1136"/>
      <c r="AN636" s="1136"/>
      <c r="AO636" s="1171"/>
      <c r="AS636" s="1136"/>
      <c r="AU636" s="1136"/>
      <c r="AV636" s="1177"/>
      <c r="CH636" s="1149"/>
    </row>
    <row r="637" spans="1:86" s="1165" customFormat="1">
      <c r="A637" s="1020"/>
      <c r="E637" s="1136"/>
      <c r="J637" s="1136"/>
      <c r="Q637" s="1136"/>
      <c r="S637" s="1136"/>
      <c r="X637" s="1136"/>
      <c r="Z637" s="1136"/>
      <c r="AE637" s="1136"/>
      <c r="AG637" s="1136"/>
      <c r="AL637" s="1136"/>
      <c r="AN637" s="1136"/>
      <c r="AO637" s="1171"/>
      <c r="AS637" s="1136"/>
      <c r="AU637" s="1136"/>
      <c r="AV637" s="1177"/>
      <c r="CH637" s="1149"/>
    </row>
    <row r="638" spans="1:86" s="1165" customFormat="1">
      <c r="A638" s="1020"/>
      <c r="E638" s="1136"/>
      <c r="J638" s="1136"/>
      <c r="Q638" s="1136"/>
      <c r="S638" s="1136"/>
      <c r="X638" s="1136"/>
      <c r="Z638" s="1136"/>
      <c r="AE638" s="1136"/>
      <c r="AG638" s="1136"/>
      <c r="AL638" s="1136"/>
      <c r="AN638" s="1136"/>
      <c r="AO638" s="1171"/>
      <c r="AS638" s="1136"/>
      <c r="AU638" s="1136"/>
      <c r="AV638" s="1177"/>
      <c r="CH638" s="1149"/>
    </row>
    <row r="639" spans="1:86" s="1165" customFormat="1">
      <c r="A639" s="1020"/>
      <c r="E639" s="1136"/>
      <c r="J639" s="1136"/>
      <c r="Q639" s="1136"/>
      <c r="S639" s="1136"/>
      <c r="X639" s="1136"/>
      <c r="Z639" s="1136"/>
      <c r="AE639" s="1136"/>
      <c r="AG639" s="1136"/>
      <c r="AL639" s="1136"/>
      <c r="AN639" s="1136"/>
      <c r="AO639" s="1171"/>
      <c r="AS639" s="1136"/>
      <c r="AU639" s="1136"/>
      <c r="AV639" s="1177"/>
      <c r="CH639" s="1149"/>
    </row>
    <row r="640" spans="1:86" s="1165" customFormat="1">
      <c r="A640" s="1020"/>
      <c r="E640" s="1136"/>
      <c r="J640" s="1136"/>
      <c r="Q640" s="1136"/>
      <c r="S640" s="1136"/>
      <c r="X640" s="1136"/>
      <c r="Z640" s="1136"/>
      <c r="AE640" s="1136"/>
      <c r="AG640" s="1136"/>
      <c r="AL640" s="1136"/>
      <c r="AN640" s="1136"/>
      <c r="AO640" s="1171"/>
      <c r="AS640" s="1136"/>
      <c r="AU640" s="1136"/>
      <c r="AV640" s="1177"/>
      <c r="CH640" s="1149"/>
    </row>
    <row r="641" spans="1:86" s="1165" customFormat="1">
      <c r="A641" s="1020"/>
      <c r="E641" s="1136"/>
      <c r="J641" s="1136"/>
      <c r="Q641" s="1136"/>
      <c r="S641" s="1136"/>
      <c r="X641" s="1136"/>
      <c r="Z641" s="1136"/>
      <c r="AE641" s="1136"/>
      <c r="AG641" s="1136"/>
      <c r="AL641" s="1136"/>
      <c r="AN641" s="1136"/>
      <c r="AO641" s="1171"/>
      <c r="AS641" s="1136"/>
      <c r="AU641" s="1136"/>
      <c r="AV641" s="1177"/>
      <c r="CH641" s="1149"/>
    </row>
    <row r="642" spans="1:86" s="1165" customFormat="1">
      <c r="A642" s="1020"/>
      <c r="E642" s="1136"/>
      <c r="J642" s="1136"/>
      <c r="Q642" s="1136"/>
      <c r="S642" s="1136"/>
      <c r="X642" s="1136"/>
      <c r="Z642" s="1136"/>
      <c r="AE642" s="1136"/>
      <c r="AG642" s="1136"/>
      <c r="AL642" s="1136"/>
      <c r="AN642" s="1136"/>
      <c r="AO642" s="1171"/>
      <c r="AS642" s="1136"/>
      <c r="AU642" s="1136"/>
      <c r="AV642" s="1177"/>
      <c r="CH642" s="1149"/>
    </row>
    <row r="643" spans="1:86" s="1165" customFormat="1">
      <c r="A643" s="1020"/>
      <c r="E643" s="1136"/>
      <c r="J643" s="1136"/>
      <c r="Q643" s="1136"/>
      <c r="S643" s="1136"/>
      <c r="X643" s="1136"/>
      <c r="Z643" s="1136"/>
      <c r="AE643" s="1136"/>
      <c r="AG643" s="1136"/>
      <c r="AL643" s="1136"/>
      <c r="AN643" s="1136"/>
      <c r="AO643" s="1171"/>
      <c r="AS643" s="1136"/>
      <c r="AU643" s="1136"/>
      <c r="AV643" s="1177"/>
      <c r="CH643" s="1149"/>
    </row>
    <row r="644" spans="1:86" s="1165" customFormat="1">
      <c r="A644" s="1020"/>
      <c r="E644" s="1136"/>
      <c r="J644" s="1136"/>
      <c r="Q644" s="1136"/>
      <c r="S644" s="1136"/>
      <c r="X644" s="1136"/>
      <c r="Z644" s="1136"/>
      <c r="AE644" s="1136"/>
      <c r="AG644" s="1136"/>
      <c r="AL644" s="1136"/>
      <c r="AN644" s="1136"/>
      <c r="AO644" s="1171"/>
      <c r="AS644" s="1136"/>
      <c r="AU644" s="1136"/>
      <c r="AV644" s="1177"/>
      <c r="CH644" s="1149"/>
    </row>
    <row r="645" spans="1:86" s="1165" customFormat="1">
      <c r="A645" s="1020"/>
      <c r="E645" s="1136"/>
      <c r="J645" s="1136"/>
      <c r="Q645" s="1136"/>
      <c r="S645" s="1136"/>
      <c r="X645" s="1136"/>
      <c r="Z645" s="1136"/>
      <c r="AE645" s="1136"/>
      <c r="AG645" s="1136"/>
      <c r="AL645" s="1136"/>
      <c r="AN645" s="1136"/>
      <c r="AO645" s="1171"/>
      <c r="AS645" s="1136"/>
      <c r="AU645" s="1136"/>
      <c r="AV645" s="1177"/>
      <c r="CH645" s="1149"/>
    </row>
    <row r="646" spans="1:86" s="1165" customFormat="1">
      <c r="A646" s="1020"/>
      <c r="E646" s="1136"/>
      <c r="J646" s="1136"/>
      <c r="Q646" s="1136"/>
      <c r="S646" s="1136"/>
      <c r="X646" s="1136"/>
      <c r="Z646" s="1136"/>
      <c r="AE646" s="1136"/>
      <c r="AG646" s="1136"/>
      <c r="AL646" s="1136"/>
      <c r="AN646" s="1136"/>
      <c r="AO646" s="1171"/>
      <c r="AS646" s="1136"/>
      <c r="AU646" s="1136"/>
      <c r="AV646" s="1177"/>
      <c r="CH646" s="1149"/>
    </row>
    <row r="647" spans="1:86" s="1165" customFormat="1">
      <c r="A647" s="1020"/>
      <c r="E647" s="1136"/>
      <c r="J647" s="1136"/>
      <c r="Q647" s="1136"/>
      <c r="S647" s="1136"/>
      <c r="X647" s="1136"/>
      <c r="Z647" s="1136"/>
      <c r="AE647" s="1136"/>
      <c r="AG647" s="1136"/>
      <c r="AL647" s="1136"/>
      <c r="AN647" s="1136"/>
      <c r="AO647" s="1171"/>
      <c r="AS647" s="1136"/>
      <c r="AU647" s="1136"/>
      <c r="AV647" s="1177"/>
      <c r="CH647" s="1149"/>
    </row>
    <row r="648" spans="1:86" s="1165" customFormat="1">
      <c r="A648" s="1020"/>
      <c r="E648" s="1136"/>
      <c r="J648" s="1136"/>
      <c r="Q648" s="1136"/>
      <c r="S648" s="1136"/>
      <c r="X648" s="1136"/>
      <c r="Z648" s="1136"/>
      <c r="AE648" s="1136"/>
      <c r="AG648" s="1136"/>
      <c r="AL648" s="1136"/>
      <c r="AN648" s="1136"/>
      <c r="AO648" s="1171"/>
      <c r="AS648" s="1136"/>
      <c r="AU648" s="1136"/>
      <c r="AV648" s="1177"/>
      <c r="CH648" s="1149"/>
    </row>
    <row r="649" spans="1:86" s="1165" customFormat="1">
      <c r="A649" s="1020"/>
      <c r="E649" s="1136"/>
      <c r="J649" s="1136"/>
      <c r="Q649" s="1136"/>
      <c r="S649" s="1136"/>
      <c r="X649" s="1136"/>
      <c r="Z649" s="1136"/>
      <c r="AE649" s="1136"/>
      <c r="AG649" s="1136"/>
      <c r="AL649" s="1136"/>
      <c r="AN649" s="1136"/>
      <c r="AO649" s="1171"/>
      <c r="AS649" s="1136"/>
      <c r="AU649" s="1136"/>
      <c r="AV649" s="1177"/>
      <c r="CH649" s="1149"/>
    </row>
    <row r="650" spans="1:86" s="1165" customFormat="1">
      <c r="A650" s="1020"/>
      <c r="E650" s="1136"/>
      <c r="J650" s="1136"/>
      <c r="Q650" s="1136"/>
      <c r="S650" s="1136"/>
      <c r="X650" s="1136"/>
      <c r="Z650" s="1136"/>
      <c r="AE650" s="1136"/>
      <c r="AG650" s="1136"/>
      <c r="AL650" s="1136"/>
      <c r="AN650" s="1136"/>
      <c r="AO650" s="1171"/>
      <c r="AS650" s="1136"/>
      <c r="AU650" s="1136"/>
      <c r="AV650" s="1177"/>
      <c r="CH650" s="1149"/>
    </row>
    <row r="651" spans="1:86" s="1165" customFormat="1">
      <c r="A651" s="1020"/>
      <c r="E651" s="1136"/>
      <c r="J651" s="1136"/>
      <c r="Q651" s="1136"/>
      <c r="S651" s="1136"/>
      <c r="X651" s="1136"/>
      <c r="Z651" s="1136"/>
      <c r="AE651" s="1136"/>
      <c r="AG651" s="1136"/>
      <c r="AL651" s="1136"/>
      <c r="AN651" s="1136"/>
      <c r="AO651" s="1171"/>
      <c r="AS651" s="1136"/>
      <c r="AU651" s="1136"/>
      <c r="AV651" s="1177"/>
      <c r="CH651" s="1149"/>
    </row>
    <row r="652" spans="1:86" s="1165" customFormat="1">
      <c r="A652" s="1020"/>
      <c r="E652" s="1136"/>
      <c r="J652" s="1136"/>
      <c r="Q652" s="1136"/>
      <c r="S652" s="1136"/>
      <c r="X652" s="1136"/>
      <c r="Z652" s="1136"/>
      <c r="AE652" s="1136"/>
      <c r="AG652" s="1136"/>
      <c r="AL652" s="1136"/>
      <c r="AN652" s="1136"/>
      <c r="AO652" s="1171"/>
      <c r="AS652" s="1136"/>
      <c r="AU652" s="1136"/>
      <c r="AV652" s="1177"/>
      <c r="CH652" s="1149"/>
    </row>
    <row r="653" spans="1:86" s="1165" customFormat="1">
      <c r="A653" s="1020"/>
      <c r="E653" s="1136"/>
      <c r="J653" s="1136"/>
      <c r="Q653" s="1136"/>
      <c r="S653" s="1136"/>
      <c r="X653" s="1136"/>
      <c r="Z653" s="1136"/>
      <c r="AE653" s="1136"/>
      <c r="AG653" s="1136"/>
      <c r="AL653" s="1136"/>
      <c r="AN653" s="1136"/>
      <c r="AO653" s="1171"/>
      <c r="AS653" s="1136"/>
      <c r="AU653" s="1136"/>
      <c r="AV653" s="1177"/>
      <c r="CH653" s="1149"/>
    </row>
    <row r="654" spans="1:86" s="1165" customFormat="1">
      <c r="A654" s="1020"/>
      <c r="E654" s="1136"/>
      <c r="J654" s="1136"/>
      <c r="Q654" s="1136"/>
      <c r="S654" s="1136"/>
      <c r="X654" s="1136"/>
      <c r="Z654" s="1136"/>
      <c r="AE654" s="1136"/>
      <c r="AG654" s="1136"/>
      <c r="AL654" s="1136"/>
      <c r="AN654" s="1136"/>
      <c r="AO654" s="1171"/>
      <c r="AS654" s="1136"/>
      <c r="AU654" s="1136"/>
      <c r="AV654" s="1177"/>
      <c r="CH654" s="1149"/>
    </row>
    <row r="655" spans="1:86" s="1165" customFormat="1">
      <c r="A655" s="1020"/>
      <c r="E655" s="1136"/>
      <c r="J655" s="1136"/>
      <c r="Q655" s="1136"/>
      <c r="S655" s="1136"/>
      <c r="X655" s="1136"/>
      <c r="Z655" s="1136"/>
      <c r="AE655" s="1136"/>
      <c r="AG655" s="1136"/>
      <c r="AL655" s="1136"/>
      <c r="AN655" s="1136"/>
      <c r="AO655" s="1171"/>
      <c r="AS655" s="1136"/>
      <c r="AU655" s="1136"/>
      <c r="AV655" s="1177"/>
      <c r="CH655" s="1149"/>
    </row>
    <row r="656" spans="1:86" s="1165" customFormat="1">
      <c r="A656" s="1020"/>
      <c r="E656" s="1136"/>
      <c r="J656" s="1136"/>
      <c r="Q656" s="1136"/>
      <c r="S656" s="1136"/>
      <c r="X656" s="1136"/>
      <c r="Z656" s="1136"/>
      <c r="AE656" s="1136"/>
      <c r="AG656" s="1136"/>
      <c r="AL656" s="1136"/>
      <c r="AN656" s="1136"/>
      <c r="AO656" s="1171"/>
      <c r="AS656" s="1136"/>
      <c r="AU656" s="1136"/>
      <c r="AV656" s="1177"/>
      <c r="CH656" s="1149"/>
    </row>
    <row r="657" spans="1:86" s="1165" customFormat="1">
      <c r="A657" s="1020"/>
      <c r="E657" s="1136"/>
      <c r="J657" s="1136"/>
      <c r="Q657" s="1136"/>
      <c r="S657" s="1136"/>
      <c r="X657" s="1136"/>
      <c r="Z657" s="1136"/>
      <c r="AE657" s="1136"/>
      <c r="AG657" s="1136"/>
      <c r="AL657" s="1136"/>
      <c r="AN657" s="1136"/>
      <c r="AO657" s="1171"/>
      <c r="AS657" s="1136"/>
      <c r="AU657" s="1136"/>
      <c r="AV657" s="1177"/>
      <c r="CH657" s="1149"/>
    </row>
    <row r="658" spans="1:86" s="1165" customFormat="1">
      <c r="A658" s="1020"/>
      <c r="E658" s="1136"/>
      <c r="J658" s="1136"/>
      <c r="Q658" s="1136"/>
      <c r="S658" s="1136"/>
      <c r="X658" s="1136"/>
      <c r="Z658" s="1136"/>
      <c r="AE658" s="1136"/>
      <c r="AG658" s="1136"/>
      <c r="AL658" s="1136"/>
      <c r="AN658" s="1136"/>
      <c r="AO658" s="1171"/>
      <c r="AS658" s="1136"/>
      <c r="AU658" s="1136"/>
      <c r="AV658" s="1177"/>
      <c r="CH658" s="1149"/>
    </row>
    <row r="659" spans="1:86" s="1165" customFormat="1">
      <c r="A659" s="1020"/>
      <c r="E659" s="1136"/>
      <c r="J659" s="1136"/>
      <c r="Q659" s="1136"/>
      <c r="S659" s="1136"/>
      <c r="X659" s="1136"/>
      <c r="Z659" s="1136"/>
      <c r="AE659" s="1136"/>
      <c r="AG659" s="1136"/>
      <c r="AL659" s="1136"/>
      <c r="AN659" s="1136"/>
      <c r="AO659" s="1171"/>
      <c r="AS659" s="1136"/>
      <c r="AU659" s="1136"/>
      <c r="AV659" s="1177"/>
      <c r="CH659" s="1149"/>
    </row>
    <row r="660" spans="1:86" s="1165" customFormat="1">
      <c r="A660" s="1020"/>
      <c r="E660" s="1136"/>
      <c r="J660" s="1136"/>
      <c r="Q660" s="1136"/>
      <c r="S660" s="1136"/>
      <c r="X660" s="1136"/>
      <c r="Z660" s="1136"/>
      <c r="AE660" s="1136"/>
      <c r="AG660" s="1136"/>
      <c r="AL660" s="1136"/>
      <c r="AN660" s="1136"/>
      <c r="AO660" s="1171"/>
      <c r="AS660" s="1136"/>
      <c r="AU660" s="1136"/>
      <c r="AV660" s="1177"/>
      <c r="CH660" s="1149"/>
    </row>
    <row r="661" spans="1:86" s="1165" customFormat="1">
      <c r="A661" s="1020"/>
      <c r="E661" s="1136"/>
      <c r="J661" s="1136"/>
      <c r="Q661" s="1136"/>
      <c r="S661" s="1136"/>
      <c r="X661" s="1136"/>
      <c r="Z661" s="1136"/>
      <c r="AE661" s="1136"/>
      <c r="AG661" s="1136"/>
      <c r="AL661" s="1136"/>
      <c r="AN661" s="1136"/>
      <c r="AO661" s="1171"/>
      <c r="AS661" s="1136"/>
      <c r="AU661" s="1136"/>
      <c r="AV661" s="1177"/>
      <c r="CH661" s="1149"/>
    </row>
    <row r="662" spans="1:86" s="1165" customFormat="1">
      <c r="A662" s="1020"/>
      <c r="E662" s="1136"/>
      <c r="J662" s="1136"/>
      <c r="Q662" s="1136"/>
      <c r="S662" s="1136"/>
      <c r="X662" s="1136"/>
      <c r="Z662" s="1136"/>
      <c r="AE662" s="1136"/>
      <c r="AG662" s="1136"/>
      <c r="AL662" s="1136"/>
      <c r="AN662" s="1136"/>
      <c r="AO662" s="1171"/>
      <c r="AS662" s="1136"/>
      <c r="AU662" s="1136"/>
      <c r="AV662" s="1177"/>
      <c r="CH662" s="1149"/>
    </row>
    <row r="663" spans="1:86" s="1165" customFormat="1">
      <c r="A663" s="1020"/>
      <c r="E663" s="1136"/>
      <c r="J663" s="1136"/>
      <c r="Q663" s="1136"/>
      <c r="S663" s="1136"/>
      <c r="X663" s="1136"/>
      <c r="Z663" s="1136"/>
      <c r="AE663" s="1136"/>
      <c r="AG663" s="1136"/>
      <c r="AL663" s="1136"/>
      <c r="AN663" s="1136"/>
      <c r="AO663" s="1171"/>
      <c r="AS663" s="1136"/>
      <c r="AU663" s="1136"/>
      <c r="AV663" s="1177"/>
      <c r="CH663" s="1149"/>
    </row>
    <row r="664" spans="1:86" s="1165" customFormat="1">
      <c r="A664" s="1020"/>
      <c r="E664" s="1136"/>
      <c r="J664" s="1136"/>
      <c r="Q664" s="1136"/>
      <c r="S664" s="1136"/>
      <c r="X664" s="1136"/>
      <c r="Z664" s="1136"/>
      <c r="AE664" s="1136"/>
      <c r="AG664" s="1136"/>
      <c r="AL664" s="1136"/>
      <c r="AN664" s="1136"/>
      <c r="AO664" s="1171"/>
      <c r="AS664" s="1136"/>
      <c r="AU664" s="1136"/>
      <c r="AV664" s="1177"/>
      <c r="CH664" s="1149"/>
    </row>
    <row r="665" spans="1:86" s="1165" customFormat="1">
      <c r="A665" s="1020"/>
      <c r="E665" s="1136"/>
      <c r="J665" s="1136"/>
      <c r="Q665" s="1136"/>
      <c r="S665" s="1136"/>
      <c r="X665" s="1136"/>
      <c r="Z665" s="1136"/>
      <c r="AE665" s="1136"/>
      <c r="AG665" s="1136"/>
      <c r="AL665" s="1136"/>
      <c r="AN665" s="1136"/>
      <c r="AO665" s="1171"/>
      <c r="AS665" s="1136"/>
      <c r="AU665" s="1136"/>
      <c r="AV665" s="1177"/>
      <c r="CH665" s="1149"/>
    </row>
    <row r="666" spans="1:86" s="1165" customFormat="1">
      <c r="A666" s="1020"/>
      <c r="E666" s="1136"/>
      <c r="J666" s="1136"/>
      <c r="Q666" s="1136"/>
      <c r="S666" s="1136"/>
      <c r="X666" s="1136"/>
      <c r="Z666" s="1136"/>
      <c r="AE666" s="1136"/>
      <c r="AG666" s="1136"/>
      <c r="AL666" s="1136"/>
      <c r="AN666" s="1136"/>
      <c r="AO666" s="1171"/>
      <c r="AS666" s="1136"/>
      <c r="AU666" s="1136"/>
      <c r="AV666" s="1177"/>
      <c r="CH666" s="1149"/>
    </row>
    <row r="667" spans="1:86" s="1165" customFormat="1">
      <c r="A667" s="1020"/>
      <c r="E667" s="1136"/>
      <c r="J667" s="1136"/>
      <c r="Q667" s="1136"/>
      <c r="S667" s="1136"/>
      <c r="X667" s="1136"/>
      <c r="Z667" s="1136"/>
      <c r="AE667" s="1136"/>
      <c r="AG667" s="1136"/>
      <c r="AL667" s="1136"/>
      <c r="AN667" s="1136"/>
      <c r="AO667" s="1171"/>
      <c r="AS667" s="1136"/>
      <c r="AU667" s="1136"/>
      <c r="AV667" s="1177"/>
      <c r="CH667" s="1149"/>
    </row>
    <row r="668" spans="1:86" s="1165" customFormat="1">
      <c r="A668" s="1020"/>
      <c r="E668" s="1136"/>
      <c r="J668" s="1136"/>
      <c r="Q668" s="1136"/>
      <c r="S668" s="1136"/>
      <c r="X668" s="1136"/>
      <c r="Z668" s="1136"/>
      <c r="AE668" s="1136"/>
      <c r="AG668" s="1136"/>
      <c r="AL668" s="1136"/>
      <c r="AN668" s="1136"/>
      <c r="AO668" s="1171"/>
      <c r="AS668" s="1136"/>
      <c r="AU668" s="1136"/>
      <c r="AV668" s="1177"/>
      <c r="CH668" s="1149"/>
    </row>
    <row r="669" spans="1:86" s="1165" customFormat="1">
      <c r="A669" s="1020"/>
      <c r="E669" s="1136"/>
      <c r="J669" s="1136"/>
      <c r="Q669" s="1136"/>
      <c r="S669" s="1136"/>
      <c r="X669" s="1136"/>
      <c r="Z669" s="1136"/>
      <c r="AE669" s="1136"/>
      <c r="AG669" s="1136"/>
      <c r="AL669" s="1136"/>
      <c r="AN669" s="1136"/>
      <c r="AO669" s="1171"/>
      <c r="AS669" s="1136"/>
      <c r="AU669" s="1136"/>
      <c r="AV669" s="1177"/>
      <c r="CH669" s="1149"/>
    </row>
    <row r="670" spans="1:86" s="1165" customFormat="1">
      <c r="A670" s="1020"/>
      <c r="E670" s="1136"/>
      <c r="J670" s="1136"/>
      <c r="Q670" s="1136"/>
      <c r="S670" s="1136"/>
      <c r="X670" s="1136"/>
      <c r="Z670" s="1136"/>
      <c r="AE670" s="1136"/>
      <c r="AG670" s="1136"/>
      <c r="AL670" s="1136"/>
      <c r="AN670" s="1136"/>
      <c r="AO670" s="1171"/>
      <c r="AS670" s="1136"/>
      <c r="AU670" s="1136"/>
      <c r="AV670" s="1177"/>
      <c r="CH670" s="1149"/>
    </row>
    <row r="671" spans="1:86" s="1165" customFormat="1">
      <c r="A671" s="1020"/>
      <c r="E671" s="1136"/>
      <c r="J671" s="1136"/>
      <c r="Q671" s="1136"/>
      <c r="S671" s="1136"/>
      <c r="X671" s="1136"/>
      <c r="Z671" s="1136"/>
      <c r="AE671" s="1136"/>
      <c r="AG671" s="1136"/>
      <c r="AL671" s="1136"/>
      <c r="AN671" s="1136"/>
      <c r="AO671" s="1171"/>
      <c r="AS671" s="1136"/>
      <c r="AU671" s="1136"/>
      <c r="AV671" s="1177"/>
      <c r="CH671" s="1149"/>
    </row>
    <row r="672" spans="1:86" s="1165" customFormat="1">
      <c r="A672" s="1020"/>
      <c r="E672" s="1136"/>
      <c r="J672" s="1136"/>
      <c r="Q672" s="1136"/>
      <c r="S672" s="1136"/>
      <c r="X672" s="1136"/>
      <c r="Z672" s="1136"/>
      <c r="AE672" s="1136"/>
      <c r="AG672" s="1136"/>
      <c r="AL672" s="1136"/>
      <c r="AN672" s="1136"/>
      <c r="AO672" s="1171"/>
      <c r="AS672" s="1136"/>
      <c r="AU672" s="1136"/>
      <c r="AV672" s="1177"/>
      <c r="CH672" s="1149"/>
    </row>
    <row r="673" spans="1:86" s="1165" customFormat="1">
      <c r="A673" s="1020"/>
      <c r="E673" s="1136"/>
      <c r="J673" s="1136"/>
      <c r="Q673" s="1136"/>
      <c r="S673" s="1136"/>
      <c r="X673" s="1136"/>
      <c r="Z673" s="1136"/>
      <c r="AE673" s="1136"/>
      <c r="AG673" s="1136"/>
      <c r="AL673" s="1136"/>
      <c r="AN673" s="1136"/>
      <c r="AO673" s="1171"/>
      <c r="AS673" s="1136"/>
      <c r="AU673" s="1136"/>
      <c r="AV673" s="1177"/>
      <c r="CH673" s="1149"/>
    </row>
    <row r="674" spans="1:86" s="1165" customFormat="1">
      <c r="A674" s="1020"/>
      <c r="E674" s="1136"/>
      <c r="J674" s="1136"/>
      <c r="Q674" s="1136"/>
      <c r="S674" s="1136"/>
      <c r="X674" s="1136"/>
      <c r="Z674" s="1136"/>
      <c r="AE674" s="1136"/>
      <c r="AG674" s="1136"/>
      <c r="AL674" s="1136"/>
      <c r="AN674" s="1136"/>
      <c r="AO674" s="1171"/>
      <c r="AS674" s="1136"/>
      <c r="AU674" s="1136"/>
      <c r="AV674" s="1177"/>
      <c r="CH674" s="1149"/>
    </row>
    <row r="675" spans="1:86" s="1165" customFormat="1">
      <c r="A675" s="1020"/>
      <c r="E675" s="1136"/>
      <c r="J675" s="1136"/>
      <c r="Q675" s="1136"/>
      <c r="S675" s="1136"/>
      <c r="X675" s="1136"/>
      <c r="Z675" s="1136"/>
      <c r="AE675" s="1136"/>
      <c r="AG675" s="1136"/>
      <c r="AL675" s="1136"/>
      <c r="AN675" s="1136"/>
      <c r="AO675" s="1171"/>
      <c r="AS675" s="1136"/>
      <c r="AU675" s="1136"/>
      <c r="AV675" s="1177"/>
      <c r="CH675" s="1149"/>
    </row>
    <row r="676" spans="1:86" s="1165" customFormat="1">
      <c r="A676" s="1020"/>
      <c r="E676" s="1136"/>
      <c r="J676" s="1136"/>
      <c r="Q676" s="1136"/>
      <c r="S676" s="1136"/>
      <c r="X676" s="1136"/>
      <c r="Z676" s="1136"/>
      <c r="AE676" s="1136"/>
      <c r="AG676" s="1136"/>
      <c r="AL676" s="1136"/>
      <c r="AN676" s="1136"/>
      <c r="AO676" s="1171"/>
      <c r="AS676" s="1136"/>
      <c r="AU676" s="1136"/>
      <c r="AV676" s="1177"/>
      <c r="CH676" s="1149"/>
    </row>
    <row r="677" spans="1:86" s="1165" customFormat="1">
      <c r="A677" s="1020"/>
      <c r="E677" s="1136"/>
      <c r="J677" s="1136"/>
      <c r="Q677" s="1136"/>
      <c r="S677" s="1136"/>
      <c r="X677" s="1136"/>
      <c r="Z677" s="1136"/>
      <c r="AE677" s="1136"/>
      <c r="AG677" s="1136"/>
      <c r="AL677" s="1136"/>
      <c r="AN677" s="1136"/>
      <c r="AO677" s="1171"/>
      <c r="AS677" s="1136"/>
      <c r="AU677" s="1136"/>
      <c r="AV677" s="1177"/>
      <c r="CH677" s="1149"/>
    </row>
    <row r="678" spans="1:86" s="1165" customFormat="1">
      <c r="A678" s="1020"/>
      <c r="E678" s="1136"/>
      <c r="J678" s="1136"/>
      <c r="Q678" s="1136"/>
      <c r="S678" s="1136"/>
      <c r="X678" s="1136"/>
      <c r="Z678" s="1136"/>
      <c r="AE678" s="1136"/>
      <c r="AG678" s="1136"/>
      <c r="AL678" s="1136"/>
      <c r="AN678" s="1136"/>
      <c r="AO678" s="1171"/>
      <c r="AS678" s="1136"/>
      <c r="AU678" s="1136"/>
      <c r="AV678" s="1177"/>
      <c r="CH678" s="1149"/>
    </row>
    <row r="679" spans="1:86" s="1165" customFormat="1">
      <c r="A679" s="1020"/>
      <c r="E679" s="1136"/>
      <c r="J679" s="1136"/>
      <c r="Q679" s="1136"/>
      <c r="S679" s="1136"/>
      <c r="X679" s="1136"/>
      <c r="Z679" s="1136"/>
      <c r="AE679" s="1136"/>
      <c r="AG679" s="1136"/>
      <c r="AL679" s="1136"/>
      <c r="AN679" s="1136"/>
      <c r="AO679" s="1171"/>
      <c r="AS679" s="1136"/>
      <c r="AU679" s="1136"/>
      <c r="AV679" s="1177"/>
      <c r="CH679" s="1149"/>
    </row>
    <row r="680" spans="1:86" s="1165" customFormat="1">
      <c r="A680" s="1020"/>
      <c r="E680" s="1136"/>
      <c r="J680" s="1136"/>
      <c r="Q680" s="1136"/>
      <c r="S680" s="1136"/>
      <c r="X680" s="1136"/>
      <c r="Z680" s="1136"/>
      <c r="AE680" s="1136"/>
      <c r="AG680" s="1136"/>
      <c r="AL680" s="1136"/>
      <c r="AN680" s="1136"/>
      <c r="AO680" s="1171"/>
      <c r="AS680" s="1136"/>
      <c r="AU680" s="1136"/>
      <c r="AV680" s="1177"/>
      <c r="CH680" s="1149"/>
    </row>
    <row r="681" spans="1:86" s="1165" customFormat="1">
      <c r="A681" s="1020"/>
      <c r="E681" s="1136"/>
      <c r="J681" s="1136"/>
      <c r="Q681" s="1136"/>
      <c r="S681" s="1136"/>
      <c r="X681" s="1136"/>
      <c r="Z681" s="1136"/>
      <c r="AE681" s="1136"/>
      <c r="AG681" s="1136"/>
      <c r="AL681" s="1136"/>
      <c r="AN681" s="1136"/>
      <c r="AO681" s="1171"/>
      <c r="AS681" s="1136"/>
      <c r="AU681" s="1136"/>
      <c r="AV681" s="1177"/>
      <c r="CH681" s="1149"/>
    </row>
    <row r="682" spans="1:86" s="1165" customFormat="1">
      <c r="A682" s="1020"/>
      <c r="E682" s="1136"/>
      <c r="J682" s="1136"/>
      <c r="Q682" s="1136"/>
      <c r="S682" s="1136"/>
      <c r="X682" s="1136"/>
      <c r="Z682" s="1136"/>
      <c r="AE682" s="1136"/>
      <c r="AG682" s="1136"/>
      <c r="AL682" s="1136"/>
      <c r="AN682" s="1136"/>
      <c r="AO682" s="1171"/>
      <c r="AS682" s="1136"/>
      <c r="AU682" s="1136"/>
      <c r="AV682" s="1177"/>
      <c r="CH682" s="1149"/>
    </row>
    <row r="683" spans="1:86" s="1165" customFormat="1">
      <c r="A683" s="1020"/>
      <c r="E683" s="1136"/>
      <c r="J683" s="1136"/>
      <c r="Q683" s="1136"/>
      <c r="S683" s="1136"/>
      <c r="X683" s="1136"/>
      <c r="Z683" s="1136"/>
      <c r="AE683" s="1136"/>
      <c r="AG683" s="1136"/>
      <c r="AL683" s="1136"/>
      <c r="AN683" s="1136"/>
      <c r="AO683" s="1171"/>
      <c r="AS683" s="1136"/>
      <c r="AU683" s="1136"/>
      <c r="AV683" s="1177"/>
      <c r="CH683" s="1149"/>
    </row>
    <row r="684" spans="1:86" s="1165" customFormat="1">
      <c r="A684" s="1020"/>
      <c r="E684" s="1136"/>
      <c r="J684" s="1136"/>
      <c r="Q684" s="1136"/>
      <c r="S684" s="1136"/>
      <c r="X684" s="1136"/>
      <c r="Z684" s="1136"/>
      <c r="AE684" s="1136"/>
      <c r="AG684" s="1136"/>
      <c r="AL684" s="1136"/>
      <c r="AN684" s="1136"/>
      <c r="AO684" s="1171"/>
      <c r="AS684" s="1136"/>
      <c r="AU684" s="1136"/>
      <c r="AV684" s="1177"/>
      <c r="CH684" s="1149"/>
    </row>
    <row r="685" spans="1:86" s="1165" customFormat="1">
      <c r="A685" s="1020"/>
      <c r="E685" s="1136"/>
      <c r="J685" s="1136"/>
      <c r="Q685" s="1136"/>
      <c r="S685" s="1136"/>
      <c r="X685" s="1136"/>
      <c r="Z685" s="1136"/>
      <c r="AE685" s="1136"/>
      <c r="AG685" s="1136"/>
      <c r="AL685" s="1136"/>
      <c r="AN685" s="1136"/>
      <c r="AO685" s="1171"/>
      <c r="AS685" s="1136"/>
      <c r="AU685" s="1136"/>
      <c r="AV685" s="1177"/>
      <c r="CH685" s="1149"/>
    </row>
    <row r="686" spans="1:86" s="1165" customFormat="1">
      <c r="A686" s="1020"/>
      <c r="E686" s="1136"/>
      <c r="J686" s="1136"/>
      <c r="Q686" s="1136"/>
      <c r="S686" s="1136"/>
      <c r="X686" s="1136"/>
      <c r="Z686" s="1136"/>
      <c r="AE686" s="1136"/>
      <c r="AG686" s="1136"/>
      <c r="AL686" s="1136"/>
      <c r="AN686" s="1136"/>
      <c r="AO686" s="1171"/>
      <c r="AS686" s="1136"/>
      <c r="AU686" s="1136"/>
      <c r="AV686" s="1177"/>
      <c r="CH686" s="1149"/>
    </row>
    <row r="687" spans="1:86" s="1165" customFormat="1">
      <c r="A687" s="1020"/>
      <c r="E687" s="1136"/>
      <c r="J687" s="1136"/>
      <c r="Q687" s="1136"/>
      <c r="S687" s="1136"/>
      <c r="X687" s="1136"/>
      <c r="Z687" s="1136"/>
      <c r="AE687" s="1136"/>
      <c r="AG687" s="1136"/>
      <c r="AL687" s="1136"/>
      <c r="AN687" s="1136"/>
      <c r="AO687" s="1171"/>
      <c r="AS687" s="1136"/>
      <c r="AU687" s="1136"/>
      <c r="AV687" s="1177"/>
      <c r="CH687" s="1149"/>
    </row>
    <row r="688" spans="1:86" s="1165" customFormat="1">
      <c r="A688" s="1020"/>
      <c r="E688" s="1136"/>
      <c r="J688" s="1136"/>
      <c r="Q688" s="1136"/>
      <c r="S688" s="1136"/>
      <c r="X688" s="1136"/>
      <c r="Z688" s="1136"/>
      <c r="AE688" s="1136"/>
      <c r="AG688" s="1136"/>
      <c r="AL688" s="1136"/>
      <c r="AN688" s="1136"/>
      <c r="AO688" s="1171"/>
      <c r="AS688" s="1136"/>
      <c r="AU688" s="1136"/>
      <c r="AV688" s="1177"/>
      <c r="CH688" s="1149"/>
    </row>
    <row r="689" spans="1:86" s="1165" customFormat="1">
      <c r="A689" s="1020"/>
      <c r="E689" s="1136"/>
      <c r="J689" s="1136"/>
      <c r="Q689" s="1136"/>
      <c r="S689" s="1136"/>
      <c r="X689" s="1136"/>
      <c r="Z689" s="1136"/>
      <c r="AE689" s="1136"/>
      <c r="AG689" s="1136"/>
      <c r="AL689" s="1136"/>
      <c r="AN689" s="1136"/>
      <c r="AO689" s="1171"/>
      <c r="AS689" s="1136"/>
      <c r="AU689" s="1136"/>
      <c r="AV689" s="1177"/>
      <c r="CH689" s="1149"/>
    </row>
    <row r="690" spans="1:86" s="1165" customFormat="1">
      <c r="A690" s="1020"/>
      <c r="E690" s="1136"/>
      <c r="J690" s="1136"/>
      <c r="Q690" s="1136"/>
      <c r="S690" s="1136"/>
      <c r="X690" s="1136"/>
      <c r="Z690" s="1136"/>
      <c r="AE690" s="1136"/>
      <c r="AG690" s="1136"/>
      <c r="AL690" s="1136"/>
      <c r="AN690" s="1136"/>
      <c r="AO690" s="1171"/>
      <c r="AS690" s="1136"/>
      <c r="AU690" s="1136"/>
      <c r="AV690" s="1177"/>
      <c r="CH690" s="1149"/>
    </row>
    <row r="691" spans="1:86" s="1165" customFormat="1">
      <c r="A691" s="1020"/>
      <c r="E691" s="1136"/>
      <c r="J691" s="1136"/>
      <c r="Q691" s="1136"/>
      <c r="S691" s="1136"/>
      <c r="X691" s="1136"/>
      <c r="Z691" s="1136"/>
      <c r="AE691" s="1136"/>
      <c r="AG691" s="1136"/>
      <c r="AL691" s="1136"/>
      <c r="AN691" s="1136"/>
      <c r="AO691" s="1171"/>
      <c r="AS691" s="1136"/>
      <c r="AU691" s="1136"/>
      <c r="AV691" s="1177"/>
      <c r="CH691" s="1149"/>
    </row>
    <row r="692" spans="1:86" s="1165" customFormat="1">
      <c r="A692" s="1020"/>
      <c r="E692" s="1136"/>
      <c r="J692" s="1136"/>
      <c r="Q692" s="1136"/>
      <c r="S692" s="1136"/>
      <c r="X692" s="1136"/>
      <c r="Z692" s="1136"/>
      <c r="AE692" s="1136"/>
      <c r="AG692" s="1136"/>
      <c r="AL692" s="1136"/>
      <c r="AN692" s="1136"/>
      <c r="AO692" s="1171"/>
      <c r="AS692" s="1136"/>
      <c r="AU692" s="1136"/>
      <c r="AV692" s="1177"/>
      <c r="CH692" s="1149"/>
    </row>
    <row r="693" spans="1:86" s="1165" customFormat="1">
      <c r="A693" s="1020"/>
      <c r="E693" s="1136"/>
      <c r="J693" s="1136"/>
      <c r="Q693" s="1136"/>
      <c r="S693" s="1136"/>
      <c r="X693" s="1136"/>
      <c r="Z693" s="1136"/>
      <c r="AE693" s="1136"/>
      <c r="AG693" s="1136"/>
      <c r="AL693" s="1136"/>
      <c r="AN693" s="1136"/>
      <c r="AO693" s="1171"/>
      <c r="AS693" s="1136"/>
      <c r="AU693" s="1136"/>
      <c r="AV693" s="1177"/>
      <c r="CH693" s="1149"/>
    </row>
    <row r="694" spans="1:86" s="1165" customFormat="1">
      <c r="A694" s="1020"/>
      <c r="E694" s="1136"/>
      <c r="J694" s="1136"/>
      <c r="Q694" s="1136"/>
      <c r="S694" s="1136"/>
      <c r="X694" s="1136"/>
      <c r="Z694" s="1136"/>
      <c r="AE694" s="1136"/>
      <c r="AG694" s="1136"/>
      <c r="AL694" s="1136"/>
      <c r="AN694" s="1136"/>
      <c r="AO694" s="1171"/>
      <c r="AS694" s="1136"/>
      <c r="AU694" s="1136"/>
      <c r="AV694" s="1177"/>
      <c r="CH694" s="1149"/>
    </row>
    <row r="695" spans="1:86" s="1165" customFormat="1">
      <c r="A695" s="1020"/>
      <c r="E695" s="1136"/>
      <c r="J695" s="1136"/>
      <c r="Q695" s="1136"/>
      <c r="S695" s="1136"/>
      <c r="X695" s="1136"/>
      <c r="Z695" s="1136"/>
      <c r="AE695" s="1136"/>
      <c r="AG695" s="1136"/>
      <c r="AL695" s="1136"/>
      <c r="AN695" s="1136"/>
      <c r="AO695" s="1171"/>
      <c r="AS695" s="1136"/>
      <c r="AU695" s="1136"/>
      <c r="AV695" s="1177"/>
      <c r="CH695" s="1149"/>
    </row>
    <row r="696" spans="1:86" s="1165" customFormat="1">
      <c r="A696" s="1020"/>
      <c r="E696" s="1136"/>
      <c r="J696" s="1136"/>
      <c r="Q696" s="1136"/>
      <c r="S696" s="1136"/>
      <c r="X696" s="1136"/>
      <c r="Z696" s="1136"/>
      <c r="AE696" s="1136"/>
      <c r="AG696" s="1136"/>
      <c r="AL696" s="1136"/>
      <c r="AN696" s="1136"/>
      <c r="AO696" s="1171"/>
      <c r="AS696" s="1136"/>
      <c r="AU696" s="1136"/>
      <c r="AV696" s="1177"/>
      <c r="CH696" s="1149"/>
    </row>
    <row r="697" spans="1:86" s="1165" customFormat="1">
      <c r="A697" s="1020"/>
      <c r="E697" s="1136"/>
      <c r="J697" s="1136"/>
      <c r="Q697" s="1136"/>
      <c r="S697" s="1136"/>
      <c r="X697" s="1136"/>
      <c r="Z697" s="1136"/>
      <c r="AE697" s="1136"/>
      <c r="AG697" s="1136"/>
      <c r="AL697" s="1136"/>
      <c r="AN697" s="1136"/>
      <c r="AO697" s="1171"/>
      <c r="AS697" s="1136"/>
      <c r="AU697" s="1136"/>
      <c r="AV697" s="1177"/>
      <c r="CH697" s="1149"/>
    </row>
    <row r="698" spans="1:86" s="1165" customFormat="1">
      <c r="A698" s="1020"/>
      <c r="E698" s="1136"/>
      <c r="J698" s="1136"/>
      <c r="Q698" s="1136"/>
      <c r="S698" s="1136"/>
      <c r="X698" s="1136"/>
      <c r="Z698" s="1136"/>
      <c r="AE698" s="1136"/>
      <c r="AG698" s="1136"/>
      <c r="AL698" s="1136"/>
      <c r="AN698" s="1136"/>
      <c r="AO698" s="1171"/>
      <c r="AS698" s="1136"/>
      <c r="AU698" s="1136"/>
      <c r="AV698" s="1177"/>
      <c r="CH698" s="1149"/>
    </row>
    <row r="699" spans="1:86" s="1165" customFormat="1">
      <c r="A699" s="1020"/>
      <c r="E699" s="1136"/>
      <c r="J699" s="1136"/>
      <c r="Q699" s="1136"/>
      <c r="S699" s="1136"/>
      <c r="X699" s="1136"/>
      <c r="Z699" s="1136"/>
      <c r="AE699" s="1136"/>
      <c r="AG699" s="1136"/>
      <c r="AL699" s="1136"/>
      <c r="AN699" s="1136"/>
      <c r="AO699" s="1171"/>
      <c r="AS699" s="1136"/>
      <c r="AU699" s="1136"/>
      <c r="AV699" s="1177"/>
      <c r="CH699" s="1149"/>
    </row>
    <row r="700" spans="1:86" s="1165" customFormat="1">
      <c r="A700" s="1020"/>
      <c r="E700" s="1136"/>
      <c r="J700" s="1136"/>
      <c r="Q700" s="1136"/>
      <c r="S700" s="1136"/>
      <c r="X700" s="1136"/>
      <c r="Z700" s="1136"/>
      <c r="AE700" s="1136"/>
      <c r="AG700" s="1136"/>
      <c r="AL700" s="1136"/>
      <c r="AN700" s="1136"/>
      <c r="AO700" s="1171"/>
      <c r="AS700" s="1136"/>
      <c r="AU700" s="1136"/>
      <c r="AV700" s="1177"/>
      <c r="CH700" s="1149"/>
    </row>
    <row r="701" spans="1:86" s="1165" customFormat="1">
      <c r="A701" s="1020"/>
      <c r="E701" s="1136"/>
      <c r="J701" s="1136"/>
      <c r="Q701" s="1136"/>
      <c r="S701" s="1136"/>
      <c r="X701" s="1136"/>
      <c r="Z701" s="1136"/>
      <c r="AE701" s="1136"/>
      <c r="AG701" s="1136"/>
      <c r="AL701" s="1136"/>
      <c r="AN701" s="1136"/>
      <c r="AO701" s="1171"/>
      <c r="AS701" s="1136"/>
      <c r="AU701" s="1136"/>
      <c r="AV701" s="1177"/>
      <c r="CH701" s="1149"/>
    </row>
    <row r="702" spans="1:86" s="1165" customFormat="1">
      <c r="A702" s="1020"/>
      <c r="E702" s="1136"/>
      <c r="J702" s="1136"/>
      <c r="Q702" s="1136"/>
      <c r="S702" s="1136"/>
      <c r="X702" s="1136"/>
      <c r="Z702" s="1136"/>
      <c r="AE702" s="1136"/>
      <c r="AG702" s="1136"/>
      <c r="AL702" s="1136"/>
      <c r="AN702" s="1136"/>
      <c r="AO702" s="1171"/>
      <c r="AS702" s="1136"/>
      <c r="AU702" s="1136"/>
      <c r="AV702" s="1177"/>
      <c r="CH702" s="1149"/>
    </row>
    <row r="703" spans="1:86" s="1165" customFormat="1">
      <c r="A703" s="1020"/>
      <c r="E703" s="1136"/>
      <c r="J703" s="1136"/>
      <c r="Q703" s="1136"/>
      <c r="S703" s="1136"/>
      <c r="X703" s="1136"/>
      <c r="Z703" s="1136"/>
      <c r="AE703" s="1136"/>
      <c r="AG703" s="1136"/>
      <c r="AL703" s="1136"/>
      <c r="AN703" s="1136"/>
      <c r="AO703" s="1171"/>
      <c r="AS703" s="1136"/>
      <c r="AU703" s="1136"/>
      <c r="AV703" s="1177"/>
      <c r="CH703" s="1149"/>
    </row>
    <row r="704" spans="1:86" s="1165" customFormat="1">
      <c r="A704" s="1020"/>
      <c r="E704" s="1136"/>
      <c r="J704" s="1136"/>
      <c r="Q704" s="1136"/>
      <c r="S704" s="1136"/>
      <c r="X704" s="1136"/>
      <c r="Z704" s="1136"/>
      <c r="AE704" s="1136"/>
      <c r="AG704" s="1136"/>
      <c r="AL704" s="1136"/>
      <c r="AN704" s="1136"/>
      <c r="AO704" s="1171"/>
      <c r="AS704" s="1136"/>
      <c r="AU704" s="1136"/>
      <c r="AV704" s="1177"/>
      <c r="CH704" s="1149"/>
    </row>
    <row r="705" spans="1:86" s="1165" customFormat="1">
      <c r="A705" s="1020"/>
      <c r="E705" s="1136"/>
      <c r="J705" s="1136"/>
      <c r="Q705" s="1136"/>
      <c r="S705" s="1136"/>
      <c r="X705" s="1136"/>
      <c r="Z705" s="1136"/>
      <c r="AE705" s="1136"/>
      <c r="AG705" s="1136"/>
      <c r="AL705" s="1136"/>
      <c r="AN705" s="1136"/>
      <c r="AO705" s="1171"/>
      <c r="AS705" s="1136"/>
      <c r="AU705" s="1136"/>
      <c r="AV705" s="1177"/>
      <c r="CH705" s="1149"/>
    </row>
    <row r="706" spans="1:86" s="1165" customFormat="1">
      <c r="A706" s="1020"/>
      <c r="E706" s="1136"/>
      <c r="J706" s="1136"/>
      <c r="Q706" s="1136"/>
      <c r="S706" s="1136"/>
      <c r="X706" s="1136"/>
      <c r="Z706" s="1136"/>
      <c r="AE706" s="1136"/>
      <c r="AG706" s="1136"/>
      <c r="AL706" s="1136"/>
      <c r="AN706" s="1136"/>
      <c r="AO706" s="1171"/>
      <c r="AS706" s="1136"/>
      <c r="AU706" s="1136"/>
      <c r="AV706" s="1177"/>
      <c r="CH706" s="1149"/>
    </row>
    <row r="707" spans="1:86" s="1165" customFormat="1">
      <c r="A707" s="1020"/>
      <c r="E707" s="1136"/>
      <c r="J707" s="1136"/>
      <c r="Q707" s="1136"/>
      <c r="S707" s="1136"/>
      <c r="X707" s="1136"/>
      <c r="Z707" s="1136"/>
      <c r="AE707" s="1136"/>
      <c r="AG707" s="1136"/>
      <c r="AL707" s="1136"/>
      <c r="AN707" s="1136"/>
      <c r="AO707" s="1171"/>
      <c r="AS707" s="1136"/>
      <c r="AU707" s="1136"/>
      <c r="AV707" s="1177"/>
      <c r="CH707" s="1149"/>
    </row>
    <row r="708" spans="1:86" s="1165" customFormat="1">
      <c r="A708" s="1020"/>
      <c r="E708" s="1136"/>
      <c r="J708" s="1136"/>
      <c r="Q708" s="1136"/>
      <c r="S708" s="1136"/>
      <c r="X708" s="1136"/>
      <c r="Z708" s="1136"/>
      <c r="AE708" s="1136"/>
      <c r="AG708" s="1136"/>
      <c r="AL708" s="1136"/>
      <c r="AN708" s="1136"/>
      <c r="AO708" s="1171"/>
      <c r="AS708" s="1136"/>
      <c r="AU708" s="1136"/>
      <c r="AV708" s="1177"/>
      <c r="CH708" s="1149"/>
    </row>
    <row r="709" spans="1:86" s="1165" customFormat="1">
      <c r="A709" s="1020"/>
      <c r="E709" s="1136"/>
      <c r="J709" s="1136"/>
      <c r="Q709" s="1136"/>
      <c r="S709" s="1136"/>
      <c r="X709" s="1136"/>
      <c r="Z709" s="1136"/>
      <c r="AE709" s="1136"/>
      <c r="AG709" s="1136"/>
      <c r="AL709" s="1136"/>
      <c r="AN709" s="1136"/>
      <c r="AO709" s="1171"/>
      <c r="AS709" s="1136"/>
      <c r="AU709" s="1136"/>
      <c r="AV709" s="1177"/>
      <c r="CH709" s="1149"/>
    </row>
    <row r="710" spans="1:86" s="1165" customFormat="1">
      <c r="A710" s="1020"/>
      <c r="E710" s="1136"/>
      <c r="J710" s="1136"/>
      <c r="Q710" s="1136"/>
      <c r="S710" s="1136"/>
      <c r="X710" s="1136"/>
      <c r="Z710" s="1136"/>
      <c r="AE710" s="1136"/>
      <c r="AG710" s="1136"/>
      <c r="AL710" s="1136"/>
      <c r="AN710" s="1136"/>
      <c r="AO710" s="1171"/>
      <c r="AS710" s="1136"/>
      <c r="AU710" s="1136"/>
      <c r="AV710" s="1177"/>
      <c r="CH710" s="1149"/>
    </row>
    <row r="711" spans="1:86" s="1165" customFormat="1">
      <c r="A711" s="1020"/>
      <c r="E711" s="1136"/>
      <c r="J711" s="1136"/>
      <c r="Q711" s="1136"/>
      <c r="S711" s="1136"/>
      <c r="X711" s="1136"/>
      <c r="Z711" s="1136"/>
      <c r="AE711" s="1136"/>
      <c r="AG711" s="1136"/>
      <c r="AL711" s="1136"/>
      <c r="AN711" s="1136"/>
      <c r="AO711" s="1171"/>
      <c r="AS711" s="1136"/>
      <c r="AU711" s="1136"/>
      <c r="AV711" s="1177"/>
      <c r="CH711" s="1149"/>
    </row>
    <row r="712" spans="1:86" s="1165" customFormat="1">
      <c r="A712" s="1020"/>
      <c r="E712" s="1136"/>
      <c r="J712" s="1136"/>
      <c r="Q712" s="1136"/>
      <c r="S712" s="1136"/>
      <c r="X712" s="1136"/>
      <c r="Z712" s="1136"/>
      <c r="AE712" s="1136"/>
      <c r="AG712" s="1136"/>
      <c r="AL712" s="1136"/>
      <c r="AN712" s="1136"/>
      <c r="AO712" s="1171"/>
      <c r="AS712" s="1136"/>
      <c r="AU712" s="1136"/>
      <c r="AV712" s="1177"/>
      <c r="CH712" s="1149"/>
    </row>
    <row r="713" spans="1:86" s="1165" customFormat="1">
      <c r="A713" s="1020"/>
      <c r="E713" s="1136"/>
      <c r="J713" s="1136"/>
      <c r="Q713" s="1136"/>
      <c r="S713" s="1136"/>
      <c r="X713" s="1136"/>
      <c r="Z713" s="1136"/>
      <c r="AE713" s="1136"/>
      <c r="AG713" s="1136"/>
      <c r="AL713" s="1136"/>
      <c r="AN713" s="1136"/>
      <c r="AO713" s="1171"/>
      <c r="AS713" s="1136"/>
      <c r="AU713" s="1136"/>
      <c r="AV713" s="1177"/>
      <c r="CH713" s="1149"/>
    </row>
    <row r="714" spans="1:86" s="1165" customFormat="1">
      <c r="A714" s="1020"/>
      <c r="E714" s="1136"/>
      <c r="J714" s="1136"/>
      <c r="Q714" s="1136"/>
      <c r="S714" s="1136"/>
      <c r="X714" s="1136"/>
      <c r="Z714" s="1136"/>
      <c r="AE714" s="1136"/>
      <c r="AG714" s="1136"/>
      <c r="AL714" s="1136"/>
      <c r="AN714" s="1136"/>
      <c r="AO714" s="1171"/>
      <c r="AS714" s="1136"/>
      <c r="AU714" s="1136"/>
      <c r="AV714" s="1177"/>
      <c r="CH714" s="1149"/>
    </row>
    <row r="715" spans="1:86" s="1165" customFormat="1">
      <c r="A715" s="1020"/>
      <c r="E715" s="1136"/>
      <c r="J715" s="1136"/>
      <c r="Q715" s="1136"/>
      <c r="S715" s="1136"/>
      <c r="X715" s="1136"/>
      <c r="Z715" s="1136"/>
      <c r="AE715" s="1136"/>
      <c r="AG715" s="1136"/>
      <c r="AL715" s="1136"/>
      <c r="AN715" s="1136"/>
      <c r="AO715" s="1171"/>
      <c r="AS715" s="1136"/>
      <c r="AU715" s="1136"/>
      <c r="AV715" s="1177"/>
      <c r="CH715" s="1149"/>
    </row>
    <row r="716" spans="1:86" s="1165" customFormat="1">
      <c r="A716" s="1020"/>
      <c r="E716" s="1136"/>
      <c r="J716" s="1136"/>
      <c r="Q716" s="1136"/>
      <c r="S716" s="1136"/>
      <c r="X716" s="1136"/>
      <c r="Z716" s="1136"/>
      <c r="AE716" s="1136"/>
      <c r="AG716" s="1136"/>
      <c r="AL716" s="1136"/>
      <c r="AN716" s="1136"/>
      <c r="AO716" s="1171"/>
      <c r="AS716" s="1136"/>
      <c r="AU716" s="1136"/>
      <c r="AV716" s="1177"/>
      <c r="CH716" s="1149"/>
    </row>
    <row r="717" spans="1:86" s="1165" customFormat="1">
      <c r="A717" s="1020"/>
      <c r="E717" s="1136"/>
      <c r="J717" s="1136"/>
      <c r="Q717" s="1136"/>
      <c r="S717" s="1136"/>
      <c r="X717" s="1136"/>
      <c r="Z717" s="1136"/>
      <c r="AE717" s="1136"/>
      <c r="AG717" s="1136"/>
      <c r="AL717" s="1136"/>
      <c r="AN717" s="1136"/>
      <c r="AO717" s="1171"/>
      <c r="AS717" s="1136"/>
      <c r="AU717" s="1136"/>
      <c r="AV717" s="1177"/>
      <c r="CH717" s="1149"/>
    </row>
    <row r="718" spans="1:86" s="1165" customFormat="1">
      <c r="A718" s="1020"/>
      <c r="E718" s="1136"/>
      <c r="J718" s="1136"/>
      <c r="Q718" s="1136"/>
      <c r="S718" s="1136"/>
      <c r="X718" s="1136"/>
      <c r="Z718" s="1136"/>
      <c r="AE718" s="1136"/>
      <c r="AG718" s="1136"/>
      <c r="AL718" s="1136"/>
      <c r="AN718" s="1136"/>
      <c r="AO718" s="1171"/>
      <c r="AS718" s="1136"/>
      <c r="AU718" s="1136"/>
      <c r="AV718" s="1177"/>
      <c r="CH718" s="1149"/>
    </row>
    <row r="719" spans="1:86" s="1165" customFormat="1">
      <c r="A719" s="1020"/>
      <c r="E719" s="1136"/>
      <c r="J719" s="1136"/>
      <c r="Q719" s="1136"/>
      <c r="S719" s="1136"/>
      <c r="X719" s="1136"/>
      <c r="Z719" s="1136"/>
      <c r="AE719" s="1136"/>
      <c r="AG719" s="1136"/>
      <c r="AL719" s="1136"/>
      <c r="AN719" s="1136"/>
      <c r="AO719" s="1171"/>
      <c r="AS719" s="1136"/>
      <c r="AU719" s="1136"/>
      <c r="AV719" s="1177"/>
      <c r="CH719" s="1149"/>
    </row>
    <row r="720" spans="1:86" s="1165" customFormat="1">
      <c r="A720" s="1020"/>
      <c r="E720" s="1136"/>
      <c r="J720" s="1136"/>
      <c r="Q720" s="1136"/>
      <c r="S720" s="1136"/>
      <c r="X720" s="1136"/>
      <c r="Z720" s="1136"/>
      <c r="AE720" s="1136"/>
      <c r="AG720" s="1136"/>
      <c r="AL720" s="1136"/>
      <c r="AN720" s="1136"/>
      <c r="AO720" s="1171"/>
      <c r="AS720" s="1136"/>
      <c r="AU720" s="1136"/>
      <c r="AV720" s="1177"/>
      <c r="CH720" s="1149"/>
    </row>
    <row r="721" spans="1:86" s="1165" customFormat="1">
      <c r="A721" s="1020"/>
      <c r="E721" s="1136"/>
      <c r="J721" s="1136"/>
      <c r="Q721" s="1136"/>
      <c r="S721" s="1136"/>
      <c r="X721" s="1136"/>
      <c r="Z721" s="1136"/>
      <c r="AE721" s="1136"/>
      <c r="AG721" s="1136"/>
      <c r="AL721" s="1136"/>
      <c r="AN721" s="1136"/>
      <c r="AO721" s="1171"/>
      <c r="AS721" s="1136"/>
      <c r="AU721" s="1136"/>
      <c r="AV721" s="1177"/>
      <c r="CH721" s="1149"/>
    </row>
    <row r="722" spans="1:86" s="1165" customFormat="1">
      <c r="A722" s="1020"/>
      <c r="E722" s="1136"/>
      <c r="J722" s="1136"/>
      <c r="Q722" s="1136"/>
      <c r="S722" s="1136"/>
      <c r="X722" s="1136"/>
      <c r="Z722" s="1136"/>
      <c r="AE722" s="1136"/>
      <c r="AG722" s="1136"/>
      <c r="AL722" s="1136"/>
      <c r="AN722" s="1136"/>
      <c r="AO722" s="1171"/>
      <c r="AS722" s="1136"/>
      <c r="AU722" s="1136"/>
      <c r="AV722" s="1177"/>
      <c r="CH722" s="1149"/>
    </row>
    <row r="723" spans="1:86" s="1165" customFormat="1">
      <c r="A723" s="1020"/>
      <c r="E723" s="1136"/>
      <c r="J723" s="1136"/>
      <c r="Q723" s="1136"/>
      <c r="S723" s="1136"/>
      <c r="X723" s="1136"/>
      <c r="Z723" s="1136"/>
      <c r="AE723" s="1136"/>
      <c r="AG723" s="1136"/>
      <c r="AL723" s="1136"/>
      <c r="AN723" s="1136"/>
      <c r="AO723" s="1171"/>
      <c r="AS723" s="1136"/>
      <c r="AU723" s="1136"/>
      <c r="AV723" s="1177"/>
      <c r="CH723" s="1149"/>
    </row>
    <row r="724" spans="1:86" s="1165" customFormat="1">
      <c r="A724" s="1020"/>
      <c r="E724" s="1136"/>
      <c r="J724" s="1136"/>
      <c r="Q724" s="1136"/>
      <c r="S724" s="1136"/>
      <c r="X724" s="1136"/>
      <c r="Z724" s="1136"/>
      <c r="AE724" s="1136"/>
      <c r="AG724" s="1136"/>
      <c r="AL724" s="1136"/>
      <c r="AN724" s="1136"/>
      <c r="AO724" s="1171"/>
      <c r="AS724" s="1136"/>
      <c r="AU724" s="1136"/>
      <c r="AV724" s="1177"/>
      <c r="CH724" s="1149"/>
    </row>
    <row r="725" spans="1:86" s="1165" customFormat="1">
      <c r="A725" s="1020"/>
      <c r="E725" s="1136"/>
      <c r="J725" s="1136"/>
      <c r="Q725" s="1136"/>
      <c r="S725" s="1136"/>
      <c r="X725" s="1136"/>
      <c r="Z725" s="1136"/>
      <c r="AE725" s="1136"/>
      <c r="AG725" s="1136"/>
      <c r="AL725" s="1136"/>
      <c r="AN725" s="1136"/>
      <c r="AO725" s="1171"/>
      <c r="AS725" s="1136"/>
      <c r="AU725" s="1136"/>
      <c r="AV725" s="1177"/>
      <c r="CH725" s="1149"/>
    </row>
    <row r="726" spans="1:86" s="1165" customFormat="1">
      <c r="A726" s="1020"/>
      <c r="E726" s="1136"/>
      <c r="J726" s="1136"/>
      <c r="Q726" s="1136"/>
      <c r="S726" s="1136"/>
      <c r="X726" s="1136"/>
      <c r="Z726" s="1136"/>
      <c r="AE726" s="1136"/>
      <c r="AG726" s="1136"/>
      <c r="AL726" s="1136"/>
      <c r="AN726" s="1136"/>
      <c r="AO726" s="1171"/>
      <c r="AS726" s="1136"/>
      <c r="AU726" s="1136"/>
      <c r="AV726" s="1177"/>
      <c r="CH726" s="1149"/>
    </row>
    <row r="727" spans="1:86" s="1165" customFormat="1">
      <c r="A727" s="1020"/>
      <c r="E727" s="1136"/>
      <c r="J727" s="1136"/>
      <c r="Q727" s="1136"/>
      <c r="S727" s="1136"/>
      <c r="X727" s="1136"/>
      <c r="Z727" s="1136"/>
      <c r="AE727" s="1136"/>
      <c r="AG727" s="1136"/>
      <c r="AL727" s="1136"/>
      <c r="AN727" s="1136"/>
      <c r="AO727" s="1171"/>
      <c r="AS727" s="1136"/>
      <c r="AU727" s="1136"/>
      <c r="AV727" s="1177"/>
      <c r="CH727" s="1149"/>
    </row>
    <row r="728" spans="1:86" s="1165" customFormat="1">
      <c r="A728" s="1020"/>
      <c r="E728" s="1136"/>
      <c r="J728" s="1136"/>
      <c r="Q728" s="1136"/>
      <c r="S728" s="1136"/>
      <c r="X728" s="1136"/>
      <c r="Z728" s="1136"/>
      <c r="AE728" s="1136"/>
      <c r="AG728" s="1136"/>
      <c r="AL728" s="1136"/>
      <c r="AN728" s="1136"/>
      <c r="AO728" s="1171"/>
      <c r="AS728" s="1136"/>
      <c r="AU728" s="1136"/>
      <c r="AV728" s="1177"/>
      <c r="CH728" s="1149"/>
    </row>
    <row r="729" spans="1:86" s="1165" customFormat="1">
      <c r="A729" s="1020"/>
      <c r="E729" s="1136"/>
      <c r="J729" s="1136"/>
      <c r="Q729" s="1136"/>
      <c r="S729" s="1136"/>
      <c r="X729" s="1136"/>
      <c r="Z729" s="1136"/>
      <c r="AE729" s="1136"/>
      <c r="AG729" s="1136"/>
      <c r="AL729" s="1136"/>
      <c r="AN729" s="1136"/>
      <c r="AO729" s="1171"/>
      <c r="AS729" s="1136"/>
      <c r="AU729" s="1136"/>
      <c r="AV729" s="1177"/>
      <c r="CH729" s="1149"/>
    </row>
    <row r="730" spans="1:86" s="1165" customFormat="1">
      <c r="A730" s="1020"/>
      <c r="E730" s="1136"/>
      <c r="J730" s="1136"/>
      <c r="Q730" s="1136"/>
      <c r="S730" s="1136"/>
      <c r="X730" s="1136"/>
      <c r="Z730" s="1136"/>
      <c r="AE730" s="1136"/>
      <c r="AG730" s="1136"/>
      <c r="AL730" s="1136"/>
      <c r="AN730" s="1136"/>
      <c r="AO730" s="1171"/>
      <c r="AS730" s="1136"/>
      <c r="AU730" s="1136"/>
      <c r="AV730" s="1177"/>
      <c r="CH730" s="1149"/>
    </row>
    <row r="731" spans="1:86" s="1165" customFormat="1">
      <c r="A731" s="1020"/>
      <c r="E731" s="1136"/>
      <c r="J731" s="1136"/>
      <c r="Q731" s="1136"/>
      <c r="S731" s="1136"/>
      <c r="X731" s="1136"/>
      <c r="Z731" s="1136"/>
      <c r="AE731" s="1136"/>
      <c r="AG731" s="1136"/>
      <c r="AL731" s="1136"/>
      <c r="AN731" s="1136"/>
      <c r="AO731" s="1171"/>
      <c r="AS731" s="1136"/>
      <c r="AU731" s="1136"/>
      <c r="AV731" s="1177"/>
      <c r="CH731" s="1149"/>
    </row>
    <row r="732" spans="1:86" s="1165" customFormat="1">
      <c r="A732" s="1020"/>
      <c r="E732" s="1136"/>
      <c r="J732" s="1136"/>
      <c r="Q732" s="1136"/>
      <c r="S732" s="1136"/>
      <c r="X732" s="1136"/>
      <c r="Z732" s="1136"/>
      <c r="AE732" s="1136"/>
      <c r="AG732" s="1136"/>
      <c r="AL732" s="1136"/>
      <c r="AN732" s="1136"/>
      <c r="AO732" s="1171"/>
      <c r="AS732" s="1136"/>
      <c r="AU732" s="1136"/>
      <c r="AV732" s="1177"/>
      <c r="CH732" s="1149"/>
    </row>
    <row r="733" spans="1:86" s="1165" customFormat="1">
      <c r="A733" s="1020"/>
      <c r="E733" s="1136"/>
      <c r="J733" s="1136"/>
      <c r="Q733" s="1136"/>
      <c r="S733" s="1136"/>
      <c r="X733" s="1136"/>
      <c r="Z733" s="1136"/>
      <c r="AE733" s="1136"/>
      <c r="AG733" s="1136"/>
      <c r="AL733" s="1136"/>
      <c r="AN733" s="1136"/>
      <c r="AO733" s="1171"/>
      <c r="AS733" s="1136"/>
      <c r="AU733" s="1136"/>
      <c r="AV733" s="1177"/>
      <c r="CH733" s="1149"/>
    </row>
    <row r="734" spans="1:86" s="1165" customFormat="1">
      <c r="A734" s="1020"/>
      <c r="E734" s="1136"/>
      <c r="J734" s="1136"/>
      <c r="Q734" s="1136"/>
      <c r="S734" s="1136"/>
      <c r="X734" s="1136"/>
      <c r="Z734" s="1136"/>
      <c r="AE734" s="1136"/>
      <c r="AG734" s="1136"/>
      <c r="AL734" s="1136"/>
      <c r="AN734" s="1136"/>
      <c r="AO734" s="1171"/>
      <c r="AS734" s="1136"/>
      <c r="AU734" s="1136"/>
      <c r="AV734" s="1177"/>
      <c r="CH734" s="1149"/>
    </row>
    <row r="735" spans="1:86" s="1165" customFormat="1">
      <c r="A735" s="1020"/>
      <c r="E735" s="1136"/>
      <c r="J735" s="1136"/>
      <c r="Q735" s="1136"/>
      <c r="S735" s="1136"/>
      <c r="X735" s="1136"/>
      <c r="Z735" s="1136"/>
      <c r="AE735" s="1136"/>
      <c r="AG735" s="1136"/>
      <c r="AL735" s="1136"/>
      <c r="AN735" s="1136"/>
      <c r="AO735" s="1171"/>
      <c r="AS735" s="1136"/>
      <c r="AU735" s="1136"/>
      <c r="AV735" s="1177"/>
      <c r="CH735" s="1149"/>
    </row>
    <row r="736" spans="1:86" s="1165" customFormat="1">
      <c r="A736" s="1020"/>
      <c r="E736" s="1136"/>
      <c r="J736" s="1136"/>
      <c r="Q736" s="1136"/>
      <c r="S736" s="1136"/>
      <c r="X736" s="1136"/>
      <c r="Z736" s="1136"/>
      <c r="AE736" s="1136"/>
      <c r="AG736" s="1136"/>
      <c r="AL736" s="1136"/>
      <c r="AN736" s="1136"/>
      <c r="AO736" s="1171"/>
      <c r="AS736" s="1136"/>
      <c r="AU736" s="1136"/>
      <c r="AV736" s="1177"/>
      <c r="CH736" s="1149"/>
    </row>
    <row r="737" spans="1:86" s="1165" customFormat="1">
      <c r="A737" s="1020"/>
      <c r="E737" s="1136"/>
      <c r="J737" s="1136"/>
      <c r="Q737" s="1136"/>
      <c r="S737" s="1136"/>
      <c r="X737" s="1136"/>
      <c r="Z737" s="1136"/>
      <c r="AE737" s="1136"/>
      <c r="AG737" s="1136"/>
      <c r="AL737" s="1136"/>
      <c r="AN737" s="1136"/>
      <c r="AO737" s="1171"/>
      <c r="AS737" s="1136"/>
      <c r="AU737" s="1136"/>
      <c r="AV737" s="1177"/>
      <c r="CH737" s="1149"/>
    </row>
    <row r="738" spans="1:86" s="1165" customFormat="1">
      <c r="A738" s="1020"/>
      <c r="E738" s="1136"/>
      <c r="J738" s="1136"/>
      <c r="Q738" s="1136"/>
      <c r="S738" s="1136"/>
      <c r="X738" s="1136"/>
      <c r="Z738" s="1136"/>
      <c r="AE738" s="1136"/>
      <c r="AG738" s="1136"/>
      <c r="AL738" s="1136"/>
      <c r="AN738" s="1136"/>
      <c r="AO738" s="1171"/>
      <c r="AS738" s="1136"/>
      <c r="AU738" s="1136"/>
      <c r="AV738" s="1177"/>
      <c r="CH738" s="1149"/>
    </row>
    <row r="739" spans="1:86" s="1165" customFormat="1">
      <c r="A739" s="1020"/>
      <c r="E739" s="1136"/>
      <c r="J739" s="1136"/>
      <c r="Q739" s="1136"/>
      <c r="S739" s="1136"/>
      <c r="X739" s="1136"/>
      <c r="Z739" s="1136"/>
      <c r="AE739" s="1136"/>
      <c r="AG739" s="1136"/>
      <c r="AL739" s="1136"/>
      <c r="AN739" s="1136"/>
      <c r="AO739" s="1171"/>
      <c r="AS739" s="1136"/>
      <c r="AU739" s="1136"/>
      <c r="AV739" s="1177"/>
      <c r="CH739" s="1149"/>
    </row>
    <row r="740" spans="1:86" s="1165" customFormat="1">
      <c r="A740" s="1020"/>
      <c r="E740" s="1136"/>
      <c r="J740" s="1136"/>
      <c r="Q740" s="1136"/>
      <c r="S740" s="1136"/>
      <c r="X740" s="1136"/>
      <c r="Z740" s="1136"/>
      <c r="AE740" s="1136"/>
      <c r="AG740" s="1136"/>
      <c r="AL740" s="1136"/>
      <c r="AN740" s="1136"/>
      <c r="AO740" s="1171"/>
      <c r="AS740" s="1136"/>
      <c r="AU740" s="1136"/>
      <c r="AV740" s="1177"/>
      <c r="CH740" s="1149"/>
    </row>
    <row r="741" spans="1:86" s="1165" customFormat="1">
      <c r="A741" s="1020"/>
      <c r="E741" s="1136"/>
      <c r="J741" s="1136"/>
      <c r="Q741" s="1136"/>
      <c r="S741" s="1136"/>
      <c r="X741" s="1136"/>
      <c r="Z741" s="1136"/>
      <c r="AE741" s="1136"/>
      <c r="AG741" s="1136"/>
      <c r="AL741" s="1136"/>
      <c r="AN741" s="1136"/>
      <c r="AO741" s="1171"/>
      <c r="AS741" s="1136"/>
      <c r="AU741" s="1136"/>
      <c r="AV741" s="1177"/>
      <c r="CH741" s="1149"/>
    </row>
    <row r="742" spans="1:86" s="1165" customFormat="1">
      <c r="A742" s="1020"/>
      <c r="E742" s="1136"/>
      <c r="J742" s="1136"/>
      <c r="Q742" s="1136"/>
      <c r="S742" s="1136"/>
      <c r="X742" s="1136"/>
      <c r="Z742" s="1136"/>
      <c r="AE742" s="1136"/>
      <c r="AG742" s="1136"/>
      <c r="AL742" s="1136"/>
      <c r="AN742" s="1136"/>
      <c r="AO742" s="1171"/>
      <c r="AS742" s="1136"/>
      <c r="AU742" s="1136"/>
      <c r="AV742" s="1177"/>
      <c r="CH742" s="1149"/>
    </row>
    <row r="743" spans="1:86" s="1165" customFormat="1">
      <c r="A743" s="1020"/>
      <c r="E743" s="1136"/>
      <c r="J743" s="1136"/>
      <c r="Q743" s="1136"/>
      <c r="S743" s="1136"/>
      <c r="X743" s="1136"/>
      <c r="Z743" s="1136"/>
      <c r="AE743" s="1136"/>
      <c r="AG743" s="1136"/>
      <c r="AL743" s="1136"/>
      <c r="AN743" s="1136"/>
      <c r="AO743" s="1171"/>
      <c r="AS743" s="1136"/>
      <c r="AU743" s="1136"/>
      <c r="AV743" s="1177"/>
      <c r="CH743" s="1149"/>
    </row>
    <row r="744" spans="1:86" s="1165" customFormat="1">
      <c r="A744" s="1020"/>
      <c r="E744" s="1136"/>
      <c r="J744" s="1136"/>
      <c r="Q744" s="1136"/>
      <c r="S744" s="1136"/>
      <c r="X744" s="1136"/>
      <c r="Z744" s="1136"/>
      <c r="AE744" s="1136"/>
      <c r="AG744" s="1136"/>
      <c r="AL744" s="1136"/>
      <c r="AN744" s="1136"/>
      <c r="AO744" s="1171"/>
      <c r="AS744" s="1136"/>
      <c r="AU744" s="1136"/>
      <c r="AV744" s="1177"/>
      <c r="CH744" s="1149"/>
    </row>
    <row r="745" spans="1:86" s="1165" customFormat="1">
      <c r="A745" s="1020"/>
      <c r="E745" s="1136"/>
      <c r="J745" s="1136"/>
      <c r="Q745" s="1136"/>
      <c r="S745" s="1136"/>
      <c r="X745" s="1136"/>
      <c r="Z745" s="1136"/>
      <c r="AE745" s="1136"/>
      <c r="AG745" s="1136"/>
      <c r="AL745" s="1136"/>
      <c r="AN745" s="1136"/>
      <c r="AO745" s="1171"/>
      <c r="AS745" s="1136"/>
      <c r="AU745" s="1136"/>
      <c r="AV745" s="1177"/>
      <c r="CH745" s="1149"/>
    </row>
    <row r="746" spans="1:86" s="1165" customFormat="1">
      <c r="A746" s="1020"/>
      <c r="E746" s="1136"/>
      <c r="J746" s="1136"/>
      <c r="Q746" s="1136"/>
      <c r="S746" s="1136"/>
      <c r="X746" s="1136"/>
      <c r="Z746" s="1136"/>
      <c r="AE746" s="1136"/>
      <c r="AG746" s="1136"/>
      <c r="AL746" s="1136"/>
      <c r="AN746" s="1136"/>
      <c r="AO746" s="1171"/>
      <c r="AS746" s="1136"/>
      <c r="AU746" s="1136"/>
      <c r="AV746" s="1177"/>
      <c r="CH746" s="1149"/>
    </row>
    <row r="747" spans="1:86" s="1165" customFormat="1">
      <c r="A747" s="1020"/>
      <c r="E747" s="1136"/>
      <c r="J747" s="1136"/>
      <c r="Q747" s="1136"/>
      <c r="S747" s="1136"/>
      <c r="X747" s="1136"/>
      <c r="Z747" s="1136"/>
      <c r="AE747" s="1136"/>
      <c r="AG747" s="1136"/>
      <c r="AL747" s="1136"/>
      <c r="AN747" s="1136"/>
      <c r="AO747" s="1171"/>
      <c r="AS747" s="1136"/>
      <c r="AU747" s="1136"/>
      <c r="AV747" s="1177"/>
      <c r="CH747" s="1149"/>
    </row>
    <row r="748" spans="1:86" s="1165" customFormat="1">
      <c r="A748" s="1020"/>
      <c r="E748" s="1136"/>
      <c r="J748" s="1136"/>
      <c r="Q748" s="1136"/>
      <c r="S748" s="1136"/>
      <c r="X748" s="1136"/>
      <c r="Z748" s="1136"/>
      <c r="AE748" s="1136"/>
      <c r="AG748" s="1136"/>
      <c r="AL748" s="1136"/>
      <c r="AN748" s="1136"/>
      <c r="AO748" s="1171"/>
      <c r="AS748" s="1136"/>
      <c r="AU748" s="1136"/>
      <c r="AV748" s="1177"/>
      <c r="CH748" s="1149"/>
    </row>
    <row r="749" spans="1:86" s="1165" customFormat="1">
      <c r="A749" s="1020"/>
      <c r="E749" s="1136"/>
      <c r="J749" s="1136"/>
      <c r="Q749" s="1136"/>
      <c r="S749" s="1136"/>
      <c r="X749" s="1136"/>
      <c r="Z749" s="1136"/>
      <c r="AE749" s="1136"/>
      <c r="AG749" s="1136"/>
      <c r="AL749" s="1136"/>
      <c r="AN749" s="1136"/>
      <c r="AO749" s="1171"/>
      <c r="AS749" s="1136"/>
      <c r="AU749" s="1136"/>
      <c r="AV749" s="1177"/>
      <c r="CH749" s="1149"/>
    </row>
    <row r="750" spans="1:86" s="1165" customFormat="1">
      <c r="A750" s="1020"/>
      <c r="E750" s="1136"/>
      <c r="J750" s="1136"/>
      <c r="Q750" s="1136"/>
      <c r="S750" s="1136"/>
      <c r="X750" s="1136"/>
      <c r="Z750" s="1136"/>
      <c r="AE750" s="1136"/>
      <c r="AG750" s="1136"/>
      <c r="AL750" s="1136"/>
      <c r="AN750" s="1136"/>
      <c r="AO750" s="1171"/>
      <c r="AS750" s="1136"/>
      <c r="AU750" s="1136"/>
      <c r="AV750" s="1177"/>
      <c r="CH750" s="1149"/>
    </row>
    <row r="751" spans="1:86" s="1165" customFormat="1">
      <c r="A751" s="1020"/>
      <c r="E751" s="1136"/>
      <c r="J751" s="1136"/>
      <c r="Q751" s="1136"/>
      <c r="S751" s="1136"/>
      <c r="X751" s="1136"/>
      <c r="Z751" s="1136"/>
      <c r="AE751" s="1136"/>
      <c r="AG751" s="1136"/>
      <c r="AL751" s="1136"/>
      <c r="AN751" s="1136"/>
      <c r="AO751" s="1171"/>
      <c r="AS751" s="1136"/>
      <c r="AU751" s="1136"/>
      <c r="AV751" s="1177"/>
      <c r="CH751" s="1149"/>
    </row>
    <row r="752" spans="1:86" s="1165" customFormat="1">
      <c r="A752" s="1020"/>
      <c r="E752" s="1136"/>
      <c r="J752" s="1136"/>
      <c r="Q752" s="1136"/>
      <c r="S752" s="1136"/>
      <c r="X752" s="1136"/>
      <c r="Z752" s="1136"/>
      <c r="AE752" s="1136"/>
      <c r="AG752" s="1136"/>
      <c r="AL752" s="1136"/>
      <c r="AN752" s="1136"/>
      <c r="AO752" s="1171"/>
      <c r="AS752" s="1136"/>
      <c r="AU752" s="1136"/>
      <c r="AV752" s="1177"/>
      <c r="CH752" s="1149"/>
    </row>
    <row r="753" spans="1:86" s="1165" customFormat="1">
      <c r="A753" s="1020"/>
      <c r="E753" s="1136"/>
      <c r="J753" s="1136"/>
      <c r="Q753" s="1136"/>
      <c r="S753" s="1136"/>
      <c r="X753" s="1136"/>
      <c r="Z753" s="1136"/>
      <c r="AE753" s="1136"/>
      <c r="AG753" s="1136"/>
      <c r="AL753" s="1136"/>
      <c r="AN753" s="1136"/>
      <c r="AO753" s="1171"/>
      <c r="AS753" s="1136"/>
      <c r="AU753" s="1136"/>
      <c r="AV753" s="1177"/>
      <c r="CH753" s="1149"/>
    </row>
    <row r="754" spans="1:86" s="1165" customFormat="1">
      <c r="A754" s="1020"/>
      <c r="E754" s="1136"/>
      <c r="J754" s="1136"/>
      <c r="Q754" s="1136"/>
      <c r="S754" s="1136"/>
      <c r="X754" s="1136"/>
      <c r="Z754" s="1136"/>
      <c r="AE754" s="1136"/>
      <c r="AG754" s="1136"/>
      <c r="AL754" s="1136"/>
      <c r="AN754" s="1136"/>
      <c r="AO754" s="1171"/>
      <c r="AS754" s="1136"/>
      <c r="AU754" s="1136"/>
      <c r="AV754" s="1177"/>
      <c r="CH754" s="1149"/>
    </row>
    <row r="755" spans="1:86" s="1165" customFormat="1">
      <c r="A755" s="1020"/>
      <c r="E755" s="1136"/>
      <c r="J755" s="1136"/>
      <c r="Q755" s="1136"/>
      <c r="S755" s="1136"/>
      <c r="X755" s="1136"/>
      <c r="Z755" s="1136"/>
      <c r="AE755" s="1136"/>
      <c r="AG755" s="1136"/>
      <c r="AL755" s="1136"/>
      <c r="AN755" s="1136"/>
      <c r="AO755" s="1171"/>
      <c r="AS755" s="1136"/>
      <c r="AU755" s="1136"/>
      <c r="AV755" s="1177"/>
      <c r="CH755" s="1149"/>
    </row>
    <row r="756" spans="1:86" s="1165" customFormat="1">
      <c r="A756" s="1020"/>
      <c r="E756" s="1136"/>
      <c r="J756" s="1136"/>
      <c r="Q756" s="1136"/>
      <c r="S756" s="1136"/>
      <c r="X756" s="1136"/>
      <c r="Z756" s="1136"/>
      <c r="AE756" s="1136"/>
      <c r="AG756" s="1136"/>
      <c r="AL756" s="1136"/>
      <c r="AN756" s="1136"/>
      <c r="AO756" s="1171"/>
      <c r="AS756" s="1136"/>
      <c r="AU756" s="1136"/>
      <c r="AV756" s="1177"/>
      <c r="CH756" s="1149"/>
    </row>
    <row r="757" spans="1:86" s="1165" customFormat="1">
      <c r="A757" s="1020"/>
      <c r="E757" s="1136"/>
      <c r="J757" s="1136"/>
      <c r="Q757" s="1136"/>
      <c r="S757" s="1136"/>
      <c r="X757" s="1136"/>
      <c r="Z757" s="1136"/>
      <c r="AE757" s="1136"/>
      <c r="AG757" s="1136"/>
      <c r="AL757" s="1136"/>
      <c r="AN757" s="1136"/>
      <c r="AO757" s="1171"/>
      <c r="AS757" s="1136"/>
      <c r="AU757" s="1136"/>
      <c r="AV757" s="1177"/>
      <c r="CH757" s="1149"/>
    </row>
    <row r="758" spans="1:86" s="1165" customFormat="1">
      <c r="A758" s="1020"/>
      <c r="E758" s="1136"/>
      <c r="J758" s="1136"/>
      <c r="Q758" s="1136"/>
      <c r="S758" s="1136"/>
      <c r="X758" s="1136"/>
      <c r="Z758" s="1136"/>
      <c r="AE758" s="1136"/>
      <c r="AG758" s="1136"/>
      <c r="AL758" s="1136"/>
      <c r="AN758" s="1136"/>
      <c r="AO758" s="1171"/>
      <c r="AS758" s="1136"/>
      <c r="AU758" s="1136"/>
      <c r="AV758" s="1177"/>
      <c r="CH758" s="1149"/>
    </row>
    <row r="759" spans="1:86" s="1165" customFormat="1">
      <c r="A759" s="1020"/>
      <c r="E759" s="1136"/>
      <c r="J759" s="1136"/>
      <c r="Q759" s="1136"/>
      <c r="S759" s="1136"/>
      <c r="X759" s="1136"/>
      <c r="Z759" s="1136"/>
      <c r="AE759" s="1136"/>
      <c r="AG759" s="1136"/>
      <c r="AL759" s="1136"/>
      <c r="AN759" s="1136"/>
      <c r="AO759" s="1171"/>
      <c r="AS759" s="1136"/>
      <c r="AU759" s="1136"/>
      <c r="AV759" s="1177"/>
      <c r="CH759" s="1149"/>
    </row>
    <row r="760" spans="1:86" s="1165" customFormat="1">
      <c r="A760" s="1020"/>
      <c r="E760" s="1136"/>
      <c r="J760" s="1136"/>
      <c r="Q760" s="1136"/>
      <c r="S760" s="1136"/>
      <c r="X760" s="1136"/>
      <c r="Z760" s="1136"/>
      <c r="AE760" s="1136"/>
      <c r="AG760" s="1136"/>
      <c r="AL760" s="1136"/>
      <c r="AN760" s="1136"/>
      <c r="AO760" s="1171"/>
      <c r="AS760" s="1136"/>
      <c r="AU760" s="1136"/>
      <c r="AV760" s="1177"/>
      <c r="CH760" s="1149"/>
    </row>
    <row r="761" spans="1:86" s="1165" customFormat="1">
      <c r="A761" s="1020"/>
      <c r="E761" s="1136"/>
      <c r="J761" s="1136"/>
      <c r="Q761" s="1136"/>
      <c r="S761" s="1136"/>
      <c r="X761" s="1136"/>
      <c r="Z761" s="1136"/>
      <c r="AE761" s="1136"/>
      <c r="AG761" s="1136"/>
      <c r="AL761" s="1136"/>
      <c r="AN761" s="1136"/>
      <c r="AO761" s="1171"/>
      <c r="AS761" s="1136"/>
      <c r="AU761" s="1136"/>
      <c r="AV761" s="1177"/>
      <c r="CH761" s="1149"/>
    </row>
    <row r="762" spans="1:86" s="1165" customFormat="1">
      <c r="A762" s="1020"/>
      <c r="E762" s="1136"/>
      <c r="J762" s="1136"/>
      <c r="Q762" s="1136"/>
      <c r="S762" s="1136"/>
      <c r="X762" s="1136"/>
      <c r="Z762" s="1136"/>
      <c r="AE762" s="1136"/>
      <c r="AG762" s="1136"/>
      <c r="AL762" s="1136"/>
      <c r="AN762" s="1136"/>
      <c r="AO762" s="1171"/>
      <c r="AS762" s="1136"/>
      <c r="AU762" s="1136"/>
      <c r="AV762" s="1177"/>
      <c r="CH762" s="1149"/>
    </row>
    <row r="763" spans="1:86" s="1165" customFormat="1">
      <c r="A763" s="1020"/>
      <c r="E763" s="1136"/>
      <c r="J763" s="1136"/>
      <c r="Q763" s="1136"/>
      <c r="S763" s="1136"/>
      <c r="X763" s="1136"/>
      <c r="Z763" s="1136"/>
      <c r="AE763" s="1136"/>
      <c r="AG763" s="1136"/>
      <c r="AL763" s="1136"/>
      <c r="AN763" s="1136"/>
      <c r="AO763" s="1171"/>
      <c r="AS763" s="1136"/>
      <c r="AU763" s="1136"/>
      <c r="AV763" s="1177"/>
      <c r="CH763" s="1149"/>
    </row>
    <row r="764" spans="1:86" s="1165" customFormat="1">
      <c r="A764" s="1020"/>
      <c r="E764" s="1136"/>
      <c r="J764" s="1136"/>
      <c r="Q764" s="1136"/>
      <c r="S764" s="1136"/>
      <c r="X764" s="1136"/>
      <c r="Z764" s="1136"/>
      <c r="AE764" s="1136"/>
      <c r="AG764" s="1136"/>
      <c r="AL764" s="1136"/>
      <c r="AN764" s="1136"/>
      <c r="AO764" s="1171"/>
      <c r="AS764" s="1136"/>
      <c r="AU764" s="1136"/>
      <c r="AV764" s="1177"/>
      <c r="CH764" s="1149"/>
    </row>
    <row r="765" spans="1:86" s="1165" customFormat="1">
      <c r="A765" s="1020"/>
      <c r="E765" s="1136"/>
      <c r="J765" s="1136"/>
      <c r="Q765" s="1136"/>
      <c r="S765" s="1136"/>
      <c r="X765" s="1136"/>
      <c r="Z765" s="1136"/>
      <c r="AE765" s="1136"/>
      <c r="AG765" s="1136"/>
      <c r="AL765" s="1136"/>
      <c r="AN765" s="1136"/>
      <c r="AO765" s="1171"/>
      <c r="AS765" s="1136"/>
      <c r="AU765" s="1136"/>
      <c r="AV765" s="1177"/>
      <c r="CH765" s="1149"/>
    </row>
    <row r="766" spans="1:86" s="1165" customFormat="1">
      <c r="A766" s="1020"/>
      <c r="E766" s="1136"/>
      <c r="J766" s="1136"/>
      <c r="Q766" s="1136"/>
      <c r="S766" s="1136"/>
      <c r="X766" s="1136"/>
      <c r="Z766" s="1136"/>
      <c r="AE766" s="1136"/>
      <c r="AG766" s="1136"/>
      <c r="AL766" s="1136"/>
      <c r="AN766" s="1136"/>
      <c r="AO766" s="1171"/>
      <c r="AS766" s="1136"/>
      <c r="AU766" s="1136"/>
      <c r="AV766" s="1177"/>
      <c r="CH766" s="1149"/>
    </row>
    <row r="767" spans="1:86" s="1165" customFormat="1">
      <c r="A767" s="1020"/>
      <c r="E767" s="1136"/>
      <c r="J767" s="1136"/>
      <c r="Q767" s="1136"/>
      <c r="S767" s="1136"/>
      <c r="X767" s="1136"/>
      <c r="Z767" s="1136"/>
      <c r="AE767" s="1136"/>
      <c r="AG767" s="1136"/>
      <c r="AL767" s="1136"/>
      <c r="AN767" s="1136"/>
      <c r="AO767" s="1171"/>
      <c r="AS767" s="1136"/>
      <c r="AU767" s="1136"/>
      <c r="AV767" s="1177"/>
      <c r="CH767" s="1149"/>
    </row>
    <row r="768" spans="1:86" s="1165" customFormat="1">
      <c r="A768" s="1020"/>
      <c r="E768" s="1136"/>
      <c r="J768" s="1136"/>
      <c r="Q768" s="1136"/>
      <c r="S768" s="1136"/>
      <c r="X768" s="1136"/>
      <c r="Z768" s="1136"/>
      <c r="AE768" s="1136"/>
      <c r="AG768" s="1136"/>
      <c r="AL768" s="1136"/>
      <c r="AN768" s="1136"/>
      <c r="AO768" s="1171"/>
      <c r="AS768" s="1136"/>
      <c r="AU768" s="1136"/>
      <c r="AV768" s="1177"/>
      <c r="CH768" s="1149"/>
    </row>
    <row r="769" spans="1:86" s="1165" customFormat="1">
      <c r="A769" s="1020"/>
      <c r="E769" s="1136"/>
      <c r="J769" s="1136"/>
      <c r="Q769" s="1136"/>
      <c r="S769" s="1136"/>
      <c r="X769" s="1136"/>
      <c r="Z769" s="1136"/>
      <c r="AE769" s="1136"/>
      <c r="AG769" s="1136"/>
      <c r="AL769" s="1136"/>
      <c r="AN769" s="1136"/>
      <c r="AO769" s="1171"/>
      <c r="AS769" s="1136"/>
      <c r="AU769" s="1136"/>
      <c r="AV769" s="1177"/>
      <c r="CH769" s="1149"/>
    </row>
    <row r="770" spans="1:86" s="1165" customFormat="1">
      <c r="A770" s="1020"/>
      <c r="E770" s="1136"/>
      <c r="J770" s="1136"/>
      <c r="Q770" s="1136"/>
      <c r="S770" s="1136"/>
      <c r="X770" s="1136"/>
      <c r="Z770" s="1136"/>
      <c r="AE770" s="1136"/>
      <c r="AG770" s="1136"/>
      <c r="AL770" s="1136"/>
      <c r="AN770" s="1136"/>
      <c r="AO770" s="1171"/>
      <c r="AS770" s="1136"/>
      <c r="AU770" s="1136"/>
      <c r="AV770" s="1177"/>
      <c r="CH770" s="1149"/>
    </row>
    <row r="771" spans="1:86" s="1165" customFormat="1">
      <c r="A771" s="1020"/>
      <c r="E771" s="1136"/>
      <c r="J771" s="1136"/>
      <c r="Q771" s="1136"/>
      <c r="S771" s="1136"/>
      <c r="X771" s="1136"/>
      <c r="Z771" s="1136"/>
      <c r="AE771" s="1136"/>
      <c r="AG771" s="1136"/>
      <c r="AL771" s="1136"/>
      <c r="AN771" s="1136"/>
      <c r="AO771" s="1171"/>
      <c r="AS771" s="1136"/>
      <c r="AU771" s="1136"/>
      <c r="AV771" s="1177"/>
      <c r="CH771" s="1149"/>
    </row>
    <row r="772" spans="1:86" s="1165" customFormat="1">
      <c r="A772" s="1020"/>
      <c r="E772" s="1136"/>
      <c r="J772" s="1136"/>
      <c r="Q772" s="1136"/>
      <c r="S772" s="1136"/>
      <c r="X772" s="1136"/>
      <c r="Z772" s="1136"/>
      <c r="AE772" s="1136"/>
      <c r="AG772" s="1136"/>
      <c r="AL772" s="1136"/>
      <c r="AN772" s="1136"/>
      <c r="AO772" s="1171"/>
      <c r="AS772" s="1136"/>
      <c r="AU772" s="1136"/>
      <c r="AV772" s="1177"/>
      <c r="CH772" s="1149"/>
    </row>
    <row r="773" spans="1:86" s="1165" customFormat="1">
      <c r="A773" s="1020"/>
      <c r="E773" s="1136"/>
      <c r="J773" s="1136"/>
      <c r="Q773" s="1136"/>
      <c r="S773" s="1136"/>
      <c r="X773" s="1136"/>
      <c r="Z773" s="1136"/>
      <c r="AE773" s="1136"/>
      <c r="AG773" s="1136"/>
      <c r="AL773" s="1136"/>
      <c r="AN773" s="1136"/>
      <c r="AO773" s="1171"/>
      <c r="AS773" s="1136"/>
      <c r="AU773" s="1136"/>
      <c r="AV773" s="1177"/>
      <c r="CH773" s="1149"/>
    </row>
    <row r="774" spans="1:86" s="1165" customFormat="1">
      <c r="A774" s="1020"/>
      <c r="E774" s="1136"/>
      <c r="J774" s="1136"/>
      <c r="Q774" s="1136"/>
      <c r="S774" s="1136"/>
      <c r="X774" s="1136"/>
      <c r="Z774" s="1136"/>
      <c r="AE774" s="1136"/>
      <c r="AG774" s="1136"/>
      <c r="AL774" s="1136"/>
      <c r="AN774" s="1136"/>
      <c r="AO774" s="1171"/>
      <c r="AS774" s="1136"/>
      <c r="AU774" s="1136"/>
      <c r="AV774" s="1177"/>
      <c r="CH774" s="1149"/>
    </row>
    <row r="775" spans="1:86" s="1165" customFormat="1">
      <c r="A775" s="1020"/>
      <c r="E775" s="1136"/>
      <c r="J775" s="1136"/>
      <c r="Q775" s="1136"/>
      <c r="S775" s="1136"/>
      <c r="X775" s="1136"/>
      <c r="Z775" s="1136"/>
      <c r="AE775" s="1136"/>
      <c r="AG775" s="1136"/>
      <c r="AL775" s="1136"/>
      <c r="AN775" s="1136"/>
      <c r="AO775" s="1171"/>
      <c r="AS775" s="1136"/>
      <c r="AU775" s="1136"/>
      <c r="AV775" s="1177"/>
      <c r="CH775" s="1149"/>
    </row>
    <row r="776" spans="1:86" s="1165" customFormat="1">
      <c r="A776" s="1020"/>
      <c r="E776" s="1136"/>
      <c r="J776" s="1136"/>
      <c r="Q776" s="1136"/>
      <c r="S776" s="1136"/>
      <c r="X776" s="1136"/>
      <c r="Z776" s="1136"/>
      <c r="AE776" s="1136"/>
      <c r="AG776" s="1136"/>
      <c r="AL776" s="1136"/>
      <c r="AN776" s="1136"/>
      <c r="AO776" s="1171"/>
      <c r="AS776" s="1136"/>
      <c r="AU776" s="1136"/>
      <c r="AV776" s="1177"/>
      <c r="CH776" s="1149"/>
    </row>
    <row r="777" spans="1:86" s="1165" customFormat="1">
      <c r="A777" s="1020"/>
      <c r="E777" s="1136"/>
      <c r="J777" s="1136"/>
      <c r="Q777" s="1136"/>
      <c r="S777" s="1136"/>
      <c r="X777" s="1136"/>
      <c r="Z777" s="1136"/>
      <c r="AE777" s="1136"/>
      <c r="AG777" s="1136"/>
      <c r="AL777" s="1136"/>
      <c r="AN777" s="1136"/>
      <c r="AO777" s="1171"/>
      <c r="AS777" s="1136"/>
      <c r="AU777" s="1136"/>
      <c r="AV777" s="1177"/>
      <c r="CH777" s="1149"/>
    </row>
    <row r="778" spans="1:86" s="1165" customFormat="1">
      <c r="A778" s="1020"/>
      <c r="E778" s="1136"/>
      <c r="J778" s="1136"/>
      <c r="Q778" s="1136"/>
      <c r="S778" s="1136"/>
      <c r="X778" s="1136"/>
      <c r="Z778" s="1136"/>
      <c r="AE778" s="1136"/>
      <c r="AG778" s="1136"/>
      <c r="AL778" s="1136"/>
      <c r="AN778" s="1136"/>
      <c r="AO778" s="1171"/>
      <c r="AS778" s="1136"/>
      <c r="AU778" s="1136"/>
      <c r="AV778" s="1177"/>
      <c r="CH778" s="1149"/>
    </row>
    <row r="779" spans="1:86" s="1165" customFormat="1">
      <c r="A779" s="1020"/>
      <c r="E779" s="1136"/>
      <c r="J779" s="1136"/>
      <c r="Q779" s="1136"/>
      <c r="S779" s="1136"/>
      <c r="X779" s="1136"/>
      <c r="Z779" s="1136"/>
      <c r="AE779" s="1136"/>
      <c r="AG779" s="1136"/>
      <c r="AL779" s="1136"/>
      <c r="AN779" s="1136"/>
      <c r="AO779" s="1171"/>
      <c r="AS779" s="1136"/>
      <c r="AU779" s="1136"/>
      <c r="AV779" s="1177"/>
      <c r="CH779" s="1149"/>
    </row>
    <row r="780" spans="1:86" s="1165" customFormat="1">
      <c r="A780" s="1020"/>
      <c r="E780" s="1136"/>
      <c r="J780" s="1136"/>
      <c r="Q780" s="1136"/>
      <c r="S780" s="1136"/>
      <c r="X780" s="1136"/>
      <c r="Z780" s="1136"/>
      <c r="AE780" s="1136"/>
      <c r="AG780" s="1136"/>
      <c r="AL780" s="1136"/>
      <c r="AN780" s="1136"/>
      <c r="AO780" s="1171"/>
      <c r="AS780" s="1136"/>
      <c r="AU780" s="1136"/>
      <c r="AV780" s="1177"/>
      <c r="CH780" s="1149"/>
    </row>
    <row r="781" spans="1:86" s="1165" customFormat="1">
      <c r="A781" s="1020"/>
      <c r="E781" s="1136"/>
      <c r="J781" s="1136"/>
      <c r="Q781" s="1136"/>
      <c r="S781" s="1136"/>
      <c r="X781" s="1136"/>
      <c r="Z781" s="1136"/>
      <c r="AE781" s="1136"/>
      <c r="AG781" s="1136"/>
      <c r="AL781" s="1136"/>
      <c r="AN781" s="1136"/>
      <c r="AO781" s="1171"/>
      <c r="AS781" s="1136"/>
      <c r="AU781" s="1136"/>
      <c r="AV781" s="1177"/>
      <c r="CH781" s="1149"/>
    </row>
    <row r="782" spans="1:86" s="1165" customFormat="1">
      <c r="A782" s="1020"/>
      <c r="E782" s="1136"/>
      <c r="J782" s="1136"/>
      <c r="Q782" s="1136"/>
      <c r="S782" s="1136"/>
      <c r="X782" s="1136"/>
      <c r="Z782" s="1136"/>
      <c r="AE782" s="1136"/>
      <c r="AG782" s="1136"/>
      <c r="AL782" s="1136"/>
      <c r="AN782" s="1136"/>
      <c r="AO782" s="1171"/>
      <c r="AS782" s="1136"/>
      <c r="AU782" s="1136"/>
      <c r="AV782" s="1177"/>
      <c r="CH782" s="1149"/>
    </row>
    <row r="783" spans="1:86" s="1165" customFormat="1">
      <c r="A783" s="1020"/>
      <c r="E783" s="1136"/>
      <c r="J783" s="1136"/>
      <c r="Q783" s="1136"/>
      <c r="S783" s="1136"/>
      <c r="X783" s="1136"/>
      <c r="Z783" s="1136"/>
      <c r="AE783" s="1136"/>
      <c r="AG783" s="1136"/>
      <c r="AL783" s="1136"/>
      <c r="AN783" s="1136"/>
      <c r="AO783" s="1171"/>
      <c r="AS783" s="1136"/>
      <c r="AU783" s="1136"/>
      <c r="AV783" s="1177"/>
      <c r="CH783" s="1149"/>
    </row>
    <row r="784" spans="1:86" s="1165" customFormat="1">
      <c r="A784" s="1020"/>
      <c r="E784" s="1136"/>
      <c r="J784" s="1136"/>
      <c r="Q784" s="1136"/>
      <c r="S784" s="1136"/>
      <c r="X784" s="1136"/>
      <c r="Z784" s="1136"/>
      <c r="AE784" s="1136"/>
      <c r="AG784" s="1136"/>
      <c r="AL784" s="1136"/>
      <c r="AN784" s="1136"/>
      <c r="AO784" s="1171"/>
      <c r="AS784" s="1136"/>
      <c r="AU784" s="1136"/>
      <c r="AV784" s="1177"/>
      <c r="CH784" s="1149"/>
    </row>
    <row r="785" spans="1:86" s="1165" customFormat="1">
      <c r="A785" s="1020"/>
      <c r="E785" s="1136"/>
      <c r="J785" s="1136"/>
      <c r="Q785" s="1136"/>
      <c r="S785" s="1136"/>
      <c r="X785" s="1136"/>
      <c r="Z785" s="1136"/>
      <c r="AE785" s="1136"/>
      <c r="AG785" s="1136"/>
      <c r="AL785" s="1136"/>
      <c r="AN785" s="1136"/>
      <c r="AO785" s="1171"/>
      <c r="AS785" s="1136"/>
      <c r="AU785" s="1136"/>
      <c r="AV785" s="1177"/>
      <c r="CH785" s="1149"/>
    </row>
    <row r="786" spans="1:86" s="1165" customFormat="1">
      <c r="A786" s="1020"/>
      <c r="E786" s="1136"/>
      <c r="J786" s="1136"/>
      <c r="Q786" s="1136"/>
      <c r="S786" s="1136"/>
      <c r="X786" s="1136"/>
      <c r="Z786" s="1136"/>
      <c r="AE786" s="1136"/>
      <c r="AG786" s="1136"/>
      <c r="AL786" s="1136"/>
      <c r="AN786" s="1136"/>
      <c r="AO786" s="1171"/>
      <c r="AS786" s="1136"/>
      <c r="AU786" s="1136"/>
      <c r="AV786" s="1177"/>
      <c r="CH786" s="1149"/>
    </row>
    <row r="787" spans="1:86" s="1165" customFormat="1">
      <c r="A787" s="1020"/>
      <c r="E787" s="1136"/>
      <c r="J787" s="1136"/>
      <c r="Q787" s="1136"/>
      <c r="S787" s="1136"/>
      <c r="X787" s="1136"/>
      <c r="Z787" s="1136"/>
      <c r="AE787" s="1136"/>
      <c r="AG787" s="1136"/>
      <c r="AL787" s="1136"/>
      <c r="AN787" s="1136"/>
      <c r="AO787" s="1171"/>
      <c r="AS787" s="1136"/>
      <c r="AU787" s="1136"/>
      <c r="AV787" s="1177"/>
      <c r="CH787" s="1149"/>
    </row>
    <row r="788" spans="1:86" s="1165" customFormat="1">
      <c r="A788" s="1020"/>
      <c r="E788" s="1136"/>
      <c r="J788" s="1136"/>
      <c r="Q788" s="1136"/>
      <c r="S788" s="1136"/>
      <c r="X788" s="1136"/>
      <c r="Z788" s="1136"/>
      <c r="AE788" s="1136"/>
      <c r="AG788" s="1136"/>
      <c r="AL788" s="1136"/>
      <c r="AN788" s="1136"/>
      <c r="AO788" s="1171"/>
      <c r="AS788" s="1136"/>
      <c r="AU788" s="1136"/>
      <c r="AV788" s="1177"/>
      <c r="CH788" s="1149"/>
    </row>
    <row r="789" spans="1:86" s="1165" customFormat="1">
      <c r="A789" s="1020"/>
      <c r="E789" s="1136"/>
      <c r="J789" s="1136"/>
      <c r="Q789" s="1136"/>
      <c r="S789" s="1136"/>
      <c r="X789" s="1136"/>
      <c r="Z789" s="1136"/>
      <c r="AE789" s="1136"/>
      <c r="AG789" s="1136"/>
      <c r="AL789" s="1136"/>
      <c r="AN789" s="1136"/>
      <c r="AO789" s="1171"/>
      <c r="AS789" s="1136"/>
      <c r="AU789" s="1136"/>
      <c r="AV789" s="1177"/>
      <c r="CH789" s="1149"/>
    </row>
    <row r="790" spans="1:86" s="1165" customFormat="1">
      <c r="A790" s="1020"/>
      <c r="E790" s="1136"/>
      <c r="J790" s="1136"/>
      <c r="Q790" s="1136"/>
      <c r="S790" s="1136"/>
      <c r="X790" s="1136"/>
      <c r="Z790" s="1136"/>
      <c r="AE790" s="1136"/>
      <c r="AG790" s="1136"/>
      <c r="AL790" s="1136"/>
      <c r="AN790" s="1136"/>
      <c r="AO790" s="1171"/>
      <c r="AS790" s="1136"/>
      <c r="AU790" s="1136"/>
      <c r="AV790" s="1177"/>
      <c r="CH790" s="1149"/>
    </row>
    <row r="791" spans="1:86" s="1165" customFormat="1">
      <c r="A791" s="1020"/>
      <c r="E791" s="1136"/>
      <c r="J791" s="1136"/>
      <c r="Q791" s="1136"/>
      <c r="S791" s="1136"/>
      <c r="X791" s="1136"/>
      <c r="Z791" s="1136"/>
      <c r="AE791" s="1136"/>
      <c r="AG791" s="1136"/>
      <c r="AL791" s="1136"/>
      <c r="AN791" s="1136"/>
      <c r="AO791" s="1171"/>
      <c r="AS791" s="1136"/>
      <c r="AU791" s="1136"/>
      <c r="AV791" s="1177"/>
      <c r="CH791" s="1149"/>
    </row>
    <row r="792" spans="1:86" s="1165" customFormat="1">
      <c r="A792" s="1020"/>
      <c r="E792" s="1136"/>
      <c r="J792" s="1136"/>
      <c r="Q792" s="1136"/>
      <c r="S792" s="1136"/>
      <c r="X792" s="1136"/>
      <c r="Z792" s="1136"/>
      <c r="AE792" s="1136"/>
      <c r="AG792" s="1136"/>
      <c r="AL792" s="1136"/>
      <c r="AN792" s="1136"/>
      <c r="AO792" s="1171"/>
      <c r="AS792" s="1136"/>
      <c r="AU792" s="1136"/>
      <c r="AV792" s="1177"/>
      <c r="CH792" s="1149"/>
    </row>
    <row r="793" spans="1:86" s="1165" customFormat="1">
      <c r="A793" s="1020"/>
      <c r="E793" s="1136"/>
      <c r="J793" s="1136"/>
      <c r="Q793" s="1136"/>
      <c r="S793" s="1136"/>
      <c r="X793" s="1136"/>
      <c r="Z793" s="1136"/>
      <c r="AE793" s="1136"/>
      <c r="AG793" s="1136"/>
      <c r="AL793" s="1136"/>
      <c r="AN793" s="1136"/>
      <c r="AO793" s="1171"/>
      <c r="AS793" s="1136"/>
      <c r="AU793" s="1136"/>
      <c r="AV793" s="1177"/>
      <c r="CH793" s="1149"/>
    </row>
    <row r="794" spans="1:86" s="1165" customFormat="1">
      <c r="A794" s="1020"/>
      <c r="E794" s="1136"/>
      <c r="J794" s="1136"/>
      <c r="Q794" s="1136"/>
      <c r="S794" s="1136"/>
      <c r="X794" s="1136"/>
      <c r="Z794" s="1136"/>
      <c r="AE794" s="1136"/>
      <c r="AG794" s="1136"/>
      <c r="AL794" s="1136"/>
      <c r="AN794" s="1136"/>
      <c r="AO794" s="1171"/>
      <c r="AS794" s="1136"/>
      <c r="AU794" s="1136"/>
      <c r="AV794" s="1177"/>
      <c r="CH794" s="1149"/>
    </row>
    <row r="795" spans="1:86" s="1165" customFormat="1">
      <c r="A795" s="1020"/>
      <c r="E795" s="1136"/>
      <c r="J795" s="1136"/>
      <c r="Q795" s="1136"/>
      <c r="S795" s="1136"/>
      <c r="X795" s="1136"/>
      <c r="Z795" s="1136"/>
      <c r="AE795" s="1136"/>
      <c r="AG795" s="1136"/>
      <c r="AL795" s="1136"/>
      <c r="AN795" s="1136"/>
      <c r="AO795" s="1171"/>
      <c r="AS795" s="1136"/>
      <c r="AU795" s="1136"/>
      <c r="AV795" s="1177"/>
      <c r="CH795" s="1149"/>
    </row>
    <row r="796" spans="1:86" s="1165" customFormat="1">
      <c r="A796" s="1020"/>
      <c r="E796" s="1136"/>
      <c r="J796" s="1136"/>
      <c r="Q796" s="1136"/>
      <c r="S796" s="1136"/>
      <c r="X796" s="1136"/>
      <c r="Z796" s="1136"/>
      <c r="AE796" s="1136"/>
      <c r="AG796" s="1136"/>
      <c r="AL796" s="1136"/>
      <c r="AN796" s="1136"/>
      <c r="AO796" s="1171"/>
      <c r="AS796" s="1136"/>
      <c r="AU796" s="1136"/>
      <c r="AV796" s="1177"/>
      <c r="CH796" s="1149"/>
    </row>
    <row r="797" spans="1:86" s="1165" customFormat="1">
      <c r="A797" s="1020"/>
      <c r="E797" s="1136"/>
      <c r="J797" s="1136"/>
      <c r="Q797" s="1136"/>
      <c r="S797" s="1136"/>
      <c r="X797" s="1136"/>
      <c r="Z797" s="1136"/>
      <c r="AE797" s="1136"/>
      <c r="AG797" s="1136"/>
      <c r="AL797" s="1136"/>
      <c r="AN797" s="1136"/>
      <c r="AO797" s="1171"/>
      <c r="AS797" s="1136"/>
      <c r="AU797" s="1136"/>
      <c r="AV797" s="1177"/>
      <c r="CH797" s="1149"/>
    </row>
    <row r="798" spans="1:86" s="1165" customFormat="1">
      <c r="A798" s="1020"/>
      <c r="E798" s="1136"/>
      <c r="J798" s="1136"/>
      <c r="Q798" s="1136"/>
      <c r="S798" s="1136"/>
      <c r="X798" s="1136"/>
      <c r="Z798" s="1136"/>
      <c r="AE798" s="1136"/>
      <c r="AG798" s="1136"/>
      <c r="AL798" s="1136"/>
      <c r="AN798" s="1136"/>
      <c r="AO798" s="1171"/>
      <c r="AS798" s="1136"/>
      <c r="AU798" s="1136"/>
      <c r="AV798" s="1177"/>
      <c r="CH798" s="1149"/>
    </row>
    <row r="799" spans="1:86" s="1165" customFormat="1">
      <c r="A799" s="1020"/>
      <c r="E799" s="1136"/>
      <c r="J799" s="1136"/>
      <c r="Q799" s="1136"/>
      <c r="S799" s="1136"/>
      <c r="X799" s="1136"/>
      <c r="Z799" s="1136"/>
      <c r="AE799" s="1136"/>
      <c r="AG799" s="1136"/>
      <c r="AL799" s="1136"/>
      <c r="AN799" s="1136"/>
      <c r="AO799" s="1171"/>
      <c r="AS799" s="1136"/>
      <c r="AU799" s="1136"/>
      <c r="AV799" s="1177"/>
      <c r="CH799" s="1149"/>
    </row>
    <row r="800" spans="1:86" s="1165" customFormat="1">
      <c r="A800" s="1020"/>
      <c r="E800" s="1136"/>
      <c r="J800" s="1136"/>
      <c r="Q800" s="1136"/>
      <c r="S800" s="1136"/>
      <c r="X800" s="1136"/>
      <c r="Z800" s="1136"/>
      <c r="AE800" s="1136"/>
      <c r="AG800" s="1136"/>
      <c r="AL800" s="1136"/>
      <c r="AN800" s="1136"/>
      <c r="AO800" s="1171"/>
      <c r="AS800" s="1136"/>
      <c r="AU800" s="1136"/>
      <c r="AV800" s="1177"/>
      <c r="CH800" s="1149"/>
    </row>
    <row r="801" spans="1:86" s="1165" customFormat="1">
      <c r="A801" s="1020"/>
      <c r="E801" s="1136"/>
      <c r="J801" s="1136"/>
      <c r="Q801" s="1136"/>
      <c r="S801" s="1136"/>
      <c r="X801" s="1136"/>
      <c r="Z801" s="1136"/>
      <c r="AE801" s="1136"/>
      <c r="AG801" s="1136"/>
      <c r="AL801" s="1136"/>
      <c r="AN801" s="1136"/>
      <c r="AO801" s="1171"/>
      <c r="AS801" s="1136"/>
      <c r="AU801" s="1136"/>
      <c r="AV801" s="1177"/>
      <c r="CH801" s="1149"/>
    </row>
    <row r="802" spans="1:86" s="1165" customFormat="1">
      <c r="A802" s="1020"/>
      <c r="E802" s="1136"/>
      <c r="J802" s="1136"/>
      <c r="Q802" s="1136"/>
      <c r="S802" s="1136"/>
      <c r="X802" s="1136"/>
      <c r="Z802" s="1136"/>
      <c r="AE802" s="1136"/>
      <c r="AG802" s="1136"/>
      <c r="AL802" s="1136"/>
      <c r="AN802" s="1136"/>
      <c r="AO802" s="1171"/>
      <c r="AS802" s="1136"/>
      <c r="AU802" s="1136"/>
      <c r="AV802" s="1177"/>
      <c r="CH802" s="1149"/>
    </row>
    <row r="803" spans="1:86" s="1165" customFormat="1">
      <c r="A803" s="1020"/>
      <c r="E803" s="1136"/>
      <c r="J803" s="1136"/>
      <c r="Q803" s="1136"/>
      <c r="S803" s="1136"/>
      <c r="X803" s="1136"/>
      <c r="Z803" s="1136"/>
      <c r="AE803" s="1136"/>
      <c r="AG803" s="1136"/>
      <c r="AL803" s="1136"/>
      <c r="AN803" s="1136"/>
      <c r="AO803" s="1171"/>
      <c r="AS803" s="1136"/>
      <c r="AU803" s="1136"/>
      <c r="AV803" s="1177"/>
      <c r="CH803" s="1149"/>
    </row>
    <row r="804" spans="1:86" s="1165" customFormat="1">
      <c r="A804" s="1020"/>
      <c r="E804" s="1136"/>
      <c r="J804" s="1136"/>
      <c r="Q804" s="1136"/>
      <c r="S804" s="1136"/>
      <c r="X804" s="1136"/>
      <c r="Z804" s="1136"/>
      <c r="AE804" s="1136"/>
      <c r="AG804" s="1136"/>
      <c r="AL804" s="1136"/>
      <c r="AN804" s="1136"/>
      <c r="AO804" s="1171"/>
      <c r="AS804" s="1136"/>
      <c r="AU804" s="1136"/>
      <c r="AV804" s="1177"/>
      <c r="CH804" s="1149"/>
    </row>
    <row r="805" spans="1:86" s="1165" customFormat="1">
      <c r="A805" s="1020"/>
      <c r="E805" s="1136"/>
      <c r="J805" s="1136"/>
      <c r="Q805" s="1136"/>
      <c r="S805" s="1136"/>
      <c r="X805" s="1136"/>
      <c r="Z805" s="1136"/>
      <c r="AE805" s="1136"/>
      <c r="AG805" s="1136"/>
      <c r="AL805" s="1136"/>
      <c r="AN805" s="1136"/>
      <c r="AO805" s="1171"/>
      <c r="AS805" s="1136"/>
      <c r="AU805" s="1136"/>
      <c r="AV805" s="1177"/>
      <c r="CH805" s="1149"/>
    </row>
    <row r="806" spans="1:86" s="1165" customFormat="1">
      <c r="A806" s="1020"/>
      <c r="E806" s="1136"/>
      <c r="J806" s="1136"/>
      <c r="Q806" s="1136"/>
      <c r="S806" s="1136"/>
      <c r="X806" s="1136"/>
      <c r="Z806" s="1136"/>
      <c r="AE806" s="1136"/>
      <c r="AG806" s="1136"/>
      <c r="AL806" s="1136"/>
      <c r="AN806" s="1136"/>
      <c r="AO806" s="1171"/>
      <c r="AS806" s="1136"/>
      <c r="AU806" s="1136"/>
      <c r="AV806" s="1177"/>
      <c r="CH806" s="1149"/>
    </row>
    <row r="807" spans="1:86" s="1165" customFormat="1">
      <c r="A807" s="1020"/>
      <c r="E807" s="1136"/>
      <c r="J807" s="1136"/>
      <c r="Q807" s="1136"/>
      <c r="S807" s="1136"/>
      <c r="X807" s="1136"/>
      <c r="Z807" s="1136"/>
      <c r="AE807" s="1136"/>
      <c r="AG807" s="1136"/>
      <c r="AL807" s="1136"/>
      <c r="AN807" s="1136"/>
      <c r="AO807" s="1171"/>
      <c r="AS807" s="1136"/>
      <c r="AU807" s="1136"/>
      <c r="AV807" s="1177"/>
      <c r="CH807" s="1149"/>
    </row>
    <row r="808" spans="1:86" s="1165" customFormat="1">
      <c r="A808" s="1020"/>
      <c r="E808" s="1136"/>
      <c r="J808" s="1136"/>
      <c r="Q808" s="1136"/>
      <c r="S808" s="1136"/>
      <c r="X808" s="1136"/>
      <c r="Z808" s="1136"/>
      <c r="AE808" s="1136"/>
      <c r="AG808" s="1136"/>
      <c r="AL808" s="1136"/>
      <c r="AN808" s="1136"/>
      <c r="AO808" s="1171"/>
      <c r="AS808" s="1136"/>
      <c r="AU808" s="1136"/>
      <c r="AV808" s="1177"/>
      <c r="CH808" s="1149"/>
    </row>
    <row r="809" spans="1:86" s="1165" customFormat="1">
      <c r="A809" s="1020"/>
      <c r="E809" s="1136"/>
      <c r="J809" s="1136"/>
      <c r="Q809" s="1136"/>
      <c r="S809" s="1136"/>
      <c r="X809" s="1136"/>
      <c r="Z809" s="1136"/>
      <c r="AE809" s="1136"/>
      <c r="AG809" s="1136"/>
      <c r="AL809" s="1136"/>
      <c r="AN809" s="1136"/>
      <c r="AO809" s="1171"/>
      <c r="AS809" s="1136"/>
      <c r="AU809" s="1136"/>
      <c r="AV809" s="1177"/>
      <c r="CH809" s="1149"/>
    </row>
    <row r="810" spans="1:86" s="1165" customFormat="1">
      <c r="A810" s="1020"/>
      <c r="E810" s="1136"/>
      <c r="J810" s="1136"/>
      <c r="Q810" s="1136"/>
      <c r="S810" s="1136"/>
      <c r="X810" s="1136"/>
      <c r="Z810" s="1136"/>
      <c r="AE810" s="1136"/>
      <c r="AG810" s="1136"/>
      <c r="AL810" s="1136"/>
      <c r="AN810" s="1136"/>
      <c r="AO810" s="1171"/>
      <c r="AS810" s="1136"/>
      <c r="AU810" s="1136"/>
      <c r="AV810" s="1177"/>
      <c r="CH810" s="1149"/>
    </row>
    <row r="811" spans="1:86" s="1165" customFormat="1">
      <c r="A811" s="1020"/>
      <c r="E811" s="1136"/>
      <c r="J811" s="1136"/>
      <c r="Q811" s="1136"/>
      <c r="S811" s="1136"/>
      <c r="X811" s="1136"/>
      <c r="Z811" s="1136"/>
      <c r="AE811" s="1136"/>
      <c r="AG811" s="1136"/>
      <c r="AL811" s="1136"/>
      <c r="AN811" s="1136"/>
      <c r="AO811" s="1171"/>
      <c r="AS811" s="1136"/>
      <c r="AU811" s="1136"/>
      <c r="AV811" s="1177"/>
      <c r="CH811" s="1149"/>
    </row>
    <row r="812" spans="1:86" s="1165" customFormat="1">
      <c r="A812" s="1020"/>
      <c r="E812" s="1136"/>
      <c r="J812" s="1136"/>
      <c r="Q812" s="1136"/>
      <c r="S812" s="1136"/>
      <c r="X812" s="1136"/>
      <c r="Z812" s="1136"/>
      <c r="AE812" s="1136"/>
      <c r="AG812" s="1136"/>
      <c r="AL812" s="1136"/>
      <c r="AN812" s="1136"/>
      <c r="AO812" s="1171"/>
      <c r="AS812" s="1136"/>
      <c r="AU812" s="1136"/>
      <c r="AV812" s="1177"/>
      <c r="CH812" s="1149"/>
    </row>
    <row r="813" spans="1:86" s="1165" customFormat="1">
      <c r="A813" s="1020"/>
      <c r="E813" s="1136"/>
      <c r="J813" s="1136"/>
      <c r="Q813" s="1136"/>
      <c r="S813" s="1136"/>
      <c r="X813" s="1136"/>
      <c r="Z813" s="1136"/>
      <c r="AE813" s="1136"/>
      <c r="AG813" s="1136"/>
      <c r="AL813" s="1136"/>
      <c r="AN813" s="1136"/>
      <c r="AO813" s="1171"/>
      <c r="AS813" s="1136"/>
      <c r="AU813" s="1136"/>
      <c r="AV813" s="1177"/>
      <c r="CH813" s="1149"/>
    </row>
    <row r="814" spans="1:86" s="1165" customFormat="1">
      <c r="A814" s="1020"/>
      <c r="E814" s="1136"/>
      <c r="J814" s="1136"/>
      <c r="Q814" s="1136"/>
      <c r="S814" s="1136"/>
      <c r="X814" s="1136"/>
      <c r="Z814" s="1136"/>
      <c r="AE814" s="1136"/>
      <c r="AG814" s="1136"/>
      <c r="AL814" s="1136"/>
      <c r="AN814" s="1136"/>
      <c r="AO814" s="1171"/>
      <c r="AS814" s="1136"/>
      <c r="AU814" s="1136"/>
      <c r="AV814" s="1177"/>
      <c r="CH814" s="1149"/>
    </row>
    <row r="815" spans="1:86" s="1165" customFormat="1">
      <c r="A815" s="1020"/>
      <c r="E815" s="1136"/>
      <c r="J815" s="1136"/>
      <c r="Q815" s="1136"/>
      <c r="S815" s="1136"/>
      <c r="X815" s="1136"/>
      <c r="Z815" s="1136"/>
      <c r="AE815" s="1136"/>
      <c r="AG815" s="1136"/>
      <c r="AL815" s="1136"/>
      <c r="AN815" s="1136"/>
      <c r="AO815" s="1171"/>
      <c r="AS815" s="1136"/>
      <c r="AU815" s="1136"/>
      <c r="AV815" s="1177"/>
      <c r="CH815" s="1149"/>
    </row>
    <row r="816" spans="1:86" s="1165" customFormat="1">
      <c r="A816" s="1020"/>
      <c r="E816" s="1136"/>
      <c r="J816" s="1136"/>
      <c r="Q816" s="1136"/>
      <c r="S816" s="1136"/>
      <c r="X816" s="1136"/>
      <c r="Z816" s="1136"/>
      <c r="AE816" s="1136"/>
      <c r="AG816" s="1136"/>
      <c r="AL816" s="1136"/>
      <c r="AN816" s="1136"/>
      <c r="AO816" s="1171"/>
      <c r="AS816" s="1136"/>
      <c r="AU816" s="1136"/>
      <c r="AV816" s="1177"/>
      <c r="CH816" s="1149"/>
    </row>
    <row r="817" spans="1:86" s="1165" customFormat="1">
      <c r="A817" s="1020"/>
      <c r="E817" s="1136"/>
      <c r="J817" s="1136"/>
      <c r="Q817" s="1136"/>
      <c r="S817" s="1136"/>
      <c r="X817" s="1136"/>
      <c r="Z817" s="1136"/>
      <c r="AE817" s="1136"/>
      <c r="AG817" s="1136"/>
      <c r="AL817" s="1136"/>
      <c r="AN817" s="1136"/>
      <c r="AO817" s="1171"/>
      <c r="AS817" s="1136"/>
      <c r="AU817" s="1136"/>
      <c r="AV817" s="1177"/>
      <c r="CH817" s="1149"/>
    </row>
    <row r="818" spans="1:86" s="1165" customFormat="1">
      <c r="A818" s="1020"/>
      <c r="E818" s="1136"/>
      <c r="J818" s="1136"/>
      <c r="Q818" s="1136"/>
      <c r="S818" s="1136"/>
      <c r="X818" s="1136"/>
      <c r="Z818" s="1136"/>
      <c r="AE818" s="1136"/>
      <c r="AG818" s="1136"/>
      <c r="AL818" s="1136"/>
      <c r="AN818" s="1136"/>
      <c r="AO818" s="1171"/>
      <c r="AS818" s="1136"/>
      <c r="AU818" s="1136"/>
      <c r="AV818" s="1177"/>
      <c r="CH818" s="1149"/>
    </row>
    <row r="819" spans="1:86" s="1165" customFormat="1">
      <c r="A819" s="1020"/>
      <c r="E819" s="1136"/>
      <c r="J819" s="1136"/>
      <c r="Q819" s="1136"/>
      <c r="S819" s="1136"/>
      <c r="X819" s="1136"/>
      <c r="Z819" s="1136"/>
      <c r="AE819" s="1136"/>
      <c r="AG819" s="1136"/>
      <c r="AL819" s="1136"/>
      <c r="AN819" s="1136"/>
      <c r="AO819" s="1171"/>
      <c r="AS819" s="1136"/>
      <c r="AU819" s="1136"/>
      <c r="AV819" s="1177"/>
      <c r="CH819" s="1149"/>
    </row>
    <row r="820" spans="1:86" s="1165" customFormat="1">
      <c r="A820" s="1020"/>
      <c r="E820" s="1136"/>
      <c r="J820" s="1136"/>
      <c r="Q820" s="1136"/>
      <c r="S820" s="1136"/>
      <c r="X820" s="1136"/>
      <c r="Z820" s="1136"/>
      <c r="AE820" s="1136"/>
      <c r="AG820" s="1136"/>
      <c r="AL820" s="1136"/>
      <c r="AN820" s="1136"/>
      <c r="AO820" s="1171"/>
      <c r="AS820" s="1136"/>
      <c r="AU820" s="1136"/>
      <c r="AV820" s="1177"/>
      <c r="CH820" s="1149"/>
    </row>
    <row r="821" spans="1:86" s="1165" customFormat="1">
      <c r="A821" s="1020"/>
      <c r="E821" s="1136"/>
      <c r="J821" s="1136"/>
      <c r="Q821" s="1136"/>
      <c r="S821" s="1136"/>
      <c r="X821" s="1136"/>
      <c r="Z821" s="1136"/>
      <c r="AE821" s="1136"/>
      <c r="AG821" s="1136"/>
      <c r="AL821" s="1136"/>
      <c r="AN821" s="1136"/>
      <c r="AO821" s="1171"/>
      <c r="AS821" s="1136"/>
      <c r="AU821" s="1136"/>
      <c r="AV821" s="1177"/>
      <c r="CH821" s="1149"/>
    </row>
    <row r="822" spans="1:86" s="1165" customFormat="1">
      <c r="A822" s="1020"/>
      <c r="E822" s="1136"/>
      <c r="J822" s="1136"/>
      <c r="Q822" s="1136"/>
      <c r="S822" s="1136"/>
      <c r="X822" s="1136"/>
      <c r="Z822" s="1136"/>
      <c r="AE822" s="1136"/>
      <c r="AG822" s="1136"/>
      <c r="AL822" s="1136"/>
      <c r="AN822" s="1136"/>
      <c r="AO822" s="1171"/>
      <c r="AS822" s="1136"/>
      <c r="AU822" s="1136"/>
      <c r="AV822" s="1177"/>
      <c r="CH822" s="1149"/>
    </row>
    <row r="823" spans="1:86" s="1165" customFormat="1">
      <c r="A823" s="1020"/>
      <c r="E823" s="1136"/>
      <c r="J823" s="1136"/>
      <c r="Q823" s="1136"/>
      <c r="S823" s="1136"/>
      <c r="X823" s="1136"/>
      <c r="Z823" s="1136"/>
      <c r="AE823" s="1136"/>
      <c r="AG823" s="1136"/>
      <c r="AL823" s="1136"/>
      <c r="AN823" s="1136"/>
      <c r="AO823" s="1171"/>
      <c r="AS823" s="1136"/>
      <c r="AU823" s="1136"/>
      <c r="AV823" s="1177"/>
      <c r="CH823" s="1149"/>
    </row>
    <row r="824" spans="1:86" s="1165" customFormat="1">
      <c r="A824" s="1020"/>
      <c r="E824" s="1136"/>
      <c r="J824" s="1136"/>
      <c r="Q824" s="1136"/>
      <c r="S824" s="1136"/>
      <c r="X824" s="1136"/>
      <c r="Z824" s="1136"/>
      <c r="AE824" s="1136"/>
      <c r="AG824" s="1136"/>
      <c r="AL824" s="1136"/>
      <c r="AN824" s="1136"/>
      <c r="AO824" s="1171"/>
      <c r="AS824" s="1136"/>
      <c r="AU824" s="1136"/>
      <c r="AV824" s="1177"/>
      <c r="CH824" s="1149"/>
    </row>
    <row r="825" spans="1:86" s="1165" customFormat="1">
      <c r="A825" s="1020"/>
      <c r="E825" s="1136"/>
      <c r="J825" s="1136"/>
      <c r="Q825" s="1136"/>
      <c r="S825" s="1136"/>
      <c r="X825" s="1136"/>
      <c r="Z825" s="1136"/>
      <c r="AE825" s="1136"/>
      <c r="AG825" s="1136"/>
      <c r="AL825" s="1136"/>
      <c r="AN825" s="1136"/>
      <c r="AO825" s="1171"/>
      <c r="AS825" s="1136"/>
      <c r="AU825" s="1136"/>
      <c r="AV825" s="1177"/>
      <c r="CH825" s="1149"/>
    </row>
    <row r="826" spans="1:86" s="1165" customFormat="1">
      <c r="A826" s="1020"/>
      <c r="E826" s="1136"/>
      <c r="J826" s="1136"/>
      <c r="Q826" s="1136"/>
      <c r="S826" s="1136"/>
      <c r="X826" s="1136"/>
      <c r="Z826" s="1136"/>
      <c r="AE826" s="1136"/>
      <c r="AG826" s="1136"/>
      <c r="AL826" s="1136"/>
      <c r="AN826" s="1136"/>
      <c r="AO826" s="1171"/>
      <c r="AS826" s="1136"/>
      <c r="AU826" s="1136"/>
      <c r="AV826" s="1177"/>
      <c r="CH826" s="1149"/>
    </row>
    <row r="827" spans="1:86" s="1165" customFormat="1">
      <c r="A827" s="1020"/>
      <c r="E827" s="1136"/>
      <c r="J827" s="1136"/>
      <c r="Q827" s="1136"/>
      <c r="S827" s="1136"/>
      <c r="X827" s="1136"/>
      <c r="Z827" s="1136"/>
      <c r="AE827" s="1136"/>
      <c r="AG827" s="1136"/>
      <c r="AL827" s="1136"/>
      <c r="AN827" s="1136"/>
      <c r="AO827" s="1171"/>
      <c r="AS827" s="1136"/>
      <c r="AU827" s="1136"/>
      <c r="AV827" s="1177"/>
      <c r="CH827" s="1149"/>
    </row>
    <row r="828" spans="1:86" s="1165" customFormat="1">
      <c r="A828" s="1020"/>
      <c r="E828" s="1136"/>
      <c r="J828" s="1136"/>
      <c r="Q828" s="1136"/>
      <c r="S828" s="1136"/>
      <c r="X828" s="1136"/>
      <c r="Z828" s="1136"/>
      <c r="AE828" s="1136"/>
      <c r="AG828" s="1136"/>
      <c r="AL828" s="1136"/>
      <c r="AN828" s="1136"/>
      <c r="AO828" s="1171"/>
      <c r="AS828" s="1136"/>
      <c r="AU828" s="1136"/>
      <c r="AV828" s="1177"/>
      <c r="CH828" s="1149"/>
    </row>
    <row r="829" spans="1:86" s="1165" customFormat="1">
      <c r="A829" s="1020"/>
      <c r="E829" s="1136"/>
      <c r="J829" s="1136"/>
      <c r="Q829" s="1136"/>
      <c r="S829" s="1136"/>
      <c r="X829" s="1136"/>
      <c r="Z829" s="1136"/>
      <c r="AE829" s="1136"/>
      <c r="AG829" s="1136"/>
      <c r="AL829" s="1136"/>
      <c r="AN829" s="1136"/>
      <c r="AO829" s="1171"/>
      <c r="AS829" s="1136"/>
      <c r="AU829" s="1136"/>
      <c r="AV829" s="1177"/>
      <c r="CH829" s="1149"/>
    </row>
    <row r="830" spans="1:86" s="1165" customFormat="1">
      <c r="A830" s="1020"/>
      <c r="E830" s="1136"/>
      <c r="J830" s="1136"/>
      <c r="Q830" s="1136"/>
      <c r="S830" s="1136"/>
      <c r="X830" s="1136"/>
      <c r="Z830" s="1136"/>
      <c r="AE830" s="1136"/>
      <c r="AG830" s="1136"/>
      <c r="AL830" s="1136"/>
      <c r="AN830" s="1136"/>
      <c r="AO830" s="1171"/>
      <c r="AS830" s="1136"/>
      <c r="AU830" s="1136"/>
      <c r="AV830" s="1177"/>
      <c r="CH830" s="1149"/>
    </row>
    <row r="831" spans="1:86" s="1165" customFormat="1">
      <c r="A831" s="1020"/>
      <c r="E831" s="1136"/>
      <c r="J831" s="1136"/>
      <c r="Q831" s="1136"/>
      <c r="S831" s="1136"/>
      <c r="X831" s="1136"/>
      <c r="Z831" s="1136"/>
      <c r="AE831" s="1136"/>
      <c r="AG831" s="1136"/>
      <c r="AL831" s="1136"/>
      <c r="AN831" s="1136"/>
      <c r="AO831" s="1171"/>
      <c r="AS831" s="1136"/>
      <c r="AU831" s="1136"/>
      <c r="AV831" s="1177"/>
      <c r="CH831" s="1149"/>
    </row>
    <row r="832" spans="1:86" s="1165" customFormat="1">
      <c r="A832" s="1020"/>
      <c r="E832" s="1136"/>
      <c r="J832" s="1136"/>
      <c r="Q832" s="1136"/>
      <c r="S832" s="1136"/>
      <c r="X832" s="1136"/>
      <c r="Z832" s="1136"/>
      <c r="AE832" s="1136"/>
      <c r="AG832" s="1136"/>
      <c r="AL832" s="1136"/>
      <c r="AN832" s="1136"/>
      <c r="AO832" s="1171"/>
      <c r="AS832" s="1136"/>
      <c r="AU832" s="1136"/>
      <c r="AV832" s="1177"/>
      <c r="CH832" s="1149"/>
    </row>
    <row r="833" spans="1:86" s="1165" customFormat="1">
      <c r="A833" s="1020"/>
      <c r="E833" s="1136"/>
      <c r="J833" s="1136"/>
      <c r="Q833" s="1136"/>
      <c r="S833" s="1136"/>
      <c r="X833" s="1136"/>
      <c r="Z833" s="1136"/>
      <c r="AE833" s="1136"/>
      <c r="AG833" s="1136"/>
      <c r="AL833" s="1136"/>
      <c r="AN833" s="1136"/>
      <c r="AO833" s="1171"/>
      <c r="AS833" s="1136"/>
      <c r="AU833" s="1136"/>
      <c r="AV833" s="1177"/>
      <c r="CH833" s="1149"/>
    </row>
    <row r="834" spans="1:86" s="1165" customFormat="1">
      <c r="A834" s="1020"/>
      <c r="E834" s="1136"/>
      <c r="J834" s="1136"/>
      <c r="Q834" s="1136"/>
      <c r="S834" s="1136"/>
      <c r="X834" s="1136"/>
      <c r="Z834" s="1136"/>
      <c r="AE834" s="1136"/>
      <c r="AG834" s="1136"/>
      <c r="AL834" s="1136"/>
      <c r="AN834" s="1136"/>
      <c r="AO834" s="1171"/>
      <c r="AS834" s="1136"/>
      <c r="AU834" s="1136"/>
      <c r="AV834" s="1177"/>
      <c r="CH834" s="1149"/>
    </row>
    <row r="835" spans="1:86" s="1165" customFormat="1">
      <c r="A835" s="1020"/>
      <c r="E835" s="1136"/>
      <c r="J835" s="1136"/>
      <c r="Q835" s="1136"/>
      <c r="S835" s="1136"/>
      <c r="X835" s="1136"/>
      <c r="Z835" s="1136"/>
      <c r="AE835" s="1136"/>
      <c r="AG835" s="1136"/>
      <c r="AL835" s="1136"/>
      <c r="AN835" s="1136"/>
      <c r="AO835" s="1171"/>
      <c r="AS835" s="1136"/>
      <c r="AU835" s="1136"/>
      <c r="AV835" s="1177"/>
      <c r="CH835" s="1149"/>
    </row>
    <row r="836" spans="1:86" s="1165" customFormat="1">
      <c r="A836" s="1020"/>
      <c r="E836" s="1136"/>
      <c r="J836" s="1136"/>
      <c r="Q836" s="1136"/>
      <c r="S836" s="1136"/>
      <c r="X836" s="1136"/>
      <c r="Z836" s="1136"/>
      <c r="AE836" s="1136"/>
      <c r="AG836" s="1136"/>
      <c r="AL836" s="1136"/>
      <c r="AN836" s="1136"/>
      <c r="AO836" s="1171"/>
      <c r="AS836" s="1136"/>
      <c r="AU836" s="1136"/>
      <c r="AV836" s="1177"/>
      <c r="CH836" s="1149"/>
    </row>
    <row r="837" spans="1:86" s="1165" customFormat="1">
      <c r="A837" s="1020"/>
      <c r="E837" s="1136"/>
      <c r="J837" s="1136"/>
      <c r="Q837" s="1136"/>
      <c r="S837" s="1136"/>
      <c r="X837" s="1136"/>
      <c r="Z837" s="1136"/>
      <c r="AE837" s="1136"/>
      <c r="AG837" s="1136"/>
      <c r="AL837" s="1136"/>
      <c r="AN837" s="1136"/>
      <c r="AO837" s="1171"/>
      <c r="AS837" s="1136"/>
      <c r="AU837" s="1136"/>
      <c r="AV837" s="1177"/>
      <c r="CH837" s="1149"/>
    </row>
    <row r="838" spans="1:86" s="1165" customFormat="1">
      <c r="A838" s="1020"/>
      <c r="E838" s="1136"/>
      <c r="J838" s="1136"/>
      <c r="Q838" s="1136"/>
      <c r="S838" s="1136"/>
      <c r="X838" s="1136"/>
      <c r="Z838" s="1136"/>
      <c r="AE838" s="1136"/>
      <c r="AG838" s="1136"/>
      <c r="AL838" s="1136"/>
      <c r="AN838" s="1136"/>
      <c r="AO838" s="1171"/>
      <c r="AS838" s="1136"/>
      <c r="AU838" s="1136"/>
      <c r="AV838" s="1177"/>
      <c r="CH838" s="1149"/>
    </row>
    <row r="839" spans="1:86" s="1165" customFormat="1">
      <c r="A839" s="1020"/>
      <c r="E839" s="1136"/>
      <c r="J839" s="1136"/>
      <c r="Q839" s="1136"/>
      <c r="S839" s="1136"/>
      <c r="X839" s="1136"/>
      <c r="Z839" s="1136"/>
      <c r="AE839" s="1136"/>
      <c r="AG839" s="1136"/>
      <c r="AL839" s="1136"/>
      <c r="AN839" s="1136"/>
      <c r="AO839" s="1171"/>
      <c r="AS839" s="1136"/>
      <c r="AU839" s="1136"/>
      <c r="AV839" s="1177"/>
      <c r="CH839" s="1149"/>
    </row>
    <row r="840" spans="1:86" s="1165" customFormat="1">
      <c r="A840" s="1020"/>
      <c r="E840" s="1136"/>
      <c r="J840" s="1136"/>
      <c r="Q840" s="1136"/>
      <c r="S840" s="1136"/>
      <c r="X840" s="1136"/>
      <c r="Z840" s="1136"/>
      <c r="AE840" s="1136"/>
      <c r="AG840" s="1136"/>
      <c r="AL840" s="1136"/>
      <c r="AN840" s="1136"/>
      <c r="AO840" s="1171"/>
      <c r="AS840" s="1136"/>
      <c r="AU840" s="1136"/>
      <c r="AV840" s="1177"/>
      <c r="CH840" s="1149"/>
    </row>
    <row r="841" spans="1:86" s="1165" customFormat="1">
      <c r="A841" s="1020"/>
      <c r="E841" s="1136"/>
      <c r="J841" s="1136"/>
      <c r="Q841" s="1136"/>
      <c r="S841" s="1136"/>
      <c r="X841" s="1136"/>
      <c r="Z841" s="1136"/>
      <c r="AE841" s="1136"/>
      <c r="AG841" s="1136"/>
      <c r="AL841" s="1136"/>
      <c r="AN841" s="1136"/>
      <c r="AO841" s="1171"/>
      <c r="AS841" s="1136"/>
      <c r="AU841" s="1136"/>
      <c r="AV841" s="1177"/>
      <c r="CH841" s="1149"/>
    </row>
    <row r="842" spans="1:86" s="1165" customFormat="1">
      <c r="A842" s="1020"/>
      <c r="E842" s="1136"/>
      <c r="J842" s="1136"/>
      <c r="Q842" s="1136"/>
      <c r="S842" s="1136"/>
      <c r="X842" s="1136"/>
      <c r="Z842" s="1136"/>
      <c r="AE842" s="1136"/>
      <c r="AG842" s="1136"/>
      <c r="AL842" s="1136"/>
      <c r="AN842" s="1136"/>
      <c r="AO842" s="1171"/>
      <c r="AS842" s="1136"/>
      <c r="AU842" s="1136"/>
      <c r="AV842" s="1177"/>
      <c r="CH842" s="1149"/>
    </row>
    <row r="843" spans="1:86" s="1165" customFormat="1">
      <c r="A843" s="1020"/>
      <c r="E843" s="1136"/>
      <c r="J843" s="1136"/>
      <c r="Q843" s="1136"/>
      <c r="S843" s="1136"/>
      <c r="X843" s="1136"/>
      <c r="Z843" s="1136"/>
      <c r="AE843" s="1136"/>
      <c r="AG843" s="1136"/>
      <c r="AL843" s="1136"/>
      <c r="AN843" s="1136"/>
      <c r="AO843" s="1171"/>
      <c r="AS843" s="1136"/>
      <c r="AU843" s="1136"/>
      <c r="AV843" s="1177"/>
      <c r="CH843" s="1149"/>
    </row>
    <row r="844" spans="1:86" s="1165" customFormat="1">
      <c r="A844" s="1020"/>
      <c r="E844" s="1136"/>
      <c r="J844" s="1136"/>
      <c r="Q844" s="1136"/>
      <c r="S844" s="1136"/>
      <c r="X844" s="1136"/>
      <c r="Z844" s="1136"/>
      <c r="AE844" s="1136"/>
      <c r="AG844" s="1136"/>
      <c r="AL844" s="1136"/>
      <c r="AN844" s="1136"/>
      <c r="AO844" s="1171"/>
      <c r="AS844" s="1136"/>
      <c r="AU844" s="1136"/>
      <c r="AV844" s="1177"/>
      <c r="CH844" s="1149"/>
    </row>
    <row r="845" spans="1:86" s="1165" customFormat="1">
      <c r="A845" s="1020"/>
      <c r="E845" s="1136"/>
      <c r="J845" s="1136"/>
      <c r="Q845" s="1136"/>
      <c r="S845" s="1136"/>
      <c r="X845" s="1136"/>
      <c r="Z845" s="1136"/>
      <c r="AE845" s="1136"/>
      <c r="AG845" s="1136"/>
      <c r="AL845" s="1136"/>
      <c r="AN845" s="1136"/>
      <c r="AO845" s="1171"/>
      <c r="AS845" s="1136"/>
      <c r="AU845" s="1136"/>
      <c r="AV845" s="1177"/>
      <c r="CH845" s="1149"/>
    </row>
    <row r="846" spans="1:86" s="1165" customFormat="1">
      <c r="A846" s="1020"/>
      <c r="E846" s="1136"/>
      <c r="J846" s="1136"/>
      <c r="Q846" s="1136"/>
      <c r="S846" s="1136"/>
      <c r="X846" s="1136"/>
      <c r="Z846" s="1136"/>
      <c r="AE846" s="1136"/>
      <c r="AG846" s="1136"/>
      <c r="AL846" s="1136"/>
      <c r="AN846" s="1136"/>
      <c r="AO846" s="1171"/>
      <c r="AS846" s="1136"/>
      <c r="AU846" s="1136"/>
      <c r="AV846" s="1177"/>
      <c r="CH846" s="1149"/>
    </row>
    <row r="847" spans="1:86" s="1165" customFormat="1">
      <c r="A847" s="1020"/>
      <c r="E847" s="1136"/>
      <c r="J847" s="1136"/>
      <c r="Q847" s="1136"/>
      <c r="S847" s="1136"/>
      <c r="X847" s="1136"/>
      <c r="Z847" s="1136"/>
      <c r="AE847" s="1136"/>
      <c r="AG847" s="1136"/>
      <c r="AL847" s="1136"/>
      <c r="AN847" s="1136"/>
      <c r="AO847" s="1171"/>
      <c r="AS847" s="1136"/>
      <c r="AU847" s="1136"/>
      <c r="AV847" s="1177"/>
      <c r="CH847" s="1149"/>
    </row>
    <row r="848" spans="1:86" s="1165" customFormat="1">
      <c r="A848" s="1020"/>
      <c r="E848" s="1136"/>
      <c r="J848" s="1136"/>
      <c r="Q848" s="1136"/>
      <c r="S848" s="1136"/>
      <c r="X848" s="1136"/>
      <c r="Z848" s="1136"/>
      <c r="AE848" s="1136"/>
      <c r="AG848" s="1136"/>
      <c r="AL848" s="1136"/>
      <c r="AN848" s="1136"/>
      <c r="AO848" s="1171"/>
      <c r="AS848" s="1136"/>
      <c r="AU848" s="1136"/>
      <c r="AV848" s="1177"/>
      <c r="CH848" s="1149"/>
    </row>
    <row r="849" spans="1:86" s="1165" customFormat="1">
      <c r="A849" s="1020"/>
      <c r="E849" s="1136"/>
      <c r="J849" s="1136"/>
      <c r="Q849" s="1136"/>
      <c r="S849" s="1136"/>
      <c r="X849" s="1136"/>
      <c r="Z849" s="1136"/>
      <c r="AE849" s="1136"/>
      <c r="AG849" s="1136"/>
      <c r="AL849" s="1136"/>
      <c r="AN849" s="1136"/>
      <c r="AO849" s="1171"/>
      <c r="AS849" s="1136"/>
      <c r="AU849" s="1136"/>
      <c r="AV849" s="1177"/>
      <c r="CH849" s="1149"/>
    </row>
    <row r="850" spans="1:86" s="1165" customFormat="1">
      <c r="A850" s="1020"/>
      <c r="E850" s="1136"/>
      <c r="J850" s="1136"/>
      <c r="Q850" s="1136"/>
      <c r="S850" s="1136"/>
      <c r="X850" s="1136"/>
      <c r="Z850" s="1136"/>
      <c r="AE850" s="1136"/>
      <c r="AG850" s="1136"/>
      <c r="AL850" s="1136"/>
      <c r="AN850" s="1136"/>
      <c r="AO850" s="1171"/>
      <c r="AS850" s="1136"/>
      <c r="AU850" s="1136"/>
      <c r="AV850" s="1177"/>
      <c r="CH850" s="1149"/>
    </row>
    <row r="851" spans="1:86" s="1165" customFormat="1">
      <c r="A851" s="1020"/>
      <c r="E851" s="1136"/>
      <c r="J851" s="1136"/>
      <c r="Q851" s="1136"/>
      <c r="S851" s="1136"/>
      <c r="X851" s="1136"/>
      <c r="Z851" s="1136"/>
      <c r="AE851" s="1136"/>
      <c r="AG851" s="1136"/>
      <c r="AL851" s="1136"/>
      <c r="AN851" s="1136"/>
      <c r="AO851" s="1171"/>
      <c r="AS851" s="1136"/>
      <c r="AU851" s="1136"/>
      <c r="AV851" s="1177"/>
      <c r="CH851" s="1149"/>
    </row>
    <row r="852" spans="1:86" s="1165" customFormat="1">
      <c r="A852" s="1020"/>
      <c r="E852" s="1136"/>
      <c r="J852" s="1136"/>
      <c r="Q852" s="1136"/>
      <c r="S852" s="1136"/>
      <c r="X852" s="1136"/>
      <c r="Z852" s="1136"/>
      <c r="AE852" s="1136"/>
      <c r="AG852" s="1136"/>
      <c r="AL852" s="1136"/>
      <c r="AN852" s="1136"/>
      <c r="AO852" s="1171"/>
      <c r="AS852" s="1136"/>
      <c r="AU852" s="1136"/>
      <c r="AV852" s="1177"/>
      <c r="CH852" s="1149"/>
    </row>
    <row r="853" spans="1:86" s="1165" customFormat="1">
      <c r="A853" s="1020"/>
      <c r="E853" s="1136"/>
      <c r="J853" s="1136"/>
      <c r="Q853" s="1136"/>
      <c r="S853" s="1136"/>
      <c r="X853" s="1136"/>
      <c r="Z853" s="1136"/>
      <c r="AE853" s="1136"/>
      <c r="AG853" s="1136"/>
      <c r="AL853" s="1136"/>
      <c r="AN853" s="1136"/>
      <c r="AO853" s="1171"/>
      <c r="AS853" s="1136"/>
      <c r="AU853" s="1136"/>
      <c r="AV853" s="1177"/>
      <c r="CH853" s="1149"/>
    </row>
    <row r="854" spans="1:86" s="1165" customFormat="1">
      <c r="A854" s="1020"/>
      <c r="E854" s="1136"/>
      <c r="J854" s="1136"/>
      <c r="Q854" s="1136"/>
      <c r="S854" s="1136"/>
      <c r="X854" s="1136"/>
      <c r="Z854" s="1136"/>
      <c r="AE854" s="1136"/>
      <c r="AG854" s="1136"/>
      <c r="AL854" s="1136"/>
      <c r="AN854" s="1136"/>
      <c r="AO854" s="1171"/>
      <c r="AS854" s="1136"/>
      <c r="AU854" s="1136"/>
      <c r="AV854" s="1177"/>
      <c r="CH854" s="1149"/>
    </row>
    <row r="855" spans="1:86" s="1165" customFormat="1">
      <c r="A855" s="1020"/>
      <c r="E855" s="1136"/>
      <c r="J855" s="1136"/>
      <c r="Q855" s="1136"/>
      <c r="S855" s="1136"/>
      <c r="X855" s="1136"/>
      <c r="Z855" s="1136"/>
      <c r="AE855" s="1136"/>
      <c r="AG855" s="1136"/>
      <c r="AL855" s="1136"/>
      <c r="AN855" s="1136"/>
      <c r="AO855" s="1171"/>
      <c r="AS855" s="1136"/>
      <c r="AU855" s="1136"/>
      <c r="AV855" s="1177"/>
      <c r="CH855" s="1149"/>
    </row>
    <row r="856" spans="1:86" s="1165" customFormat="1">
      <c r="A856" s="1020"/>
      <c r="E856" s="1136"/>
      <c r="J856" s="1136"/>
      <c r="Q856" s="1136"/>
      <c r="S856" s="1136"/>
      <c r="X856" s="1136"/>
      <c r="Z856" s="1136"/>
      <c r="AE856" s="1136"/>
      <c r="AG856" s="1136"/>
      <c r="AL856" s="1136"/>
      <c r="AN856" s="1136"/>
      <c r="AO856" s="1171"/>
      <c r="AS856" s="1136"/>
      <c r="AU856" s="1136"/>
      <c r="AV856" s="1177"/>
      <c r="CH856" s="1149"/>
    </row>
    <row r="857" spans="1:86" s="1165" customFormat="1">
      <c r="A857" s="1020"/>
      <c r="E857" s="1136"/>
      <c r="J857" s="1136"/>
      <c r="Q857" s="1136"/>
      <c r="S857" s="1136"/>
      <c r="X857" s="1136"/>
      <c r="Z857" s="1136"/>
      <c r="AE857" s="1136"/>
      <c r="AG857" s="1136"/>
      <c r="AL857" s="1136"/>
      <c r="AN857" s="1136"/>
      <c r="AO857" s="1171"/>
      <c r="AS857" s="1136"/>
      <c r="AU857" s="1136"/>
      <c r="AV857" s="1177"/>
      <c r="CH857" s="1149"/>
    </row>
    <row r="858" spans="1:86" s="1165" customFormat="1">
      <c r="A858" s="1020"/>
      <c r="E858" s="1136"/>
      <c r="J858" s="1136"/>
      <c r="Q858" s="1136"/>
      <c r="S858" s="1136"/>
      <c r="X858" s="1136"/>
      <c r="Z858" s="1136"/>
      <c r="AE858" s="1136"/>
      <c r="AG858" s="1136"/>
      <c r="AL858" s="1136"/>
      <c r="AN858" s="1136"/>
      <c r="AO858" s="1171"/>
      <c r="AS858" s="1136"/>
      <c r="AU858" s="1136"/>
      <c r="AV858" s="1177"/>
      <c r="CH858" s="1149"/>
    </row>
    <row r="859" spans="1:86" s="1165" customFormat="1">
      <c r="A859" s="1020"/>
      <c r="E859" s="1136"/>
      <c r="J859" s="1136"/>
      <c r="Q859" s="1136"/>
      <c r="S859" s="1136"/>
      <c r="X859" s="1136"/>
      <c r="Z859" s="1136"/>
      <c r="AE859" s="1136"/>
      <c r="AG859" s="1136"/>
      <c r="AL859" s="1136"/>
      <c r="AN859" s="1136"/>
      <c r="AO859" s="1171"/>
      <c r="AS859" s="1136"/>
      <c r="AU859" s="1136"/>
      <c r="AV859" s="1177"/>
      <c r="CH859" s="1149"/>
    </row>
    <row r="860" spans="1:86" s="1165" customFormat="1">
      <c r="A860" s="1020"/>
      <c r="E860" s="1136"/>
      <c r="J860" s="1136"/>
      <c r="Q860" s="1136"/>
      <c r="S860" s="1136"/>
      <c r="X860" s="1136"/>
      <c r="Z860" s="1136"/>
      <c r="AE860" s="1136"/>
      <c r="AG860" s="1136"/>
      <c r="AL860" s="1136"/>
      <c r="AN860" s="1136"/>
      <c r="AO860" s="1171"/>
      <c r="AS860" s="1136"/>
      <c r="AU860" s="1136"/>
      <c r="AV860" s="1177"/>
      <c r="CH860" s="1149"/>
    </row>
    <row r="861" spans="1:86" s="1165" customFormat="1">
      <c r="A861" s="1020"/>
      <c r="E861" s="1136"/>
      <c r="J861" s="1136"/>
      <c r="Q861" s="1136"/>
      <c r="S861" s="1136"/>
      <c r="X861" s="1136"/>
      <c r="Z861" s="1136"/>
      <c r="AE861" s="1136"/>
      <c r="AG861" s="1136"/>
      <c r="AL861" s="1136"/>
      <c r="AN861" s="1136"/>
      <c r="AO861" s="1171"/>
      <c r="AS861" s="1136"/>
      <c r="AU861" s="1136"/>
      <c r="AV861" s="1177"/>
      <c r="CH861" s="1149"/>
    </row>
    <row r="862" spans="1:86" s="1165" customFormat="1">
      <c r="A862" s="1020"/>
      <c r="E862" s="1136"/>
      <c r="J862" s="1136"/>
      <c r="Q862" s="1136"/>
      <c r="S862" s="1136"/>
      <c r="X862" s="1136"/>
      <c r="Z862" s="1136"/>
      <c r="AE862" s="1136"/>
      <c r="AG862" s="1136"/>
      <c r="AL862" s="1136"/>
      <c r="AN862" s="1136"/>
      <c r="AO862" s="1171"/>
      <c r="AS862" s="1136"/>
      <c r="AU862" s="1136"/>
      <c r="AV862" s="1177"/>
      <c r="CH862" s="1149"/>
    </row>
    <row r="863" spans="1:86" s="1165" customFormat="1">
      <c r="A863" s="1020"/>
      <c r="E863" s="1136"/>
      <c r="J863" s="1136"/>
      <c r="Q863" s="1136"/>
      <c r="S863" s="1136"/>
      <c r="X863" s="1136"/>
      <c r="Z863" s="1136"/>
      <c r="AE863" s="1136"/>
      <c r="AG863" s="1136"/>
      <c r="AL863" s="1136"/>
      <c r="AN863" s="1136"/>
      <c r="AO863" s="1171"/>
      <c r="AS863" s="1136"/>
      <c r="AU863" s="1136"/>
      <c r="AV863" s="1177"/>
      <c r="CH863" s="1149"/>
    </row>
    <row r="864" spans="1:86" s="1165" customFormat="1">
      <c r="A864" s="1020"/>
      <c r="E864" s="1136"/>
      <c r="J864" s="1136"/>
      <c r="Q864" s="1136"/>
      <c r="S864" s="1136"/>
      <c r="X864" s="1136"/>
      <c r="Z864" s="1136"/>
      <c r="AE864" s="1136"/>
      <c r="AG864" s="1136"/>
      <c r="AL864" s="1136"/>
      <c r="AN864" s="1136"/>
      <c r="AO864" s="1171"/>
      <c r="AS864" s="1136"/>
      <c r="AU864" s="1136"/>
      <c r="AV864" s="1177"/>
      <c r="CH864" s="1149"/>
    </row>
    <row r="865" spans="1:86" s="1165" customFormat="1">
      <c r="A865" s="1020"/>
      <c r="E865" s="1136"/>
      <c r="J865" s="1136"/>
      <c r="Q865" s="1136"/>
      <c r="S865" s="1136"/>
      <c r="X865" s="1136"/>
      <c r="Z865" s="1136"/>
      <c r="AE865" s="1136"/>
      <c r="AG865" s="1136"/>
      <c r="AL865" s="1136"/>
      <c r="AN865" s="1136"/>
      <c r="AO865" s="1171"/>
      <c r="AS865" s="1136"/>
      <c r="AU865" s="1136"/>
      <c r="AV865" s="1177"/>
      <c r="CH865" s="1149"/>
    </row>
    <row r="866" spans="1:86" s="1165" customFormat="1">
      <c r="A866" s="1020"/>
      <c r="E866" s="1136"/>
      <c r="J866" s="1136"/>
      <c r="Q866" s="1136"/>
      <c r="S866" s="1136"/>
      <c r="X866" s="1136"/>
      <c r="Z866" s="1136"/>
      <c r="AE866" s="1136"/>
      <c r="AG866" s="1136"/>
      <c r="AL866" s="1136"/>
      <c r="AN866" s="1136"/>
      <c r="AO866" s="1171"/>
      <c r="AS866" s="1136"/>
      <c r="AU866" s="1136"/>
      <c r="AV866" s="1177"/>
      <c r="CH866" s="1149"/>
    </row>
    <row r="867" spans="1:86" s="1165" customFormat="1">
      <c r="A867" s="1020"/>
      <c r="E867" s="1136"/>
      <c r="J867" s="1136"/>
      <c r="Q867" s="1136"/>
      <c r="S867" s="1136"/>
      <c r="X867" s="1136"/>
      <c r="Z867" s="1136"/>
      <c r="AE867" s="1136"/>
      <c r="AG867" s="1136"/>
      <c r="AL867" s="1136"/>
      <c r="AN867" s="1136"/>
      <c r="AO867" s="1171"/>
      <c r="AS867" s="1136"/>
      <c r="AU867" s="1136"/>
      <c r="AV867" s="1177"/>
      <c r="CH867" s="1149"/>
    </row>
    <row r="868" spans="1:86" s="1165" customFormat="1">
      <c r="A868" s="1020"/>
      <c r="E868" s="1136"/>
      <c r="J868" s="1136"/>
      <c r="Q868" s="1136"/>
      <c r="S868" s="1136"/>
      <c r="X868" s="1136"/>
      <c r="Z868" s="1136"/>
      <c r="AE868" s="1136"/>
      <c r="AG868" s="1136"/>
      <c r="AL868" s="1136"/>
      <c r="AN868" s="1136"/>
      <c r="AO868" s="1171"/>
      <c r="AS868" s="1136"/>
      <c r="AU868" s="1136"/>
      <c r="AV868" s="1177"/>
      <c r="CH868" s="1149"/>
    </row>
    <row r="869" spans="1:86" s="1165" customFormat="1">
      <c r="A869" s="1020"/>
      <c r="E869" s="1136"/>
      <c r="J869" s="1136"/>
      <c r="Q869" s="1136"/>
      <c r="S869" s="1136"/>
      <c r="X869" s="1136"/>
      <c r="Z869" s="1136"/>
      <c r="AE869" s="1136"/>
      <c r="AG869" s="1136"/>
      <c r="AL869" s="1136"/>
      <c r="AN869" s="1136"/>
      <c r="AO869" s="1171"/>
      <c r="AS869" s="1136"/>
      <c r="AU869" s="1136"/>
      <c r="AV869" s="1177"/>
      <c r="CH869" s="1149"/>
    </row>
    <row r="870" spans="1:86" s="1165" customFormat="1">
      <c r="A870" s="1020"/>
      <c r="E870" s="1136"/>
      <c r="J870" s="1136"/>
      <c r="Q870" s="1136"/>
      <c r="S870" s="1136"/>
      <c r="X870" s="1136"/>
      <c r="Z870" s="1136"/>
      <c r="AE870" s="1136"/>
      <c r="AG870" s="1136"/>
      <c r="AL870" s="1136"/>
      <c r="AN870" s="1136"/>
      <c r="AO870" s="1171"/>
      <c r="AS870" s="1136"/>
      <c r="AU870" s="1136"/>
      <c r="AV870" s="1177"/>
      <c r="CH870" s="1149"/>
    </row>
    <row r="871" spans="1:86" s="1165" customFormat="1">
      <c r="A871" s="1020"/>
      <c r="E871" s="1136"/>
      <c r="J871" s="1136"/>
      <c r="Q871" s="1136"/>
      <c r="S871" s="1136"/>
      <c r="X871" s="1136"/>
      <c r="Z871" s="1136"/>
      <c r="AE871" s="1136"/>
      <c r="AG871" s="1136"/>
      <c r="AL871" s="1136"/>
      <c r="AN871" s="1136"/>
      <c r="AO871" s="1171"/>
      <c r="AS871" s="1136"/>
      <c r="AU871" s="1136"/>
      <c r="AV871" s="1177"/>
      <c r="CH871" s="1149"/>
    </row>
    <row r="872" spans="1:86" s="1165" customFormat="1">
      <c r="A872" s="1020"/>
      <c r="E872" s="1136"/>
      <c r="J872" s="1136"/>
      <c r="Q872" s="1136"/>
      <c r="S872" s="1136"/>
      <c r="X872" s="1136"/>
      <c r="Z872" s="1136"/>
      <c r="AE872" s="1136"/>
      <c r="AG872" s="1136"/>
      <c r="AL872" s="1136"/>
      <c r="AN872" s="1136"/>
      <c r="AO872" s="1171"/>
      <c r="AS872" s="1136"/>
      <c r="AU872" s="1136"/>
      <c r="AV872" s="1177"/>
      <c r="CH872" s="1149"/>
    </row>
    <row r="873" spans="1:86" s="1165" customFormat="1">
      <c r="A873" s="1020"/>
      <c r="E873" s="1136"/>
      <c r="J873" s="1136"/>
      <c r="Q873" s="1136"/>
      <c r="S873" s="1136"/>
      <c r="X873" s="1136"/>
      <c r="Z873" s="1136"/>
      <c r="AE873" s="1136"/>
      <c r="AG873" s="1136"/>
      <c r="AL873" s="1136"/>
      <c r="AN873" s="1136"/>
      <c r="AO873" s="1171"/>
      <c r="AS873" s="1136"/>
      <c r="AU873" s="1136"/>
      <c r="AV873" s="1177"/>
      <c r="CH873" s="1149"/>
    </row>
    <row r="874" spans="1:86" s="1165" customFormat="1">
      <c r="A874" s="1020"/>
      <c r="E874" s="1136"/>
      <c r="J874" s="1136"/>
      <c r="Q874" s="1136"/>
      <c r="S874" s="1136"/>
      <c r="X874" s="1136"/>
      <c r="Z874" s="1136"/>
      <c r="AE874" s="1136"/>
      <c r="AG874" s="1136"/>
      <c r="AL874" s="1136"/>
      <c r="AN874" s="1136"/>
      <c r="AO874" s="1171"/>
      <c r="AS874" s="1136"/>
      <c r="AU874" s="1136"/>
      <c r="AV874" s="1177"/>
      <c r="CH874" s="1149"/>
    </row>
    <row r="875" spans="1:86" s="1165" customFormat="1">
      <c r="A875" s="1020"/>
      <c r="E875" s="1136"/>
      <c r="J875" s="1136"/>
      <c r="Q875" s="1136"/>
      <c r="S875" s="1136"/>
      <c r="X875" s="1136"/>
      <c r="Z875" s="1136"/>
      <c r="AE875" s="1136"/>
      <c r="AG875" s="1136"/>
      <c r="AL875" s="1136"/>
      <c r="AN875" s="1136"/>
      <c r="AO875" s="1171"/>
      <c r="AS875" s="1136"/>
      <c r="AU875" s="1136"/>
      <c r="AV875" s="1177"/>
      <c r="CH875" s="1149"/>
    </row>
    <row r="876" spans="1:86" s="1165" customFormat="1">
      <c r="A876" s="1020"/>
      <c r="E876" s="1136"/>
      <c r="J876" s="1136"/>
      <c r="Q876" s="1136"/>
      <c r="S876" s="1136"/>
      <c r="X876" s="1136"/>
      <c r="Z876" s="1136"/>
      <c r="AE876" s="1136"/>
      <c r="AG876" s="1136"/>
      <c r="AL876" s="1136"/>
      <c r="AN876" s="1136"/>
      <c r="AO876" s="1171"/>
      <c r="AS876" s="1136"/>
      <c r="AU876" s="1136"/>
      <c r="AV876" s="1177"/>
      <c r="CH876" s="1149"/>
    </row>
    <row r="877" spans="1:86" s="1165" customFormat="1">
      <c r="A877" s="1020"/>
      <c r="E877" s="1136"/>
      <c r="J877" s="1136"/>
      <c r="Q877" s="1136"/>
      <c r="S877" s="1136"/>
      <c r="X877" s="1136"/>
      <c r="Z877" s="1136"/>
      <c r="AE877" s="1136"/>
      <c r="AG877" s="1136"/>
      <c r="AL877" s="1136"/>
      <c r="AN877" s="1136"/>
      <c r="AO877" s="1171"/>
      <c r="AS877" s="1136"/>
      <c r="AU877" s="1136"/>
      <c r="AV877" s="1177"/>
      <c r="CH877" s="1149"/>
    </row>
    <row r="878" spans="1:86" s="1165" customFormat="1">
      <c r="A878" s="1020"/>
      <c r="E878" s="1136"/>
      <c r="J878" s="1136"/>
      <c r="Q878" s="1136"/>
      <c r="S878" s="1136"/>
      <c r="X878" s="1136"/>
      <c r="Z878" s="1136"/>
      <c r="AE878" s="1136"/>
      <c r="AG878" s="1136"/>
      <c r="AL878" s="1136"/>
      <c r="AN878" s="1136"/>
      <c r="AO878" s="1171"/>
      <c r="AS878" s="1136"/>
      <c r="AU878" s="1136"/>
      <c r="AV878" s="1177"/>
      <c r="CH878" s="1149"/>
    </row>
    <row r="879" spans="1:86" s="1165" customFormat="1">
      <c r="A879" s="1020"/>
      <c r="E879" s="1136"/>
      <c r="J879" s="1136"/>
      <c r="Q879" s="1136"/>
      <c r="S879" s="1136"/>
      <c r="X879" s="1136"/>
      <c r="Z879" s="1136"/>
      <c r="AE879" s="1136"/>
      <c r="AG879" s="1136"/>
      <c r="AL879" s="1136"/>
      <c r="AN879" s="1136"/>
      <c r="AO879" s="1171"/>
      <c r="AS879" s="1136"/>
      <c r="AU879" s="1136"/>
      <c r="AV879" s="1177"/>
      <c r="CH879" s="1149"/>
    </row>
    <row r="880" spans="1:86" s="1165" customFormat="1">
      <c r="A880" s="1020"/>
      <c r="E880" s="1136"/>
      <c r="J880" s="1136"/>
      <c r="Q880" s="1136"/>
      <c r="S880" s="1136"/>
      <c r="X880" s="1136"/>
      <c r="Z880" s="1136"/>
      <c r="AE880" s="1136"/>
      <c r="AG880" s="1136"/>
      <c r="AL880" s="1136"/>
      <c r="AN880" s="1136"/>
      <c r="AO880" s="1171"/>
      <c r="AS880" s="1136"/>
      <c r="AU880" s="1136"/>
      <c r="AV880" s="1177"/>
      <c r="CH880" s="1149"/>
    </row>
    <row r="881" spans="1:86" s="1165" customFormat="1">
      <c r="A881" s="1020"/>
      <c r="E881" s="1136"/>
      <c r="J881" s="1136"/>
      <c r="Q881" s="1136"/>
      <c r="S881" s="1136"/>
      <c r="X881" s="1136"/>
      <c r="Z881" s="1136"/>
      <c r="AE881" s="1136"/>
      <c r="AG881" s="1136"/>
      <c r="AL881" s="1136"/>
      <c r="AN881" s="1136"/>
      <c r="AO881" s="1171"/>
      <c r="AS881" s="1136"/>
      <c r="AU881" s="1136"/>
      <c r="AV881" s="1177"/>
      <c r="CH881" s="1149"/>
    </row>
    <row r="882" spans="1:86" s="1165" customFormat="1">
      <c r="A882" s="1020"/>
      <c r="E882" s="1136"/>
      <c r="J882" s="1136"/>
      <c r="Q882" s="1136"/>
      <c r="S882" s="1136"/>
      <c r="X882" s="1136"/>
      <c r="Z882" s="1136"/>
      <c r="AE882" s="1136"/>
      <c r="AG882" s="1136"/>
      <c r="AL882" s="1136"/>
      <c r="AN882" s="1136"/>
      <c r="AO882" s="1171"/>
      <c r="AS882" s="1136"/>
      <c r="AU882" s="1136"/>
      <c r="AV882" s="1177"/>
      <c r="CH882" s="1149"/>
    </row>
    <row r="883" spans="1:86" s="1165" customFormat="1">
      <c r="A883" s="1020"/>
      <c r="E883" s="1136"/>
      <c r="J883" s="1136"/>
      <c r="Q883" s="1136"/>
      <c r="S883" s="1136"/>
      <c r="X883" s="1136"/>
      <c r="Z883" s="1136"/>
      <c r="AE883" s="1136"/>
      <c r="AG883" s="1136"/>
      <c r="AL883" s="1136"/>
      <c r="AN883" s="1136"/>
      <c r="AO883" s="1171"/>
      <c r="AS883" s="1136"/>
      <c r="AU883" s="1136"/>
      <c r="AV883" s="1177"/>
      <c r="CH883" s="1149"/>
    </row>
    <row r="884" spans="1:86" s="1165" customFormat="1">
      <c r="A884" s="1020"/>
      <c r="E884" s="1136"/>
      <c r="J884" s="1136"/>
      <c r="Q884" s="1136"/>
      <c r="S884" s="1136"/>
      <c r="X884" s="1136"/>
      <c r="Z884" s="1136"/>
      <c r="AE884" s="1136"/>
      <c r="AG884" s="1136"/>
      <c r="AL884" s="1136"/>
      <c r="AN884" s="1136"/>
      <c r="AO884" s="1171"/>
      <c r="AS884" s="1136"/>
      <c r="AU884" s="1136"/>
      <c r="AV884" s="1177"/>
      <c r="CH884" s="1149"/>
    </row>
    <row r="885" spans="1:86" s="1165" customFormat="1">
      <c r="A885" s="1020"/>
      <c r="E885" s="1136"/>
      <c r="J885" s="1136"/>
      <c r="Q885" s="1136"/>
      <c r="S885" s="1136"/>
      <c r="X885" s="1136"/>
      <c r="Z885" s="1136"/>
      <c r="AE885" s="1136"/>
      <c r="AG885" s="1136"/>
      <c r="AL885" s="1136"/>
      <c r="AN885" s="1136"/>
      <c r="AO885" s="1171"/>
      <c r="AS885" s="1136"/>
      <c r="AU885" s="1136"/>
      <c r="AV885" s="1177"/>
      <c r="CH885" s="1149"/>
    </row>
    <row r="886" spans="1:86" s="1165" customFormat="1">
      <c r="A886" s="1020"/>
      <c r="E886" s="1136"/>
      <c r="J886" s="1136"/>
      <c r="Q886" s="1136"/>
      <c r="S886" s="1136"/>
      <c r="X886" s="1136"/>
      <c r="Z886" s="1136"/>
      <c r="AE886" s="1136"/>
      <c r="AG886" s="1136"/>
      <c r="AL886" s="1136"/>
      <c r="AN886" s="1136"/>
      <c r="AO886" s="1171"/>
      <c r="AS886" s="1136"/>
      <c r="AU886" s="1136"/>
      <c r="AV886" s="1177"/>
      <c r="CH886" s="1149"/>
    </row>
    <row r="887" spans="1:86" s="1165" customFormat="1">
      <c r="A887" s="1020"/>
      <c r="E887" s="1136"/>
      <c r="J887" s="1136"/>
      <c r="Q887" s="1136"/>
      <c r="S887" s="1136"/>
      <c r="X887" s="1136"/>
      <c r="Z887" s="1136"/>
      <c r="AE887" s="1136"/>
      <c r="AG887" s="1136"/>
      <c r="AL887" s="1136"/>
      <c r="AN887" s="1136"/>
      <c r="AO887" s="1171"/>
      <c r="AS887" s="1136"/>
      <c r="AU887" s="1136"/>
      <c r="AV887" s="1177"/>
      <c r="CH887" s="1149"/>
    </row>
    <row r="888" spans="1:86" s="1165" customFormat="1">
      <c r="A888" s="1020"/>
      <c r="E888" s="1136"/>
      <c r="J888" s="1136"/>
      <c r="Q888" s="1136"/>
      <c r="S888" s="1136"/>
      <c r="X888" s="1136"/>
      <c r="Z888" s="1136"/>
      <c r="AE888" s="1136"/>
      <c r="AG888" s="1136"/>
      <c r="AL888" s="1136"/>
      <c r="AN888" s="1136"/>
      <c r="AO888" s="1171"/>
      <c r="AS888" s="1136"/>
      <c r="AU888" s="1136"/>
      <c r="AV888" s="1177"/>
      <c r="CH888" s="1149"/>
    </row>
    <row r="889" spans="1:86" s="1165" customFormat="1">
      <c r="A889" s="1020"/>
      <c r="E889" s="1136"/>
      <c r="J889" s="1136"/>
      <c r="Q889" s="1136"/>
      <c r="S889" s="1136"/>
      <c r="X889" s="1136"/>
      <c r="Z889" s="1136"/>
      <c r="AE889" s="1136"/>
      <c r="AG889" s="1136"/>
      <c r="AL889" s="1136"/>
      <c r="AN889" s="1136"/>
      <c r="AO889" s="1171"/>
      <c r="AS889" s="1136"/>
      <c r="AU889" s="1136"/>
      <c r="AV889" s="1177"/>
      <c r="CH889" s="1149"/>
    </row>
    <row r="890" spans="1:86" s="1165" customFormat="1">
      <c r="A890" s="1020"/>
      <c r="E890" s="1136"/>
      <c r="J890" s="1136"/>
      <c r="Q890" s="1136"/>
      <c r="S890" s="1136"/>
      <c r="X890" s="1136"/>
      <c r="Z890" s="1136"/>
      <c r="AE890" s="1136"/>
      <c r="AG890" s="1136"/>
      <c r="AL890" s="1136"/>
      <c r="AN890" s="1136"/>
      <c r="AO890" s="1171"/>
      <c r="AS890" s="1136"/>
      <c r="AU890" s="1136"/>
      <c r="AV890" s="1177"/>
      <c r="CH890" s="1149"/>
    </row>
    <row r="891" spans="1:86" s="1165" customFormat="1">
      <c r="A891" s="1020"/>
      <c r="E891" s="1136"/>
      <c r="J891" s="1136"/>
      <c r="Q891" s="1136"/>
      <c r="S891" s="1136"/>
      <c r="X891" s="1136"/>
      <c r="Z891" s="1136"/>
      <c r="AE891" s="1136"/>
      <c r="AG891" s="1136"/>
      <c r="AL891" s="1136"/>
      <c r="AN891" s="1136"/>
      <c r="AO891" s="1171"/>
      <c r="AS891" s="1136"/>
      <c r="AU891" s="1136"/>
      <c r="AV891" s="1177"/>
      <c r="CH891" s="1149"/>
    </row>
    <row r="892" spans="1:86" s="1165" customFormat="1">
      <c r="A892" s="1020"/>
      <c r="E892" s="1136"/>
      <c r="J892" s="1136"/>
      <c r="Q892" s="1136"/>
      <c r="S892" s="1136"/>
      <c r="X892" s="1136"/>
      <c r="Z892" s="1136"/>
      <c r="AE892" s="1136"/>
      <c r="AG892" s="1136"/>
      <c r="AL892" s="1136"/>
      <c r="AN892" s="1136"/>
      <c r="AO892" s="1171"/>
      <c r="AS892" s="1136"/>
      <c r="AU892" s="1136"/>
      <c r="AV892" s="1177"/>
      <c r="CH892" s="1149"/>
    </row>
    <row r="893" spans="1:86" s="1165" customFormat="1">
      <c r="A893" s="1020"/>
      <c r="E893" s="1136"/>
      <c r="J893" s="1136"/>
      <c r="Q893" s="1136"/>
      <c r="S893" s="1136"/>
      <c r="X893" s="1136"/>
      <c r="Z893" s="1136"/>
      <c r="AE893" s="1136"/>
      <c r="AG893" s="1136"/>
      <c r="AL893" s="1136"/>
      <c r="AN893" s="1136"/>
      <c r="AO893" s="1171"/>
      <c r="AS893" s="1136"/>
      <c r="AU893" s="1136"/>
      <c r="AV893" s="1177"/>
      <c r="CH893" s="1149"/>
    </row>
    <row r="894" spans="1:86" s="1165" customFormat="1">
      <c r="A894" s="1020"/>
      <c r="E894" s="1136"/>
      <c r="J894" s="1136"/>
      <c r="Q894" s="1136"/>
      <c r="S894" s="1136"/>
      <c r="X894" s="1136"/>
      <c r="Z894" s="1136"/>
      <c r="AE894" s="1136"/>
      <c r="AG894" s="1136"/>
      <c r="AL894" s="1136"/>
      <c r="AN894" s="1136"/>
      <c r="AO894" s="1171"/>
      <c r="AS894" s="1136"/>
      <c r="AU894" s="1136"/>
      <c r="AV894" s="1177"/>
      <c r="CH894" s="1149"/>
    </row>
    <row r="895" spans="1:86" s="1165" customFormat="1">
      <c r="A895" s="1020"/>
      <c r="E895" s="1136"/>
      <c r="J895" s="1136"/>
      <c r="Q895" s="1136"/>
      <c r="S895" s="1136"/>
      <c r="X895" s="1136"/>
      <c r="Z895" s="1136"/>
      <c r="AE895" s="1136"/>
      <c r="AG895" s="1136"/>
      <c r="AL895" s="1136"/>
      <c r="AN895" s="1136"/>
      <c r="AO895" s="1171"/>
      <c r="AS895" s="1136"/>
      <c r="AU895" s="1136"/>
      <c r="AV895" s="1177"/>
      <c r="CH895" s="1149"/>
    </row>
    <row r="896" spans="1:86" s="1165" customFormat="1">
      <c r="A896" s="1020"/>
      <c r="E896" s="1136"/>
      <c r="J896" s="1136"/>
      <c r="Q896" s="1136"/>
      <c r="S896" s="1136"/>
      <c r="X896" s="1136"/>
      <c r="Z896" s="1136"/>
      <c r="AE896" s="1136"/>
      <c r="AG896" s="1136"/>
      <c r="AL896" s="1136"/>
      <c r="AN896" s="1136"/>
      <c r="AO896" s="1171"/>
      <c r="AS896" s="1136"/>
      <c r="AU896" s="1136"/>
      <c r="AV896" s="1177"/>
      <c r="CH896" s="1149"/>
    </row>
    <row r="897" spans="1:86" s="1165" customFormat="1">
      <c r="A897" s="1020"/>
      <c r="E897" s="1136"/>
      <c r="J897" s="1136"/>
      <c r="Q897" s="1136"/>
      <c r="S897" s="1136"/>
      <c r="X897" s="1136"/>
      <c r="Z897" s="1136"/>
      <c r="AE897" s="1136"/>
      <c r="AG897" s="1136"/>
      <c r="AL897" s="1136"/>
      <c r="AN897" s="1136"/>
      <c r="AO897" s="1171"/>
      <c r="AS897" s="1136"/>
      <c r="AU897" s="1136"/>
      <c r="AV897" s="1177"/>
      <c r="CH897" s="1149"/>
    </row>
    <row r="898" spans="1:86" s="1165" customFormat="1">
      <c r="A898" s="1020"/>
      <c r="E898" s="1136"/>
      <c r="J898" s="1136"/>
      <c r="Q898" s="1136"/>
      <c r="S898" s="1136"/>
      <c r="X898" s="1136"/>
      <c r="Z898" s="1136"/>
      <c r="AE898" s="1136"/>
      <c r="AG898" s="1136"/>
      <c r="AL898" s="1136"/>
      <c r="AN898" s="1136"/>
      <c r="AO898" s="1171"/>
      <c r="AS898" s="1136"/>
      <c r="AU898" s="1136"/>
      <c r="AV898" s="1177"/>
      <c r="CH898" s="1149"/>
    </row>
    <row r="899" spans="1:86" s="1165" customFormat="1">
      <c r="A899" s="1020"/>
      <c r="E899" s="1136"/>
      <c r="J899" s="1136"/>
      <c r="Q899" s="1136"/>
      <c r="S899" s="1136"/>
      <c r="X899" s="1136"/>
      <c r="Z899" s="1136"/>
      <c r="AE899" s="1136"/>
      <c r="AG899" s="1136"/>
      <c r="AL899" s="1136"/>
      <c r="AN899" s="1136"/>
      <c r="AO899" s="1171"/>
      <c r="AS899" s="1136"/>
      <c r="AU899" s="1136"/>
      <c r="AV899" s="1177"/>
      <c r="CH899" s="1149"/>
    </row>
    <row r="900" spans="1:86" s="1165" customFormat="1">
      <c r="A900" s="1020"/>
      <c r="E900" s="1136"/>
      <c r="J900" s="1136"/>
      <c r="Q900" s="1136"/>
      <c r="S900" s="1136"/>
      <c r="X900" s="1136"/>
      <c r="Z900" s="1136"/>
      <c r="AE900" s="1136"/>
      <c r="AG900" s="1136"/>
      <c r="AL900" s="1136"/>
      <c r="AN900" s="1136"/>
      <c r="AO900" s="1171"/>
      <c r="AS900" s="1136"/>
      <c r="AU900" s="1136"/>
      <c r="AV900" s="1177"/>
      <c r="CH900" s="1149"/>
    </row>
    <row r="901" spans="1:86" s="1165" customFormat="1">
      <c r="A901" s="1020"/>
      <c r="E901" s="1136"/>
      <c r="J901" s="1136"/>
      <c r="Q901" s="1136"/>
      <c r="S901" s="1136"/>
      <c r="X901" s="1136"/>
      <c r="Z901" s="1136"/>
      <c r="AE901" s="1136"/>
      <c r="AG901" s="1136"/>
      <c r="AL901" s="1136"/>
      <c r="AN901" s="1136"/>
      <c r="AO901" s="1171"/>
      <c r="AS901" s="1136"/>
      <c r="AU901" s="1136"/>
      <c r="AV901" s="1177"/>
      <c r="CH901" s="1149"/>
    </row>
    <row r="902" spans="1:86" s="1165" customFormat="1">
      <c r="A902" s="1020"/>
      <c r="E902" s="1136"/>
      <c r="J902" s="1136"/>
      <c r="Q902" s="1136"/>
      <c r="S902" s="1136"/>
      <c r="X902" s="1136"/>
      <c r="Z902" s="1136"/>
      <c r="AE902" s="1136"/>
      <c r="AG902" s="1136"/>
      <c r="AL902" s="1136"/>
      <c r="AN902" s="1136"/>
      <c r="AO902" s="1171"/>
      <c r="AS902" s="1136"/>
      <c r="AU902" s="1136"/>
      <c r="AV902" s="1177"/>
      <c r="CH902" s="1149"/>
    </row>
    <row r="903" spans="1:86" s="1165" customFormat="1">
      <c r="A903" s="1020"/>
      <c r="E903" s="1136"/>
      <c r="J903" s="1136"/>
      <c r="Q903" s="1136"/>
      <c r="S903" s="1136"/>
      <c r="X903" s="1136"/>
      <c r="Z903" s="1136"/>
      <c r="AE903" s="1136"/>
      <c r="AG903" s="1136"/>
      <c r="AL903" s="1136"/>
      <c r="AN903" s="1136"/>
      <c r="AO903" s="1171"/>
      <c r="AS903" s="1136"/>
      <c r="AU903" s="1136"/>
      <c r="AV903" s="1177"/>
      <c r="CH903" s="1149"/>
    </row>
    <row r="904" spans="1:86" s="1165" customFormat="1">
      <c r="A904" s="1020"/>
      <c r="E904" s="1136"/>
      <c r="J904" s="1136"/>
      <c r="Q904" s="1136"/>
      <c r="S904" s="1136"/>
      <c r="X904" s="1136"/>
      <c r="Z904" s="1136"/>
      <c r="AE904" s="1136"/>
      <c r="AG904" s="1136"/>
      <c r="AL904" s="1136"/>
      <c r="AN904" s="1136"/>
      <c r="AO904" s="1171"/>
      <c r="AS904" s="1136"/>
      <c r="AU904" s="1136"/>
      <c r="AV904" s="1177"/>
      <c r="CH904" s="1149"/>
    </row>
    <row r="905" spans="1:86" s="1165" customFormat="1">
      <c r="A905" s="1020"/>
      <c r="E905" s="1136"/>
      <c r="J905" s="1136"/>
      <c r="Q905" s="1136"/>
      <c r="S905" s="1136"/>
      <c r="X905" s="1136"/>
      <c r="Z905" s="1136"/>
      <c r="AE905" s="1136"/>
      <c r="AG905" s="1136"/>
      <c r="AL905" s="1136"/>
      <c r="AN905" s="1136"/>
      <c r="AO905" s="1171"/>
      <c r="AS905" s="1136"/>
      <c r="AU905" s="1136"/>
      <c r="AV905" s="1177"/>
      <c r="CH905" s="1149"/>
    </row>
    <row r="906" spans="1:86" s="1165" customFormat="1">
      <c r="A906" s="1020"/>
      <c r="E906" s="1136"/>
      <c r="J906" s="1136"/>
      <c r="Q906" s="1136"/>
      <c r="S906" s="1136"/>
      <c r="X906" s="1136"/>
      <c r="Z906" s="1136"/>
      <c r="AE906" s="1136"/>
      <c r="AG906" s="1136"/>
      <c r="AL906" s="1136"/>
      <c r="AN906" s="1136"/>
      <c r="AO906" s="1171"/>
      <c r="AS906" s="1136"/>
      <c r="AU906" s="1136"/>
      <c r="AV906" s="1177"/>
      <c r="CH906" s="1149"/>
    </row>
    <row r="907" spans="1:86" s="1165" customFormat="1">
      <c r="A907" s="1020"/>
      <c r="E907" s="1136"/>
      <c r="J907" s="1136"/>
      <c r="Q907" s="1136"/>
      <c r="S907" s="1136"/>
      <c r="X907" s="1136"/>
      <c r="Z907" s="1136"/>
      <c r="AE907" s="1136"/>
      <c r="AG907" s="1136"/>
      <c r="AL907" s="1136"/>
      <c r="AN907" s="1136"/>
      <c r="AO907" s="1171"/>
      <c r="AS907" s="1136"/>
      <c r="AU907" s="1136"/>
      <c r="AV907" s="1177"/>
      <c r="CH907" s="1149"/>
    </row>
    <row r="908" spans="1:86" s="1165" customFormat="1">
      <c r="A908" s="1020"/>
      <c r="E908" s="1136"/>
      <c r="J908" s="1136"/>
      <c r="Q908" s="1136"/>
      <c r="S908" s="1136"/>
      <c r="X908" s="1136"/>
      <c r="Z908" s="1136"/>
      <c r="AE908" s="1136"/>
      <c r="AG908" s="1136"/>
      <c r="AL908" s="1136"/>
      <c r="AN908" s="1136"/>
      <c r="AO908" s="1171"/>
      <c r="AS908" s="1136"/>
      <c r="AU908" s="1136"/>
      <c r="AV908" s="1177"/>
      <c r="CH908" s="1149"/>
    </row>
    <row r="909" spans="1:86" s="1165" customFormat="1">
      <c r="A909" s="1020"/>
      <c r="E909" s="1136"/>
      <c r="J909" s="1136"/>
      <c r="Q909" s="1136"/>
      <c r="S909" s="1136"/>
      <c r="X909" s="1136"/>
      <c r="Z909" s="1136"/>
      <c r="AE909" s="1136"/>
      <c r="AG909" s="1136"/>
      <c r="AL909" s="1136"/>
      <c r="AN909" s="1136"/>
      <c r="AO909" s="1171"/>
      <c r="AS909" s="1136"/>
      <c r="AU909" s="1136"/>
      <c r="AV909" s="1177"/>
      <c r="CH909" s="1149"/>
    </row>
    <row r="910" spans="1:86" s="1165" customFormat="1">
      <c r="A910" s="1020"/>
      <c r="E910" s="1136"/>
      <c r="J910" s="1136"/>
      <c r="Q910" s="1136"/>
      <c r="S910" s="1136"/>
      <c r="X910" s="1136"/>
      <c r="Z910" s="1136"/>
      <c r="AE910" s="1136"/>
      <c r="AG910" s="1136"/>
      <c r="AL910" s="1136"/>
      <c r="AN910" s="1136"/>
      <c r="AO910" s="1171"/>
      <c r="AS910" s="1136"/>
      <c r="AU910" s="1136"/>
      <c r="AV910" s="1177"/>
      <c r="CH910" s="1149"/>
    </row>
    <row r="911" spans="1:86" s="1165" customFormat="1">
      <c r="A911" s="1020"/>
      <c r="E911" s="1136"/>
      <c r="J911" s="1136"/>
      <c r="Q911" s="1136"/>
      <c r="S911" s="1136"/>
      <c r="X911" s="1136"/>
      <c r="Z911" s="1136"/>
      <c r="AE911" s="1136"/>
      <c r="AG911" s="1136"/>
      <c r="AL911" s="1136"/>
      <c r="AN911" s="1136"/>
      <c r="AO911" s="1171"/>
      <c r="AS911" s="1136"/>
      <c r="AU911" s="1136"/>
      <c r="AV911" s="1177"/>
      <c r="CH911" s="1149"/>
    </row>
    <row r="912" spans="1:86" s="1165" customFormat="1">
      <c r="A912" s="1020"/>
      <c r="E912" s="1136"/>
      <c r="J912" s="1136"/>
      <c r="Q912" s="1136"/>
      <c r="S912" s="1136"/>
      <c r="X912" s="1136"/>
      <c r="Z912" s="1136"/>
      <c r="AE912" s="1136"/>
      <c r="AG912" s="1136"/>
      <c r="AL912" s="1136"/>
      <c r="AN912" s="1136"/>
      <c r="AO912" s="1171"/>
      <c r="AS912" s="1136"/>
      <c r="AU912" s="1136"/>
      <c r="AV912" s="1177"/>
      <c r="CH912" s="1149"/>
    </row>
    <row r="913" spans="1:86" s="1165" customFormat="1">
      <c r="A913" s="1020"/>
      <c r="E913" s="1136"/>
      <c r="J913" s="1136"/>
      <c r="Q913" s="1136"/>
      <c r="S913" s="1136"/>
      <c r="X913" s="1136"/>
      <c r="Z913" s="1136"/>
      <c r="AE913" s="1136"/>
      <c r="AG913" s="1136"/>
      <c r="AL913" s="1136"/>
      <c r="AN913" s="1136"/>
      <c r="AO913" s="1171"/>
      <c r="AS913" s="1136"/>
      <c r="AU913" s="1136"/>
      <c r="AV913" s="1177"/>
      <c r="CH913" s="1149"/>
    </row>
    <row r="914" spans="1:86" s="1165" customFormat="1">
      <c r="A914" s="1020"/>
      <c r="E914" s="1136"/>
      <c r="J914" s="1136"/>
      <c r="Q914" s="1136"/>
      <c r="S914" s="1136"/>
      <c r="X914" s="1136"/>
      <c r="Z914" s="1136"/>
      <c r="AE914" s="1136"/>
      <c r="AG914" s="1136"/>
      <c r="AL914" s="1136"/>
      <c r="AN914" s="1136"/>
      <c r="AO914" s="1171"/>
      <c r="AS914" s="1136"/>
      <c r="AU914" s="1136"/>
      <c r="AV914" s="1177"/>
      <c r="CH914" s="1149"/>
    </row>
    <row r="915" spans="1:86" s="1165" customFormat="1">
      <c r="A915" s="1020"/>
      <c r="E915" s="1136"/>
      <c r="J915" s="1136"/>
      <c r="Q915" s="1136"/>
      <c r="S915" s="1136"/>
      <c r="X915" s="1136"/>
      <c r="Z915" s="1136"/>
      <c r="AE915" s="1136"/>
      <c r="AG915" s="1136"/>
      <c r="AL915" s="1136"/>
      <c r="AN915" s="1136"/>
      <c r="AO915" s="1171"/>
      <c r="AS915" s="1136"/>
      <c r="AU915" s="1136"/>
      <c r="AV915" s="1177"/>
      <c r="CH915" s="1149"/>
    </row>
    <row r="916" spans="1:86" s="1165" customFormat="1">
      <c r="A916" s="1020"/>
      <c r="E916" s="1136"/>
      <c r="J916" s="1136"/>
      <c r="Q916" s="1136"/>
      <c r="S916" s="1136"/>
      <c r="X916" s="1136"/>
      <c r="Z916" s="1136"/>
      <c r="AE916" s="1136"/>
      <c r="AG916" s="1136"/>
      <c r="AL916" s="1136"/>
      <c r="AN916" s="1136"/>
      <c r="AO916" s="1171"/>
      <c r="AS916" s="1136"/>
      <c r="AU916" s="1136"/>
      <c r="AV916" s="1177"/>
      <c r="CH916" s="1149"/>
    </row>
    <row r="917" spans="1:86" s="1165" customFormat="1">
      <c r="A917" s="1020"/>
      <c r="E917" s="1136"/>
      <c r="J917" s="1136"/>
      <c r="Q917" s="1136"/>
      <c r="S917" s="1136"/>
      <c r="X917" s="1136"/>
      <c r="Z917" s="1136"/>
      <c r="AE917" s="1136"/>
      <c r="AG917" s="1136"/>
      <c r="AL917" s="1136"/>
      <c r="AN917" s="1136"/>
      <c r="AO917" s="1171"/>
      <c r="AS917" s="1136"/>
      <c r="AU917" s="1136"/>
      <c r="AV917" s="1177"/>
      <c r="CH917" s="1149"/>
    </row>
    <row r="918" spans="1:86" s="1165" customFormat="1">
      <c r="A918" s="1020"/>
      <c r="E918" s="1136"/>
      <c r="J918" s="1136"/>
      <c r="Q918" s="1136"/>
      <c r="S918" s="1136"/>
      <c r="X918" s="1136"/>
      <c r="Z918" s="1136"/>
      <c r="AE918" s="1136"/>
      <c r="AG918" s="1136"/>
      <c r="AL918" s="1136"/>
      <c r="AN918" s="1136"/>
      <c r="AO918" s="1171"/>
      <c r="AS918" s="1136"/>
      <c r="AU918" s="1136"/>
      <c r="AV918" s="1177"/>
      <c r="CH918" s="1149"/>
    </row>
    <row r="919" spans="1:86" s="1165" customFormat="1">
      <c r="A919" s="1020"/>
      <c r="E919" s="1136"/>
      <c r="J919" s="1136"/>
      <c r="Q919" s="1136"/>
      <c r="S919" s="1136"/>
      <c r="X919" s="1136"/>
      <c r="Z919" s="1136"/>
      <c r="AE919" s="1136"/>
      <c r="AG919" s="1136"/>
      <c r="AL919" s="1136"/>
      <c r="AN919" s="1136"/>
      <c r="AO919" s="1171"/>
      <c r="AS919" s="1136"/>
      <c r="AU919" s="1136"/>
      <c r="AV919" s="1177"/>
      <c r="CH919" s="1149"/>
    </row>
    <row r="920" spans="1:86" s="1165" customFormat="1">
      <c r="A920" s="1020"/>
      <c r="E920" s="1136"/>
      <c r="J920" s="1136"/>
      <c r="Q920" s="1136"/>
      <c r="S920" s="1136"/>
      <c r="X920" s="1136"/>
      <c r="Z920" s="1136"/>
      <c r="AE920" s="1136"/>
      <c r="AG920" s="1136"/>
      <c r="AL920" s="1136"/>
      <c r="AN920" s="1136"/>
      <c r="AO920" s="1171"/>
      <c r="AS920" s="1136"/>
      <c r="AU920" s="1136"/>
      <c r="AV920" s="1177"/>
      <c r="CH920" s="1149"/>
    </row>
    <row r="921" spans="1:86" s="1165" customFormat="1">
      <c r="A921" s="1020"/>
      <c r="E921" s="1136"/>
      <c r="J921" s="1136"/>
      <c r="Q921" s="1136"/>
      <c r="S921" s="1136"/>
      <c r="X921" s="1136"/>
      <c r="Z921" s="1136"/>
      <c r="AE921" s="1136"/>
      <c r="AG921" s="1136"/>
      <c r="AL921" s="1136"/>
      <c r="AN921" s="1136"/>
      <c r="AO921" s="1171"/>
      <c r="AS921" s="1136"/>
      <c r="AU921" s="1136"/>
      <c r="AV921" s="1177"/>
      <c r="CH921" s="1149"/>
    </row>
    <row r="922" spans="1:86" s="1165" customFormat="1">
      <c r="A922" s="1020"/>
      <c r="E922" s="1136"/>
      <c r="J922" s="1136"/>
      <c r="Q922" s="1136"/>
      <c r="S922" s="1136"/>
      <c r="X922" s="1136"/>
      <c r="Z922" s="1136"/>
      <c r="AE922" s="1136"/>
      <c r="AG922" s="1136"/>
      <c r="AL922" s="1136"/>
      <c r="AN922" s="1136"/>
      <c r="AO922" s="1171"/>
      <c r="AS922" s="1136"/>
      <c r="AU922" s="1136"/>
      <c r="AV922" s="1177"/>
      <c r="CH922" s="1149"/>
    </row>
    <row r="923" spans="1:86" s="1165" customFormat="1">
      <c r="A923" s="1020"/>
      <c r="E923" s="1136"/>
      <c r="J923" s="1136"/>
      <c r="Q923" s="1136"/>
      <c r="S923" s="1136"/>
      <c r="X923" s="1136"/>
      <c r="Z923" s="1136"/>
      <c r="AE923" s="1136"/>
      <c r="AG923" s="1136"/>
      <c r="AL923" s="1136"/>
      <c r="AN923" s="1136"/>
      <c r="AO923" s="1171"/>
      <c r="AS923" s="1136"/>
      <c r="AU923" s="1136"/>
      <c r="AV923" s="1177"/>
      <c r="CH923" s="1149"/>
    </row>
    <row r="924" spans="1:86" s="1165" customFormat="1">
      <c r="A924" s="1020"/>
      <c r="E924" s="1136"/>
      <c r="J924" s="1136"/>
      <c r="Q924" s="1136"/>
      <c r="S924" s="1136"/>
      <c r="X924" s="1136"/>
      <c r="Z924" s="1136"/>
      <c r="AE924" s="1136"/>
      <c r="AG924" s="1136"/>
      <c r="AL924" s="1136"/>
      <c r="AN924" s="1136"/>
      <c r="AO924" s="1171"/>
      <c r="AS924" s="1136"/>
      <c r="AU924" s="1136"/>
      <c r="AV924" s="1177"/>
      <c r="CH924" s="1149"/>
    </row>
    <row r="925" spans="1:86" s="1165" customFormat="1">
      <c r="A925" s="1020"/>
      <c r="E925" s="1136"/>
      <c r="J925" s="1136"/>
      <c r="Q925" s="1136"/>
      <c r="S925" s="1136"/>
      <c r="X925" s="1136"/>
      <c r="Z925" s="1136"/>
      <c r="AE925" s="1136"/>
      <c r="AG925" s="1136"/>
      <c r="AL925" s="1136"/>
      <c r="AN925" s="1136"/>
      <c r="AO925" s="1171"/>
      <c r="AS925" s="1136"/>
      <c r="AU925" s="1136"/>
      <c r="AV925" s="1177"/>
      <c r="CH925" s="1149"/>
    </row>
    <row r="926" spans="1:86" s="1165" customFormat="1">
      <c r="A926" s="1020"/>
      <c r="E926" s="1136"/>
      <c r="J926" s="1136"/>
      <c r="Q926" s="1136"/>
      <c r="S926" s="1136"/>
      <c r="X926" s="1136"/>
      <c r="Z926" s="1136"/>
      <c r="AE926" s="1136"/>
      <c r="AG926" s="1136"/>
      <c r="AL926" s="1136"/>
      <c r="AN926" s="1136"/>
      <c r="AO926" s="1171"/>
      <c r="AS926" s="1136"/>
      <c r="AU926" s="1136"/>
      <c r="AV926" s="1177"/>
      <c r="CH926" s="1149"/>
    </row>
    <row r="927" spans="1:86" s="1165" customFormat="1">
      <c r="A927" s="1020"/>
      <c r="E927" s="1136"/>
      <c r="J927" s="1136"/>
      <c r="Q927" s="1136"/>
      <c r="S927" s="1136"/>
      <c r="X927" s="1136"/>
      <c r="Z927" s="1136"/>
      <c r="AE927" s="1136"/>
      <c r="AG927" s="1136"/>
      <c r="AL927" s="1136"/>
      <c r="AN927" s="1136"/>
      <c r="AO927" s="1171"/>
      <c r="AS927" s="1136"/>
      <c r="AU927" s="1136"/>
      <c r="AV927" s="1177"/>
      <c r="CH927" s="1149"/>
    </row>
    <row r="928" spans="1:86" s="1165" customFormat="1">
      <c r="A928" s="1020"/>
      <c r="E928" s="1136"/>
      <c r="J928" s="1136"/>
      <c r="Q928" s="1136"/>
      <c r="S928" s="1136"/>
      <c r="X928" s="1136"/>
      <c r="Z928" s="1136"/>
      <c r="AE928" s="1136"/>
      <c r="AG928" s="1136"/>
      <c r="AL928" s="1136"/>
      <c r="AN928" s="1136"/>
      <c r="AO928" s="1171"/>
      <c r="AS928" s="1136"/>
      <c r="AU928" s="1136"/>
      <c r="AV928" s="1177"/>
      <c r="CH928" s="1149"/>
    </row>
    <row r="929" spans="1:86" s="1165" customFormat="1">
      <c r="A929" s="1020"/>
      <c r="E929" s="1136"/>
      <c r="J929" s="1136"/>
      <c r="Q929" s="1136"/>
      <c r="S929" s="1136"/>
      <c r="X929" s="1136"/>
      <c r="Z929" s="1136"/>
      <c r="AE929" s="1136"/>
      <c r="AG929" s="1136"/>
      <c r="AL929" s="1136"/>
      <c r="AN929" s="1136"/>
      <c r="AO929" s="1171"/>
      <c r="AS929" s="1136"/>
      <c r="AU929" s="1136"/>
      <c r="AV929" s="1177"/>
      <c r="CH929" s="1149"/>
    </row>
    <row r="930" spans="1:86" s="1165" customFormat="1">
      <c r="A930" s="1020"/>
      <c r="E930" s="1136"/>
      <c r="J930" s="1136"/>
      <c r="Q930" s="1136"/>
      <c r="S930" s="1136"/>
      <c r="X930" s="1136"/>
      <c r="Z930" s="1136"/>
      <c r="AE930" s="1136"/>
      <c r="AG930" s="1136"/>
      <c r="AL930" s="1136"/>
      <c r="AN930" s="1136"/>
      <c r="AO930" s="1171"/>
      <c r="AS930" s="1136"/>
      <c r="AU930" s="1136"/>
      <c r="AV930" s="1177"/>
      <c r="CH930" s="1149"/>
    </row>
    <row r="931" spans="1:86" s="1165" customFormat="1">
      <c r="A931" s="1020"/>
      <c r="E931" s="1136"/>
      <c r="J931" s="1136"/>
      <c r="Q931" s="1136"/>
      <c r="S931" s="1136"/>
      <c r="X931" s="1136"/>
      <c r="Z931" s="1136"/>
      <c r="AE931" s="1136"/>
      <c r="AG931" s="1136"/>
      <c r="AL931" s="1136"/>
      <c r="AN931" s="1136"/>
      <c r="AO931" s="1171"/>
      <c r="AS931" s="1136"/>
      <c r="AU931" s="1136"/>
      <c r="AV931" s="1177"/>
      <c r="CH931" s="1149"/>
    </row>
    <row r="932" spans="1:86" s="1165" customFormat="1">
      <c r="A932" s="1020"/>
      <c r="E932" s="1136"/>
      <c r="J932" s="1136"/>
      <c r="Q932" s="1136"/>
      <c r="S932" s="1136"/>
      <c r="X932" s="1136"/>
      <c r="Z932" s="1136"/>
      <c r="AE932" s="1136"/>
      <c r="AG932" s="1136"/>
      <c r="AL932" s="1136"/>
      <c r="AN932" s="1136"/>
      <c r="AO932" s="1171"/>
      <c r="AS932" s="1136"/>
      <c r="AU932" s="1136"/>
      <c r="AV932" s="1177"/>
      <c r="CH932" s="1149"/>
    </row>
    <row r="933" spans="1:86" s="1165" customFormat="1">
      <c r="A933" s="1020"/>
      <c r="E933" s="1136"/>
      <c r="J933" s="1136"/>
      <c r="Q933" s="1136"/>
      <c r="S933" s="1136"/>
      <c r="X933" s="1136"/>
      <c r="Z933" s="1136"/>
      <c r="AE933" s="1136"/>
      <c r="AG933" s="1136"/>
      <c r="AL933" s="1136"/>
      <c r="AN933" s="1136"/>
      <c r="AO933" s="1171"/>
      <c r="AS933" s="1136"/>
      <c r="AU933" s="1136"/>
      <c r="AV933" s="1177"/>
      <c r="CH933" s="1149"/>
    </row>
    <row r="934" spans="1:86" s="1165" customFormat="1">
      <c r="A934" s="1020"/>
      <c r="E934" s="1136"/>
      <c r="J934" s="1136"/>
      <c r="Q934" s="1136"/>
      <c r="S934" s="1136"/>
      <c r="X934" s="1136"/>
      <c r="Z934" s="1136"/>
      <c r="AE934" s="1136"/>
      <c r="AG934" s="1136"/>
      <c r="AL934" s="1136"/>
      <c r="AN934" s="1136"/>
      <c r="AO934" s="1171"/>
      <c r="AS934" s="1136"/>
      <c r="AU934" s="1136"/>
      <c r="AV934" s="1177"/>
      <c r="CH934" s="1149"/>
    </row>
    <row r="935" spans="1:86" s="1165" customFormat="1">
      <c r="A935" s="1020"/>
      <c r="E935" s="1136"/>
      <c r="J935" s="1136"/>
      <c r="Q935" s="1136"/>
      <c r="S935" s="1136"/>
      <c r="X935" s="1136"/>
      <c r="Z935" s="1136"/>
      <c r="AE935" s="1136"/>
      <c r="AG935" s="1136"/>
      <c r="AL935" s="1136"/>
      <c r="AN935" s="1136"/>
      <c r="AO935" s="1171"/>
      <c r="AS935" s="1136"/>
      <c r="AU935" s="1136"/>
      <c r="AV935" s="1177"/>
      <c r="CH935" s="1149"/>
    </row>
    <row r="936" spans="1:86" s="1165" customFormat="1">
      <c r="A936" s="1020"/>
      <c r="E936" s="1136"/>
      <c r="J936" s="1136"/>
      <c r="Q936" s="1136"/>
      <c r="S936" s="1136"/>
      <c r="X936" s="1136"/>
      <c r="Z936" s="1136"/>
      <c r="AE936" s="1136"/>
      <c r="AG936" s="1136"/>
      <c r="AL936" s="1136"/>
      <c r="AN936" s="1136"/>
      <c r="AO936" s="1171"/>
      <c r="AS936" s="1136"/>
      <c r="AU936" s="1136"/>
      <c r="AV936" s="1177"/>
      <c r="CH936" s="1149"/>
    </row>
    <row r="937" spans="1:86" s="1165" customFormat="1">
      <c r="A937" s="1020"/>
      <c r="E937" s="1136"/>
      <c r="J937" s="1136"/>
      <c r="Q937" s="1136"/>
      <c r="S937" s="1136"/>
      <c r="X937" s="1136"/>
      <c r="Z937" s="1136"/>
      <c r="AE937" s="1136"/>
      <c r="AG937" s="1136"/>
      <c r="AL937" s="1136"/>
      <c r="AN937" s="1136"/>
      <c r="AO937" s="1171"/>
      <c r="AS937" s="1136"/>
      <c r="AU937" s="1136"/>
      <c r="AV937" s="1177"/>
      <c r="CH937" s="1149"/>
    </row>
    <row r="938" spans="1:86" s="1165" customFormat="1">
      <c r="A938" s="1020"/>
      <c r="E938" s="1136"/>
      <c r="J938" s="1136"/>
      <c r="Q938" s="1136"/>
      <c r="S938" s="1136"/>
      <c r="X938" s="1136"/>
      <c r="Z938" s="1136"/>
      <c r="AE938" s="1136"/>
      <c r="AG938" s="1136"/>
      <c r="AL938" s="1136"/>
      <c r="AN938" s="1136"/>
      <c r="AO938" s="1171"/>
      <c r="AS938" s="1136"/>
      <c r="AU938" s="1136"/>
      <c r="AV938" s="1177"/>
      <c r="CH938" s="1149"/>
    </row>
    <row r="939" spans="1:86" s="1165" customFormat="1">
      <c r="A939" s="1020"/>
      <c r="E939" s="1136"/>
      <c r="J939" s="1136"/>
      <c r="Q939" s="1136"/>
      <c r="S939" s="1136"/>
      <c r="X939" s="1136"/>
      <c r="Z939" s="1136"/>
      <c r="AE939" s="1136"/>
      <c r="AG939" s="1136"/>
      <c r="AL939" s="1136"/>
      <c r="AN939" s="1136"/>
      <c r="AO939" s="1171"/>
      <c r="AS939" s="1136"/>
      <c r="AU939" s="1136"/>
      <c r="AV939" s="1177"/>
      <c r="CH939" s="1149"/>
    </row>
    <row r="940" spans="1:86" s="1165" customFormat="1">
      <c r="A940" s="1020"/>
      <c r="E940" s="1136"/>
      <c r="J940" s="1136"/>
      <c r="Q940" s="1136"/>
      <c r="S940" s="1136"/>
      <c r="X940" s="1136"/>
      <c r="Z940" s="1136"/>
      <c r="AE940" s="1136"/>
      <c r="AG940" s="1136"/>
      <c r="AL940" s="1136"/>
      <c r="AN940" s="1136"/>
      <c r="AO940" s="1171"/>
      <c r="AS940" s="1136"/>
      <c r="AU940" s="1136"/>
      <c r="AV940" s="1177"/>
      <c r="CH940" s="1149"/>
    </row>
    <row r="941" spans="1:86" s="1165" customFormat="1">
      <c r="A941" s="1020"/>
      <c r="E941" s="1136"/>
      <c r="J941" s="1136"/>
      <c r="Q941" s="1136"/>
      <c r="S941" s="1136"/>
      <c r="X941" s="1136"/>
      <c r="Z941" s="1136"/>
      <c r="AE941" s="1136"/>
      <c r="AG941" s="1136"/>
      <c r="AL941" s="1136"/>
      <c r="AN941" s="1136"/>
      <c r="AO941" s="1171"/>
      <c r="AS941" s="1136"/>
      <c r="AU941" s="1136"/>
      <c r="AV941" s="1177"/>
      <c r="CH941" s="1149"/>
    </row>
    <row r="942" spans="1:86" s="1165" customFormat="1">
      <c r="A942" s="1020"/>
      <c r="E942" s="1136"/>
      <c r="J942" s="1136"/>
      <c r="Q942" s="1136"/>
      <c r="S942" s="1136"/>
      <c r="X942" s="1136"/>
      <c r="Z942" s="1136"/>
      <c r="AE942" s="1136"/>
      <c r="AG942" s="1136"/>
      <c r="AL942" s="1136"/>
      <c r="AN942" s="1136"/>
      <c r="AO942" s="1171"/>
      <c r="AS942" s="1136"/>
      <c r="AU942" s="1136"/>
      <c r="AV942" s="1177"/>
      <c r="CH942" s="1149"/>
    </row>
    <row r="943" spans="1:86" s="1165" customFormat="1">
      <c r="A943" s="1020"/>
      <c r="E943" s="1136"/>
      <c r="J943" s="1136"/>
      <c r="Q943" s="1136"/>
      <c r="S943" s="1136"/>
      <c r="X943" s="1136"/>
      <c r="Z943" s="1136"/>
      <c r="AE943" s="1136"/>
      <c r="AG943" s="1136"/>
      <c r="AL943" s="1136"/>
      <c r="AN943" s="1136"/>
      <c r="AO943" s="1171"/>
      <c r="AS943" s="1136"/>
      <c r="AU943" s="1136"/>
      <c r="AV943" s="1177"/>
      <c r="CH943" s="1149"/>
    </row>
    <row r="944" spans="1:86" s="1165" customFormat="1">
      <c r="A944" s="1020"/>
      <c r="E944" s="1136"/>
      <c r="J944" s="1136"/>
      <c r="Q944" s="1136"/>
      <c r="S944" s="1136"/>
      <c r="X944" s="1136"/>
      <c r="Z944" s="1136"/>
      <c r="AE944" s="1136"/>
      <c r="AG944" s="1136"/>
      <c r="AL944" s="1136"/>
      <c r="AN944" s="1136"/>
      <c r="AO944" s="1171"/>
      <c r="AS944" s="1136"/>
      <c r="AU944" s="1136"/>
      <c r="AV944" s="1177"/>
      <c r="CH944" s="1149"/>
    </row>
    <row r="945" spans="1:86" s="1165" customFormat="1">
      <c r="A945" s="1020"/>
      <c r="E945" s="1136"/>
      <c r="J945" s="1136"/>
      <c r="Q945" s="1136"/>
      <c r="S945" s="1136"/>
      <c r="X945" s="1136"/>
      <c r="Z945" s="1136"/>
      <c r="AE945" s="1136"/>
      <c r="AG945" s="1136"/>
      <c r="AL945" s="1136"/>
      <c r="AN945" s="1136"/>
      <c r="AO945" s="1171"/>
      <c r="AS945" s="1136"/>
      <c r="AU945" s="1136"/>
      <c r="AV945" s="1177"/>
      <c r="CH945" s="1149"/>
    </row>
    <row r="946" spans="1:86" s="1165" customFormat="1">
      <c r="A946" s="1020"/>
      <c r="E946" s="1136"/>
      <c r="J946" s="1136"/>
      <c r="Q946" s="1136"/>
      <c r="S946" s="1136"/>
      <c r="X946" s="1136"/>
      <c r="Z946" s="1136"/>
      <c r="AE946" s="1136"/>
      <c r="AG946" s="1136"/>
      <c r="AL946" s="1136"/>
      <c r="AN946" s="1136"/>
      <c r="AO946" s="1171"/>
      <c r="AS946" s="1136"/>
      <c r="AU946" s="1136"/>
      <c r="AV946" s="1177"/>
      <c r="CH946" s="1149"/>
    </row>
    <row r="947" spans="1:86" s="1165" customFormat="1">
      <c r="A947" s="1020"/>
      <c r="E947" s="1136"/>
      <c r="J947" s="1136"/>
      <c r="Q947" s="1136"/>
      <c r="S947" s="1136"/>
      <c r="X947" s="1136"/>
      <c r="Z947" s="1136"/>
      <c r="AE947" s="1136"/>
      <c r="AG947" s="1136"/>
      <c r="AL947" s="1136"/>
      <c r="AN947" s="1136"/>
      <c r="AO947" s="1171"/>
      <c r="AS947" s="1136"/>
      <c r="AU947" s="1136"/>
      <c r="AV947" s="1177"/>
      <c r="CH947" s="1149"/>
    </row>
    <row r="948" spans="1:86" s="1165" customFormat="1">
      <c r="A948" s="1020"/>
      <c r="E948" s="1136"/>
      <c r="J948" s="1136"/>
      <c r="Q948" s="1136"/>
      <c r="S948" s="1136"/>
      <c r="X948" s="1136"/>
      <c r="Z948" s="1136"/>
      <c r="AE948" s="1136"/>
      <c r="AG948" s="1136"/>
      <c r="AL948" s="1136"/>
      <c r="AN948" s="1136"/>
      <c r="AO948" s="1171"/>
      <c r="AS948" s="1136"/>
      <c r="AU948" s="1136"/>
      <c r="AV948" s="1177"/>
      <c r="CH948" s="1149"/>
    </row>
    <row r="949" spans="1:86" s="1165" customFormat="1">
      <c r="A949" s="1020"/>
      <c r="E949" s="1136"/>
      <c r="J949" s="1136"/>
      <c r="Q949" s="1136"/>
      <c r="S949" s="1136"/>
      <c r="X949" s="1136"/>
      <c r="Z949" s="1136"/>
      <c r="AE949" s="1136"/>
      <c r="AG949" s="1136"/>
      <c r="AL949" s="1136"/>
      <c r="AN949" s="1136"/>
      <c r="AO949" s="1171"/>
      <c r="AS949" s="1136"/>
      <c r="AU949" s="1136"/>
      <c r="AV949" s="1177"/>
      <c r="CH949" s="1149"/>
    </row>
    <row r="950" spans="1:86" s="1165" customFormat="1">
      <c r="A950" s="1020"/>
      <c r="E950" s="1136"/>
      <c r="J950" s="1136"/>
      <c r="Q950" s="1136"/>
      <c r="S950" s="1136"/>
      <c r="X950" s="1136"/>
      <c r="Z950" s="1136"/>
      <c r="AE950" s="1136"/>
      <c r="AG950" s="1136"/>
      <c r="AL950" s="1136"/>
      <c r="AN950" s="1136"/>
      <c r="AO950" s="1171"/>
      <c r="AS950" s="1136"/>
      <c r="AU950" s="1136"/>
      <c r="AV950" s="1177"/>
      <c r="CH950" s="1149"/>
    </row>
    <row r="951" spans="1:86" s="1165" customFormat="1">
      <c r="A951" s="1020"/>
      <c r="E951" s="1136"/>
      <c r="J951" s="1136"/>
      <c r="Q951" s="1136"/>
      <c r="S951" s="1136"/>
      <c r="X951" s="1136"/>
      <c r="Z951" s="1136"/>
      <c r="AE951" s="1136"/>
      <c r="AG951" s="1136"/>
      <c r="AL951" s="1136"/>
      <c r="AN951" s="1136"/>
      <c r="AO951" s="1171"/>
      <c r="AS951" s="1136"/>
      <c r="AU951" s="1136"/>
      <c r="AV951" s="1177"/>
      <c r="CH951" s="1149"/>
    </row>
    <row r="952" spans="1:86" s="1165" customFormat="1">
      <c r="A952" s="1020"/>
      <c r="E952" s="1136"/>
      <c r="J952" s="1136"/>
      <c r="Q952" s="1136"/>
      <c r="S952" s="1136"/>
      <c r="X952" s="1136"/>
      <c r="Z952" s="1136"/>
      <c r="AE952" s="1136"/>
      <c r="AG952" s="1136"/>
      <c r="AL952" s="1136"/>
      <c r="AN952" s="1136"/>
      <c r="AO952" s="1171"/>
      <c r="AS952" s="1136"/>
      <c r="AU952" s="1136"/>
      <c r="AV952" s="1177"/>
      <c r="CH952" s="1149"/>
    </row>
    <row r="953" spans="1:86" s="1165" customFormat="1">
      <c r="A953" s="1020"/>
      <c r="E953" s="1136"/>
      <c r="J953" s="1136"/>
      <c r="Q953" s="1136"/>
      <c r="S953" s="1136"/>
      <c r="X953" s="1136"/>
      <c r="Z953" s="1136"/>
      <c r="AE953" s="1136"/>
      <c r="AG953" s="1136"/>
      <c r="AL953" s="1136"/>
      <c r="AN953" s="1136"/>
      <c r="AO953" s="1171"/>
      <c r="AS953" s="1136"/>
      <c r="AU953" s="1136"/>
      <c r="AV953" s="1177"/>
      <c r="CH953" s="1149"/>
    </row>
    <row r="954" spans="1:86" s="1165" customFormat="1">
      <c r="A954" s="1020"/>
      <c r="E954" s="1136"/>
      <c r="J954" s="1136"/>
      <c r="Q954" s="1136"/>
      <c r="S954" s="1136"/>
      <c r="X954" s="1136"/>
      <c r="Z954" s="1136"/>
      <c r="AE954" s="1136"/>
      <c r="AG954" s="1136"/>
      <c r="AL954" s="1136"/>
      <c r="AN954" s="1136"/>
      <c r="AO954" s="1171"/>
      <c r="AS954" s="1136"/>
      <c r="AU954" s="1136"/>
      <c r="AV954" s="1177"/>
      <c r="CH954" s="1149"/>
    </row>
    <row r="955" spans="1:86" s="1165" customFormat="1">
      <c r="A955" s="1020"/>
      <c r="E955" s="1136"/>
      <c r="J955" s="1136"/>
      <c r="Q955" s="1136"/>
      <c r="S955" s="1136"/>
      <c r="X955" s="1136"/>
      <c r="Z955" s="1136"/>
      <c r="AE955" s="1136"/>
      <c r="AG955" s="1136"/>
      <c r="AL955" s="1136"/>
      <c r="AN955" s="1136"/>
      <c r="AO955" s="1171"/>
      <c r="AS955" s="1136"/>
      <c r="AU955" s="1136"/>
      <c r="AV955" s="1177"/>
      <c r="CH955" s="1149"/>
    </row>
    <row r="956" spans="1:86" s="1165" customFormat="1">
      <c r="A956" s="1020"/>
      <c r="E956" s="1136"/>
      <c r="J956" s="1136"/>
      <c r="Q956" s="1136"/>
      <c r="S956" s="1136"/>
      <c r="X956" s="1136"/>
      <c r="Z956" s="1136"/>
      <c r="AE956" s="1136"/>
      <c r="AG956" s="1136"/>
      <c r="AL956" s="1136"/>
      <c r="AN956" s="1136"/>
      <c r="AO956" s="1171"/>
      <c r="AS956" s="1136"/>
      <c r="AU956" s="1136"/>
      <c r="AV956" s="1177"/>
      <c r="CH956" s="1149"/>
    </row>
    <row r="957" spans="1:86" s="1165" customFormat="1">
      <c r="A957" s="1020"/>
      <c r="E957" s="1136"/>
      <c r="J957" s="1136"/>
      <c r="Q957" s="1136"/>
      <c r="S957" s="1136"/>
      <c r="X957" s="1136"/>
      <c r="Z957" s="1136"/>
      <c r="AE957" s="1136"/>
      <c r="AG957" s="1136"/>
      <c r="AL957" s="1136"/>
      <c r="AN957" s="1136"/>
      <c r="AO957" s="1171"/>
      <c r="AS957" s="1136"/>
      <c r="AU957" s="1136"/>
      <c r="AV957" s="1177"/>
      <c r="CH957" s="1149"/>
    </row>
    <row r="958" spans="1:86" s="1165" customFormat="1">
      <c r="A958" s="1020"/>
      <c r="E958" s="1136"/>
      <c r="J958" s="1136"/>
      <c r="Q958" s="1136"/>
      <c r="S958" s="1136"/>
      <c r="X958" s="1136"/>
      <c r="Z958" s="1136"/>
      <c r="AE958" s="1136"/>
      <c r="AG958" s="1136"/>
      <c r="AL958" s="1136"/>
      <c r="AN958" s="1136"/>
      <c r="AO958" s="1171"/>
      <c r="AS958" s="1136"/>
      <c r="AU958" s="1136"/>
      <c r="AV958" s="1177"/>
      <c r="CH958" s="1149"/>
    </row>
    <row r="959" spans="1:86" s="1165" customFormat="1">
      <c r="A959" s="1020"/>
      <c r="E959" s="1136"/>
      <c r="J959" s="1136"/>
      <c r="Q959" s="1136"/>
      <c r="S959" s="1136"/>
      <c r="X959" s="1136"/>
      <c r="Z959" s="1136"/>
      <c r="AE959" s="1136"/>
      <c r="AG959" s="1136"/>
      <c r="AL959" s="1136"/>
      <c r="AN959" s="1136"/>
      <c r="AO959" s="1171"/>
      <c r="AS959" s="1136"/>
      <c r="AU959" s="1136"/>
      <c r="AV959" s="1177"/>
      <c r="CH959" s="1149"/>
    </row>
    <row r="960" spans="1:86" s="1165" customFormat="1">
      <c r="A960" s="1020"/>
      <c r="E960" s="1136"/>
      <c r="J960" s="1136"/>
      <c r="Q960" s="1136"/>
      <c r="S960" s="1136"/>
      <c r="X960" s="1136"/>
      <c r="Z960" s="1136"/>
      <c r="AE960" s="1136"/>
      <c r="AG960" s="1136"/>
      <c r="AL960" s="1136"/>
      <c r="AN960" s="1136"/>
      <c r="AO960" s="1171"/>
      <c r="AS960" s="1136"/>
      <c r="AU960" s="1136"/>
      <c r="AV960" s="1177"/>
      <c r="CH960" s="1149"/>
    </row>
    <row r="961" spans="1:86" s="1165" customFormat="1">
      <c r="A961" s="1020"/>
      <c r="E961" s="1136"/>
      <c r="J961" s="1136"/>
      <c r="Q961" s="1136"/>
      <c r="S961" s="1136"/>
      <c r="X961" s="1136"/>
      <c r="Z961" s="1136"/>
      <c r="AE961" s="1136"/>
      <c r="AG961" s="1136"/>
      <c r="AL961" s="1136"/>
      <c r="AN961" s="1136"/>
      <c r="AO961" s="1171"/>
      <c r="AS961" s="1136"/>
      <c r="AU961" s="1136"/>
      <c r="AV961" s="1177"/>
      <c r="CH961" s="1149"/>
    </row>
    <row r="962" spans="1:86" s="1165" customFormat="1">
      <c r="A962" s="1020"/>
      <c r="E962" s="1136"/>
      <c r="J962" s="1136"/>
      <c r="Q962" s="1136"/>
      <c r="S962" s="1136"/>
      <c r="X962" s="1136"/>
      <c r="Z962" s="1136"/>
      <c r="AE962" s="1136"/>
      <c r="AG962" s="1136"/>
      <c r="AL962" s="1136"/>
      <c r="AN962" s="1136"/>
      <c r="AO962" s="1171"/>
      <c r="AS962" s="1136"/>
      <c r="AU962" s="1136"/>
      <c r="AV962" s="1177"/>
      <c r="CH962" s="1149"/>
    </row>
    <row r="963" spans="1:86" s="1165" customFormat="1">
      <c r="A963" s="1020"/>
      <c r="E963" s="1136"/>
      <c r="J963" s="1136"/>
      <c r="Q963" s="1136"/>
      <c r="S963" s="1136"/>
      <c r="X963" s="1136"/>
      <c r="Z963" s="1136"/>
      <c r="AE963" s="1136"/>
      <c r="AG963" s="1136"/>
      <c r="AL963" s="1136"/>
      <c r="AN963" s="1136"/>
      <c r="AO963" s="1171"/>
      <c r="AS963" s="1136"/>
      <c r="AU963" s="1136"/>
      <c r="AV963" s="1177"/>
      <c r="CH963" s="1149"/>
    </row>
    <row r="964" spans="1:86" s="1165" customFormat="1">
      <c r="A964" s="1020"/>
      <c r="E964" s="1136"/>
      <c r="J964" s="1136"/>
      <c r="Q964" s="1136"/>
      <c r="S964" s="1136"/>
      <c r="X964" s="1136"/>
      <c r="Z964" s="1136"/>
      <c r="AE964" s="1136"/>
      <c r="AG964" s="1136"/>
      <c r="AL964" s="1136"/>
      <c r="AN964" s="1136"/>
      <c r="AO964" s="1171"/>
      <c r="AS964" s="1136"/>
      <c r="AU964" s="1136"/>
      <c r="AV964" s="1177"/>
      <c r="CH964" s="1149"/>
    </row>
    <row r="965" spans="1:86" s="1165" customFormat="1">
      <c r="A965" s="1020"/>
      <c r="E965" s="1136"/>
      <c r="J965" s="1136"/>
      <c r="Q965" s="1136"/>
      <c r="S965" s="1136"/>
      <c r="X965" s="1136"/>
      <c r="Z965" s="1136"/>
      <c r="AE965" s="1136"/>
      <c r="AG965" s="1136"/>
      <c r="AL965" s="1136"/>
      <c r="AN965" s="1136"/>
      <c r="AO965" s="1171"/>
      <c r="AS965" s="1136"/>
      <c r="AU965" s="1136"/>
      <c r="AV965" s="1177"/>
      <c r="CH965" s="1149"/>
    </row>
    <row r="966" spans="1:86" s="1165" customFormat="1">
      <c r="A966" s="1020"/>
      <c r="E966" s="1136"/>
      <c r="J966" s="1136"/>
      <c r="Q966" s="1136"/>
      <c r="S966" s="1136"/>
      <c r="X966" s="1136"/>
      <c r="Z966" s="1136"/>
      <c r="AE966" s="1136"/>
      <c r="AG966" s="1136"/>
      <c r="AL966" s="1136"/>
      <c r="AN966" s="1136"/>
      <c r="AO966" s="1171"/>
      <c r="AS966" s="1136"/>
      <c r="AU966" s="1136"/>
      <c r="AV966" s="1177"/>
      <c r="CH966" s="1149"/>
    </row>
    <row r="967" spans="1:86" s="1165" customFormat="1">
      <c r="A967" s="1020"/>
      <c r="E967" s="1136"/>
      <c r="J967" s="1136"/>
      <c r="Q967" s="1136"/>
      <c r="S967" s="1136"/>
      <c r="X967" s="1136"/>
      <c r="Z967" s="1136"/>
      <c r="AE967" s="1136"/>
      <c r="AG967" s="1136"/>
      <c r="AL967" s="1136"/>
      <c r="AN967" s="1136"/>
      <c r="AO967" s="1171"/>
      <c r="AS967" s="1136"/>
      <c r="AU967" s="1136"/>
      <c r="AV967" s="1177"/>
      <c r="CH967" s="1149"/>
    </row>
    <row r="968" spans="1:86" s="1165" customFormat="1">
      <c r="A968" s="1020"/>
      <c r="E968" s="1136"/>
      <c r="J968" s="1136"/>
      <c r="Q968" s="1136"/>
      <c r="S968" s="1136"/>
      <c r="X968" s="1136"/>
      <c r="Z968" s="1136"/>
      <c r="AE968" s="1136"/>
      <c r="AG968" s="1136"/>
      <c r="AL968" s="1136"/>
      <c r="AN968" s="1136"/>
      <c r="AO968" s="1171"/>
      <c r="AS968" s="1136"/>
      <c r="AU968" s="1136"/>
      <c r="AV968" s="1177"/>
      <c r="CH968" s="1149"/>
    </row>
    <row r="969" spans="1:86" s="1165" customFormat="1">
      <c r="A969" s="1020"/>
      <c r="E969" s="1136"/>
      <c r="J969" s="1136"/>
      <c r="Q969" s="1136"/>
      <c r="S969" s="1136"/>
      <c r="X969" s="1136"/>
      <c r="Z969" s="1136"/>
      <c r="AE969" s="1136"/>
      <c r="AG969" s="1136"/>
      <c r="AL969" s="1136"/>
      <c r="AN969" s="1136"/>
      <c r="AO969" s="1171"/>
      <c r="AS969" s="1136"/>
      <c r="AU969" s="1136"/>
      <c r="AV969" s="1177"/>
      <c r="CH969" s="1149"/>
    </row>
    <row r="970" spans="1:86" s="1165" customFormat="1">
      <c r="A970" s="1020"/>
      <c r="E970" s="1136"/>
      <c r="J970" s="1136"/>
      <c r="Q970" s="1136"/>
      <c r="S970" s="1136"/>
      <c r="X970" s="1136"/>
      <c r="Z970" s="1136"/>
      <c r="AE970" s="1136"/>
      <c r="AG970" s="1136"/>
      <c r="AL970" s="1136"/>
      <c r="AN970" s="1136"/>
      <c r="AO970" s="1171"/>
      <c r="AS970" s="1136"/>
      <c r="AU970" s="1136"/>
      <c r="AV970" s="1177"/>
      <c r="CH970" s="1149"/>
    </row>
    <row r="971" spans="1:86" s="1165" customFormat="1">
      <c r="A971" s="1020"/>
      <c r="E971" s="1136"/>
      <c r="J971" s="1136"/>
      <c r="Q971" s="1136"/>
      <c r="S971" s="1136"/>
      <c r="X971" s="1136"/>
      <c r="Z971" s="1136"/>
      <c r="AE971" s="1136"/>
      <c r="AG971" s="1136"/>
      <c r="AL971" s="1136"/>
      <c r="AN971" s="1136"/>
      <c r="AO971" s="1171"/>
      <c r="AS971" s="1136"/>
      <c r="AU971" s="1136"/>
      <c r="AV971" s="1177"/>
      <c r="CH971" s="1149"/>
    </row>
    <row r="972" spans="1:86" s="1165" customFormat="1">
      <c r="A972" s="1020"/>
      <c r="E972" s="1136"/>
      <c r="J972" s="1136"/>
      <c r="Q972" s="1136"/>
      <c r="S972" s="1136"/>
      <c r="X972" s="1136"/>
      <c r="Z972" s="1136"/>
      <c r="AE972" s="1136"/>
      <c r="AG972" s="1136"/>
      <c r="AL972" s="1136"/>
      <c r="AN972" s="1136"/>
      <c r="AO972" s="1171"/>
      <c r="AS972" s="1136"/>
      <c r="AU972" s="1136"/>
      <c r="AV972" s="1177"/>
      <c r="CH972" s="1149"/>
    </row>
    <row r="973" spans="1:86" s="1165" customFormat="1">
      <c r="A973" s="1020"/>
      <c r="E973" s="1136"/>
      <c r="J973" s="1136"/>
      <c r="Q973" s="1136"/>
      <c r="S973" s="1136"/>
      <c r="X973" s="1136"/>
      <c r="Z973" s="1136"/>
      <c r="AE973" s="1136"/>
      <c r="AG973" s="1136"/>
      <c r="AL973" s="1136"/>
      <c r="AN973" s="1136"/>
      <c r="AO973" s="1171"/>
      <c r="AS973" s="1136"/>
      <c r="AU973" s="1136"/>
      <c r="AV973" s="1177"/>
      <c r="CH973" s="1149"/>
    </row>
    <row r="974" spans="1:86" s="1165" customFormat="1">
      <c r="A974" s="1020"/>
      <c r="E974" s="1136"/>
      <c r="J974" s="1136"/>
      <c r="Q974" s="1136"/>
      <c r="S974" s="1136"/>
      <c r="X974" s="1136"/>
      <c r="Z974" s="1136"/>
      <c r="AE974" s="1136"/>
      <c r="AG974" s="1136"/>
      <c r="AL974" s="1136"/>
      <c r="AN974" s="1136"/>
      <c r="AO974" s="1171"/>
      <c r="AS974" s="1136"/>
      <c r="AU974" s="1136"/>
      <c r="AV974" s="1177"/>
      <c r="CH974" s="1149"/>
    </row>
    <row r="975" spans="1:86" s="1165" customFormat="1">
      <c r="A975" s="1020"/>
      <c r="E975" s="1136"/>
      <c r="J975" s="1136"/>
      <c r="Q975" s="1136"/>
      <c r="S975" s="1136"/>
      <c r="X975" s="1136"/>
      <c r="Z975" s="1136"/>
      <c r="AE975" s="1136"/>
      <c r="AG975" s="1136"/>
      <c r="AL975" s="1136"/>
      <c r="AN975" s="1136"/>
      <c r="AO975" s="1171"/>
      <c r="AS975" s="1136"/>
      <c r="AU975" s="1136"/>
      <c r="AV975" s="1177"/>
      <c r="CH975" s="1149"/>
    </row>
    <row r="976" spans="1:86" s="1165" customFormat="1">
      <c r="A976" s="1020"/>
      <c r="E976" s="1136"/>
      <c r="J976" s="1136"/>
      <c r="Q976" s="1136"/>
      <c r="S976" s="1136"/>
      <c r="X976" s="1136"/>
      <c r="Z976" s="1136"/>
      <c r="AE976" s="1136"/>
      <c r="AG976" s="1136"/>
      <c r="AL976" s="1136"/>
      <c r="AN976" s="1136"/>
      <c r="AO976" s="1171"/>
      <c r="AS976" s="1136"/>
      <c r="AU976" s="1136"/>
      <c r="AV976" s="1177"/>
      <c r="CH976" s="1149"/>
    </row>
    <row r="977" spans="1:86" s="1165" customFormat="1">
      <c r="A977" s="1020"/>
      <c r="E977" s="1136"/>
      <c r="J977" s="1136"/>
      <c r="Q977" s="1136"/>
      <c r="S977" s="1136"/>
      <c r="X977" s="1136"/>
      <c r="Z977" s="1136"/>
      <c r="AE977" s="1136"/>
      <c r="AG977" s="1136"/>
      <c r="AL977" s="1136"/>
      <c r="AN977" s="1136"/>
      <c r="AO977" s="1171"/>
      <c r="AS977" s="1136"/>
      <c r="AU977" s="1136"/>
      <c r="AV977" s="1177"/>
      <c r="CH977" s="1149"/>
    </row>
    <row r="978" spans="1:86" s="1165" customFormat="1">
      <c r="A978" s="1020"/>
      <c r="E978" s="1136"/>
      <c r="J978" s="1136"/>
      <c r="Q978" s="1136"/>
      <c r="S978" s="1136"/>
      <c r="X978" s="1136"/>
      <c r="Z978" s="1136"/>
      <c r="AE978" s="1136"/>
      <c r="AG978" s="1136"/>
      <c r="AL978" s="1136"/>
      <c r="AN978" s="1136"/>
      <c r="AO978" s="1171"/>
      <c r="AS978" s="1136"/>
      <c r="AU978" s="1136"/>
      <c r="AV978" s="1177"/>
      <c r="CH978" s="1149"/>
    </row>
    <row r="979" spans="1:86" s="1165" customFormat="1">
      <c r="A979" s="1020"/>
      <c r="E979" s="1136"/>
      <c r="J979" s="1136"/>
      <c r="Q979" s="1136"/>
      <c r="S979" s="1136"/>
      <c r="X979" s="1136"/>
      <c r="Z979" s="1136"/>
      <c r="AE979" s="1136"/>
      <c r="AG979" s="1136"/>
      <c r="AL979" s="1136"/>
      <c r="AN979" s="1136"/>
      <c r="AO979" s="1171"/>
      <c r="AS979" s="1136"/>
      <c r="AU979" s="1136"/>
      <c r="AV979" s="1177"/>
      <c r="CH979" s="1149"/>
    </row>
    <row r="980" spans="1:86" s="1165" customFormat="1">
      <c r="A980" s="1020"/>
      <c r="E980" s="1136"/>
      <c r="J980" s="1136"/>
      <c r="Q980" s="1136"/>
      <c r="S980" s="1136"/>
      <c r="X980" s="1136"/>
      <c r="Z980" s="1136"/>
      <c r="AE980" s="1136"/>
      <c r="AG980" s="1136"/>
      <c r="AL980" s="1136"/>
      <c r="AN980" s="1136"/>
      <c r="AO980" s="1171"/>
      <c r="AS980" s="1136"/>
      <c r="AU980" s="1136"/>
      <c r="AV980" s="1177"/>
      <c r="CH980" s="1149"/>
    </row>
    <row r="981" spans="1:86" s="1165" customFormat="1">
      <c r="A981" s="1020"/>
      <c r="E981" s="1136"/>
      <c r="J981" s="1136"/>
      <c r="Q981" s="1136"/>
      <c r="S981" s="1136"/>
      <c r="X981" s="1136"/>
      <c r="Z981" s="1136"/>
      <c r="AE981" s="1136"/>
      <c r="AG981" s="1136"/>
      <c r="AL981" s="1136"/>
      <c r="AN981" s="1136"/>
      <c r="AO981" s="1171"/>
      <c r="AS981" s="1136"/>
      <c r="AU981" s="1136"/>
      <c r="AV981" s="1177"/>
      <c r="CH981" s="1149"/>
    </row>
    <row r="982" spans="1:86" s="1165" customFormat="1">
      <c r="A982" s="1020"/>
      <c r="E982" s="1136"/>
      <c r="J982" s="1136"/>
      <c r="Q982" s="1136"/>
      <c r="S982" s="1136"/>
      <c r="X982" s="1136"/>
      <c r="Z982" s="1136"/>
      <c r="AE982" s="1136"/>
      <c r="AG982" s="1136"/>
      <c r="AL982" s="1136"/>
      <c r="AN982" s="1136"/>
      <c r="AO982" s="1171"/>
      <c r="AS982" s="1136"/>
      <c r="AU982" s="1136"/>
      <c r="AV982" s="1177"/>
      <c r="CH982" s="1149"/>
    </row>
    <row r="983" spans="1:86" s="1165" customFormat="1">
      <c r="A983" s="1020"/>
      <c r="E983" s="1136"/>
      <c r="J983" s="1136"/>
      <c r="Q983" s="1136"/>
      <c r="S983" s="1136"/>
      <c r="X983" s="1136"/>
      <c r="Z983" s="1136"/>
      <c r="AE983" s="1136"/>
      <c r="AG983" s="1136"/>
      <c r="AL983" s="1136"/>
      <c r="AN983" s="1136"/>
      <c r="AO983" s="1171"/>
      <c r="AS983" s="1136"/>
      <c r="AU983" s="1136"/>
      <c r="AV983" s="1177"/>
      <c r="CH983" s="1149"/>
    </row>
    <row r="984" spans="1:86" s="1165" customFormat="1">
      <c r="A984" s="1020"/>
      <c r="E984" s="1136"/>
      <c r="J984" s="1136"/>
      <c r="Q984" s="1136"/>
      <c r="S984" s="1136"/>
      <c r="X984" s="1136"/>
      <c r="Z984" s="1136"/>
      <c r="AE984" s="1136"/>
      <c r="AG984" s="1136"/>
      <c r="AL984" s="1136"/>
      <c r="AN984" s="1136"/>
      <c r="AO984" s="1171"/>
      <c r="AS984" s="1136"/>
      <c r="AU984" s="1136"/>
      <c r="AV984" s="1177"/>
      <c r="CH984" s="1149"/>
    </row>
    <row r="985" spans="1:86" s="1165" customFormat="1">
      <c r="A985" s="1020"/>
      <c r="E985" s="1136"/>
      <c r="J985" s="1136"/>
      <c r="Q985" s="1136"/>
      <c r="S985" s="1136"/>
      <c r="X985" s="1136"/>
      <c r="Z985" s="1136"/>
      <c r="AE985" s="1136"/>
      <c r="AG985" s="1136"/>
      <c r="AL985" s="1136"/>
      <c r="AN985" s="1136"/>
      <c r="AO985" s="1171"/>
      <c r="AS985" s="1136"/>
      <c r="AU985" s="1136"/>
      <c r="AV985" s="1177"/>
      <c r="CH985" s="1149"/>
    </row>
    <row r="986" spans="1:86" s="1165" customFormat="1">
      <c r="A986" s="1020"/>
      <c r="E986" s="1136"/>
      <c r="J986" s="1136"/>
      <c r="Q986" s="1136"/>
      <c r="S986" s="1136"/>
      <c r="X986" s="1136"/>
      <c r="Z986" s="1136"/>
      <c r="AE986" s="1136"/>
      <c r="AG986" s="1136"/>
      <c r="AL986" s="1136"/>
      <c r="AN986" s="1136"/>
      <c r="AO986" s="1171"/>
      <c r="AS986" s="1136"/>
      <c r="AU986" s="1136"/>
      <c r="AV986" s="1177"/>
      <c r="CH986" s="1149"/>
    </row>
    <row r="987" spans="1:86" s="1165" customFormat="1">
      <c r="A987" s="1020"/>
      <c r="E987" s="1136"/>
      <c r="J987" s="1136"/>
      <c r="Q987" s="1136"/>
      <c r="S987" s="1136"/>
      <c r="X987" s="1136"/>
      <c r="Z987" s="1136"/>
      <c r="AE987" s="1136"/>
      <c r="AG987" s="1136"/>
      <c r="AL987" s="1136"/>
      <c r="AN987" s="1136"/>
      <c r="AO987" s="1171"/>
      <c r="AS987" s="1136"/>
      <c r="AU987" s="1136"/>
      <c r="AV987" s="1177"/>
      <c r="CH987" s="1149"/>
    </row>
    <row r="988" spans="1:86" s="1165" customFormat="1">
      <c r="A988" s="1020"/>
      <c r="E988" s="1136"/>
      <c r="J988" s="1136"/>
      <c r="Q988" s="1136"/>
      <c r="S988" s="1136"/>
      <c r="X988" s="1136"/>
      <c r="Z988" s="1136"/>
      <c r="AE988" s="1136"/>
      <c r="AG988" s="1136"/>
      <c r="AL988" s="1136"/>
      <c r="AN988" s="1136"/>
      <c r="AO988" s="1171"/>
      <c r="AS988" s="1136"/>
      <c r="AU988" s="1136"/>
      <c r="AV988" s="1177"/>
      <c r="CH988" s="1149"/>
    </row>
    <row r="989" spans="1:86" s="1165" customFormat="1">
      <c r="A989" s="1020"/>
      <c r="E989" s="1136"/>
      <c r="J989" s="1136"/>
      <c r="Q989" s="1136"/>
      <c r="S989" s="1136"/>
      <c r="X989" s="1136"/>
      <c r="Z989" s="1136"/>
      <c r="AE989" s="1136"/>
      <c r="AG989" s="1136"/>
      <c r="AL989" s="1136"/>
      <c r="AN989" s="1136"/>
      <c r="AO989" s="1171"/>
      <c r="AS989" s="1136"/>
      <c r="AU989" s="1136"/>
      <c r="AV989" s="1177"/>
      <c r="CH989" s="1149"/>
    </row>
    <row r="990" spans="1:86" s="1165" customFormat="1">
      <c r="A990" s="1020"/>
      <c r="E990" s="1136"/>
      <c r="J990" s="1136"/>
      <c r="Q990" s="1136"/>
      <c r="S990" s="1136"/>
      <c r="X990" s="1136"/>
      <c r="Z990" s="1136"/>
      <c r="AE990" s="1136"/>
      <c r="AG990" s="1136"/>
      <c r="AL990" s="1136"/>
      <c r="AN990" s="1136"/>
      <c r="AO990" s="1171"/>
      <c r="AS990" s="1136"/>
      <c r="AU990" s="1136"/>
      <c r="AV990" s="1177"/>
      <c r="CH990" s="1149"/>
    </row>
    <row r="991" spans="1:86">
      <c r="B991" s="1165"/>
      <c r="C991" s="1165"/>
      <c r="D991" s="1165"/>
      <c r="E991" s="1136"/>
      <c r="F991" s="1165"/>
      <c r="G991" s="1165"/>
      <c r="H991" s="1165"/>
      <c r="I991" s="1165"/>
      <c r="J991" s="1136"/>
      <c r="K991" s="1165"/>
      <c r="L991" s="1165"/>
      <c r="M991" s="1165"/>
      <c r="N991" s="1165"/>
      <c r="O991" s="1165"/>
      <c r="P991" s="1165"/>
      <c r="Q991" s="1136"/>
      <c r="R991" s="1165"/>
      <c r="S991" s="1136"/>
      <c r="T991" s="1165"/>
      <c r="U991" s="1165"/>
      <c r="V991" s="1165"/>
      <c r="W991" s="1165"/>
      <c r="X991" s="1136"/>
      <c r="Y991" s="1165"/>
      <c r="Z991" s="1136"/>
      <c r="AA991" s="1165"/>
      <c r="AB991" s="1165"/>
      <c r="AC991" s="1165"/>
      <c r="AD991" s="1165"/>
      <c r="AE991" s="1136"/>
      <c r="AF991" s="1165"/>
      <c r="AG991" s="1136"/>
      <c r="AH991" s="1165"/>
      <c r="AI991" s="1165"/>
      <c r="AJ991" s="1165"/>
      <c r="AK991" s="1165"/>
      <c r="AL991" s="1136"/>
      <c r="AM991" s="1165"/>
      <c r="AN991" s="1136"/>
      <c r="AO991" s="1171"/>
      <c r="AP991" s="1165"/>
      <c r="AQ991" s="1165"/>
      <c r="AR991" s="1165"/>
      <c r="AS991" s="1136"/>
      <c r="AT991" s="1165"/>
      <c r="AU991" s="1136"/>
      <c r="AV991" s="1177"/>
      <c r="AW991" s="1165"/>
      <c r="AX991" s="1165"/>
    </row>
    <row r="992" spans="1:86" ht="12.75" customHeight="1">
      <c r="B992" s="1165"/>
      <c r="C992" s="1165"/>
      <c r="D992" s="1165"/>
      <c r="E992" s="1136"/>
      <c r="F992" s="1165"/>
      <c r="G992" s="1165"/>
      <c r="H992" s="1165"/>
      <c r="I992" s="1165"/>
      <c r="J992" s="1136"/>
      <c r="K992" s="1165"/>
      <c r="L992" s="1165"/>
      <c r="M992" s="1165"/>
      <c r="N992" s="1165"/>
      <c r="O992" s="1165"/>
      <c r="P992" s="1165"/>
      <c r="Q992" s="1136"/>
      <c r="R992" s="1165"/>
      <c r="S992" s="1136"/>
      <c r="T992" s="1165"/>
      <c r="U992" s="1165"/>
      <c r="V992" s="1165"/>
      <c r="W992" s="1165"/>
      <c r="X992" s="1136"/>
      <c r="Y992" s="1165"/>
      <c r="Z992" s="1136"/>
      <c r="AA992" s="1165"/>
      <c r="AB992" s="1165"/>
      <c r="AC992" s="1165"/>
      <c r="AD992" s="1165"/>
      <c r="AE992" s="1136"/>
      <c r="AF992" s="1165"/>
      <c r="AG992" s="1136"/>
      <c r="AH992" s="1165"/>
      <c r="AI992" s="1165"/>
      <c r="AJ992" s="1165"/>
      <c r="AK992" s="1165"/>
      <c r="AL992" s="1136"/>
      <c r="AM992" s="1165"/>
      <c r="AN992" s="1136"/>
      <c r="AO992" s="1171"/>
      <c r="AP992" s="1165"/>
      <c r="AQ992" s="1165"/>
      <c r="AR992" s="1165"/>
      <c r="AS992" s="1136"/>
      <c r="AT992" s="1165"/>
      <c r="AU992" s="1136"/>
      <c r="AV992" s="1177"/>
      <c r="AW992" s="1165"/>
      <c r="AX992" s="1165"/>
    </row>
    <row r="993" spans="2:50">
      <c r="B993" s="1165"/>
      <c r="C993" s="1165"/>
      <c r="D993" s="1165"/>
      <c r="E993" s="1136"/>
      <c r="F993" s="1165"/>
      <c r="G993" s="1165"/>
      <c r="H993" s="1165"/>
      <c r="I993" s="1165"/>
      <c r="J993" s="1136"/>
      <c r="K993" s="1165"/>
      <c r="L993" s="1165"/>
      <c r="M993" s="1165"/>
      <c r="N993" s="1165"/>
      <c r="O993" s="1165"/>
      <c r="P993" s="1165"/>
      <c r="Q993" s="1136"/>
      <c r="R993" s="1165"/>
      <c r="S993" s="1136"/>
      <c r="T993" s="1165"/>
      <c r="U993" s="1165"/>
      <c r="V993" s="1165"/>
      <c r="W993" s="1165"/>
      <c r="X993" s="1136"/>
      <c r="Y993" s="1165"/>
      <c r="Z993" s="1136"/>
      <c r="AA993" s="1165"/>
      <c r="AB993" s="1165"/>
      <c r="AC993" s="1165"/>
      <c r="AD993" s="1165"/>
      <c r="AE993" s="1136"/>
      <c r="AF993" s="1165"/>
      <c r="AG993" s="1136"/>
      <c r="AH993" s="1165"/>
      <c r="AI993" s="1165"/>
      <c r="AJ993" s="1165"/>
      <c r="AK993" s="1165"/>
      <c r="AL993" s="1136"/>
      <c r="AM993" s="1165"/>
      <c r="AN993" s="1136"/>
      <c r="AO993" s="1171"/>
      <c r="AP993" s="1165"/>
      <c r="AQ993" s="1165"/>
      <c r="AR993" s="1165"/>
      <c r="AS993" s="1136"/>
      <c r="AT993" s="1165"/>
      <c r="AU993" s="1136"/>
      <c r="AV993" s="1177"/>
      <c r="AW993" s="1165"/>
      <c r="AX993" s="1165"/>
    </row>
    <row r="994" spans="2:50">
      <c r="B994" s="1165"/>
      <c r="C994" s="1165"/>
      <c r="D994" s="1165"/>
      <c r="E994" s="1136"/>
      <c r="F994" s="1165"/>
      <c r="G994" s="1165"/>
      <c r="H994" s="1165"/>
      <c r="I994" s="1165"/>
      <c r="J994" s="1136"/>
      <c r="K994" s="1165"/>
      <c r="L994" s="1165"/>
      <c r="M994" s="1165"/>
      <c r="N994" s="1165"/>
      <c r="O994" s="1165"/>
      <c r="P994" s="1165"/>
      <c r="Q994" s="1136"/>
      <c r="R994" s="1165"/>
      <c r="S994" s="1136"/>
      <c r="T994" s="1165"/>
      <c r="U994" s="1165"/>
      <c r="V994" s="1165"/>
      <c r="W994" s="1165"/>
      <c r="X994" s="1136"/>
      <c r="Y994" s="1165"/>
      <c r="Z994" s="1136"/>
      <c r="AA994" s="1165"/>
      <c r="AB994" s="1165"/>
      <c r="AC994" s="1165"/>
      <c r="AD994" s="1165"/>
      <c r="AE994" s="1136"/>
      <c r="AF994" s="1165"/>
      <c r="AG994" s="1136"/>
      <c r="AH994" s="1165"/>
      <c r="AI994" s="1165"/>
      <c r="AJ994" s="1165"/>
      <c r="AK994" s="1165"/>
      <c r="AL994" s="1136"/>
      <c r="AM994" s="1165"/>
      <c r="AN994" s="1136"/>
      <c r="AO994" s="1171"/>
      <c r="AP994" s="1165"/>
      <c r="AQ994" s="1165"/>
      <c r="AR994" s="1165"/>
      <c r="AS994" s="1136"/>
      <c r="AT994" s="1165"/>
      <c r="AU994" s="1136"/>
      <c r="AV994" s="1177"/>
      <c r="AW994" s="1165"/>
      <c r="AX994" s="1165"/>
    </row>
    <row r="995" spans="2:50">
      <c r="B995" s="1165"/>
      <c r="C995" s="1165"/>
      <c r="D995" s="1165"/>
      <c r="E995" s="1136"/>
      <c r="F995" s="1165"/>
      <c r="G995" s="1165"/>
      <c r="H995" s="1165"/>
      <c r="I995" s="1165"/>
      <c r="J995" s="1136"/>
      <c r="K995" s="1165"/>
      <c r="L995" s="1165"/>
      <c r="M995" s="1165"/>
      <c r="N995" s="1165"/>
      <c r="O995" s="1165"/>
      <c r="P995" s="1165"/>
      <c r="Q995" s="1136"/>
      <c r="R995" s="1165"/>
      <c r="S995" s="1136"/>
      <c r="T995" s="1165"/>
      <c r="U995" s="1165"/>
      <c r="V995" s="1165"/>
      <c r="W995" s="1165"/>
      <c r="X995" s="1136"/>
      <c r="Y995" s="1165"/>
      <c r="Z995" s="1136"/>
      <c r="AA995" s="1165"/>
      <c r="AB995" s="1165"/>
      <c r="AC995" s="1165"/>
      <c r="AD995" s="1165"/>
      <c r="AE995" s="1136"/>
      <c r="AF995" s="1165"/>
      <c r="AG995" s="1136"/>
      <c r="AH995" s="1165"/>
      <c r="AI995" s="1165"/>
      <c r="AJ995" s="1165"/>
      <c r="AK995" s="1165"/>
      <c r="AL995" s="1136"/>
      <c r="AM995" s="1165"/>
      <c r="AN995" s="1136"/>
      <c r="AO995" s="1171"/>
      <c r="AP995" s="1165"/>
      <c r="AQ995" s="1165"/>
      <c r="AR995" s="1165"/>
      <c r="AS995" s="1136"/>
      <c r="AT995" s="1165"/>
      <c r="AU995" s="1136"/>
      <c r="AV995" s="1177"/>
      <c r="AW995" s="1165"/>
      <c r="AX995" s="1165"/>
    </row>
    <row r="996" spans="2:50">
      <c r="B996" s="1165"/>
      <c r="C996" s="1165"/>
      <c r="D996" s="1165"/>
      <c r="E996" s="1136"/>
      <c r="F996" s="1165"/>
      <c r="G996" s="1165"/>
      <c r="H996" s="1165"/>
      <c r="I996" s="1165"/>
      <c r="J996" s="1136"/>
      <c r="K996" s="1165"/>
      <c r="L996" s="1165"/>
      <c r="M996" s="1165"/>
      <c r="N996" s="1165"/>
      <c r="O996" s="1165"/>
      <c r="P996" s="1165"/>
      <c r="Q996" s="1136"/>
      <c r="R996" s="1165"/>
      <c r="S996" s="1136"/>
      <c r="T996" s="1165"/>
      <c r="U996" s="1165"/>
      <c r="V996" s="1165"/>
      <c r="W996" s="1165"/>
      <c r="X996" s="1136"/>
      <c r="Y996" s="1165"/>
      <c r="Z996" s="1136"/>
      <c r="AA996" s="1165"/>
      <c r="AB996" s="1165"/>
      <c r="AC996" s="1165"/>
      <c r="AD996" s="1165"/>
      <c r="AE996" s="1136"/>
      <c r="AF996" s="1165"/>
      <c r="AG996" s="1136"/>
      <c r="AH996" s="1165"/>
      <c r="AI996" s="1165"/>
      <c r="AJ996" s="1165"/>
      <c r="AK996" s="1165"/>
      <c r="AL996" s="1136"/>
      <c r="AM996" s="1165"/>
      <c r="AN996" s="1136"/>
      <c r="AO996" s="1171"/>
      <c r="AP996" s="1165"/>
      <c r="AQ996" s="1165"/>
      <c r="AR996" s="1165"/>
      <c r="AS996" s="1136"/>
      <c r="AT996" s="1165"/>
      <c r="AU996" s="1136"/>
      <c r="AV996" s="1177"/>
      <c r="AW996" s="1165"/>
      <c r="AX996" s="1165"/>
    </row>
    <row r="997" spans="2:50">
      <c r="B997" s="1165"/>
      <c r="C997" s="1165"/>
      <c r="D997" s="1165"/>
      <c r="E997" s="1136"/>
      <c r="F997" s="1165"/>
      <c r="G997" s="1165"/>
      <c r="H997" s="1165"/>
      <c r="I997" s="1165"/>
      <c r="J997" s="1136"/>
      <c r="K997" s="1165"/>
      <c r="L997" s="1165"/>
      <c r="M997" s="1165"/>
      <c r="N997" s="1165"/>
      <c r="O997" s="1165"/>
      <c r="P997" s="1165"/>
      <c r="Q997" s="1136"/>
      <c r="R997" s="1165"/>
      <c r="S997" s="1136"/>
      <c r="T997" s="1165"/>
      <c r="U997" s="1165"/>
      <c r="V997" s="1165"/>
      <c r="W997" s="1165"/>
      <c r="X997" s="1136"/>
      <c r="Y997" s="1165"/>
      <c r="Z997" s="1136"/>
      <c r="AA997" s="1165"/>
      <c r="AB997" s="1165"/>
      <c r="AC997" s="1165"/>
      <c r="AD997" s="1165"/>
      <c r="AE997" s="1136"/>
      <c r="AF997" s="1165"/>
      <c r="AG997" s="1136"/>
      <c r="AH997" s="1165"/>
      <c r="AI997" s="1165"/>
      <c r="AJ997" s="1165"/>
      <c r="AK997" s="1165"/>
      <c r="AL997" s="1136"/>
      <c r="AM997" s="1165"/>
      <c r="AN997" s="1136"/>
      <c r="AO997" s="1171"/>
      <c r="AP997" s="1165"/>
      <c r="AQ997" s="1165"/>
      <c r="AR997" s="1165"/>
      <c r="AS997" s="1136"/>
      <c r="AT997" s="1165"/>
      <c r="AU997" s="1136"/>
      <c r="AV997" s="1177"/>
      <c r="AW997" s="1165"/>
      <c r="AX997" s="1165"/>
    </row>
    <row r="998" spans="2:50">
      <c r="B998" s="1165"/>
      <c r="C998" s="1165"/>
      <c r="D998" s="1165"/>
      <c r="E998" s="1136"/>
      <c r="F998" s="1165"/>
      <c r="G998" s="1165"/>
      <c r="H998" s="1165"/>
      <c r="I998" s="1165"/>
      <c r="J998" s="1136"/>
      <c r="K998" s="1165"/>
      <c r="L998" s="1165"/>
      <c r="M998" s="1165"/>
      <c r="N998" s="1165"/>
      <c r="O998" s="1165"/>
      <c r="P998" s="1165"/>
      <c r="Q998" s="1136"/>
      <c r="R998" s="1165"/>
      <c r="S998" s="1136"/>
      <c r="T998" s="1165"/>
      <c r="U998" s="1165"/>
      <c r="V998" s="1165"/>
      <c r="W998" s="1165"/>
      <c r="X998" s="1136"/>
      <c r="Y998" s="1165"/>
      <c r="Z998" s="1136"/>
      <c r="AA998" s="1165"/>
      <c r="AB998" s="1165"/>
      <c r="AC998" s="1165"/>
      <c r="AD998" s="1165"/>
      <c r="AE998" s="1136"/>
      <c r="AF998" s="1165"/>
      <c r="AG998" s="1136"/>
      <c r="AH998" s="1165"/>
      <c r="AI998" s="1165"/>
      <c r="AJ998" s="1165"/>
      <c r="AK998" s="1165"/>
      <c r="AL998" s="1136"/>
      <c r="AM998" s="1165"/>
      <c r="AN998" s="1136"/>
      <c r="AO998" s="1171"/>
      <c r="AP998" s="1165"/>
      <c r="AQ998" s="1165"/>
      <c r="AR998" s="1165"/>
      <c r="AS998" s="1136"/>
      <c r="AT998" s="1165"/>
      <c r="AU998" s="1136"/>
      <c r="AV998" s="1177"/>
      <c r="AW998" s="1165"/>
      <c r="AX998" s="1165"/>
    </row>
    <row r="999" spans="2:50">
      <c r="B999" s="1165"/>
      <c r="C999" s="1165"/>
      <c r="D999" s="1165"/>
      <c r="E999" s="1136"/>
      <c r="F999" s="1165"/>
      <c r="G999" s="1165"/>
      <c r="H999" s="1165"/>
      <c r="I999" s="1165"/>
      <c r="J999" s="1136"/>
      <c r="K999" s="1165"/>
      <c r="L999" s="1165"/>
      <c r="M999" s="1165"/>
      <c r="N999" s="1165"/>
      <c r="O999" s="1165"/>
      <c r="P999" s="1165"/>
      <c r="Q999" s="1136"/>
      <c r="R999" s="1165"/>
      <c r="S999" s="1136"/>
      <c r="T999" s="1165"/>
      <c r="U999" s="1165"/>
      <c r="V999" s="1165"/>
      <c r="W999" s="1165"/>
      <c r="X999" s="1136"/>
      <c r="Y999" s="1165"/>
      <c r="Z999" s="1136"/>
      <c r="AA999" s="1165"/>
      <c r="AB999" s="1165"/>
      <c r="AC999" s="1165"/>
      <c r="AD999" s="1165"/>
      <c r="AE999" s="1136"/>
      <c r="AF999" s="1165"/>
      <c r="AG999" s="1136"/>
      <c r="AH999" s="1165"/>
      <c r="AI999" s="1165"/>
      <c r="AJ999" s="1165"/>
      <c r="AK999" s="1165"/>
      <c r="AL999" s="1136"/>
      <c r="AM999" s="1165"/>
      <c r="AN999" s="1136"/>
      <c r="AO999" s="1171"/>
      <c r="AP999" s="1165"/>
      <c r="AQ999" s="1165"/>
      <c r="AR999" s="1165"/>
      <c r="AS999" s="1136"/>
      <c r="AT999" s="1165"/>
      <c r="AU999" s="1136"/>
      <c r="AV999" s="1177"/>
      <c r="AW999" s="1165"/>
      <c r="AX999" s="1165"/>
    </row>
    <row r="1000" spans="2:50">
      <c r="B1000" s="1165"/>
      <c r="C1000" s="1165"/>
      <c r="D1000" s="1165"/>
      <c r="E1000" s="1136"/>
      <c r="F1000" s="1165"/>
      <c r="G1000" s="1165"/>
      <c r="H1000" s="1165"/>
      <c r="I1000" s="1165"/>
      <c r="J1000" s="1136"/>
      <c r="K1000" s="1165"/>
      <c r="L1000" s="1165"/>
      <c r="M1000" s="1165"/>
      <c r="N1000" s="1165"/>
      <c r="O1000" s="1165"/>
      <c r="P1000" s="1165"/>
      <c r="Q1000" s="1136"/>
      <c r="R1000" s="1165"/>
      <c r="S1000" s="1136"/>
      <c r="T1000" s="1165"/>
      <c r="U1000" s="1165"/>
      <c r="V1000" s="1165"/>
      <c r="W1000" s="1165"/>
      <c r="X1000" s="1136"/>
      <c r="Y1000" s="1165"/>
      <c r="Z1000" s="1136"/>
      <c r="AA1000" s="1165"/>
      <c r="AB1000" s="1165"/>
      <c r="AC1000" s="1165"/>
      <c r="AD1000" s="1165"/>
      <c r="AE1000" s="1136"/>
      <c r="AF1000" s="1165"/>
      <c r="AG1000" s="1136"/>
      <c r="AH1000" s="1165"/>
      <c r="AI1000" s="1165"/>
      <c r="AJ1000" s="1165"/>
      <c r="AK1000" s="1165"/>
      <c r="AL1000" s="1136"/>
      <c r="AM1000" s="1165"/>
      <c r="AN1000" s="1136"/>
      <c r="AO1000" s="1171"/>
      <c r="AP1000" s="1165"/>
      <c r="AQ1000" s="1165"/>
      <c r="AR1000" s="1165"/>
      <c r="AS1000" s="1136"/>
      <c r="AT1000" s="1165"/>
      <c r="AU1000" s="1136"/>
      <c r="AV1000" s="1177"/>
    </row>
    <row r="1001" spans="2:50">
      <c r="B1001" s="1165"/>
      <c r="C1001" s="1165"/>
      <c r="D1001" s="1165"/>
      <c r="E1001" s="1136"/>
      <c r="F1001" s="1165"/>
      <c r="G1001" s="1165"/>
      <c r="H1001" s="1165"/>
      <c r="I1001" s="1165"/>
      <c r="J1001" s="1136"/>
      <c r="K1001" s="1165"/>
      <c r="L1001" s="1165"/>
      <c r="M1001" s="1165"/>
      <c r="N1001" s="1165"/>
      <c r="O1001" s="1165"/>
      <c r="P1001" s="1165"/>
      <c r="Q1001" s="1136"/>
      <c r="R1001" s="1165"/>
      <c r="S1001" s="1136"/>
      <c r="T1001" s="1165"/>
      <c r="U1001" s="1165"/>
      <c r="V1001" s="1165"/>
      <c r="W1001" s="1165"/>
      <c r="X1001" s="1136"/>
      <c r="Y1001" s="1165"/>
      <c r="Z1001" s="1136"/>
      <c r="AA1001" s="1165"/>
      <c r="AB1001" s="1165"/>
      <c r="AC1001" s="1165"/>
      <c r="AD1001" s="1165"/>
      <c r="AE1001" s="1136"/>
      <c r="AF1001" s="1165"/>
      <c r="AG1001" s="1136"/>
      <c r="AH1001" s="1165"/>
      <c r="AI1001" s="1165"/>
      <c r="AJ1001" s="1165"/>
      <c r="AK1001" s="1165"/>
      <c r="AL1001" s="1136"/>
      <c r="AM1001" s="1165"/>
      <c r="AN1001" s="1136"/>
      <c r="AO1001" s="1171"/>
      <c r="AP1001" s="1165"/>
      <c r="AQ1001" s="1165"/>
      <c r="AR1001" s="1165"/>
      <c r="AS1001" s="1136"/>
      <c r="AT1001" s="1165"/>
      <c r="AU1001" s="1136"/>
      <c r="AV1001" s="1177"/>
    </row>
    <row r="1002" spans="2:50">
      <c r="B1002" s="1165"/>
      <c r="C1002" s="1165"/>
      <c r="D1002" s="1165"/>
      <c r="E1002" s="1136"/>
      <c r="F1002" s="1165"/>
      <c r="G1002" s="1165"/>
      <c r="H1002" s="1165"/>
      <c r="I1002" s="1165"/>
      <c r="J1002" s="1136"/>
      <c r="K1002" s="1165"/>
      <c r="L1002" s="1165"/>
      <c r="M1002" s="1165"/>
      <c r="N1002" s="1165"/>
      <c r="O1002" s="1165"/>
      <c r="P1002" s="1165"/>
      <c r="Q1002" s="1136"/>
      <c r="R1002" s="1165"/>
      <c r="S1002" s="1136"/>
      <c r="T1002" s="1165"/>
      <c r="U1002" s="1165"/>
      <c r="V1002" s="1165"/>
      <c r="W1002" s="1165"/>
      <c r="X1002" s="1136"/>
      <c r="Y1002" s="1165"/>
      <c r="Z1002" s="1136"/>
      <c r="AA1002" s="1165"/>
      <c r="AB1002" s="1165"/>
      <c r="AC1002" s="1165"/>
      <c r="AD1002" s="1165"/>
      <c r="AE1002" s="1136"/>
      <c r="AF1002" s="1165"/>
      <c r="AG1002" s="1136"/>
      <c r="AH1002" s="1165"/>
      <c r="AI1002" s="1165"/>
      <c r="AJ1002" s="1165"/>
      <c r="AK1002" s="1165"/>
      <c r="AL1002" s="1136"/>
      <c r="AM1002" s="1165"/>
      <c r="AN1002" s="1136"/>
      <c r="AO1002" s="1171"/>
      <c r="AP1002" s="1165"/>
      <c r="AQ1002" s="1165"/>
      <c r="AR1002" s="1165"/>
      <c r="AS1002" s="1136"/>
      <c r="AT1002" s="1165"/>
      <c r="AU1002" s="1136"/>
      <c r="AV1002" s="1177"/>
    </row>
    <row r="1003" spans="2:50">
      <c r="B1003" s="1165"/>
      <c r="C1003" s="1165"/>
      <c r="D1003" s="1165"/>
      <c r="E1003" s="1136"/>
      <c r="F1003" s="1165"/>
      <c r="G1003" s="1165"/>
      <c r="H1003" s="1165"/>
      <c r="I1003" s="1165"/>
      <c r="J1003" s="1136"/>
      <c r="K1003" s="1165"/>
      <c r="L1003" s="1165"/>
      <c r="M1003" s="1165"/>
      <c r="N1003" s="1165"/>
      <c r="O1003" s="1165"/>
      <c r="P1003" s="1165"/>
      <c r="Q1003" s="1136"/>
      <c r="R1003" s="1165"/>
      <c r="S1003" s="1136"/>
      <c r="T1003" s="1165"/>
      <c r="U1003" s="1165"/>
      <c r="V1003" s="1165"/>
      <c r="W1003" s="1165"/>
      <c r="X1003" s="1136"/>
      <c r="Y1003" s="1165"/>
      <c r="Z1003" s="1136"/>
      <c r="AA1003" s="1165"/>
      <c r="AB1003" s="1165"/>
      <c r="AC1003" s="1165"/>
      <c r="AD1003" s="1165"/>
      <c r="AE1003" s="1136"/>
      <c r="AF1003" s="1165"/>
      <c r="AG1003" s="1136"/>
      <c r="AH1003" s="1165"/>
      <c r="AI1003" s="1165"/>
      <c r="AJ1003" s="1165"/>
      <c r="AK1003" s="1165"/>
      <c r="AL1003" s="1136"/>
      <c r="AM1003" s="1165"/>
      <c r="AN1003" s="1136"/>
      <c r="AO1003" s="1171"/>
      <c r="AP1003" s="1165"/>
      <c r="AQ1003" s="1165"/>
      <c r="AR1003" s="1165"/>
      <c r="AS1003" s="1136"/>
      <c r="AT1003" s="1165"/>
      <c r="AU1003" s="1136"/>
      <c r="AV1003" s="1177"/>
    </row>
    <row r="1004" spans="2:50">
      <c r="B1004" s="1165"/>
      <c r="C1004" s="1165"/>
      <c r="D1004" s="1165"/>
      <c r="E1004" s="1136"/>
      <c r="F1004" s="1165"/>
      <c r="G1004" s="1165"/>
      <c r="H1004" s="1165"/>
      <c r="I1004" s="1165"/>
      <c r="J1004" s="1136"/>
      <c r="K1004" s="1165"/>
      <c r="L1004" s="1165"/>
      <c r="M1004" s="1165"/>
      <c r="N1004" s="1165"/>
      <c r="O1004" s="1165"/>
      <c r="P1004" s="1165"/>
      <c r="Q1004" s="1136"/>
      <c r="R1004" s="1165"/>
      <c r="S1004" s="1136"/>
      <c r="T1004" s="1165"/>
      <c r="U1004" s="1165"/>
      <c r="V1004" s="1165"/>
      <c r="W1004" s="1165"/>
      <c r="X1004" s="1136"/>
      <c r="Y1004" s="1165"/>
      <c r="Z1004" s="1136"/>
      <c r="AA1004" s="1165"/>
      <c r="AB1004" s="1165"/>
      <c r="AC1004" s="1165"/>
      <c r="AD1004" s="1165"/>
      <c r="AE1004" s="1136"/>
      <c r="AF1004" s="1165"/>
      <c r="AG1004" s="1136"/>
      <c r="AH1004" s="1165"/>
      <c r="AI1004" s="1165"/>
      <c r="AJ1004" s="1165"/>
      <c r="AK1004" s="1165"/>
      <c r="AL1004" s="1136"/>
      <c r="AM1004" s="1165"/>
      <c r="AN1004" s="1136"/>
      <c r="AO1004" s="1171"/>
      <c r="AP1004" s="1165"/>
      <c r="AQ1004" s="1165"/>
      <c r="AR1004" s="1165"/>
      <c r="AS1004" s="1136"/>
      <c r="AT1004" s="1165"/>
      <c r="AU1004" s="1136"/>
      <c r="AV1004" s="1177"/>
    </row>
    <row r="1005" spans="2:50">
      <c r="B1005" s="1165"/>
      <c r="C1005" s="1165"/>
      <c r="D1005" s="1165"/>
      <c r="E1005" s="1136"/>
      <c r="F1005" s="1165"/>
      <c r="G1005" s="1165"/>
      <c r="H1005" s="1165"/>
      <c r="I1005" s="1165"/>
      <c r="J1005" s="1136"/>
      <c r="K1005" s="1165"/>
      <c r="L1005" s="1165"/>
      <c r="M1005" s="1165"/>
      <c r="N1005" s="1165"/>
      <c r="O1005" s="1165"/>
      <c r="P1005" s="1165"/>
      <c r="Q1005" s="1136"/>
      <c r="R1005" s="1165"/>
      <c r="S1005" s="1136"/>
      <c r="T1005" s="1165"/>
      <c r="U1005" s="1165"/>
      <c r="V1005" s="1165"/>
      <c r="W1005" s="1165"/>
      <c r="X1005" s="1136"/>
      <c r="Y1005" s="1165"/>
      <c r="Z1005" s="1136"/>
      <c r="AA1005" s="1165"/>
      <c r="AB1005" s="1165"/>
      <c r="AC1005" s="1165"/>
      <c r="AD1005" s="1165"/>
      <c r="AE1005" s="1136"/>
      <c r="AF1005" s="1165"/>
      <c r="AG1005" s="1136"/>
      <c r="AH1005" s="1165"/>
      <c r="AI1005" s="1165"/>
      <c r="AJ1005" s="1165"/>
      <c r="AK1005" s="1165"/>
      <c r="AL1005" s="1136"/>
      <c r="AM1005" s="1165"/>
      <c r="AN1005" s="1136"/>
      <c r="AO1005" s="1171"/>
      <c r="AP1005" s="1165"/>
      <c r="AQ1005" s="1165"/>
      <c r="AR1005" s="1165"/>
      <c r="AS1005" s="1136"/>
      <c r="AT1005" s="1165"/>
      <c r="AU1005" s="1136"/>
      <c r="AV1005" s="1177"/>
    </row>
    <row r="1006" spans="2:50">
      <c r="B1006" s="1165"/>
      <c r="C1006" s="1165"/>
      <c r="D1006" s="1165"/>
      <c r="E1006" s="1136"/>
      <c r="F1006" s="1165"/>
      <c r="G1006" s="1165"/>
      <c r="H1006" s="1165"/>
      <c r="I1006" s="1165"/>
      <c r="J1006" s="1136"/>
      <c r="K1006" s="1165"/>
      <c r="L1006" s="1165"/>
      <c r="M1006" s="1165"/>
      <c r="N1006" s="1165"/>
      <c r="O1006" s="1165"/>
      <c r="P1006" s="1165"/>
      <c r="Q1006" s="1136"/>
      <c r="R1006" s="1165"/>
      <c r="S1006" s="1136"/>
      <c r="T1006" s="1165"/>
      <c r="U1006" s="1165"/>
      <c r="V1006" s="1165"/>
      <c r="W1006" s="1165"/>
      <c r="X1006" s="1136"/>
      <c r="Y1006" s="1165"/>
      <c r="Z1006" s="1136"/>
      <c r="AA1006" s="1165"/>
      <c r="AB1006" s="1165"/>
      <c r="AC1006" s="1165"/>
      <c r="AD1006" s="1165"/>
      <c r="AE1006" s="1136"/>
      <c r="AF1006" s="1165"/>
      <c r="AG1006" s="1136"/>
      <c r="AH1006" s="1165"/>
      <c r="AI1006" s="1165"/>
      <c r="AJ1006" s="1165"/>
      <c r="AK1006" s="1165"/>
      <c r="AL1006" s="1136"/>
      <c r="AM1006" s="1165"/>
      <c r="AN1006" s="1136"/>
      <c r="AO1006" s="1171"/>
      <c r="AP1006" s="1165"/>
      <c r="AQ1006" s="1165"/>
      <c r="AR1006" s="1165"/>
      <c r="AS1006" s="1136"/>
      <c r="AT1006" s="1165"/>
      <c r="AU1006" s="1136"/>
      <c r="AV1006" s="1177"/>
    </row>
    <row r="1007" spans="2:50">
      <c r="B1007" s="1165"/>
      <c r="C1007" s="1165"/>
      <c r="D1007" s="1165"/>
      <c r="E1007" s="1136"/>
      <c r="F1007" s="1165"/>
      <c r="G1007" s="1165"/>
      <c r="H1007" s="1165"/>
      <c r="I1007" s="1165"/>
      <c r="J1007" s="1136"/>
      <c r="K1007" s="1165"/>
      <c r="L1007" s="1165"/>
      <c r="M1007" s="1165"/>
      <c r="N1007" s="1165"/>
      <c r="O1007" s="1165"/>
      <c r="P1007" s="1165"/>
      <c r="Q1007" s="1136"/>
      <c r="R1007" s="1165"/>
      <c r="S1007" s="1136"/>
      <c r="T1007" s="1165"/>
      <c r="U1007" s="1165"/>
      <c r="V1007" s="1165"/>
      <c r="W1007" s="1165"/>
      <c r="X1007" s="1136"/>
      <c r="Y1007" s="1165"/>
      <c r="Z1007" s="1136"/>
      <c r="AA1007" s="1165"/>
      <c r="AB1007" s="1165"/>
      <c r="AC1007" s="1165"/>
      <c r="AD1007" s="1165"/>
      <c r="AE1007" s="1136"/>
      <c r="AF1007" s="1165"/>
      <c r="AG1007" s="1136"/>
      <c r="AH1007" s="1165"/>
      <c r="AI1007" s="1165"/>
      <c r="AJ1007" s="1165"/>
      <c r="AK1007" s="1165"/>
      <c r="AL1007" s="1136"/>
      <c r="AM1007" s="1165"/>
      <c r="AN1007" s="1136"/>
      <c r="AO1007" s="1171"/>
      <c r="AP1007" s="1165"/>
      <c r="AQ1007" s="1165"/>
      <c r="AR1007" s="1165"/>
      <c r="AS1007" s="1136"/>
      <c r="AT1007" s="1165"/>
      <c r="AU1007" s="1136"/>
      <c r="AV1007" s="1177"/>
    </row>
    <row r="1008" spans="2:50">
      <c r="B1008" s="1165"/>
      <c r="C1008" s="1165"/>
      <c r="D1008" s="1165"/>
      <c r="E1008" s="1136"/>
      <c r="F1008" s="1165"/>
      <c r="G1008" s="1165"/>
      <c r="H1008" s="1165"/>
      <c r="I1008" s="1165"/>
      <c r="J1008" s="1136"/>
      <c r="K1008" s="1165"/>
      <c r="L1008" s="1165"/>
      <c r="M1008" s="1165"/>
      <c r="N1008" s="1165"/>
      <c r="O1008" s="1165"/>
      <c r="P1008" s="1165"/>
      <c r="Q1008" s="1136"/>
      <c r="R1008" s="1165"/>
      <c r="S1008" s="1136"/>
      <c r="T1008" s="1165"/>
      <c r="U1008" s="1165"/>
      <c r="V1008" s="1165"/>
      <c r="W1008" s="1165"/>
      <c r="X1008" s="1136"/>
      <c r="Y1008" s="1165"/>
      <c r="Z1008" s="1136"/>
      <c r="AA1008" s="1165"/>
      <c r="AB1008" s="1165"/>
      <c r="AC1008" s="1165"/>
      <c r="AD1008" s="1165"/>
      <c r="AE1008" s="1136"/>
      <c r="AF1008" s="1165"/>
      <c r="AG1008" s="1136"/>
      <c r="AH1008" s="1165"/>
      <c r="AI1008" s="1165"/>
      <c r="AJ1008" s="1165"/>
      <c r="AK1008" s="1165"/>
      <c r="AL1008" s="1136"/>
      <c r="AM1008" s="1165"/>
      <c r="AN1008" s="1136"/>
      <c r="AO1008" s="1171"/>
      <c r="AP1008" s="1165"/>
      <c r="AQ1008" s="1165"/>
      <c r="AR1008" s="1165"/>
      <c r="AS1008" s="1136"/>
      <c r="AT1008" s="1165"/>
      <c r="AU1008" s="1136"/>
      <c r="AV1008" s="1177"/>
    </row>
    <row r="1009" spans="2:48">
      <c r="B1009" s="1165"/>
      <c r="C1009" s="1165"/>
      <c r="D1009" s="1165"/>
      <c r="E1009" s="1136"/>
      <c r="F1009" s="1165"/>
      <c r="G1009" s="1165"/>
      <c r="H1009" s="1165"/>
      <c r="I1009" s="1165"/>
      <c r="J1009" s="1136"/>
      <c r="K1009" s="1165"/>
      <c r="L1009" s="1165"/>
      <c r="M1009" s="1165"/>
      <c r="N1009" s="1165"/>
      <c r="O1009" s="1165"/>
      <c r="P1009" s="1165"/>
      <c r="Q1009" s="1136"/>
      <c r="R1009" s="1165"/>
      <c r="S1009" s="1136"/>
      <c r="T1009" s="1165"/>
      <c r="U1009" s="1165"/>
      <c r="V1009" s="1165"/>
      <c r="W1009" s="1165"/>
      <c r="X1009" s="1136"/>
      <c r="Y1009" s="1165"/>
      <c r="Z1009" s="1136"/>
      <c r="AA1009" s="1165"/>
      <c r="AB1009" s="1165"/>
      <c r="AC1009" s="1165"/>
      <c r="AD1009" s="1165"/>
      <c r="AE1009" s="1136"/>
      <c r="AF1009" s="1165"/>
      <c r="AG1009" s="1136"/>
      <c r="AH1009" s="1165"/>
      <c r="AI1009" s="1165"/>
      <c r="AJ1009" s="1165"/>
      <c r="AK1009" s="1165"/>
      <c r="AL1009" s="1136"/>
      <c r="AM1009" s="1165"/>
      <c r="AN1009" s="1136"/>
      <c r="AO1009" s="1171"/>
      <c r="AP1009" s="1165"/>
      <c r="AQ1009" s="1165"/>
      <c r="AR1009" s="1165"/>
      <c r="AS1009" s="1136"/>
      <c r="AT1009" s="1165"/>
      <c r="AU1009" s="1136"/>
      <c r="AV1009" s="1177"/>
    </row>
  </sheetData>
  <sortState xmlns:xlrd2="http://schemas.microsoft.com/office/spreadsheetml/2017/richdata2" ref="A22:E44">
    <sortCondition descending="1" ref="E20:E44"/>
  </sortState>
  <mergeCells count="202">
    <mergeCell ref="O9:S9"/>
    <mergeCell ref="H9:J9"/>
    <mergeCell ref="AP11:AU11"/>
    <mergeCell ref="AP15:AU16"/>
    <mergeCell ref="H11:J11"/>
    <mergeCell ref="U11:Z11"/>
    <mergeCell ref="AC11:AE11"/>
    <mergeCell ref="AC9:AE9"/>
    <mergeCell ref="AJ9:AN9"/>
    <mergeCell ref="C6:E6"/>
    <mergeCell ref="B76:E76"/>
    <mergeCell ref="B2:E2"/>
    <mergeCell ref="G21:H21"/>
    <mergeCell ref="G22:H22"/>
    <mergeCell ref="G23:H23"/>
    <mergeCell ref="G24:H24"/>
    <mergeCell ref="G25:H25"/>
    <mergeCell ref="G26:H26"/>
    <mergeCell ref="G27:H27"/>
    <mergeCell ref="G28:H28"/>
    <mergeCell ref="G20:H20"/>
    <mergeCell ref="B51:E51"/>
    <mergeCell ref="B49:E49"/>
    <mergeCell ref="B50:E50"/>
    <mergeCell ref="B48:E48"/>
    <mergeCell ref="B45:E45"/>
    <mergeCell ref="B46:E46"/>
    <mergeCell ref="C47:E47"/>
    <mergeCell ref="G40:H40"/>
    <mergeCell ref="G41:H41"/>
    <mergeCell ref="B65:E65"/>
    <mergeCell ref="B66:E66"/>
    <mergeCell ref="B67:E67"/>
    <mergeCell ref="AP42:AQ42"/>
    <mergeCell ref="AP45:AU45"/>
    <mergeCell ref="G43:H43"/>
    <mergeCell ref="N43:O43"/>
    <mergeCell ref="U43:V43"/>
    <mergeCell ref="AB43:AC43"/>
    <mergeCell ref="AI43:AJ43"/>
    <mergeCell ref="AP43:AQ43"/>
    <mergeCell ref="U45:Z45"/>
    <mergeCell ref="AB45:AG45"/>
    <mergeCell ref="AI45:AN45"/>
    <mergeCell ref="N45:S45"/>
    <mergeCell ref="G44:H44"/>
    <mergeCell ref="N44:O44"/>
    <mergeCell ref="U44:V44"/>
    <mergeCell ref="AB44:AC44"/>
    <mergeCell ref="AI44:AJ44"/>
    <mergeCell ref="AP44:AQ44"/>
    <mergeCell ref="AP41:AQ41"/>
    <mergeCell ref="AP28:AQ28"/>
    <mergeCell ref="AP29:AQ29"/>
    <mergeCell ref="AP30:AQ30"/>
    <mergeCell ref="AP31:AQ31"/>
    <mergeCell ref="AP32:AQ32"/>
    <mergeCell ref="AP33:AQ33"/>
    <mergeCell ref="AP34:AQ34"/>
    <mergeCell ref="AP35:AQ35"/>
    <mergeCell ref="AP36:AQ36"/>
    <mergeCell ref="AP37:AQ37"/>
    <mergeCell ref="AP38:AQ38"/>
    <mergeCell ref="AP39:AQ39"/>
    <mergeCell ref="AP40:AQ40"/>
    <mergeCell ref="AI21:AJ21"/>
    <mergeCell ref="AI22:AJ22"/>
    <mergeCell ref="AI23:AJ23"/>
    <mergeCell ref="AI24:AJ24"/>
    <mergeCell ref="U21:V21"/>
    <mergeCell ref="U22:V22"/>
    <mergeCell ref="U23:V23"/>
    <mergeCell ref="AB21:AC21"/>
    <mergeCell ref="AB22:AC22"/>
    <mergeCell ref="U27:V27"/>
    <mergeCell ref="AI33:AJ33"/>
    <mergeCell ref="AI34:AJ34"/>
    <mergeCell ref="AI35:AJ35"/>
    <mergeCell ref="AI36:AJ36"/>
    <mergeCell ref="AI25:AJ25"/>
    <mergeCell ref="AI26:AJ26"/>
    <mergeCell ref="AI27:AJ27"/>
    <mergeCell ref="AI28:AJ28"/>
    <mergeCell ref="AI29:AJ29"/>
    <mergeCell ref="AB36:AC36"/>
    <mergeCell ref="U41:V41"/>
    <mergeCell ref="U31:V31"/>
    <mergeCell ref="U32:V32"/>
    <mergeCell ref="U33:V33"/>
    <mergeCell ref="U34:V34"/>
    <mergeCell ref="U35:V35"/>
    <mergeCell ref="U36:V36"/>
    <mergeCell ref="U37:V37"/>
    <mergeCell ref="U38:V38"/>
    <mergeCell ref="U39:V39"/>
    <mergeCell ref="U40:V40"/>
    <mergeCell ref="G38:H38"/>
    <mergeCell ref="G39:H39"/>
    <mergeCell ref="N36:O36"/>
    <mergeCell ref="N37:O37"/>
    <mergeCell ref="N38:O38"/>
    <mergeCell ref="N39:O39"/>
    <mergeCell ref="N40:O40"/>
    <mergeCell ref="AP20:AQ20"/>
    <mergeCell ref="AP21:AQ21"/>
    <mergeCell ref="AP22:AQ22"/>
    <mergeCell ref="AP23:AQ23"/>
    <mergeCell ref="AP24:AQ24"/>
    <mergeCell ref="AP25:AQ25"/>
    <mergeCell ref="AP26:AQ26"/>
    <mergeCell ref="AP27:AQ27"/>
    <mergeCell ref="AB20:AC20"/>
    <mergeCell ref="AI20:AJ20"/>
    <mergeCell ref="AB33:AC33"/>
    <mergeCell ref="AB34:AC34"/>
    <mergeCell ref="AB35:AC35"/>
    <mergeCell ref="U20:V20"/>
    <mergeCell ref="U24:V24"/>
    <mergeCell ref="U25:V25"/>
    <mergeCell ref="U26:V26"/>
    <mergeCell ref="B53:E53"/>
    <mergeCell ref="B55:E55"/>
    <mergeCell ref="B54:E54"/>
    <mergeCell ref="G45:L45"/>
    <mergeCell ref="U42:V42"/>
    <mergeCell ref="AB42:AC42"/>
    <mergeCell ref="AI42:AJ42"/>
    <mergeCell ref="N30:O30"/>
    <mergeCell ref="N41:O41"/>
    <mergeCell ref="N31:O31"/>
    <mergeCell ref="N32:O32"/>
    <mergeCell ref="N33:O33"/>
    <mergeCell ref="G42:H42"/>
    <mergeCell ref="N42:O42"/>
    <mergeCell ref="G30:H30"/>
    <mergeCell ref="G31:H31"/>
    <mergeCell ref="G32:H32"/>
    <mergeCell ref="G33:H33"/>
    <mergeCell ref="G34:H34"/>
    <mergeCell ref="N34:O34"/>
    <mergeCell ref="N35:O35"/>
    <mergeCell ref="G35:H35"/>
    <mergeCell ref="G36:H36"/>
    <mergeCell ref="G37:H37"/>
    <mergeCell ref="B64:E64"/>
    <mergeCell ref="B62:E63"/>
    <mergeCell ref="B74:E74"/>
    <mergeCell ref="B75:E75"/>
    <mergeCell ref="B69:E69"/>
    <mergeCell ref="B70:E70"/>
    <mergeCell ref="B71:E71"/>
    <mergeCell ref="B72:E72"/>
    <mergeCell ref="B73:E73"/>
    <mergeCell ref="B68:E68"/>
    <mergeCell ref="B4:E4"/>
    <mergeCell ref="B5:E5"/>
    <mergeCell ref="U30:V30"/>
    <mergeCell ref="AB23:AC23"/>
    <mergeCell ref="AB24:AC24"/>
    <mergeCell ref="AB25:AC25"/>
    <mergeCell ref="AB26:AC26"/>
    <mergeCell ref="AB27:AC27"/>
    <mergeCell ref="AB28:AC28"/>
    <mergeCell ref="AB29:AC29"/>
    <mergeCell ref="U28:V28"/>
    <mergeCell ref="U29:V29"/>
    <mergeCell ref="N21:O21"/>
    <mergeCell ref="N22:O22"/>
    <mergeCell ref="N23:O23"/>
    <mergeCell ref="N24:O24"/>
    <mergeCell ref="N25:O25"/>
    <mergeCell ref="N26:O26"/>
    <mergeCell ref="N27:O27"/>
    <mergeCell ref="N28:O28"/>
    <mergeCell ref="N29:O29"/>
    <mergeCell ref="N20:O20"/>
    <mergeCell ref="B8:E9"/>
    <mergeCell ref="G29:H29"/>
    <mergeCell ref="C7:E7"/>
    <mergeCell ref="B58:E59"/>
    <mergeCell ref="B60:E61"/>
    <mergeCell ref="U14:Z14"/>
    <mergeCell ref="U15:Z16"/>
    <mergeCell ref="AP14:AU14"/>
    <mergeCell ref="AB37:AC37"/>
    <mergeCell ref="AB38:AC38"/>
    <mergeCell ref="AB39:AC39"/>
    <mergeCell ref="AB40:AC40"/>
    <mergeCell ref="AB41:AC41"/>
    <mergeCell ref="AI30:AJ30"/>
    <mergeCell ref="AI31:AJ31"/>
    <mergeCell ref="AI32:AJ32"/>
    <mergeCell ref="AB31:AC31"/>
    <mergeCell ref="AB32:AC32"/>
    <mergeCell ref="AI40:AJ40"/>
    <mergeCell ref="AI41:AJ41"/>
    <mergeCell ref="AB30:AC30"/>
    <mergeCell ref="AI37:AJ37"/>
    <mergeCell ref="AI38:AJ38"/>
    <mergeCell ref="AI39:AJ39"/>
    <mergeCell ref="B52:E52"/>
    <mergeCell ref="B57:E57"/>
  </mergeCells>
  <conditionalFormatting sqref="E21:E44">
    <cfRule type="cellIs" dxfId="545" priority="2836" stopIfTrue="1" operator="between">
      <formula>"M"</formula>
      <formula>"m"</formula>
    </cfRule>
    <cfRule type="cellIs" dxfId="544" priority="2837" stopIfTrue="1" operator="between">
      <formula>1</formula>
      <formula>10</formula>
    </cfRule>
  </conditionalFormatting>
  <conditionalFormatting sqref="AP46">
    <cfRule type="expression" dxfId="543" priority="2234">
      <formula>AG46="M"</formula>
    </cfRule>
  </conditionalFormatting>
  <conditionalFormatting sqref="AP46">
    <cfRule type="expression" dxfId="542" priority="2232">
      <formula>#REF!="M"</formula>
    </cfRule>
  </conditionalFormatting>
  <conditionalFormatting sqref="L21:L44">
    <cfRule type="cellIs" dxfId="541" priority="1885" operator="between">
      <formula>1</formula>
      <formula>100</formula>
    </cfRule>
    <cfRule type="cellIs" dxfId="540" priority="2101" stopIfTrue="1" operator="between">
      <formula>0</formula>
      <formula>100</formula>
    </cfRule>
    <cfRule type="cellIs" dxfId="539" priority="2102" stopIfTrue="1" operator="equal">
      <formula>"ERROR"</formula>
    </cfRule>
  </conditionalFormatting>
  <conditionalFormatting sqref="X21:X44">
    <cfRule type="cellIs" dxfId="538" priority="1886" operator="between">
      <formula>1</formula>
      <formula>10</formula>
    </cfRule>
    <cfRule type="cellIs" dxfId="537" priority="2064" stopIfTrue="1" operator="equal">
      <formula>"GO"</formula>
    </cfRule>
    <cfRule type="cellIs" dxfId="536" priority="2065" stopIfTrue="1" operator="equal">
      <formula>"NO GO"</formula>
    </cfRule>
  </conditionalFormatting>
  <conditionalFormatting sqref="X21:X44">
    <cfRule type="expression" dxfId="535" priority="1973">
      <formula>"NO GO"</formula>
    </cfRule>
    <cfRule type="expression" dxfId="534" priority="1975">
      <formula>"GO"</formula>
    </cfRule>
  </conditionalFormatting>
  <conditionalFormatting sqref="G20">
    <cfRule type="expression" dxfId="533" priority="1969">
      <formula>G18="√"</formula>
    </cfRule>
    <cfRule type="expression" dxfId="532" priority="1970">
      <formula>G18="X"</formula>
    </cfRule>
  </conditionalFormatting>
  <conditionalFormatting sqref="G18 N18 U18 AB18 AI18 AP18">
    <cfRule type="cellIs" dxfId="531" priority="4123" operator="equal">
      <formula>$BD$183</formula>
    </cfRule>
    <cfRule type="cellIs" dxfId="530" priority="4124" operator="equal">
      <formula>$BD$182</formula>
    </cfRule>
  </conditionalFormatting>
  <conditionalFormatting sqref="G20">
    <cfRule type="expression" dxfId="529" priority="1881">
      <formula>G18="√"</formula>
    </cfRule>
    <cfRule type="expression" dxfId="528" priority="1882">
      <formula>G18="X"</formula>
    </cfRule>
  </conditionalFormatting>
  <conditionalFormatting sqref="X21:X44">
    <cfRule type="containsText" dxfId="527" priority="1529" operator="containsText" text="NIEN">
      <formula>NOT(ISERROR(SEARCH("NIEN",X21)))</formula>
    </cfRule>
    <cfRule type="containsText" dxfId="526" priority="1530" operator="containsText" text="JA">
      <formula>NOT(ISERROR(SEARCH("JA",X21)))</formula>
    </cfRule>
    <cfRule type="cellIs" dxfId="525" priority="1878" operator="between">
      <formula>1</formula>
      <formula>10</formula>
    </cfRule>
    <cfRule type="cellIs" dxfId="524" priority="1879" stopIfTrue="1" operator="equal">
      <formula>"GO"</formula>
    </cfRule>
    <cfRule type="cellIs" dxfId="523" priority="1880" stopIfTrue="1" operator="equal">
      <formula>"NO GO"</formula>
    </cfRule>
  </conditionalFormatting>
  <conditionalFormatting sqref="G20">
    <cfRule type="expression" dxfId="522" priority="1847">
      <formula>G18="√"</formula>
    </cfRule>
    <cfRule type="expression" dxfId="521" priority="1848">
      <formula>G18="X"</formula>
    </cfRule>
  </conditionalFormatting>
  <conditionalFormatting sqref="G20">
    <cfRule type="expression" dxfId="520" priority="1845">
      <formula>G18="√"</formula>
    </cfRule>
    <cfRule type="expression" dxfId="519" priority="1846">
      <formula>G18="X"</formula>
    </cfRule>
  </conditionalFormatting>
  <conditionalFormatting sqref="G20">
    <cfRule type="expression" dxfId="518" priority="1843">
      <formula>G18="√"</formula>
    </cfRule>
    <cfRule type="expression" dxfId="517" priority="1844">
      <formula>G18="X"</formula>
    </cfRule>
  </conditionalFormatting>
  <conditionalFormatting sqref="G20">
    <cfRule type="expression" dxfId="516" priority="1841">
      <formula>G18="√"</formula>
    </cfRule>
    <cfRule type="expression" dxfId="515" priority="1842">
      <formula>G18="X"</formula>
    </cfRule>
  </conditionalFormatting>
  <conditionalFormatting sqref="G20">
    <cfRule type="expression" dxfId="514" priority="1839">
      <formula>G18="√"</formula>
    </cfRule>
    <cfRule type="expression" dxfId="513" priority="1840">
      <formula>G18="X"</formula>
    </cfRule>
  </conditionalFormatting>
  <conditionalFormatting sqref="G20">
    <cfRule type="expression" dxfId="512" priority="1837">
      <formula>G18="√"</formula>
    </cfRule>
    <cfRule type="expression" dxfId="511" priority="1838">
      <formula>G18="X"</formula>
    </cfRule>
  </conditionalFormatting>
  <conditionalFormatting sqref="X21:X44">
    <cfRule type="cellIs" dxfId="510" priority="1834" operator="between">
      <formula>1</formula>
      <formula>10</formula>
    </cfRule>
    <cfRule type="cellIs" dxfId="509" priority="1835" stopIfTrue="1" operator="equal">
      <formula>"GO"</formula>
    </cfRule>
    <cfRule type="cellIs" dxfId="508" priority="1836" stopIfTrue="1" operator="equal">
      <formula>"NO GO"</formula>
    </cfRule>
  </conditionalFormatting>
  <conditionalFormatting sqref="J48">
    <cfRule type="containsText" dxfId="507" priority="1816" operator="containsText" text="M">
      <formula>NOT(ISERROR(SEARCH("M",J48)))</formula>
    </cfRule>
    <cfRule type="containsText" dxfId="506" priority="1817" operator="containsText" text="H">
      <formula>NOT(ISERROR(SEARCH("H",J48)))</formula>
    </cfRule>
    <cfRule type="containsText" dxfId="505" priority="1818" operator="containsText" text="L">
      <formula>NOT(ISERROR(SEARCH("L",J48)))</formula>
    </cfRule>
  </conditionalFormatting>
  <conditionalFormatting sqref="X21:X44">
    <cfRule type="containsText" dxfId="504" priority="1524" operator="containsText" text="NIEN">
      <formula>NOT(ISERROR(SEARCH("NIEN",X21)))</formula>
    </cfRule>
    <cfRule type="containsText" dxfId="503" priority="1525" operator="containsText" text="JA">
      <formula>NOT(ISERROR(SEARCH("JA",X21)))</formula>
    </cfRule>
    <cfRule type="cellIs" dxfId="502" priority="1526" operator="between">
      <formula>1</formula>
      <formula>10</formula>
    </cfRule>
    <cfRule type="cellIs" dxfId="501" priority="1527" stopIfTrue="1" operator="equal">
      <formula>"GO"</formula>
    </cfRule>
    <cfRule type="cellIs" dxfId="500" priority="1528" stopIfTrue="1" operator="equal">
      <formula>"NO GO"</formula>
    </cfRule>
  </conditionalFormatting>
  <conditionalFormatting sqref="J21:J44">
    <cfRule type="cellIs" dxfId="499" priority="598" operator="between">
      <formula>1</formula>
      <formula>10</formula>
    </cfRule>
    <cfRule type="cellIs" dxfId="498" priority="603" stopIfTrue="1" operator="equal">
      <formula>"GO"</formula>
    </cfRule>
    <cfRule type="cellIs" dxfId="497" priority="604" stopIfTrue="1" operator="equal">
      <formula>"NO GO"</formula>
    </cfRule>
  </conditionalFormatting>
  <conditionalFormatting sqref="J21:J44">
    <cfRule type="cellIs" dxfId="496" priority="602" stopIfTrue="1" operator="equal">
      <formula>"NO GO"</formula>
    </cfRule>
  </conditionalFormatting>
  <conditionalFormatting sqref="J21:J44">
    <cfRule type="cellIs" dxfId="495" priority="601" stopIfTrue="1" operator="equal">
      <formula>"GO"</formula>
    </cfRule>
  </conditionalFormatting>
  <conditionalFormatting sqref="J21:J44">
    <cfRule type="expression" dxfId="494" priority="599">
      <formula>"NO GO"</formula>
    </cfRule>
    <cfRule type="expression" dxfId="493" priority="600">
      <formula>"GO"</formula>
    </cfRule>
  </conditionalFormatting>
  <conditionalFormatting sqref="J21:J44">
    <cfRule type="containsText" dxfId="492" priority="593" operator="containsText" text="NEIN">
      <formula>NOT(ISERROR(SEARCH("NEIN",J21)))</formula>
    </cfRule>
    <cfRule type="containsText" dxfId="491" priority="594" operator="containsText" text="JA">
      <formula>NOT(ISERROR(SEARCH("JA",J21)))</formula>
    </cfRule>
    <cfRule type="cellIs" dxfId="490" priority="595" operator="between">
      <formula>1</formula>
      <formula>10</formula>
    </cfRule>
    <cfRule type="cellIs" dxfId="489" priority="596" stopIfTrue="1" operator="equal">
      <formula>"GO"</formula>
    </cfRule>
    <cfRule type="cellIs" dxfId="488" priority="597" stopIfTrue="1" operator="equal">
      <formula>"NO GO"</formula>
    </cfRule>
  </conditionalFormatting>
  <conditionalFormatting sqref="X21:X44">
    <cfRule type="cellIs" dxfId="487" priority="525" stopIfTrue="1" operator="equal">
      <formula>"NO GO"</formula>
    </cfRule>
  </conditionalFormatting>
  <conditionalFormatting sqref="X21:X44">
    <cfRule type="cellIs" dxfId="486" priority="524" stopIfTrue="1" operator="equal">
      <formula>"GO"</formula>
    </cfRule>
  </conditionalFormatting>
  <conditionalFormatting sqref="AE21:AE44">
    <cfRule type="cellIs" dxfId="485" priority="519" operator="between">
      <formula>1</formula>
      <formula>10</formula>
    </cfRule>
    <cfRule type="cellIs" dxfId="484" priority="522" stopIfTrue="1" operator="equal">
      <formula>"GO"</formula>
    </cfRule>
    <cfRule type="cellIs" dxfId="483" priority="523" stopIfTrue="1" operator="equal">
      <formula>"NO GO"</formula>
    </cfRule>
  </conditionalFormatting>
  <conditionalFormatting sqref="AE21:AE44">
    <cfRule type="expression" dxfId="482" priority="520">
      <formula>"NO GO"</formula>
    </cfRule>
    <cfRule type="expression" dxfId="481" priority="521">
      <formula>"GO"</formula>
    </cfRule>
  </conditionalFormatting>
  <conditionalFormatting sqref="AE21:AE44">
    <cfRule type="containsText" dxfId="480" priority="511" operator="containsText" text="NIEN">
      <formula>NOT(ISERROR(SEARCH("NIEN",AE21)))</formula>
    </cfRule>
    <cfRule type="containsText" dxfId="479" priority="512" operator="containsText" text="JA">
      <formula>NOT(ISERROR(SEARCH("JA",AE21)))</formula>
    </cfRule>
    <cfRule type="cellIs" dxfId="478" priority="516" operator="between">
      <formula>1</formula>
      <formula>10</formula>
    </cfRule>
    <cfRule type="cellIs" dxfId="477" priority="517" stopIfTrue="1" operator="equal">
      <formula>"GO"</formula>
    </cfRule>
    <cfRule type="cellIs" dxfId="476" priority="518" stopIfTrue="1" operator="equal">
      <formula>"NO GO"</formula>
    </cfRule>
  </conditionalFormatting>
  <conditionalFormatting sqref="AE21:AE44">
    <cfRule type="cellIs" dxfId="475" priority="513" operator="between">
      <formula>1</formula>
      <formula>10</formula>
    </cfRule>
    <cfRule type="cellIs" dxfId="474" priority="514" stopIfTrue="1" operator="equal">
      <formula>"GO"</formula>
    </cfRule>
    <cfRule type="cellIs" dxfId="473" priority="515" stopIfTrue="1" operator="equal">
      <formula>"NO GO"</formula>
    </cfRule>
  </conditionalFormatting>
  <conditionalFormatting sqref="AE21:AE44">
    <cfRule type="containsText" dxfId="472" priority="506" operator="containsText" text="NIEN">
      <formula>NOT(ISERROR(SEARCH("NIEN",AE21)))</formula>
    </cfRule>
    <cfRule type="containsText" dxfId="471" priority="507" operator="containsText" text="JA">
      <formula>NOT(ISERROR(SEARCH("JA",AE21)))</formula>
    </cfRule>
    <cfRule type="cellIs" dxfId="470" priority="508" operator="between">
      <formula>1</formula>
      <formula>10</formula>
    </cfRule>
    <cfRule type="cellIs" dxfId="469" priority="509" stopIfTrue="1" operator="equal">
      <formula>"GO"</formula>
    </cfRule>
    <cfRule type="cellIs" dxfId="468" priority="510" stopIfTrue="1" operator="equal">
      <formula>"NO GO"</formula>
    </cfRule>
  </conditionalFormatting>
  <conditionalFormatting sqref="AE21:AE44">
    <cfRule type="cellIs" dxfId="467" priority="505" stopIfTrue="1" operator="equal">
      <formula>"NO GO"</formula>
    </cfRule>
  </conditionalFormatting>
  <conditionalFormatting sqref="AE21:AE44">
    <cfRule type="cellIs" dxfId="466" priority="504" stopIfTrue="1" operator="equal">
      <formula>"GO"</formula>
    </cfRule>
  </conditionalFormatting>
  <conditionalFormatting sqref="L50">
    <cfRule type="containsText" dxfId="465" priority="461" operator="containsText" text="M">
      <formula>NOT(ISERROR(SEARCH("M",L50)))</formula>
    </cfRule>
    <cfRule type="containsText" dxfId="464" priority="462" operator="containsText" text="H">
      <formula>NOT(ISERROR(SEARCH("H",L50)))</formula>
    </cfRule>
    <cfRule type="containsText" dxfId="463" priority="463" operator="containsText" text="L">
      <formula>NOT(ISERROR(SEARCH("L",L50)))</formula>
    </cfRule>
  </conditionalFormatting>
  <conditionalFormatting sqref="J53">
    <cfRule type="containsText" dxfId="462" priority="457" operator="containsText" text="M">
      <formula>NOT(ISERROR(SEARCH("M",J53)))</formula>
    </cfRule>
    <cfRule type="containsText" dxfId="461" priority="458" operator="containsText" text="H">
      <formula>NOT(ISERROR(SEARCH("H",J53)))</formula>
    </cfRule>
    <cfRule type="containsText" dxfId="460" priority="459" operator="containsText" text="L">
      <formula>NOT(ISERROR(SEARCH("L",J53)))</formula>
    </cfRule>
  </conditionalFormatting>
  <conditionalFormatting sqref="L55">
    <cfRule type="containsText" dxfId="459" priority="453" operator="containsText" text="M">
      <formula>NOT(ISERROR(SEARCH("M",L55)))</formula>
    </cfRule>
    <cfRule type="containsText" dxfId="458" priority="454" operator="containsText" text="H">
      <formula>NOT(ISERROR(SEARCH("H",L55)))</formula>
    </cfRule>
    <cfRule type="containsText" dxfId="457" priority="455" operator="containsText" text="L">
      <formula>NOT(ISERROR(SEARCH("L",L55)))</formula>
    </cfRule>
  </conditionalFormatting>
  <conditionalFormatting sqref="J58">
    <cfRule type="containsText" dxfId="456" priority="449" operator="containsText" text="M">
      <formula>NOT(ISERROR(SEARCH("M",J58)))</formula>
    </cfRule>
    <cfRule type="containsText" dxfId="455" priority="450" operator="containsText" text="H">
      <formula>NOT(ISERROR(SEARCH("H",J58)))</formula>
    </cfRule>
    <cfRule type="containsText" dxfId="454" priority="451" operator="containsText" text="L">
      <formula>NOT(ISERROR(SEARCH("L",J58)))</formula>
    </cfRule>
  </conditionalFormatting>
  <conditionalFormatting sqref="L60">
    <cfRule type="containsText" dxfId="453" priority="445" operator="containsText" text="M">
      <formula>NOT(ISERROR(SEARCH("M",L60)))</formula>
    </cfRule>
    <cfRule type="containsText" dxfId="452" priority="446" operator="containsText" text="H">
      <formula>NOT(ISERROR(SEARCH("H",L60)))</formula>
    </cfRule>
    <cfRule type="containsText" dxfId="451" priority="447" operator="containsText" text="L">
      <formula>NOT(ISERROR(SEARCH("L",L60)))</formula>
    </cfRule>
  </conditionalFormatting>
  <conditionalFormatting sqref="J63">
    <cfRule type="containsText" dxfId="450" priority="441" operator="containsText" text="M">
      <formula>NOT(ISERROR(SEARCH("M",J63)))</formula>
    </cfRule>
    <cfRule type="containsText" dxfId="449" priority="442" operator="containsText" text="H">
      <formula>NOT(ISERROR(SEARCH("H",J63)))</formula>
    </cfRule>
    <cfRule type="containsText" dxfId="448" priority="443" operator="containsText" text="L">
      <formula>NOT(ISERROR(SEARCH("L",J63)))</formula>
    </cfRule>
  </conditionalFormatting>
  <conditionalFormatting sqref="L65">
    <cfRule type="containsText" dxfId="447" priority="437" operator="containsText" text="M">
      <formula>NOT(ISERROR(SEARCH("M",L65)))</formula>
    </cfRule>
    <cfRule type="containsText" dxfId="446" priority="438" operator="containsText" text="H">
      <formula>NOT(ISERROR(SEARCH("H",L65)))</formula>
    </cfRule>
    <cfRule type="containsText" dxfId="445" priority="439" operator="containsText" text="L">
      <formula>NOT(ISERROR(SEARCH("L",L65)))</formula>
    </cfRule>
  </conditionalFormatting>
  <conditionalFormatting sqref="J68">
    <cfRule type="containsText" dxfId="444" priority="433" operator="containsText" text="M">
      <formula>NOT(ISERROR(SEARCH("M",J68)))</formula>
    </cfRule>
    <cfRule type="containsText" dxfId="443" priority="434" operator="containsText" text="H">
      <formula>NOT(ISERROR(SEARCH("H",J68)))</formula>
    </cfRule>
    <cfRule type="containsText" dxfId="442" priority="435" operator="containsText" text="L">
      <formula>NOT(ISERROR(SEARCH("L",J68)))</formula>
    </cfRule>
  </conditionalFormatting>
  <conditionalFormatting sqref="L70">
    <cfRule type="containsText" dxfId="441" priority="429" operator="containsText" text="M">
      <formula>NOT(ISERROR(SEARCH("M",L70)))</formula>
    </cfRule>
    <cfRule type="containsText" dxfId="440" priority="430" operator="containsText" text="H">
      <formula>NOT(ISERROR(SEARCH("H",L70)))</formula>
    </cfRule>
    <cfRule type="containsText" dxfId="439" priority="431" operator="containsText" text="L">
      <formula>NOT(ISERROR(SEARCH("L",L70)))</formula>
    </cfRule>
  </conditionalFormatting>
  <conditionalFormatting sqref="J73">
    <cfRule type="containsText" dxfId="438" priority="425" operator="containsText" text="M">
      <formula>NOT(ISERROR(SEARCH("M",J73)))</formula>
    </cfRule>
    <cfRule type="containsText" dxfId="437" priority="426" operator="containsText" text="H">
      <formula>NOT(ISERROR(SEARCH("H",J73)))</formula>
    </cfRule>
    <cfRule type="containsText" dxfId="436" priority="427" operator="containsText" text="L">
      <formula>NOT(ISERROR(SEARCH("L",J73)))</formula>
    </cfRule>
  </conditionalFormatting>
  <conditionalFormatting sqref="L75">
    <cfRule type="containsText" dxfId="435" priority="421" operator="containsText" text="M">
      <formula>NOT(ISERROR(SEARCH("M",L75)))</formula>
    </cfRule>
    <cfRule type="containsText" dxfId="434" priority="422" operator="containsText" text="H">
      <formula>NOT(ISERROR(SEARCH("H",L75)))</formula>
    </cfRule>
    <cfRule type="containsText" dxfId="433" priority="423" operator="containsText" text="L">
      <formula>NOT(ISERROR(SEARCH("L",L75)))</formula>
    </cfRule>
  </conditionalFormatting>
  <conditionalFormatting sqref="Q48">
    <cfRule type="containsText" dxfId="432" priority="417" operator="containsText" text="M">
      <formula>NOT(ISERROR(SEARCH("M",Q48)))</formula>
    </cfRule>
    <cfRule type="containsText" dxfId="431" priority="418" operator="containsText" text="H">
      <formula>NOT(ISERROR(SEARCH("H",Q48)))</formula>
    </cfRule>
    <cfRule type="containsText" dxfId="430" priority="419" operator="containsText" text="L">
      <formula>NOT(ISERROR(SEARCH("L",Q48)))</formula>
    </cfRule>
  </conditionalFormatting>
  <conditionalFormatting sqref="S50">
    <cfRule type="containsText" dxfId="429" priority="413" operator="containsText" text="M">
      <formula>NOT(ISERROR(SEARCH("M",S50)))</formula>
    </cfRule>
    <cfRule type="containsText" dxfId="428" priority="414" operator="containsText" text="H">
      <formula>NOT(ISERROR(SEARCH("H",S50)))</formula>
    </cfRule>
    <cfRule type="containsText" dxfId="427" priority="415" operator="containsText" text="L">
      <formula>NOT(ISERROR(SEARCH("L",S50)))</formula>
    </cfRule>
  </conditionalFormatting>
  <conditionalFormatting sqref="Q53">
    <cfRule type="containsText" dxfId="426" priority="409" operator="containsText" text="M">
      <formula>NOT(ISERROR(SEARCH("M",Q53)))</formula>
    </cfRule>
    <cfRule type="containsText" dxfId="425" priority="410" operator="containsText" text="H">
      <formula>NOT(ISERROR(SEARCH("H",Q53)))</formula>
    </cfRule>
    <cfRule type="containsText" dxfId="424" priority="411" operator="containsText" text="L">
      <formula>NOT(ISERROR(SEARCH("L",Q53)))</formula>
    </cfRule>
  </conditionalFormatting>
  <conditionalFormatting sqref="S55">
    <cfRule type="containsText" dxfId="423" priority="405" operator="containsText" text="M">
      <formula>NOT(ISERROR(SEARCH("M",S55)))</formula>
    </cfRule>
    <cfRule type="containsText" dxfId="422" priority="406" operator="containsText" text="H">
      <formula>NOT(ISERROR(SEARCH("H",S55)))</formula>
    </cfRule>
    <cfRule type="containsText" dxfId="421" priority="407" operator="containsText" text="L">
      <formula>NOT(ISERROR(SEARCH("L",S55)))</formula>
    </cfRule>
  </conditionalFormatting>
  <conditionalFormatting sqref="Q58">
    <cfRule type="containsText" dxfId="420" priority="401" operator="containsText" text="M">
      <formula>NOT(ISERROR(SEARCH("M",Q58)))</formula>
    </cfRule>
    <cfRule type="containsText" dxfId="419" priority="402" operator="containsText" text="H">
      <formula>NOT(ISERROR(SEARCH("H",Q58)))</formula>
    </cfRule>
    <cfRule type="containsText" dxfId="418" priority="403" operator="containsText" text="L">
      <formula>NOT(ISERROR(SEARCH("L",Q58)))</formula>
    </cfRule>
  </conditionalFormatting>
  <conditionalFormatting sqref="S60">
    <cfRule type="containsText" dxfId="417" priority="397" operator="containsText" text="M">
      <formula>NOT(ISERROR(SEARCH("M",S60)))</formula>
    </cfRule>
    <cfRule type="containsText" dxfId="416" priority="398" operator="containsText" text="H">
      <formula>NOT(ISERROR(SEARCH("H",S60)))</formula>
    </cfRule>
    <cfRule type="containsText" dxfId="415" priority="399" operator="containsText" text="L">
      <formula>NOT(ISERROR(SEARCH("L",S60)))</formula>
    </cfRule>
  </conditionalFormatting>
  <conditionalFormatting sqref="Q63">
    <cfRule type="containsText" dxfId="414" priority="393" operator="containsText" text="M">
      <formula>NOT(ISERROR(SEARCH("M",Q63)))</formula>
    </cfRule>
    <cfRule type="containsText" dxfId="413" priority="394" operator="containsText" text="H">
      <formula>NOT(ISERROR(SEARCH("H",Q63)))</formula>
    </cfRule>
    <cfRule type="containsText" dxfId="412" priority="395" operator="containsText" text="L">
      <formula>NOT(ISERROR(SEARCH("L",Q63)))</formula>
    </cfRule>
  </conditionalFormatting>
  <conditionalFormatting sqref="S65">
    <cfRule type="containsText" dxfId="411" priority="389" operator="containsText" text="M">
      <formula>NOT(ISERROR(SEARCH("M",S65)))</formula>
    </cfRule>
    <cfRule type="containsText" dxfId="410" priority="390" operator="containsText" text="H">
      <formula>NOT(ISERROR(SEARCH("H",S65)))</formula>
    </cfRule>
    <cfRule type="containsText" dxfId="409" priority="391" operator="containsText" text="L">
      <formula>NOT(ISERROR(SEARCH("L",S65)))</formula>
    </cfRule>
  </conditionalFormatting>
  <conditionalFormatting sqref="Q68">
    <cfRule type="containsText" dxfId="408" priority="385" operator="containsText" text="M">
      <formula>NOT(ISERROR(SEARCH("M",Q68)))</formula>
    </cfRule>
    <cfRule type="containsText" dxfId="407" priority="386" operator="containsText" text="H">
      <formula>NOT(ISERROR(SEARCH("H",Q68)))</formula>
    </cfRule>
    <cfRule type="containsText" dxfId="406" priority="387" operator="containsText" text="L">
      <formula>NOT(ISERROR(SEARCH("L",Q68)))</formula>
    </cfRule>
  </conditionalFormatting>
  <conditionalFormatting sqref="S70">
    <cfRule type="containsText" dxfId="405" priority="381" operator="containsText" text="M">
      <formula>NOT(ISERROR(SEARCH("M",S70)))</formula>
    </cfRule>
    <cfRule type="containsText" dxfId="404" priority="382" operator="containsText" text="H">
      <formula>NOT(ISERROR(SEARCH("H",S70)))</formula>
    </cfRule>
    <cfRule type="containsText" dxfId="403" priority="383" operator="containsText" text="L">
      <formula>NOT(ISERROR(SEARCH("L",S70)))</formula>
    </cfRule>
  </conditionalFormatting>
  <conditionalFormatting sqref="Q73">
    <cfRule type="containsText" dxfId="402" priority="377" operator="containsText" text="M">
      <formula>NOT(ISERROR(SEARCH("M",Q73)))</formula>
    </cfRule>
    <cfRule type="containsText" dxfId="401" priority="378" operator="containsText" text="H">
      <formula>NOT(ISERROR(SEARCH("H",Q73)))</formula>
    </cfRule>
    <cfRule type="containsText" dxfId="400" priority="379" operator="containsText" text="L">
      <formula>NOT(ISERROR(SEARCH("L",Q73)))</formula>
    </cfRule>
  </conditionalFormatting>
  <conditionalFormatting sqref="S75">
    <cfRule type="containsText" dxfId="399" priority="373" operator="containsText" text="M">
      <formula>NOT(ISERROR(SEARCH("M",S75)))</formula>
    </cfRule>
    <cfRule type="containsText" dxfId="398" priority="374" operator="containsText" text="H">
      <formula>NOT(ISERROR(SEARCH("H",S75)))</formula>
    </cfRule>
    <cfRule type="containsText" dxfId="397" priority="375" operator="containsText" text="L">
      <formula>NOT(ISERROR(SEARCH("L",S75)))</formula>
    </cfRule>
  </conditionalFormatting>
  <conditionalFormatting sqref="X48">
    <cfRule type="containsText" dxfId="396" priority="369" operator="containsText" text="M">
      <formula>NOT(ISERROR(SEARCH("M",X48)))</formula>
    </cfRule>
    <cfRule type="containsText" dxfId="395" priority="370" operator="containsText" text="H">
      <formula>NOT(ISERROR(SEARCH("H",X48)))</formula>
    </cfRule>
    <cfRule type="containsText" dxfId="394" priority="371" operator="containsText" text="L">
      <formula>NOT(ISERROR(SEARCH("L",X48)))</formula>
    </cfRule>
  </conditionalFormatting>
  <conditionalFormatting sqref="Z50">
    <cfRule type="containsText" dxfId="393" priority="365" operator="containsText" text="M">
      <formula>NOT(ISERROR(SEARCH("M",Z50)))</formula>
    </cfRule>
    <cfRule type="containsText" dxfId="392" priority="366" operator="containsText" text="H">
      <formula>NOT(ISERROR(SEARCH("H",Z50)))</formula>
    </cfRule>
    <cfRule type="containsText" dxfId="391" priority="367" operator="containsText" text="L">
      <formula>NOT(ISERROR(SEARCH("L",Z50)))</formula>
    </cfRule>
  </conditionalFormatting>
  <conditionalFormatting sqref="X53">
    <cfRule type="containsText" dxfId="390" priority="361" operator="containsText" text="M">
      <formula>NOT(ISERROR(SEARCH("M",X53)))</formula>
    </cfRule>
    <cfRule type="containsText" dxfId="389" priority="362" operator="containsText" text="H">
      <formula>NOT(ISERROR(SEARCH("H",X53)))</formula>
    </cfRule>
    <cfRule type="containsText" dxfId="388" priority="363" operator="containsText" text="L">
      <formula>NOT(ISERROR(SEARCH("L",X53)))</formula>
    </cfRule>
  </conditionalFormatting>
  <conditionalFormatting sqref="Z55">
    <cfRule type="containsText" dxfId="387" priority="357" operator="containsText" text="M">
      <formula>NOT(ISERROR(SEARCH("M",Z55)))</formula>
    </cfRule>
    <cfRule type="containsText" dxfId="386" priority="358" operator="containsText" text="H">
      <formula>NOT(ISERROR(SEARCH("H",Z55)))</formula>
    </cfRule>
    <cfRule type="containsText" dxfId="385" priority="359" operator="containsText" text="L">
      <formula>NOT(ISERROR(SEARCH("L",Z55)))</formula>
    </cfRule>
  </conditionalFormatting>
  <conditionalFormatting sqref="X58">
    <cfRule type="containsText" dxfId="384" priority="353" operator="containsText" text="M">
      <formula>NOT(ISERROR(SEARCH("M",X58)))</formula>
    </cfRule>
    <cfRule type="containsText" dxfId="383" priority="354" operator="containsText" text="H">
      <formula>NOT(ISERROR(SEARCH("H",X58)))</formula>
    </cfRule>
    <cfRule type="containsText" dxfId="382" priority="355" operator="containsText" text="L">
      <formula>NOT(ISERROR(SEARCH("L",X58)))</formula>
    </cfRule>
  </conditionalFormatting>
  <conditionalFormatting sqref="Z60">
    <cfRule type="containsText" dxfId="381" priority="349" operator="containsText" text="M">
      <formula>NOT(ISERROR(SEARCH("M",Z60)))</formula>
    </cfRule>
    <cfRule type="containsText" dxfId="380" priority="350" operator="containsText" text="H">
      <formula>NOT(ISERROR(SEARCH("H",Z60)))</formula>
    </cfRule>
    <cfRule type="containsText" dxfId="379" priority="351" operator="containsText" text="L">
      <formula>NOT(ISERROR(SEARCH("L",Z60)))</formula>
    </cfRule>
  </conditionalFormatting>
  <conditionalFormatting sqref="X63">
    <cfRule type="containsText" dxfId="378" priority="345" operator="containsText" text="M">
      <formula>NOT(ISERROR(SEARCH("M",X63)))</formula>
    </cfRule>
    <cfRule type="containsText" dxfId="377" priority="346" operator="containsText" text="H">
      <formula>NOT(ISERROR(SEARCH("H",X63)))</formula>
    </cfRule>
    <cfRule type="containsText" dxfId="376" priority="347" operator="containsText" text="L">
      <formula>NOT(ISERROR(SEARCH("L",X63)))</formula>
    </cfRule>
  </conditionalFormatting>
  <conditionalFormatting sqref="Z65">
    <cfRule type="containsText" dxfId="375" priority="341" operator="containsText" text="M">
      <formula>NOT(ISERROR(SEARCH("M",Z65)))</formula>
    </cfRule>
    <cfRule type="containsText" dxfId="374" priority="342" operator="containsText" text="H">
      <formula>NOT(ISERROR(SEARCH("H",Z65)))</formula>
    </cfRule>
    <cfRule type="containsText" dxfId="373" priority="343" operator="containsText" text="L">
      <formula>NOT(ISERROR(SEARCH("L",Z65)))</formula>
    </cfRule>
  </conditionalFormatting>
  <conditionalFormatting sqref="X68">
    <cfRule type="containsText" dxfId="372" priority="337" operator="containsText" text="M">
      <formula>NOT(ISERROR(SEARCH("M",X68)))</formula>
    </cfRule>
    <cfRule type="containsText" dxfId="371" priority="338" operator="containsText" text="H">
      <formula>NOT(ISERROR(SEARCH("H",X68)))</formula>
    </cfRule>
    <cfRule type="containsText" dxfId="370" priority="339" operator="containsText" text="L">
      <formula>NOT(ISERROR(SEARCH("L",X68)))</formula>
    </cfRule>
  </conditionalFormatting>
  <conditionalFormatting sqref="Z70">
    <cfRule type="containsText" dxfId="369" priority="333" operator="containsText" text="M">
      <formula>NOT(ISERROR(SEARCH("M",Z70)))</formula>
    </cfRule>
    <cfRule type="containsText" dxfId="368" priority="334" operator="containsText" text="H">
      <formula>NOT(ISERROR(SEARCH("H",Z70)))</formula>
    </cfRule>
    <cfRule type="containsText" dxfId="367" priority="335" operator="containsText" text="L">
      <formula>NOT(ISERROR(SEARCH("L",Z70)))</formula>
    </cfRule>
  </conditionalFormatting>
  <conditionalFormatting sqref="X73">
    <cfRule type="containsText" dxfId="366" priority="329" operator="containsText" text="M">
      <formula>NOT(ISERROR(SEARCH("M",X73)))</formula>
    </cfRule>
    <cfRule type="containsText" dxfId="365" priority="330" operator="containsText" text="H">
      <formula>NOT(ISERROR(SEARCH("H",X73)))</formula>
    </cfRule>
    <cfRule type="containsText" dxfId="364" priority="331" operator="containsText" text="L">
      <formula>NOT(ISERROR(SEARCH("L",X73)))</formula>
    </cfRule>
  </conditionalFormatting>
  <conditionalFormatting sqref="Z75">
    <cfRule type="containsText" dxfId="363" priority="325" operator="containsText" text="M">
      <formula>NOT(ISERROR(SEARCH("M",Z75)))</formula>
    </cfRule>
    <cfRule type="containsText" dxfId="362" priority="326" operator="containsText" text="H">
      <formula>NOT(ISERROR(SEARCH("H",Z75)))</formula>
    </cfRule>
    <cfRule type="containsText" dxfId="361" priority="327" operator="containsText" text="L">
      <formula>NOT(ISERROR(SEARCH("L",Z75)))</formula>
    </cfRule>
  </conditionalFormatting>
  <conditionalFormatting sqref="AE48">
    <cfRule type="containsText" dxfId="360" priority="321" operator="containsText" text="M">
      <formula>NOT(ISERROR(SEARCH("M",AE48)))</formula>
    </cfRule>
    <cfRule type="containsText" dxfId="359" priority="322" operator="containsText" text="H">
      <formula>NOT(ISERROR(SEARCH("H",AE48)))</formula>
    </cfRule>
    <cfRule type="containsText" dxfId="358" priority="323" operator="containsText" text="L">
      <formula>NOT(ISERROR(SEARCH("L",AE48)))</formula>
    </cfRule>
  </conditionalFormatting>
  <conditionalFormatting sqref="AG50">
    <cfRule type="containsText" dxfId="357" priority="317" operator="containsText" text="M">
      <formula>NOT(ISERROR(SEARCH("M",AG50)))</formula>
    </cfRule>
    <cfRule type="containsText" dxfId="356" priority="318" operator="containsText" text="H">
      <formula>NOT(ISERROR(SEARCH("H",AG50)))</formula>
    </cfRule>
    <cfRule type="containsText" dxfId="355" priority="319" operator="containsText" text="L">
      <formula>NOT(ISERROR(SEARCH("L",AG50)))</formula>
    </cfRule>
  </conditionalFormatting>
  <conditionalFormatting sqref="AE53">
    <cfRule type="containsText" dxfId="354" priority="313" operator="containsText" text="M">
      <formula>NOT(ISERROR(SEARCH("M",AE53)))</formula>
    </cfRule>
    <cfRule type="containsText" dxfId="353" priority="314" operator="containsText" text="H">
      <formula>NOT(ISERROR(SEARCH("H",AE53)))</formula>
    </cfRule>
    <cfRule type="containsText" dxfId="352" priority="315" operator="containsText" text="L">
      <formula>NOT(ISERROR(SEARCH("L",AE53)))</formula>
    </cfRule>
  </conditionalFormatting>
  <conditionalFormatting sqref="AG55">
    <cfRule type="containsText" dxfId="351" priority="309" operator="containsText" text="M">
      <formula>NOT(ISERROR(SEARCH("M",AG55)))</formula>
    </cfRule>
    <cfRule type="containsText" dxfId="350" priority="310" operator="containsText" text="H">
      <formula>NOT(ISERROR(SEARCH("H",AG55)))</formula>
    </cfRule>
    <cfRule type="containsText" dxfId="349" priority="311" operator="containsText" text="L">
      <formula>NOT(ISERROR(SEARCH("L",AG55)))</formula>
    </cfRule>
  </conditionalFormatting>
  <conditionalFormatting sqref="AE58">
    <cfRule type="containsText" dxfId="348" priority="305" operator="containsText" text="M">
      <formula>NOT(ISERROR(SEARCH("M",AE58)))</formula>
    </cfRule>
    <cfRule type="containsText" dxfId="347" priority="306" operator="containsText" text="H">
      <formula>NOT(ISERROR(SEARCH("H",AE58)))</formula>
    </cfRule>
    <cfRule type="containsText" dxfId="346" priority="307" operator="containsText" text="L">
      <formula>NOT(ISERROR(SEARCH("L",AE58)))</formula>
    </cfRule>
  </conditionalFormatting>
  <conditionalFormatting sqref="AG60">
    <cfRule type="containsText" dxfId="345" priority="301" operator="containsText" text="M">
      <formula>NOT(ISERROR(SEARCH("M",AG60)))</formula>
    </cfRule>
    <cfRule type="containsText" dxfId="344" priority="302" operator="containsText" text="H">
      <formula>NOT(ISERROR(SEARCH("H",AG60)))</formula>
    </cfRule>
    <cfRule type="containsText" dxfId="343" priority="303" operator="containsText" text="L">
      <formula>NOT(ISERROR(SEARCH("L",AG60)))</formula>
    </cfRule>
  </conditionalFormatting>
  <conditionalFormatting sqref="AE63">
    <cfRule type="containsText" dxfId="342" priority="297" operator="containsText" text="M">
      <formula>NOT(ISERROR(SEARCH("M",AE63)))</formula>
    </cfRule>
    <cfRule type="containsText" dxfId="341" priority="298" operator="containsText" text="H">
      <formula>NOT(ISERROR(SEARCH("H",AE63)))</formula>
    </cfRule>
    <cfRule type="containsText" dxfId="340" priority="299" operator="containsText" text="L">
      <formula>NOT(ISERROR(SEARCH("L",AE63)))</formula>
    </cfRule>
  </conditionalFormatting>
  <conditionalFormatting sqref="AG65">
    <cfRule type="containsText" dxfId="339" priority="293" operator="containsText" text="M">
      <formula>NOT(ISERROR(SEARCH("M",AG65)))</formula>
    </cfRule>
    <cfRule type="containsText" dxfId="338" priority="294" operator="containsText" text="H">
      <formula>NOT(ISERROR(SEARCH("H",AG65)))</formula>
    </cfRule>
    <cfRule type="containsText" dxfId="337" priority="295" operator="containsText" text="L">
      <formula>NOT(ISERROR(SEARCH("L",AG65)))</formula>
    </cfRule>
  </conditionalFormatting>
  <conditionalFormatting sqref="AE68">
    <cfRule type="containsText" dxfId="336" priority="289" operator="containsText" text="M">
      <formula>NOT(ISERROR(SEARCH("M",AE68)))</formula>
    </cfRule>
    <cfRule type="containsText" dxfId="335" priority="290" operator="containsText" text="H">
      <formula>NOT(ISERROR(SEARCH("H",AE68)))</formula>
    </cfRule>
    <cfRule type="containsText" dxfId="334" priority="291" operator="containsText" text="L">
      <formula>NOT(ISERROR(SEARCH("L",AE68)))</formula>
    </cfRule>
  </conditionalFormatting>
  <conditionalFormatting sqref="AG70">
    <cfRule type="containsText" dxfId="333" priority="285" operator="containsText" text="M">
      <formula>NOT(ISERROR(SEARCH("M",AG70)))</formula>
    </cfRule>
    <cfRule type="containsText" dxfId="332" priority="286" operator="containsText" text="H">
      <formula>NOT(ISERROR(SEARCH("H",AG70)))</formula>
    </cfRule>
    <cfRule type="containsText" dxfId="331" priority="287" operator="containsText" text="L">
      <formula>NOT(ISERROR(SEARCH("L",AG70)))</formula>
    </cfRule>
  </conditionalFormatting>
  <conditionalFormatting sqref="AE73">
    <cfRule type="containsText" dxfId="330" priority="281" operator="containsText" text="M">
      <formula>NOT(ISERROR(SEARCH("M",AE73)))</formula>
    </cfRule>
    <cfRule type="containsText" dxfId="329" priority="282" operator="containsText" text="H">
      <formula>NOT(ISERROR(SEARCH("H",AE73)))</formula>
    </cfRule>
    <cfRule type="containsText" dxfId="328" priority="283" operator="containsText" text="L">
      <formula>NOT(ISERROR(SEARCH("L",AE73)))</formula>
    </cfRule>
  </conditionalFormatting>
  <conditionalFormatting sqref="AG75">
    <cfRule type="containsText" dxfId="327" priority="277" operator="containsText" text="M">
      <formula>NOT(ISERROR(SEARCH("M",AG75)))</formula>
    </cfRule>
    <cfRule type="containsText" dxfId="326" priority="278" operator="containsText" text="H">
      <formula>NOT(ISERROR(SEARCH("H",AG75)))</formula>
    </cfRule>
    <cfRule type="containsText" dxfId="325" priority="279" operator="containsText" text="L">
      <formula>NOT(ISERROR(SEARCH("L",AG75)))</formula>
    </cfRule>
  </conditionalFormatting>
  <conditionalFormatting sqref="AL48">
    <cfRule type="containsText" dxfId="324" priority="273" operator="containsText" text="M">
      <formula>NOT(ISERROR(SEARCH("M",AL48)))</formula>
    </cfRule>
    <cfRule type="containsText" dxfId="323" priority="274" operator="containsText" text="H">
      <formula>NOT(ISERROR(SEARCH("H",AL48)))</formula>
    </cfRule>
    <cfRule type="containsText" dxfId="322" priority="275" operator="containsText" text="L">
      <formula>NOT(ISERROR(SEARCH("L",AL48)))</formula>
    </cfRule>
  </conditionalFormatting>
  <conditionalFormatting sqref="AN50">
    <cfRule type="containsText" dxfId="321" priority="269" operator="containsText" text="M">
      <formula>NOT(ISERROR(SEARCH("M",AN50)))</formula>
    </cfRule>
    <cfRule type="containsText" dxfId="320" priority="270" operator="containsText" text="H">
      <formula>NOT(ISERROR(SEARCH("H",AN50)))</formula>
    </cfRule>
    <cfRule type="containsText" dxfId="319" priority="271" operator="containsText" text="L">
      <formula>NOT(ISERROR(SEARCH("L",AN50)))</formula>
    </cfRule>
  </conditionalFormatting>
  <conditionalFormatting sqref="AL53">
    <cfRule type="containsText" dxfId="318" priority="265" operator="containsText" text="M">
      <formula>NOT(ISERROR(SEARCH("M",AL53)))</formula>
    </cfRule>
    <cfRule type="containsText" dxfId="317" priority="266" operator="containsText" text="H">
      <formula>NOT(ISERROR(SEARCH("H",AL53)))</formula>
    </cfRule>
    <cfRule type="containsText" dxfId="316" priority="267" operator="containsText" text="L">
      <formula>NOT(ISERROR(SEARCH("L",AL53)))</formula>
    </cfRule>
  </conditionalFormatting>
  <conditionalFormatting sqref="AN55">
    <cfRule type="containsText" dxfId="315" priority="261" operator="containsText" text="M">
      <formula>NOT(ISERROR(SEARCH("M",AN55)))</formula>
    </cfRule>
    <cfRule type="containsText" dxfId="314" priority="262" operator="containsText" text="H">
      <formula>NOT(ISERROR(SEARCH("H",AN55)))</formula>
    </cfRule>
    <cfRule type="containsText" dxfId="313" priority="263" operator="containsText" text="L">
      <formula>NOT(ISERROR(SEARCH("L",AN55)))</formula>
    </cfRule>
  </conditionalFormatting>
  <conditionalFormatting sqref="AL58">
    <cfRule type="containsText" dxfId="312" priority="257" operator="containsText" text="M">
      <formula>NOT(ISERROR(SEARCH("M",AL58)))</formula>
    </cfRule>
    <cfRule type="containsText" dxfId="311" priority="258" operator="containsText" text="H">
      <formula>NOT(ISERROR(SEARCH("H",AL58)))</formula>
    </cfRule>
    <cfRule type="containsText" dxfId="310" priority="259" operator="containsText" text="L">
      <formula>NOT(ISERROR(SEARCH("L",AL58)))</formula>
    </cfRule>
  </conditionalFormatting>
  <conditionalFormatting sqref="AN60">
    <cfRule type="containsText" dxfId="309" priority="253" operator="containsText" text="M">
      <formula>NOT(ISERROR(SEARCH("M",AN60)))</formula>
    </cfRule>
    <cfRule type="containsText" dxfId="308" priority="254" operator="containsText" text="H">
      <formula>NOT(ISERROR(SEARCH("H",AN60)))</formula>
    </cfRule>
    <cfRule type="containsText" dxfId="307" priority="255" operator="containsText" text="L">
      <formula>NOT(ISERROR(SEARCH("L",AN60)))</formula>
    </cfRule>
  </conditionalFormatting>
  <conditionalFormatting sqref="AL63">
    <cfRule type="containsText" dxfId="306" priority="249" operator="containsText" text="M">
      <formula>NOT(ISERROR(SEARCH("M",AL63)))</formula>
    </cfRule>
    <cfRule type="containsText" dxfId="305" priority="250" operator="containsText" text="H">
      <formula>NOT(ISERROR(SEARCH("H",AL63)))</formula>
    </cfRule>
    <cfRule type="containsText" dxfId="304" priority="251" operator="containsText" text="L">
      <formula>NOT(ISERROR(SEARCH("L",AL63)))</formula>
    </cfRule>
  </conditionalFormatting>
  <conditionalFormatting sqref="AN65">
    <cfRule type="containsText" dxfId="303" priority="245" operator="containsText" text="M">
      <formula>NOT(ISERROR(SEARCH("M",AN65)))</formula>
    </cfRule>
    <cfRule type="containsText" dxfId="302" priority="246" operator="containsText" text="H">
      <formula>NOT(ISERROR(SEARCH("H",AN65)))</formula>
    </cfRule>
    <cfRule type="containsText" dxfId="301" priority="247" operator="containsText" text="L">
      <formula>NOT(ISERROR(SEARCH("L",AN65)))</formula>
    </cfRule>
  </conditionalFormatting>
  <conditionalFormatting sqref="AL68">
    <cfRule type="containsText" dxfId="300" priority="241" operator="containsText" text="M">
      <formula>NOT(ISERROR(SEARCH("M",AL68)))</formula>
    </cfRule>
    <cfRule type="containsText" dxfId="299" priority="242" operator="containsText" text="H">
      <formula>NOT(ISERROR(SEARCH("H",AL68)))</formula>
    </cfRule>
    <cfRule type="containsText" dxfId="298" priority="243" operator="containsText" text="L">
      <formula>NOT(ISERROR(SEARCH("L",AL68)))</formula>
    </cfRule>
  </conditionalFormatting>
  <conditionalFormatting sqref="AN70">
    <cfRule type="containsText" dxfId="297" priority="237" operator="containsText" text="M">
      <formula>NOT(ISERROR(SEARCH("M",AN70)))</formula>
    </cfRule>
    <cfRule type="containsText" dxfId="296" priority="238" operator="containsText" text="H">
      <formula>NOT(ISERROR(SEARCH("H",AN70)))</formula>
    </cfRule>
    <cfRule type="containsText" dxfId="295" priority="239" operator="containsText" text="L">
      <formula>NOT(ISERROR(SEARCH("L",AN70)))</formula>
    </cfRule>
  </conditionalFormatting>
  <conditionalFormatting sqref="AL73">
    <cfRule type="containsText" dxfId="294" priority="233" operator="containsText" text="M">
      <formula>NOT(ISERROR(SEARCH("M",AL73)))</formula>
    </cfRule>
    <cfRule type="containsText" dxfId="293" priority="234" operator="containsText" text="H">
      <formula>NOT(ISERROR(SEARCH("H",AL73)))</formula>
    </cfRule>
    <cfRule type="containsText" dxfId="292" priority="235" operator="containsText" text="L">
      <formula>NOT(ISERROR(SEARCH("L",AL73)))</formula>
    </cfRule>
  </conditionalFormatting>
  <conditionalFormatting sqref="AN75">
    <cfRule type="containsText" dxfId="291" priority="229" operator="containsText" text="M">
      <formula>NOT(ISERROR(SEARCH("M",AN75)))</formula>
    </cfRule>
    <cfRule type="containsText" dxfId="290" priority="230" operator="containsText" text="H">
      <formula>NOT(ISERROR(SEARCH("H",AN75)))</formula>
    </cfRule>
    <cfRule type="containsText" dxfId="289" priority="231" operator="containsText" text="L">
      <formula>NOT(ISERROR(SEARCH("L",AN75)))</formula>
    </cfRule>
  </conditionalFormatting>
  <conditionalFormatting sqref="AS48">
    <cfRule type="containsText" dxfId="288" priority="225" operator="containsText" text="M">
      <formula>NOT(ISERROR(SEARCH("M",AS48)))</formula>
    </cfRule>
    <cfRule type="containsText" dxfId="287" priority="226" operator="containsText" text="H">
      <formula>NOT(ISERROR(SEARCH("H",AS48)))</formula>
    </cfRule>
    <cfRule type="containsText" dxfId="286" priority="227" operator="containsText" text="L">
      <formula>NOT(ISERROR(SEARCH("L",AS48)))</formula>
    </cfRule>
  </conditionalFormatting>
  <conditionalFormatting sqref="AU50">
    <cfRule type="containsText" dxfId="285" priority="221" operator="containsText" text="M">
      <formula>NOT(ISERROR(SEARCH("M",AU50)))</formula>
    </cfRule>
    <cfRule type="containsText" dxfId="284" priority="222" operator="containsText" text="H">
      <formula>NOT(ISERROR(SEARCH("H",AU50)))</formula>
    </cfRule>
    <cfRule type="containsText" dxfId="283" priority="223" operator="containsText" text="L">
      <formula>NOT(ISERROR(SEARCH("L",AU50)))</formula>
    </cfRule>
  </conditionalFormatting>
  <conditionalFormatting sqref="AS53">
    <cfRule type="containsText" dxfId="282" priority="217" operator="containsText" text="M">
      <formula>NOT(ISERROR(SEARCH("M",AS53)))</formula>
    </cfRule>
    <cfRule type="containsText" dxfId="281" priority="218" operator="containsText" text="H">
      <formula>NOT(ISERROR(SEARCH("H",AS53)))</formula>
    </cfRule>
    <cfRule type="containsText" dxfId="280" priority="219" operator="containsText" text="L">
      <formula>NOT(ISERROR(SEARCH("L",AS53)))</formula>
    </cfRule>
  </conditionalFormatting>
  <conditionalFormatting sqref="AU55">
    <cfRule type="containsText" dxfId="279" priority="213" operator="containsText" text="M">
      <formula>NOT(ISERROR(SEARCH("M",AU55)))</formula>
    </cfRule>
    <cfRule type="containsText" dxfId="278" priority="214" operator="containsText" text="H">
      <formula>NOT(ISERROR(SEARCH("H",AU55)))</formula>
    </cfRule>
    <cfRule type="containsText" dxfId="277" priority="215" operator="containsText" text="L">
      <formula>NOT(ISERROR(SEARCH("L",AU55)))</formula>
    </cfRule>
  </conditionalFormatting>
  <conditionalFormatting sqref="AS58">
    <cfRule type="containsText" dxfId="276" priority="209" operator="containsText" text="M">
      <formula>NOT(ISERROR(SEARCH("M",AS58)))</formula>
    </cfRule>
    <cfRule type="containsText" dxfId="275" priority="210" operator="containsText" text="H">
      <formula>NOT(ISERROR(SEARCH("H",AS58)))</formula>
    </cfRule>
    <cfRule type="containsText" dxfId="274" priority="211" operator="containsText" text="L">
      <formula>NOT(ISERROR(SEARCH("L",AS58)))</formula>
    </cfRule>
  </conditionalFormatting>
  <conditionalFormatting sqref="AU60">
    <cfRule type="containsText" dxfId="273" priority="205" operator="containsText" text="M">
      <formula>NOT(ISERROR(SEARCH("M",AU60)))</formula>
    </cfRule>
    <cfRule type="containsText" dxfId="272" priority="206" operator="containsText" text="H">
      <formula>NOT(ISERROR(SEARCH("H",AU60)))</formula>
    </cfRule>
    <cfRule type="containsText" dxfId="271" priority="207" operator="containsText" text="L">
      <formula>NOT(ISERROR(SEARCH("L",AU60)))</formula>
    </cfRule>
  </conditionalFormatting>
  <conditionalFormatting sqref="AS63">
    <cfRule type="containsText" dxfId="270" priority="201" operator="containsText" text="M">
      <formula>NOT(ISERROR(SEARCH("M",AS63)))</formula>
    </cfRule>
    <cfRule type="containsText" dxfId="269" priority="202" operator="containsText" text="H">
      <formula>NOT(ISERROR(SEARCH("H",AS63)))</formula>
    </cfRule>
    <cfRule type="containsText" dxfId="268" priority="203" operator="containsText" text="L">
      <formula>NOT(ISERROR(SEARCH("L",AS63)))</formula>
    </cfRule>
  </conditionalFormatting>
  <conditionalFormatting sqref="AU65">
    <cfRule type="containsText" dxfId="267" priority="197" operator="containsText" text="M">
      <formula>NOT(ISERROR(SEARCH("M",AU65)))</formula>
    </cfRule>
    <cfRule type="containsText" dxfId="266" priority="198" operator="containsText" text="H">
      <formula>NOT(ISERROR(SEARCH("H",AU65)))</formula>
    </cfRule>
    <cfRule type="containsText" dxfId="265" priority="199" operator="containsText" text="L">
      <formula>NOT(ISERROR(SEARCH("L",AU65)))</formula>
    </cfRule>
  </conditionalFormatting>
  <conditionalFormatting sqref="AS68">
    <cfRule type="containsText" dxfId="264" priority="193" operator="containsText" text="M">
      <formula>NOT(ISERROR(SEARCH("M",AS68)))</formula>
    </cfRule>
    <cfRule type="containsText" dxfId="263" priority="194" operator="containsText" text="H">
      <formula>NOT(ISERROR(SEARCH("H",AS68)))</formula>
    </cfRule>
    <cfRule type="containsText" dxfId="262" priority="195" operator="containsText" text="L">
      <formula>NOT(ISERROR(SEARCH("L",AS68)))</formula>
    </cfRule>
  </conditionalFormatting>
  <conditionalFormatting sqref="AU70">
    <cfRule type="containsText" dxfId="261" priority="189" operator="containsText" text="M">
      <formula>NOT(ISERROR(SEARCH("M",AU70)))</formula>
    </cfRule>
    <cfRule type="containsText" dxfId="260" priority="190" operator="containsText" text="H">
      <formula>NOT(ISERROR(SEARCH("H",AU70)))</formula>
    </cfRule>
    <cfRule type="containsText" dxfId="259" priority="191" operator="containsText" text="L">
      <formula>NOT(ISERROR(SEARCH("L",AU70)))</formula>
    </cfRule>
  </conditionalFormatting>
  <conditionalFormatting sqref="AS73">
    <cfRule type="containsText" dxfId="258" priority="185" operator="containsText" text="M">
      <formula>NOT(ISERROR(SEARCH("M",AS73)))</formula>
    </cfRule>
    <cfRule type="containsText" dxfId="257" priority="186" operator="containsText" text="H">
      <formula>NOT(ISERROR(SEARCH("H",AS73)))</formula>
    </cfRule>
    <cfRule type="containsText" dxfId="256" priority="187" operator="containsText" text="L">
      <formula>NOT(ISERROR(SEARCH("L",AS73)))</formula>
    </cfRule>
  </conditionalFormatting>
  <conditionalFormatting sqref="AU75">
    <cfRule type="containsText" dxfId="255" priority="181" operator="containsText" text="M">
      <formula>NOT(ISERROR(SEARCH("M",AU75)))</formula>
    </cfRule>
    <cfRule type="containsText" dxfId="254" priority="182" operator="containsText" text="H">
      <formula>NOT(ISERROR(SEARCH("H",AU75)))</formula>
    </cfRule>
    <cfRule type="containsText" dxfId="253" priority="183" operator="containsText" text="L">
      <formula>NOT(ISERROR(SEARCH("L",AU75)))</formula>
    </cfRule>
  </conditionalFormatting>
  <conditionalFormatting sqref="Q21:Q44">
    <cfRule type="cellIs" dxfId="252" priority="169" operator="between">
      <formula>1</formula>
      <formula>10</formula>
    </cfRule>
    <cfRule type="cellIs" dxfId="251" priority="172" stopIfTrue="1" operator="equal">
      <formula>"GO"</formula>
    </cfRule>
    <cfRule type="cellIs" dxfId="250" priority="173" stopIfTrue="1" operator="equal">
      <formula>"NO GO"</formula>
    </cfRule>
  </conditionalFormatting>
  <conditionalFormatting sqref="Q21:Q44">
    <cfRule type="expression" dxfId="249" priority="170">
      <formula>"NO GO"</formula>
    </cfRule>
    <cfRule type="expression" dxfId="248" priority="171">
      <formula>"GO"</formula>
    </cfRule>
  </conditionalFormatting>
  <conditionalFormatting sqref="Q21:Q44">
    <cfRule type="containsText" dxfId="247" priority="161" operator="containsText" text="NIEN">
      <formula>NOT(ISERROR(SEARCH("NIEN",Q21)))</formula>
    </cfRule>
    <cfRule type="containsText" dxfId="246" priority="162" operator="containsText" text="JA">
      <formula>NOT(ISERROR(SEARCH("JA",Q21)))</formula>
    </cfRule>
    <cfRule type="cellIs" dxfId="245" priority="166" operator="between">
      <formula>1</formula>
      <formula>10</formula>
    </cfRule>
    <cfRule type="cellIs" dxfId="244" priority="167" stopIfTrue="1" operator="equal">
      <formula>"GO"</formula>
    </cfRule>
    <cfRule type="cellIs" dxfId="243" priority="168" stopIfTrue="1" operator="equal">
      <formula>"NO GO"</formula>
    </cfRule>
  </conditionalFormatting>
  <conditionalFormatting sqref="Q21:Q44">
    <cfRule type="cellIs" dxfId="242" priority="163" operator="between">
      <formula>1</formula>
      <formula>10</formula>
    </cfRule>
    <cfRule type="cellIs" dxfId="241" priority="164" stopIfTrue="1" operator="equal">
      <formula>"GO"</formula>
    </cfRule>
    <cfRule type="cellIs" dxfId="240" priority="165" stopIfTrue="1" operator="equal">
      <formula>"NO GO"</formula>
    </cfRule>
  </conditionalFormatting>
  <conditionalFormatting sqref="Q21:Q44">
    <cfRule type="containsText" dxfId="239" priority="156" operator="containsText" text="NIEN">
      <formula>NOT(ISERROR(SEARCH("NIEN",Q21)))</formula>
    </cfRule>
    <cfRule type="containsText" dxfId="238" priority="157" operator="containsText" text="JA">
      <formula>NOT(ISERROR(SEARCH("JA",Q21)))</formula>
    </cfRule>
    <cfRule type="cellIs" dxfId="237" priority="158" operator="between">
      <formula>1</formula>
      <formula>10</formula>
    </cfRule>
    <cfRule type="cellIs" dxfId="236" priority="159" stopIfTrue="1" operator="equal">
      <formula>"GO"</formula>
    </cfRule>
    <cfRule type="cellIs" dxfId="235" priority="160" stopIfTrue="1" operator="equal">
      <formula>"NO GO"</formula>
    </cfRule>
  </conditionalFormatting>
  <conditionalFormatting sqref="Q21:Q44">
    <cfRule type="cellIs" dxfId="234" priority="155" stopIfTrue="1" operator="equal">
      <formula>"NO GO"</formula>
    </cfRule>
  </conditionalFormatting>
  <conditionalFormatting sqref="Q21:Q44">
    <cfRule type="cellIs" dxfId="233" priority="154" stopIfTrue="1" operator="equal">
      <formula>"GO"</formula>
    </cfRule>
  </conditionalFormatting>
  <conditionalFormatting sqref="AL21:AL44">
    <cfRule type="cellIs" dxfId="232" priority="143" operator="between">
      <formula>1</formula>
      <formula>10</formula>
    </cfRule>
    <cfRule type="cellIs" dxfId="231" priority="146" stopIfTrue="1" operator="equal">
      <formula>"GO"</formula>
    </cfRule>
    <cfRule type="cellIs" dxfId="230" priority="147" stopIfTrue="1" operator="equal">
      <formula>"NO GO"</formula>
    </cfRule>
  </conditionalFormatting>
  <conditionalFormatting sqref="AL21:AL44">
    <cfRule type="expression" dxfId="229" priority="144">
      <formula>"NO GO"</formula>
    </cfRule>
    <cfRule type="expression" dxfId="228" priority="145">
      <formula>"GO"</formula>
    </cfRule>
  </conditionalFormatting>
  <conditionalFormatting sqref="AL21:AL44">
    <cfRule type="containsText" dxfId="227" priority="135" operator="containsText" text="NIEN">
      <formula>NOT(ISERROR(SEARCH("NIEN",AL21)))</formula>
    </cfRule>
    <cfRule type="containsText" dxfId="226" priority="136" operator="containsText" text="JA">
      <formula>NOT(ISERROR(SEARCH("JA",AL21)))</formula>
    </cfRule>
    <cfRule type="cellIs" dxfId="225" priority="140" operator="between">
      <formula>1</formula>
      <formula>10</formula>
    </cfRule>
    <cfRule type="cellIs" dxfId="224" priority="141" stopIfTrue="1" operator="equal">
      <formula>"GO"</formula>
    </cfRule>
    <cfRule type="cellIs" dxfId="223" priority="142" stopIfTrue="1" operator="equal">
      <formula>"NO GO"</formula>
    </cfRule>
  </conditionalFormatting>
  <conditionalFormatting sqref="AL21:AL44">
    <cfRule type="cellIs" dxfId="222" priority="137" operator="between">
      <formula>1</formula>
      <formula>10</formula>
    </cfRule>
    <cfRule type="cellIs" dxfId="221" priority="138" stopIfTrue="1" operator="equal">
      <formula>"GO"</formula>
    </cfRule>
    <cfRule type="cellIs" dxfId="220" priority="139" stopIfTrue="1" operator="equal">
      <formula>"NO GO"</formula>
    </cfRule>
  </conditionalFormatting>
  <conditionalFormatting sqref="AL21:AL44">
    <cfRule type="containsText" dxfId="219" priority="130" operator="containsText" text="NIEN">
      <formula>NOT(ISERROR(SEARCH("NIEN",AL21)))</formula>
    </cfRule>
    <cfRule type="containsText" dxfId="218" priority="131" operator="containsText" text="JA">
      <formula>NOT(ISERROR(SEARCH("JA",AL21)))</formula>
    </cfRule>
    <cfRule type="cellIs" dxfId="217" priority="132" operator="between">
      <formula>1</formula>
      <formula>10</formula>
    </cfRule>
    <cfRule type="cellIs" dxfId="216" priority="133" stopIfTrue="1" operator="equal">
      <formula>"GO"</formula>
    </cfRule>
    <cfRule type="cellIs" dxfId="215" priority="134" stopIfTrue="1" operator="equal">
      <formula>"NO GO"</formula>
    </cfRule>
  </conditionalFormatting>
  <conditionalFormatting sqref="AL21:AL44">
    <cfRule type="cellIs" dxfId="214" priority="129" stopIfTrue="1" operator="equal">
      <formula>"NO GO"</formula>
    </cfRule>
  </conditionalFormatting>
  <conditionalFormatting sqref="AL21:AL44">
    <cfRule type="cellIs" dxfId="213" priority="128" stopIfTrue="1" operator="equal">
      <formula>"GO"</formula>
    </cfRule>
  </conditionalFormatting>
  <conditionalFormatting sqref="AS21:AS44">
    <cfRule type="cellIs" dxfId="212" priority="117" operator="between">
      <formula>1</formula>
      <formula>10</formula>
    </cfRule>
    <cfRule type="cellIs" dxfId="211" priority="120" stopIfTrue="1" operator="equal">
      <formula>"GO"</formula>
    </cfRule>
    <cfRule type="cellIs" dxfId="210" priority="121" stopIfTrue="1" operator="equal">
      <formula>"NO GO"</formula>
    </cfRule>
  </conditionalFormatting>
  <conditionalFormatting sqref="AS21:AS44">
    <cfRule type="expression" dxfId="209" priority="118">
      <formula>"NO GO"</formula>
    </cfRule>
    <cfRule type="expression" dxfId="208" priority="119">
      <formula>"GO"</formula>
    </cfRule>
  </conditionalFormatting>
  <conditionalFormatting sqref="AS21:AS44">
    <cfRule type="containsText" dxfId="207" priority="109" operator="containsText" text="NIEN">
      <formula>NOT(ISERROR(SEARCH("NIEN",AS21)))</formula>
    </cfRule>
    <cfRule type="containsText" dxfId="206" priority="110" operator="containsText" text="JA">
      <formula>NOT(ISERROR(SEARCH("JA",AS21)))</formula>
    </cfRule>
    <cfRule type="cellIs" dxfId="205" priority="114" operator="between">
      <formula>1</formula>
      <formula>10</formula>
    </cfRule>
    <cfRule type="cellIs" dxfId="204" priority="115" stopIfTrue="1" operator="equal">
      <formula>"GO"</formula>
    </cfRule>
    <cfRule type="cellIs" dxfId="203" priority="116" stopIfTrue="1" operator="equal">
      <formula>"NO GO"</formula>
    </cfRule>
  </conditionalFormatting>
  <conditionalFormatting sqref="AS21:AS44">
    <cfRule type="cellIs" dxfId="202" priority="111" operator="between">
      <formula>1</formula>
      <formula>10</formula>
    </cfRule>
    <cfRule type="cellIs" dxfId="201" priority="112" stopIfTrue="1" operator="equal">
      <formula>"GO"</formula>
    </cfRule>
    <cfRule type="cellIs" dxfId="200" priority="113" stopIfTrue="1" operator="equal">
      <formula>"NO GO"</formula>
    </cfRule>
  </conditionalFormatting>
  <conditionalFormatting sqref="AS21:AS44">
    <cfRule type="containsText" dxfId="199" priority="104" operator="containsText" text="NIEN">
      <formula>NOT(ISERROR(SEARCH("NIEN",AS21)))</formula>
    </cfRule>
    <cfRule type="containsText" dxfId="198" priority="105" operator="containsText" text="JA">
      <formula>NOT(ISERROR(SEARCH("JA",AS21)))</formula>
    </cfRule>
    <cfRule type="cellIs" dxfId="197" priority="106" operator="between">
      <formula>1</formula>
      <formula>10</formula>
    </cfRule>
    <cfRule type="cellIs" dxfId="196" priority="107" stopIfTrue="1" operator="equal">
      <formula>"GO"</formula>
    </cfRule>
    <cfRule type="cellIs" dxfId="195" priority="108" stopIfTrue="1" operator="equal">
      <formula>"NO GO"</formula>
    </cfRule>
  </conditionalFormatting>
  <conditionalFormatting sqref="AS21:AS44">
    <cfRule type="cellIs" dxfId="194" priority="103" stopIfTrue="1" operator="equal">
      <formula>"NO GO"</formula>
    </cfRule>
  </conditionalFormatting>
  <conditionalFormatting sqref="AS21:AS44">
    <cfRule type="cellIs" dxfId="193" priority="102" stopIfTrue="1" operator="equal">
      <formula>"GO"</formula>
    </cfRule>
  </conditionalFormatting>
  <conditionalFormatting sqref="S21:S44">
    <cfRule type="cellIs" dxfId="192" priority="93" operator="between">
      <formula>1</formula>
      <formula>100</formula>
    </cfRule>
    <cfRule type="cellIs" dxfId="191" priority="94" stopIfTrue="1" operator="between">
      <formula>0</formula>
      <formula>100</formula>
    </cfRule>
    <cfRule type="cellIs" dxfId="190" priority="95" stopIfTrue="1" operator="equal">
      <formula>"ERROR"</formula>
    </cfRule>
  </conditionalFormatting>
  <conditionalFormatting sqref="Z21:Z44">
    <cfRule type="cellIs" dxfId="189" priority="90" operator="between">
      <formula>1</formula>
      <formula>100</formula>
    </cfRule>
    <cfRule type="cellIs" dxfId="188" priority="91" stopIfTrue="1" operator="between">
      <formula>0</formula>
      <formula>100</formula>
    </cfRule>
    <cfRule type="cellIs" dxfId="187" priority="92" stopIfTrue="1" operator="equal">
      <formula>"ERROR"</formula>
    </cfRule>
  </conditionalFormatting>
  <conditionalFormatting sqref="AG21:AG44">
    <cfRule type="cellIs" dxfId="186" priority="87" operator="between">
      <formula>1</formula>
      <formula>100</formula>
    </cfRule>
    <cfRule type="cellIs" dxfId="185" priority="88" stopIfTrue="1" operator="between">
      <formula>0</formula>
      <formula>100</formula>
    </cfRule>
    <cfRule type="cellIs" dxfId="184" priority="89" stopIfTrue="1" operator="equal">
      <formula>"ERROR"</formula>
    </cfRule>
  </conditionalFormatting>
  <conditionalFormatting sqref="AN21:AN44">
    <cfRule type="cellIs" dxfId="183" priority="84" operator="between">
      <formula>1</formula>
      <formula>100</formula>
    </cfRule>
    <cfRule type="cellIs" dxfId="182" priority="85" stopIfTrue="1" operator="between">
      <formula>0</formula>
      <formula>100</formula>
    </cfRule>
    <cfRule type="cellIs" dxfId="181" priority="86" stopIfTrue="1" operator="equal">
      <formula>"ERROR"</formula>
    </cfRule>
  </conditionalFormatting>
  <conditionalFormatting sqref="AU21:AU44">
    <cfRule type="cellIs" dxfId="180" priority="81" operator="between">
      <formula>1</formula>
      <formula>100</formula>
    </cfRule>
    <cfRule type="cellIs" dxfId="179" priority="82" stopIfTrue="1" operator="between">
      <formula>0</formula>
      <formula>100</formula>
    </cfRule>
    <cfRule type="cellIs" dxfId="178" priority="83" stopIfTrue="1" operator="equal">
      <formula>"ERROR"</formula>
    </cfRule>
  </conditionalFormatting>
  <conditionalFormatting sqref="N20">
    <cfRule type="expression" dxfId="177" priority="79">
      <formula>N18="√"</formula>
    </cfRule>
    <cfRule type="expression" dxfId="176" priority="80">
      <formula>N18="X"</formula>
    </cfRule>
  </conditionalFormatting>
  <conditionalFormatting sqref="N20">
    <cfRule type="expression" dxfId="175" priority="77">
      <formula>N18="√"</formula>
    </cfRule>
    <cfRule type="expression" dxfId="174" priority="78">
      <formula>N18="X"</formula>
    </cfRule>
  </conditionalFormatting>
  <conditionalFormatting sqref="N20">
    <cfRule type="expression" dxfId="173" priority="75">
      <formula>N18="√"</formula>
    </cfRule>
    <cfRule type="expression" dxfId="172" priority="76">
      <formula>N18="X"</formula>
    </cfRule>
  </conditionalFormatting>
  <conditionalFormatting sqref="N20">
    <cfRule type="expression" dxfId="171" priority="73">
      <formula>N18="√"</formula>
    </cfRule>
    <cfRule type="expression" dxfId="170" priority="74">
      <formula>N18="X"</formula>
    </cfRule>
  </conditionalFormatting>
  <conditionalFormatting sqref="N20">
    <cfRule type="expression" dxfId="169" priority="71">
      <formula>N18="√"</formula>
    </cfRule>
    <cfRule type="expression" dxfId="168" priority="72">
      <formula>N18="X"</formula>
    </cfRule>
  </conditionalFormatting>
  <conditionalFormatting sqref="N20">
    <cfRule type="expression" dxfId="167" priority="69">
      <formula>N18="√"</formula>
    </cfRule>
    <cfRule type="expression" dxfId="166" priority="70">
      <formula>N18="X"</formula>
    </cfRule>
  </conditionalFormatting>
  <conditionalFormatting sqref="N20">
    <cfRule type="expression" dxfId="165" priority="67">
      <formula>N18="√"</formula>
    </cfRule>
    <cfRule type="expression" dxfId="164" priority="68">
      <formula>N18="X"</formula>
    </cfRule>
  </conditionalFormatting>
  <conditionalFormatting sqref="N20">
    <cfRule type="expression" dxfId="163" priority="65">
      <formula>N18="√"</formula>
    </cfRule>
    <cfRule type="expression" dxfId="162" priority="66">
      <formula>N18="X"</formula>
    </cfRule>
  </conditionalFormatting>
  <conditionalFormatting sqref="U20">
    <cfRule type="expression" dxfId="161" priority="63">
      <formula>U18="√"</formula>
    </cfRule>
    <cfRule type="expression" dxfId="160" priority="64">
      <formula>U18="X"</formula>
    </cfRule>
  </conditionalFormatting>
  <conditionalFormatting sqref="U20">
    <cfRule type="expression" dxfId="159" priority="61">
      <formula>U18="√"</formula>
    </cfRule>
    <cfRule type="expression" dxfId="158" priority="62">
      <formula>U18="X"</formula>
    </cfRule>
  </conditionalFormatting>
  <conditionalFormatting sqref="U20">
    <cfRule type="expression" dxfId="157" priority="59">
      <formula>U18="√"</formula>
    </cfRule>
    <cfRule type="expression" dxfId="156" priority="60">
      <formula>U18="X"</formula>
    </cfRule>
  </conditionalFormatting>
  <conditionalFormatting sqref="U20">
    <cfRule type="expression" dxfId="155" priority="57">
      <formula>U18="√"</formula>
    </cfRule>
    <cfRule type="expression" dxfId="154" priority="58">
      <formula>U18="X"</formula>
    </cfRule>
  </conditionalFormatting>
  <conditionalFormatting sqref="U20">
    <cfRule type="expression" dxfId="153" priority="55">
      <formula>U18="√"</formula>
    </cfRule>
    <cfRule type="expression" dxfId="152" priority="56">
      <formula>U18="X"</formula>
    </cfRule>
  </conditionalFormatting>
  <conditionalFormatting sqref="U20">
    <cfRule type="expression" dxfId="151" priority="53">
      <formula>U18="√"</formula>
    </cfRule>
    <cfRule type="expression" dxfId="150" priority="54">
      <formula>U18="X"</formula>
    </cfRule>
  </conditionalFormatting>
  <conditionalFormatting sqref="U20">
    <cfRule type="expression" dxfId="149" priority="51">
      <formula>U18="√"</formula>
    </cfRule>
    <cfRule type="expression" dxfId="148" priority="52">
      <formula>U18="X"</formula>
    </cfRule>
  </conditionalFormatting>
  <conditionalFormatting sqref="U20">
    <cfRule type="expression" dxfId="147" priority="49">
      <formula>U18="√"</formula>
    </cfRule>
    <cfRule type="expression" dxfId="146" priority="50">
      <formula>U18="X"</formula>
    </cfRule>
  </conditionalFormatting>
  <conditionalFormatting sqref="AB20">
    <cfRule type="expression" dxfId="145" priority="47">
      <formula>AB18="√"</formula>
    </cfRule>
    <cfRule type="expression" dxfId="144" priority="48">
      <formula>AB18="X"</formula>
    </cfRule>
  </conditionalFormatting>
  <conditionalFormatting sqref="AB20">
    <cfRule type="expression" dxfId="143" priority="45">
      <formula>AB18="√"</formula>
    </cfRule>
    <cfRule type="expression" dxfId="142" priority="46">
      <formula>AB18="X"</formula>
    </cfRule>
  </conditionalFormatting>
  <conditionalFormatting sqref="AB20">
    <cfRule type="expression" dxfId="141" priority="43">
      <formula>AB18="√"</formula>
    </cfRule>
    <cfRule type="expression" dxfId="140" priority="44">
      <formula>AB18="X"</formula>
    </cfRule>
  </conditionalFormatting>
  <conditionalFormatting sqref="AB20">
    <cfRule type="expression" dxfId="139" priority="41">
      <formula>AB18="√"</formula>
    </cfRule>
    <cfRule type="expression" dxfId="138" priority="42">
      <formula>AB18="X"</formula>
    </cfRule>
  </conditionalFormatting>
  <conditionalFormatting sqref="AB20">
    <cfRule type="expression" dxfId="137" priority="39">
      <formula>AB18="√"</formula>
    </cfRule>
    <cfRule type="expression" dxfId="136" priority="40">
      <formula>AB18="X"</formula>
    </cfRule>
  </conditionalFormatting>
  <conditionalFormatting sqref="AB20">
    <cfRule type="expression" dxfId="135" priority="37">
      <formula>AB18="√"</formula>
    </cfRule>
    <cfRule type="expression" dxfId="134" priority="38">
      <formula>AB18="X"</formula>
    </cfRule>
  </conditionalFormatting>
  <conditionalFormatting sqref="AB20">
    <cfRule type="expression" dxfId="133" priority="35">
      <formula>AB18="√"</formula>
    </cfRule>
    <cfRule type="expression" dxfId="132" priority="36">
      <formula>AB18="X"</formula>
    </cfRule>
  </conditionalFormatting>
  <conditionalFormatting sqref="AB20">
    <cfRule type="expression" dxfId="131" priority="33">
      <formula>AB18="√"</formula>
    </cfRule>
    <cfRule type="expression" dxfId="130" priority="34">
      <formula>AB18="X"</formula>
    </cfRule>
  </conditionalFormatting>
  <conditionalFormatting sqref="AI20">
    <cfRule type="expression" dxfId="129" priority="31">
      <formula>AI18="√"</formula>
    </cfRule>
    <cfRule type="expression" dxfId="128" priority="32">
      <formula>AI18="X"</formula>
    </cfRule>
  </conditionalFormatting>
  <conditionalFormatting sqref="AI20">
    <cfRule type="expression" dxfId="127" priority="29">
      <formula>AI18="√"</formula>
    </cfRule>
    <cfRule type="expression" dxfId="126" priority="30">
      <formula>AI18="X"</formula>
    </cfRule>
  </conditionalFormatting>
  <conditionalFormatting sqref="AI20">
    <cfRule type="expression" dxfId="125" priority="27">
      <formula>AI18="√"</formula>
    </cfRule>
    <cfRule type="expression" dxfId="124" priority="28">
      <formula>AI18="X"</formula>
    </cfRule>
  </conditionalFormatting>
  <conditionalFormatting sqref="AI20">
    <cfRule type="expression" dxfId="123" priority="25">
      <formula>AI18="√"</formula>
    </cfRule>
    <cfRule type="expression" dxfId="122" priority="26">
      <formula>AI18="X"</formula>
    </cfRule>
  </conditionalFormatting>
  <conditionalFormatting sqref="AI20">
    <cfRule type="expression" dxfId="121" priority="23">
      <formula>AI18="√"</formula>
    </cfRule>
    <cfRule type="expression" dxfId="120" priority="24">
      <formula>AI18="X"</formula>
    </cfRule>
  </conditionalFormatting>
  <conditionalFormatting sqref="AI20">
    <cfRule type="expression" dxfId="119" priority="21">
      <formula>AI18="√"</formula>
    </cfRule>
    <cfRule type="expression" dxfId="118" priority="22">
      <formula>AI18="X"</formula>
    </cfRule>
  </conditionalFormatting>
  <conditionalFormatting sqref="AI20">
    <cfRule type="expression" dxfId="117" priority="19">
      <formula>AI18="√"</formula>
    </cfRule>
    <cfRule type="expression" dxfId="116" priority="20">
      <formula>AI18="X"</formula>
    </cfRule>
  </conditionalFormatting>
  <conditionalFormatting sqref="AI20">
    <cfRule type="expression" dxfId="115" priority="17">
      <formula>AI18="√"</formula>
    </cfRule>
    <cfRule type="expression" dxfId="114" priority="18">
      <formula>AI18="X"</formula>
    </cfRule>
  </conditionalFormatting>
  <conditionalFormatting sqref="AP20">
    <cfRule type="expression" dxfId="113" priority="15">
      <formula>AP18="√"</formula>
    </cfRule>
    <cfRule type="expression" dxfId="112" priority="16">
      <formula>AP18="X"</formula>
    </cfRule>
  </conditionalFormatting>
  <conditionalFormatting sqref="AP20">
    <cfRule type="expression" dxfId="111" priority="13">
      <formula>AP18="√"</formula>
    </cfRule>
    <cfRule type="expression" dxfId="110" priority="14">
      <formula>AP18="X"</formula>
    </cfRule>
  </conditionalFormatting>
  <conditionalFormatting sqref="AP20">
    <cfRule type="expression" dxfId="109" priority="11">
      <formula>AP18="√"</formula>
    </cfRule>
    <cfRule type="expression" dxfId="108" priority="12">
      <formula>AP18="X"</formula>
    </cfRule>
  </conditionalFormatting>
  <conditionalFormatting sqref="AP20">
    <cfRule type="expression" dxfId="107" priority="9">
      <formula>AP18="√"</formula>
    </cfRule>
    <cfRule type="expression" dxfId="106" priority="10">
      <formula>AP18="X"</formula>
    </cfRule>
  </conditionalFormatting>
  <conditionalFormatting sqref="AP20">
    <cfRule type="expression" dxfId="105" priority="7">
      <formula>AP18="√"</formula>
    </cfRule>
    <cfRule type="expression" dxfId="104" priority="8">
      <formula>AP18="X"</formula>
    </cfRule>
  </conditionalFormatting>
  <conditionalFormatting sqref="AP20">
    <cfRule type="expression" dxfId="103" priority="5">
      <formula>AP18="√"</formula>
    </cfRule>
    <cfRule type="expression" dxfId="102" priority="6">
      <formula>AP18="X"</formula>
    </cfRule>
  </conditionalFormatting>
  <conditionalFormatting sqref="AP20">
    <cfRule type="expression" dxfId="101" priority="3">
      <formula>AP18="√"</formula>
    </cfRule>
    <cfRule type="expression" dxfId="100" priority="4">
      <formula>AP18="X"</formula>
    </cfRule>
  </conditionalFormatting>
  <conditionalFormatting sqref="AP20">
    <cfRule type="expression" dxfId="99" priority="1">
      <formula>AP18="√"</formula>
    </cfRule>
    <cfRule type="expression" dxfId="98" priority="2">
      <formula>AP18="X"</formula>
    </cfRule>
  </conditionalFormatting>
  <dataValidations xWindow="305" yWindow="826" count="2">
    <dataValidation type="list" allowBlank="1" showInputMessage="1" showErrorMessage="1" sqref="N18 AI18 U18 AB18 AP18 G18" xr:uid="{435995B4-6E1E-4ABD-B912-96188A79CB6F}">
      <formula1>$BD$182:$BD$183</formula1>
    </dataValidation>
    <dataValidation type="list" allowBlank="1" showInputMessage="1" showErrorMessage="1" errorTitle="Input Error" error="Please enter &quot;M&quot; for Must or assign a relative weight (1 to 10) for each Want" sqref="E21:E44" xr:uid="{891D66BF-8583-42AB-A9CD-BBB39556249B}">
      <formula1>$BD$147:$BD$157</formula1>
    </dataValidation>
  </dataValidations>
  <hyperlinks>
    <hyperlink ref="H46" location="DA!I19" display="↑" xr:uid="{94499E81-155A-4BCD-8B7A-3FB315E209AB}"/>
    <hyperlink ref="J19" location="DA!I51" display="↓" xr:uid="{1AA49EEE-07E6-4E6F-9A84-E478F2BAB11B}"/>
    <hyperlink ref="O46" location="DA!P19" display="↑" xr:uid="{C67AB94A-6F72-4127-AD96-7869F07F92C2}"/>
    <hyperlink ref="V46" location="DA!W19" display="↑" xr:uid="{474C92F1-1ACF-4D94-B734-2700EEC6470F}"/>
    <hyperlink ref="AC46" location="DA!AE19" display="↑" xr:uid="{38BF82C8-FDD9-4A3D-8D54-A36B10A158DC}"/>
    <hyperlink ref="AJ46" location="DA!AL19" display="↑" xr:uid="{EB8C537E-6B75-4D04-B907-AE12926CB65C}"/>
    <hyperlink ref="AQ46" location="DA!AL19" display="↑" xr:uid="{3A9AF64A-7FCB-4FBB-8E47-CEFC8FFD3ED1}"/>
    <hyperlink ref="X19" location="DA!W51" display="↓" xr:uid="{D0D13829-3454-4297-9AB1-4DF2C2BB5642}"/>
    <hyperlink ref="AE19" location="DA!AE51" display="↓" xr:uid="{AF6E9481-A84B-484C-AA5E-ABAAE36486EE}"/>
    <hyperlink ref="AL19" location="DA!AL51" display="↓" xr:uid="{0E607B56-F7B7-4E9E-9209-A57D9DDE9170}"/>
    <hyperlink ref="AS19" location="DA!AS51" display="↓" xr:uid="{381D0B38-29B5-49E5-8176-C9C0FF492836}"/>
    <hyperlink ref="Q19" location="DA!P56" display="↓" xr:uid="{108E33C7-AD8B-4153-A642-DC13E63E7335}"/>
  </hyperlinks>
  <printOptions horizontalCentered="1"/>
  <pageMargins left="0.56000000000000005" right="0.3" top="0.48" bottom="0.33" header="0.24" footer="0.3"/>
  <pageSetup scale="46" fitToWidth="2" orientation="landscape" r:id="rId1"/>
  <headerFooter>
    <oddFooter>&amp;C&amp;8Copyright © Kepner-Tregoe, Inc. All Rights Reserved.&amp;R&amp;8Page &amp;P of &amp;N</oddFooter>
  </headerFooter>
  <colBreaks count="1" manualBreakCount="1">
    <brk id="26" max="76" man="1"/>
  </colBreaks>
  <ignoredErrors>
    <ignoredError sqref="R10" evalError="1"/>
  </ignoredErrors>
  <drawing r:id="rId2"/>
  <extLst>
    <ext xmlns:x14="http://schemas.microsoft.com/office/spreadsheetml/2009/9/main" uri="{78C0D931-6437-407d-A8EE-F0AAD7539E65}">
      <x14:conditionalFormattings>
        <x14:conditionalFormatting xmlns:xm="http://schemas.microsoft.com/office/excel/2006/main">
          <x14:cfRule type="containsText" priority="1815" operator="containsText" id="{6AF9DDE1-A463-4B6D-8553-E7A73ECA3FF2}">
            <xm:f>NOT(ISERROR(SEARCH("N",J48)))</xm:f>
            <xm:f>"N"</xm:f>
            <x14:dxf>
              <fill>
                <patternFill>
                  <bgColor rgb="FF92D050"/>
                </patternFill>
              </fill>
            </x14:dxf>
          </x14:cfRule>
          <xm:sqref>J48</xm:sqref>
        </x14:conditionalFormatting>
        <x14:conditionalFormatting xmlns:xm="http://schemas.microsoft.com/office/excel/2006/main">
          <x14:cfRule type="containsText" priority="460" operator="containsText" id="{953950AE-4ED4-45C4-A4B9-9F4B9D836D67}">
            <xm:f>NOT(ISERROR(SEARCH("N",L50)))</xm:f>
            <xm:f>"N"</xm:f>
            <x14:dxf>
              <fill>
                <patternFill>
                  <bgColor rgb="FF92D050"/>
                </patternFill>
              </fill>
            </x14:dxf>
          </x14:cfRule>
          <xm:sqref>L50</xm:sqref>
        </x14:conditionalFormatting>
        <x14:conditionalFormatting xmlns:xm="http://schemas.microsoft.com/office/excel/2006/main">
          <x14:cfRule type="containsText" priority="456" operator="containsText" id="{FAF84A34-40AA-4D61-A99A-87F1E594A84B}">
            <xm:f>NOT(ISERROR(SEARCH("N",J53)))</xm:f>
            <xm:f>"N"</xm:f>
            <x14:dxf>
              <fill>
                <patternFill>
                  <bgColor rgb="FF92D050"/>
                </patternFill>
              </fill>
            </x14:dxf>
          </x14:cfRule>
          <xm:sqref>J53</xm:sqref>
        </x14:conditionalFormatting>
        <x14:conditionalFormatting xmlns:xm="http://schemas.microsoft.com/office/excel/2006/main">
          <x14:cfRule type="containsText" priority="452" operator="containsText" id="{639365AC-5BF2-4EE2-BAA9-5112948B9E7F}">
            <xm:f>NOT(ISERROR(SEARCH("N",L55)))</xm:f>
            <xm:f>"N"</xm:f>
            <x14:dxf>
              <fill>
                <patternFill>
                  <bgColor rgb="FF92D050"/>
                </patternFill>
              </fill>
            </x14:dxf>
          </x14:cfRule>
          <xm:sqref>L55</xm:sqref>
        </x14:conditionalFormatting>
        <x14:conditionalFormatting xmlns:xm="http://schemas.microsoft.com/office/excel/2006/main">
          <x14:cfRule type="containsText" priority="448" operator="containsText" id="{53D481ED-43B1-4B78-AD59-029F26CB1C46}">
            <xm:f>NOT(ISERROR(SEARCH("N",J58)))</xm:f>
            <xm:f>"N"</xm:f>
            <x14:dxf>
              <fill>
                <patternFill>
                  <bgColor rgb="FF92D050"/>
                </patternFill>
              </fill>
            </x14:dxf>
          </x14:cfRule>
          <xm:sqref>J58</xm:sqref>
        </x14:conditionalFormatting>
        <x14:conditionalFormatting xmlns:xm="http://schemas.microsoft.com/office/excel/2006/main">
          <x14:cfRule type="containsText" priority="444" operator="containsText" id="{F82EF6AF-6274-4474-A271-692BAE77ACE6}">
            <xm:f>NOT(ISERROR(SEARCH("N",L60)))</xm:f>
            <xm:f>"N"</xm:f>
            <x14:dxf>
              <fill>
                <patternFill>
                  <bgColor rgb="FF92D050"/>
                </patternFill>
              </fill>
            </x14:dxf>
          </x14:cfRule>
          <xm:sqref>L60</xm:sqref>
        </x14:conditionalFormatting>
        <x14:conditionalFormatting xmlns:xm="http://schemas.microsoft.com/office/excel/2006/main">
          <x14:cfRule type="containsText" priority="440" operator="containsText" id="{65A5439D-30D7-4DE5-BD9D-56A395569C68}">
            <xm:f>NOT(ISERROR(SEARCH("N",J63)))</xm:f>
            <xm:f>"N"</xm:f>
            <x14:dxf>
              <fill>
                <patternFill>
                  <bgColor rgb="FF92D050"/>
                </patternFill>
              </fill>
            </x14:dxf>
          </x14:cfRule>
          <xm:sqref>J63</xm:sqref>
        </x14:conditionalFormatting>
        <x14:conditionalFormatting xmlns:xm="http://schemas.microsoft.com/office/excel/2006/main">
          <x14:cfRule type="containsText" priority="436" operator="containsText" id="{32417318-7E53-4E67-94BE-31D5225BC0C3}">
            <xm:f>NOT(ISERROR(SEARCH("N",L65)))</xm:f>
            <xm:f>"N"</xm:f>
            <x14:dxf>
              <fill>
                <patternFill>
                  <bgColor rgb="FF92D050"/>
                </patternFill>
              </fill>
            </x14:dxf>
          </x14:cfRule>
          <xm:sqref>L65</xm:sqref>
        </x14:conditionalFormatting>
        <x14:conditionalFormatting xmlns:xm="http://schemas.microsoft.com/office/excel/2006/main">
          <x14:cfRule type="containsText" priority="432" operator="containsText" id="{95606431-A90D-4B89-AF77-389541AE2C48}">
            <xm:f>NOT(ISERROR(SEARCH("N",J68)))</xm:f>
            <xm:f>"N"</xm:f>
            <x14:dxf>
              <fill>
                <patternFill>
                  <bgColor rgb="FF92D050"/>
                </patternFill>
              </fill>
            </x14:dxf>
          </x14:cfRule>
          <xm:sqref>J68</xm:sqref>
        </x14:conditionalFormatting>
        <x14:conditionalFormatting xmlns:xm="http://schemas.microsoft.com/office/excel/2006/main">
          <x14:cfRule type="containsText" priority="428" operator="containsText" id="{CC720C24-ECAD-4005-805F-AD693EB1DFF4}">
            <xm:f>NOT(ISERROR(SEARCH("N",L70)))</xm:f>
            <xm:f>"N"</xm:f>
            <x14:dxf>
              <fill>
                <patternFill>
                  <bgColor rgb="FF92D050"/>
                </patternFill>
              </fill>
            </x14:dxf>
          </x14:cfRule>
          <xm:sqref>L70</xm:sqref>
        </x14:conditionalFormatting>
        <x14:conditionalFormatting xmlns:xm="http://schemas.microsoft.com/office/excel/2006/main">
          <x14:cfRule type="containsText" priority="424" operator="containsText" id="{0E0A97A7-8EFD-469D-B623-D8DA606B2887}">
            <xm:f>NOT(ISERROR(SEARCH("N",J73)))</xm:f>
            <xm:f>"N"</xm:f>
            <x14:dxf>
              <fill>
                <patternFill>
                  <bgColor rgb="FF92D050"/>
                </patternFill>
              </fill>
            </x14:dxf>
          </x14:cfRule>
          <xm:sqref>J73</xm:sqref>
        </x14:conditionalFormatting>
        <x14:conditionalFormatting xmlns:xm="http://schemas.microsoft.com/office/excel/2006/main">
          <x14:cfRule type="containsText" priority="420" operator="containsText" id="{3650162A-7184-46DD-A7A0-F960B70A21BE}">
            <xm:f>NOT(ISERROR(SEARCH("N",L75)))</xm:f>
            <xm:f>"N"</xm:f>
            <x14:dxf>
              <fill>
                <patternFill>
                  <bgColor rgb="FF92D050"/>
                </patternFill>
              </fill>
            </x14:dxf>
          </x14:cfRule>
          <xm:sqref>L75</xm:sqref>
        </x14:conditionalFormatting>
        <x14:conditionalFormatting xmlns:xm="http://schemas.microsoft.com/office/excel/2006/main">
          <x14:cfRule type="containsText" priority="416" operator="containsText" id="{F82A5C80-0B86-4728-A875-9F69BC255611}">
            <xm:f>NOT(ISERROR(SEARCH("N",Q48)))</xm:f>
            <xm:f>"N"</xm:f>
            <x14:dxf>
              <fill>
                <patternFill>
                  <bgColor rgb="FF92D050"/>
                </patternFill>
              </fill>
            </x14:dxf>
          </x14:cfRule>
          <xm:sqref>Q48</xm:sqref>
        </x14:conditionalFormatting>
        <x14:conditionalFormatting xmlns:xm="http://schemas.microsoft.com/office/excel/2006/main">
          <x14:cfRule type="containsText" priority="412" operator="containsText" id="{E5D416D7-0B1D-4C89-AFEA-4524A1A8D4E2}">
            <xm:f>NOT(ISERROR(SEARCH("N",S50)))</xm:f>
            <xm:f>"N"</xm:f>
            <x14:dxf>
              <fill>
                <patternFill>
                  <bgColor rgb="FF92D050"/>
                </patternFill>
              </fill>
            </x14:dxf>
          </x14:cfRule>
          <xm:sqref>S50</xm:sqref>
        </x14:conditionalFormatting>
        <x14:conditionalFormatting xmlns:xm="http://schemas.microsoft.com/office/excel/2006/main">
          <x14:cfRule type="containsText" priority="408" operator="containsText" id="{C9827608-2B68-4DC3-AA6A-B8561FC1D8F9}">
            <xm:f>NOT(ISERROR(SEARCH("N",Q53)))</xm:f>
            <xm:f>"N"</xm:f>
            <x14:dxf>
              <fill>
                <patternFill>
                  <bgColor rgb="FF92D050"/>
                </patternFill>
              </fill>
            </x14:dxf>
          </x14:cfRule>
          <xm:sqref>Q53</xm:sqref>
        </x14:conditionalFormatting>
        <x14:conditionalFormatting xmlns:xm="http://schemas.microsoft.com/office/excel/2006/main">
          <x14:cfRule type="containsText" priority="404" operator="containsText" id="{AB52B357-A551-4AF3-9D79-B84B92CFF65D}">
            <xm:f>NOT(ISERROR(SEARCH("N",S55)))</xm:f>
            <xm:f>"N"</xm:f>
            <x14:dxf>
              <fill>
                <patternFill>
                  <bgColor rgb="FF92D050"/>
                </patternFill>
              </fill>
            </x14:dxf>
          </x14:cfRule>
          <xm:sqref>S55</xm:sqref>
        </x14:conditionalFormatting>
        <x14:conditionalFormatting xmlns:xm="http://schemas.microsoft.com/office/excel/2006/main">
          <x14:cfRule type="containsText" priority="400" operator="containsText" id="{BBC4872B-1470-4DC9-B7CB-A439F49B1AC9}">
            <xm:f>NOT(ISERROR(SEARCH("N",Q58)))</xm:f>
            <xm:f>"N"</xm:f>
            <x14:dxf>
              <fill>
                <patternFill>
                  <bgColor rgb="FF92D050"/>
                </patternFill>
              </fill>
            </x14:dxf>
          </x14:cfRule>
          <xm:sqref>Q58</xm:sqref>
        </x14:conditionalFormatting>
        <x14:conditionalFormatting xmlns:xm="http://schemas.microsoft.com/office/excel/2006/main">
          <x14:cfRule type="containsText" priority="396" operator="containsText" id="{EA81751D-203A-4244-9364-1E1DD841753B}">
            <xm:f>NOT(ISERROR(SEARCH("N",S60)))</xm:f>
            <xm:f>"N"</xm:f>
            <x14:dxf>
              <fill>
                <patternFill>
                  <bgColor rgb="FF92D050"/>
                </patternFill>
              </fill>
            </x14:dxf>
          </x14:cfRule>
          <xm:sqref>S60</xm:sqref>
        </x14:conditionalFormatting>
        <x14:conditionalFormatting xmlns:xm="http://schemas.microsoft.com/office/excel/2006/main">
          <x14:cfRule type="containsText" priority="392" operator="containsText" id="{76C2B2FB-1E85-448A-BB80-EBB991DE939D}">
            <xm:f>NOT(ISERROR(SEARCH("N",Q63)))</xm:f>
            <xm:f>"N"</xm:f>
            <x14:dxf>
              <fill>
                <patternFill>
                  <bgColor rgb="FF92D050"/>
                </patternFill>
              </fill>
            </x14:dxf>
          </x14:cfRule>
          <xm:sqref>Q63</xm:sqref>
        </x14:conditionalFormatting>
        <x14:conditionalFormatting xmlns:xm="http://schemas.microsoft.com/office/excel/2006/main">
          <x14:cfRule type="containsText" priority="388" operator="containsText" id="{C1690A43-1E23-467D-99B8-A774C864BAA5}">
            <xm:f>NOT(ISERROR(SEARCH("N",S65)))</xm:f>
            <xm:f>"N"</xm:f>
            <x14:dxf>
              <fill>
                <patternFill>
                  <bgColor rgb="FF92D050"/>
                </patternFill>
              </fill>
            </x14:dxf>
          </x14:cfRule>
          <xm:sqref>S65</xm:sqref>
        </x14:conditionalFormatting>
        <x14:conditionalFormatting xmlns:xm="http://schemas.microsoft.com/office/excel/2006/main">
          <x14:cfRule type="containsText" priority="384" operator="containsText" id="{ABF5D6F4-E707-4A0F-821B-486703E8D5D8}">
            <xm:f>NOT(ISERROR(SEARCH("N",Q68)))</xm:f>
            <xm:f>"N"</xm:f>
            <x14:dxf>
              <fill>
                <patternFill>
                  <bgColor rgb="FF92D050"/>
                </patternFill>
              </fill>
            </x14:dxf>
          </x14:cfRule>
          <xm:sqref>Q68</xm:sqref>
        </x14:conditionalFormatting>
        <x14:conditionalFormatting xmlns:xm="http://schemas.microsoft.com/office/excel/2006/main">
          <x14:cfRule type="containsText" priority="380" operator="containsText" id="{EEEFA588-B855-49F4-A07A-A5A94C781203}">
            <xm:f>NOT(ISERROR(SEARCH("N",S70)))</xm:f>
            <xm:f>"N"</xm:f>
            <x14:dxf>
              <fill>
                <patternFill>
                  <bgColor rgb="FF92D050"/>
                </patternFill>
              </fill>
            </x14:dxf>
          </x14:cfRule>
          <xm:sqref>S70</xm:sqref>
        </x14:conditionalFormatting>
        <x14:conditionalFormatting xmlns:xm="http://schemas.microsoft.com/office/excel/2006/main">
          <x14:cfRule type="containsText" priority="376" operator="containsText" id="{99D885AD-6748-4BCB-9823-31FCBA3A4D6E}">
            <xm:f>NOT(ISERROR(SEARCH("N",Q73)))</xm:f>
            <xm:f>"N"</xm:f>
            <x14:dxf>
              <fill>
                <patternFill>
                  <bgColor rgb="FF92D050"/>
                </patternFill>
              </fill>
            </x14:dxf>
          </x14:cfRule>
          <xm:sqref>Q73</xm:sqref>
        </x14:conditionalFormatting>
        <x14:conditionalFormatting xmlns:xm="http://schemas.microsoft.com/office/excel/2006/main">
          <x14:cfRule type="containsText" priority="372" operator="containsText" id="{9EF855EC-F3E5-423E-A8C5-9831ECD7D029}">
            <xm:f>NOT(ISERROR(SEARCH("N",S75)))</xm:f>
            <xm:f>"N"</xm:f>
            <x14:dxf>
              <fill>
                <patternFill>
                  <bgColor rgb="FF92D050"/>
                </patternFill>
              </fill>
            </x14:dxf>
          </x14:cfRule>
          <xm:sqref>S75</xm:sqref>
        </x14:conditionalFormatting>
        <x14:conditionalFormatting xmlns:xm="http://schemas.microsoft.com/office/excel/2006/main">
          <x14:cfRule type="containsText" priority="368" operator="containsText" id="{273E6C71-A64F-4ED6-9D1B-03B51AA4503B}">
            <xm:f>NOT(ISERROR(SEARCH("N",X48)))</xm:f>
            <xm:f>"N"</xm:f>
            <x14:dxf>
              <fill>
                <patternFill>
                  <bgColor rgb="FF92D050"/>
                </patternFill>
              </fill>
            </x14:dxf>
          </x14:cfRule>
          <xm:sqref>X48</xm:sqref>
        </x14:conditionalFormatting>
        <x14:conditionalFormatting xmlns:xm="http://schemas.microsoft.com/office/excel/2006/main">
          <x14:cfRule type="containsText" priority="364" operator="containsText" id="{C0E4DC74-2CD6-4CA3-9CCC-4278E0170F1F}">
            <xm:f>NOT(ISERROR(SEARCH("N",Z50)))</xm:f>
            <xm:f>"N"</xm:f>
            <x14:dxf>
              <fill>
                <patternFill>
                  <bgColor rgb="FF92D050"/>
                </patternFill>
              </fill>
            </x14:dxf>
          </x14:cfRule>
          <xm:sqref>Z50</xm:sqref>
        </x14:conditionalFormatting>
        <x14:conditionalFormatting xmlns:xm="http://schemas.microsoft.com/office/excel/2006/main">
          <x14:cfRule type="containsText" priority="360" operator="containsText" id="{719AEA2E-0882-4483-9C9D-BEB0EC0CE0AB}">
            <xm:f>NOT(ISERROR(SEARCH("N",X53)))</xm:f>
            <xm:f>"N"</xm:f>
            <x14:dxf>
              <fill>
                <patternFill>
                  <bgColor rgb="FF92D050"/>
                </patternFill>
              </fill>
            </x14:dxf>
          </x14:cfRule>
          <xm:sqref>X53</xm:sqref>
        </x14:conditionalFormatting>
        <x14:conditionalFormatting xmlns:xm="http://schemas.microsoft.com/office/excel/2006/main">
          <x14:cfRule type="containsText" priority="356" operator="containsText" id="{4158A989-297A-498B-9D49-3B4D7474F80E}">
            <xm:f>NOT(ISERROR(SEARCH("N",Z55)))</xm:f>
            <xm:f>"N"</xm:f>
            <x14:dxf>
              <fill>
                <patternFill>
                  <bgColor rgb="FF92D050"/>
                </patternFill>
              </fill>
            </x14:dxf>
          </x14:cfRule>
          <xm:sqref>Z55</xm:sqref>
        </x14:conditionalFormatting>
        <x14:conditionalFormatting xmlns:xm="http://schemas.microsoft.com/office/excel/2006/main">
          <x14:cfRule type="containsText" priority="352" operator="containsText" id="{9A7E9A41-3CCF-4EB1-9742-F0B58197B12D}">
            <xm:f>NOT(ISERROR(SEARCH("N",X58)))</xm:f>
            <xm:f>"N"</xm:f>
            <x14:dxf>
              <fill>
                <patternFill>
                  <bgColor rgb="FF92D050"/>
                </patternFill>
              </fill>
            </x14:dxf>
          </x14:cfRule>
          <xm:sqref>X58</xm:sqref>
        </x14:conditionalFormatting>
        <x14:conditionalFormatting xmlns:xm="http://schemas.microsoft.com/office/excel/2006/main">
          <x14:cfRule type="containsText" priority="348" operator="containsText" id="{E4D88931-4F2F-4638-A53E-D7144DA74F3C}">
            <xm:f>NOT(ISERROR(SEARCH("N",Z60)))</xm:f>
            <xm:f>"N"</xm:f>
            <x14:dxf>
              <fill>
                <patternFill>
                  <bgColor rgb="FF92D050"/>
                </patternFill>
              </fill>
            </x14:dxf>
          </x14:cfRule>
          <xm:sqref>Z60</xm:sqref>
        </x14:conditionalFormatting>
        <x14:conditionalFormatting xmlns:xm="http://schemas.microsoft.com/office/excel/2006/main">
          <x14:cfRule type="containsText" priority="344" operator="containsText" id="{16FC9445-0956-4E97-B66D-95E9691B9031}">
            <xm:f>NOT(ISERROR(SEARCH("N",X63)))</xm:f>
            <xm:f>"N"</xm:f>
            <x14:dxf>
              <fill>
                <patternFill>
                  <bgColor rgb="FF92D050"/>
                </patternFill>
              </fill>
            </x14:dxf>
          </x14:cfRule>
          <xm:sqref>X63</xm:sqref>
        </x14:conditionalFormatting>
        <x14:conditionalFormatting xmlns:xm="http://schemas.microsoft.com/office/excel/2006/main">
          <x14:cfRule type="containsText" priority="340" operator="containsText" id="{8EACB338-8BFD-4ACD-AAF0-E35A3058E8F0}">
            <xm:f>NOT(ISERROR(SEARCH("N",Z65)))</xm:f>
            <xm:f>"N"</xm:f>
            <x14:dxf>
              <fill>
                <patternFill>
                  <bgColor rgb="FF92D050"/>
                </patternFill>
              </fill>
            </x14:dxf>
          </x14:cfRule>
          <xm:sqref>Z65</xm:sqref>
        </x14:conditionalFormatting>
        <x14:conditionalFormatting xmlns:xm="http://schemas.microsoft.com/office/excel/2006/main">
          <x14:cfRule type="containsText" priority="336" operator="containsText" id="{42305C80-E40D-4ED1-BE2F-E52230A94C2B}">
            <xm:f>NOT(ISERROR(SEARCH("N",X68)))</xm:f>
            <xm:f>"N"</xm:f>
            <x14:dxf>
              <fill>
                <patternFill>
                  <bgColor rgb="FF92D050"/>
                </patternFill>
              </fill>
            </x14:dxf>
          </x14:cfRule>
          <xm:sqref>X68</xm:sqref>
        </x14:conditionalFormatting>
        <x14:conditionalFormatting xmlns:xm="http://schemas.microsoft.com/office/excel/2006/main">
          <x14:cfRule type="containsText" priority="332" operator="containsText" id="{26578804-DAEE-49CE-AB86-44955AAAFE70}">
            <xm:f>NOT(ISERROR(SEARCH("N",Z70)))</xm:f>
            <xm:f>"N"</xm:f>
            <x14:dxf>
              <fill>
                <patternFill>
                  <bgColor rgb="FF92D050"/>
                </patternFill>
              </fill>
            </x14:dxf>
          </x14:cfRule>
          <xm:sqref>Z70</xm:sqref>
        </x14:conditionalFormatting>
        <x14:conditionalFormatting xmlns:xm="http://schemas.microsoft.com/office/excel/2006/main">
          <x14:cfRule type="containsText" priority="328" operator="containsText" id="{FAA28561-22A8-4137-BBCB-57E4F0E21788}">
            <xm:f>NOT(ISERROR(SEARCH("N",X73)))</xm:f>
            <xm:f>"N"</xm:f>
            <x14:dxf>
              <fill>
                <patternFill>
                  <bgColor rgb="FF92D050"/>
                </patternFill>
              </fill>
            </x14:dxf>
          </x14:cfRule>
          <xm:sqref>X73</xm:sqref>
        </x14:conditionalFormatting>
        <x14:conditionalFormatting xmlns:xm="http://schemas.microsoft.com/office/excel/2006/main">
          <x14:cfRule type="containsText" priority="324" operator="containsText" id="{0BA85F0F-72FA-4124-81C0-DC75D620F9A5}">
            <xm:f>NOT(ISERROR(SEARCH("N",Z75)))</xm:f>
            <xm:f>"N"</xm:f>
            <x14:dxf>
              <fill>
                <patternFill>
                  <bgColor rgb="FF92D050"/>
                </patternFill>
              </fill>
            </x14:dxf>
          </x14:cfRule>
          <xm:sqref>Z75</xm:sqref>
        </x14:conditionalFormatting>
        <x14:conditionalFormatting xmlns:xm="http://schemas.microsoft.com/office/excel/2006/main">
          <x14:cfRule type="containsText" priority="320" operator="containsText" id="{F4D475C1-F26C-4927-9225-C19542CA9E6A}">
            <xm:f>NOT(ISERROR(SEARCH("N",AE48)))</xm:f>
            <xm:f>"N"</xm:f>
            <x14:dxf>
              <fill>
                <patternFill>
                  <bgColor rgb="FF92D050"/>
                </patternFill>
              </fill>
            </x14:dxf>
          </x14:cfRule>
          <xm:sqref>AE48</xm:sqref>
        </x14:conditionalFormatting>
        <x14:conditionalFormatting xmlns:xm="http://schemas.microsoft.com/office/excel/2006/main">
          <x14:cfRule type="containsText" priority="316" operator="containsText" id="{69A470C5-9B6F-4B7B-8FF5-DE234ED40411}">
            <xm:f>NOT(ISERROR(SEARCH("N",AG50)))</xm:f>
            <xm:f>"N"</xm:f>
            <x14:dxf>
              <fill>
                <patternFill>
                  <bgColor rgb="FF92D050"/>
                </patternFill>
              </fill>
            </x14:dxf>
          </x14:cfRule>
          <xm:sqref>AG50</xm:sqref>
        </x14:conditionalFormatting>
        <x14:conditionalFormatting xmlns:xm="http://schemas.microsoft.com/office/excel/2006/main">
          <x14:cfRule type="containsText" priority="312" operator="containsText" id="{C009BC54-8320-4F29-85A8-DFC1CFDEDB63}">
            <xm:f>NOT(ISERROR(SEARCH("N",AE53)))</xm:f>
            <xm:f>"N"</xm:f>
            <x14:dxf>
              <fill>
                <patternFill>
                  <bgColor rgb="FF92D050"/>
                </patternFill>
              </fill>
            </x14:dxf>
          </x14:cfRule>
          <xm:sqref>AE53</xm:sqref>
        </x14:conditionalFormatting>
        <x14:conditionalFormatting xmlns:xm="http://schemas.microsoft.com/office/excel/2006/main">
          <x14:cfRule type="containsText" priority="308" operator="containsText" id="{94034230-74D5-46FC-A4D9-FA1C4EDC6A4F}">
            <xm:f>NOT(ISERROR(SEARCH("N",AG55)))</xm:f>
            <xm:f>"N"</xm:f>
            <x14:dxf>
              <fill>
                <patternFill>
                  <bgColor rgb="FF92D050"/>
                </patternFill>
              </fill>
            </x14:dxf>
          </x14:cfRule>
          <xm:sqref>AG55</xm:sqref>
        </x14:conditionalFormatting>
        <x14:conditionalFormatting xmlns:xm="http://schemas.microsoft.com/office/excel/2006/main">
          <x14:cfRule type="containsText" priority="304" operator="containsText" id="{375C3330-F057-4CCB-B88C-8C14E209CCD5}">
            <xm:f>NOT(ISERROR(SEARCH("N",AE58)))</xm:f>
            <xm:f>"N"</xm:f>
            <x14:dxf>
              <fill>
                <patternFill>
                  <bgColor rgb="FF92D050"/>
                </patternFill>
              </fill>
            </x14:dxf>
          </x14:cfRule>
          <xm:sqref>AE58</xm:sqref>
        </x14:conditionalFormatting>
        <x14:conditionalFormatting xmlns:xm="http://schemas.microsoft.com/office/excel/2006/main">
          <x14:cfRule type="containsText" priority="300" operator="containsText" id="{613F2CDC-735C-4208-9593-838D61213C60}">
            <xm:f>NOT(ISERROR(SEARCH("N",AG60)))</xm:f>
            <xm:f>"N"</xm:f>
            <x14:dxf>
              <fill>
                <patternFill>
                  <bgColor rgb="FF92D050"/>
                </patternFill>
              </fill>
            </x14:dxf>
          </x14:cfRule>
          <xm:sqref>AG60</xm:sqref>
        </x14:conditionalFormatting>
        <x14:conditionalFormatting xmlns:xm="http://schemas.microsoft.com/office/excel/2006/main">
          <x14:cfRule type="containsText" priority="296" operator="containsText" id="{D58DE00E-FE77-4001-8256-B7E084E0CD51}">
            <xm:f>NOT(ISERROR(SEARCH("N",AE63)))</xm:f>
            <xm:f>"N"</xm:f>
            <x14:dxf>
              <fill>
                <patternFill>
                  <bgColor rgb="FF92D050"/>
                </patternFill>
              </fill>
            </x14:dxf>
          </x14:cfRule>
          <xm:sqref>AE63</xm:sqref>
        </x14:conditionalFormatting>
        <x14:conditionalFormatting xmlns:xm="http://schemas.microsoft.com/office/excel/2006/main">
          <x14:cfRule type="containsText" priority="292" operator="containsText" id="{8CBE8167-CC5C-472E-A501-472AF1B05981}">
            <xm:f>NOT(ISERROR(SEARCH("N",AG65)))</xm:f>
            <xm:f>"N"</xm:f>
            <x14:dxf>
              <fill>
                <patternFill>
                  <bgColor rgb="FF92D050"/>
                </patternFill>
              </fill>
            </x14:dxf>
          </x14:cfRule>
          <xm:sqref>AG65</xm:sqref>
        </x14:conditionalFormatting>
        <x14:conditionalFormatting xmlns:xm="http://schemas.microsoft.com/office/excel/2006/main">
          <x14:cfRule type="containsText" priority="288" operator="containsText" id="{386BD64A-EEBC-4FD5-A5A9-48587F042B3B}">
            <xm:f>NOT(ISERROR(SEARCH("N",AE68)))</xm:f>
            <xm:f>"N"</xm:f>
            <x14:dxf>
              <fill>
                <patternFill>
                  <bgColor rgb="FF92D050"/>
                </patternFill>
              </fill>
            </x14:dxf>
          </x14:cfRule>
          <xm:sqref>AE68</xm:sqref>
        </x14:conditionalFormatting>
        <x14:conditionalFormatting xmlns:xm="http://schemas.microsoft.com/office/excel/2006/main">
          <x14:cfRule type="containsText" priority="284" operator="containsText" id="{F33FD7A8-6B56-4D87-BE9C-E76EAA05CC85}">
            <xm:f>NOT(ISERROR(SEARCH("N",AG70)))</xm:f>
            <xm:f>"N"</xm:f>
            <x14:dxf>
              <fill>
                <patternFill>
                  <bgColor rgb="FF92D050"/>
                </patternFill>
              </fill>
            </x14:dxf>
          </x14:cfRule>
          <xm:sqref>AG70</xm:sqref>
        </x14:conditionalFormatting>
        <x14:conditionalFormatting xmlns:xm="http://schemas.microsoft.com/office/excel/2006/main">
          <x14:cfRule type="containsText" priority="280" operator="containsText" id="{653AAED4-AEDC-4950-9630-4C566B9F60CD}">
            <xm:f>NOT(ISERROR(SEARCH("N",AE73)))</xm:f>
            <xm:f>"N"</xm:f>
            <x14:dxf>
              <fill>
                <patternFill>
                  <bgColor rgb="FF92D050"/>
                </patternFill>
              </fill>
            </x14:dxf>
          </x14:cfRule>
          <xm:sqref>AE73</xm:sqref>
        </x14:conditionalFormatting>
        <x14:conditionalFormatting xmlns:xm="http://schemas.microsoft.com/office/excel/2006/main">
          <x14:cfRule type="containsText" priority="276" operator="containsText" id="{E6C7C7BC-B4DD-421D-9024-5BAE259F0552}">
            <xm:f>NOT(ISERROR(SEARCH("N",AG75)))</xm:f>
            <xm:f>"N"</xm:f>
            <x14:dxf>
              <fill>
                <patternFill>
                  <bgColor rgb="FF92D050"/>
                </patternFill>
              </fill>
            </x14:dxf>
          </x14:cfRule>
          <xm:sqref>AG75</xm:sqref>
        </x14:conditionalFormatting>
        <x14:conditionalFormatting xmlns:xm="http://schemas.microsoft.com/office/excel/2006/main">
          <x14:cfRule type="containsText" priority="272" operator="containsText" id="{790EAEAD-7CB7-4F32-94B4-BCDFCF5FBA3F}">
            <xm:f>NOT(ISERROR(SEARCH("N",AL48)))</xm:f>
            <xm:f>"N"</xm:f>
            <x14:dxf>
              <fill>
                <patternFill>
                  <bgColor rgb="FF92D050"/>
                </patternFill>
              </fill>
            </x14:dxf>
          </x14:cfRule>
          <xm:sqref>AL48</xm:sqref>
        </x14:conditionalFormatting>
        <x14:conditionalFormatting xmlns:xm="http://schemas.microsoft.com/office/excel/2006/main">
          <x14:cfRule type="containsText" priority="268" operator="containsText" id="{BB18CFD6-3838-4FD8-B274-F3BED5C101F3}">
            <xm:f>NOT(ISERROR(SEARCH("N",AN50)))</xm:f>
            <xm:f>"N"</xm:f>
            <x14:dxf>
              <fill>
                <patternFill>
                  <bgColor rgb="FF92D050"/>
                </patternFill>
              </fill>
            </x14:dxf>
          </x14:cfRule>
          <xm:sqref>AN50</xm:sqref>
        </x14:conditionalFormatting>
        <x14:conditionalFormatting xmlns:xm="http://schemas.microsoft.com/office/excel/2006/main">
          <x14:cfRule type="containsText" priority="264" operator="containsText" id="{8F0D9F5B-1BE2-4BF7-BFD2-92EAB9B94564}">
            <xm:f>NOT(ISERROR(SEARCH("N",AL53)))</xm:f>
            <xm:f>"N"</xm:f>
            <x14:dxf>
              <fill>
                <patternFill>
                  <bgColor rgb="FF92D050"/>
                </patternFill>
              </fill>
            </x14:dxf>
          </x14:cfRule>
          <xm:sqref>AL53</xm:sqref>
        </x14:conditionalFormatting>
        <x14:conditionalFormatting xmlns:xm="http://schemas.microsoft.com/office/excel/2006/main">
          <x14:cfRule type="containsText" priority="260" operator="containsText" id="{D43AF008-29B9-4654-A1E0-C47A984CBA11}">
            <xm:f>NOT(ISERROR(SEARCH("N",AN55)))</xm:f>
            <xm:f>"N"</xm:f>
            <x14:dxf>
              <fill>
                <patternFill>
                  <bgColor rgb="FF92D050"/>
                </patternFill>
              </fill>
            </x14:dxf>
          </x14:cfRule>
          <xm:sqref>AN55</xm:sqref>
        </x14:conditionalFormatting>
        <x14:conditionalFormatting xmlns:xm="http://schemas.microsoft.com/office/excel/2006/main">
          <x14:cfRule type="containsText" priority="256" operator="containsText" id="{33BDDB6A-8A7C-4255-A7E6-44A6B80CB78E}">
            <xm:f>NOT(ISERROR(SEARCH("N",AL58)))</xm:f>
            <xm:f>"N"</xm:f>
            <x14:dxf>
              <fill>
                <patternFill>
                  <bgColor rgb="FF92D050"/>
                </patternFill>
              </fill>
            </x14:dxf>
          </x14:cfRule>
          <xm:sqref>AL58</xm:sqref>
        </x14:conditionalFormatting>
        <x14:conditionalFormatting xmlns:xm="http://schemas.microsoft.com/office/excel/2006/main">
          <x14:cfRule type="containsText" priority="252" operator="containsText" id="{27275A81-BF3C-4A26-ADC6-F8217A5AE6F9}">
            <xm:f>NOT(ISERROR(SEARCH("N",AN60)))</xm:f>
            <xm:f>"N"</xm:f>
            <x14:dxf>
              <fill>
                <patternFill>
                  <bgColor rgb="FF92D050"/>
                </patternFill>
              </fill>
            </x14:dxf>
          </x14:cfRule>
          <xm:sqref>AN60</xm:sqref>
        </x14:conditionalFormatting>
        <x14:conditionalFormatting xmlns:xm="http://schemas.microsoft.com/office/excel/2006/main">
          <x14:cfRule type="containsText" priority="248" operator="containsText" id="{438F5105-1696-48C8-88CE-70E957EB05C1}">
            <xm:f>NOT(ISERROR(SEARCH("N",AL63)))</xm:f>
            <xm:f>"N"</xm:f>
            <x14:dxf>
              <fill>
                <patternFill>
                  <bgColor rgb="FF92D050"/>
                </patternFill>
              </fill>
            </x14:dxf>
          </x14:cfRule>
          <xm:sqref>AL63</xm:sqref>
        </x14:conditionalFormatting>
        <x14:conditionalFormatting xmlns:xm="http://schemas.microsoft.com/office/excel/2006/main">
          <x14:cfRule type="containsText" priority="244" operator="containsText" id="{87D48829-FADD-4554-A9FC-07A05A5091BF}">
            <xm:f>NOT(ISERROR(SEARCH("N",AN65)))</xm:f>
            <xm:f>"N"</xm:f>
            <x14:dxf>
              <fill>
                <patternFill>
                  <bgColor rgb="FF92D050"/>
                </patternFill>
              </fill>
            </x14:dxf>
          </x14:cfRule>
          <xm:sqref>AN65</xm:sqref>
        </x14:conditionalFormatting>
        <x14:conditionalFormatting xmlns:xm="http://schemas.microsoft.com/office/excel/2006/main">
          <x14:cfRule type="containsText" priority="240" operator="containsText" id="{ACAD3613-DF28-4FEE-A31C-1F5A7AD30A6E}">
            <xm:f>NOT(ISERROR(SEARCH("N",AL68)))</xm:f>
            <xm:f>"N"</xm:f>
            <x14:dxf>
              <fill>
                <patternFill>
                  <bgColor rgb="FF92D050"/>
                </patternFill>
              </fill>
            </x14:dxf>
          </x14:cfRule>
          <xm:sqref>AL68</xm:sqref>
        </x14:conditionalFormatting>
        <x14:conditionalFormatting xmlns:xm="http://schemas.microsoft.com/office/excel/2006/main">
          <x14:cfRule type="containsText" priority="236" operator="containsText" id="{41A76C3B-E9F6-416F-B37F-BD5FD034BB8B}">
            <xm:f>NOT(ISERROR(SEARCH("N",AN70)))</xm:f>
            <xm:f>"N"</xm:f>
            <x14:dxf>
              <fill>
                <patternFill>
                  <bgColor rgb="FF92D050"/>
                </patternFill>
              </fill>
            </x14:dxf>
          </x14:cfRule>
          <xm:sqref>AN70</xm:sqref>
        </x14:conditionalFormatting>
        <x14:conditionalFormatting xmlns:xm="http://schemas.microsoft.com/office/excel/2006/main">
          <x14:cfRule type="containsText" priority="232" operator="containsText" id="{9C5FF8ED-5F76-4754-A4C8-498DB66FA1E1}">
            <xm:f>NOT(ISERROR(SEARCH("N",AL73)))</xm:f>
            <xm:f>"N"</xm:f>
            <x14:dxf>
              <fill>
                <patternFill>
                  <bgColor rgb="FF92D050"/>
                </patternFill>
              </fill>
            </x14:dxf>
          </x14:cfRule>
          <xm:sqref>AL73</xm:sqref>
        </x14:conditionalFormatting>
        <x14:conditionalFormatting xmlns:xm="http://schemas.microsoft.com/office/excel/2006/main">
          <x14:cfRule type="containsText" priority="228" operator="containsText" id="{F7174A30-A026-41D4-9641-1D781A69A695}">
            <xm:f>NOT(ISERROR(SEARCH("N",AN75)))</xm:f>
            <xm:f>"N"</xm:f>
            <x14:dxf>
              <fill>
                <patternFill>
                  <bgColor rgb="FF92D050"/>
                </patternFill>
              </fill>
            </x14:dxf>
          </x14:cfRule>
          <xm:sqref>AN75</xm:sqref>
        </x14:conditionalFormatting>
        <x14:conditionalFormatting xmlns:xm="http://schemas.microsoft.com/office/excel/2006/main">
          <x14:cfRule type="containsText" priority="224" operator="containsText" id="{551887BC-6343-4C77-9D4D-6C7C67CCC6B4}">
            <xm:f>NOT(ISERROR(SEARCH("N",AS48)))</xm:f>
            <xm:f>"N"</xm:f>
            <x14:dxf>
              <fill>
                <patternFill>
                  <bgColor rgb="FF92D050"/>
                </patternFill>
              </fill>
            </x14:dxf>
          </x14:cfRule>
          <xm:sqref>AS48</xm:sqref>
        </x14:conditionalFormatting>
        <x14:conditionalFormatting xmlns:xm="http://schemas.microsoft.com/office/excel/2006/main">
          <x14:cfRule type="containsText" priority="220" operator="containsText" id="{8289CE2D-9BA4-48C2-9369-09937AC2202F}">
            <xm:f>NOT(ISERROR(SEARCH("N",AU50)))</xm:f>
            <xm:f>"N"</xm:f>
            <x14:dxf>
              <fill>
                <patternFill>
                  <bgColor rgb="FF92D050"/>
                </patternFill>
              </fill>
            </x14:dxf>
          </x14:cfRule>
          <xm:sqref>AU50</xm:sqref>
        </x14:conditionalFormatting>
        <x14:conditionalFormatting xmlns:xm="http://schemas.microsoft.com/office/excel/2006/main">
          <x14:cfRule type="containsText" priority="216" operator="containsText" id="{45B8BA69-3817-4191-BEE5-CB119F263E16}">
            <xm:f>NOT(ISERROR(SEARCH("N",AS53)))</xm:f>
            <xm:f>"N"</xm:f>
            <x14:dxf>
              <fill>
                <patternFill>
                  <bgColor rgb="FF92D050"/>
                </patternFill>
              </fill>
            </x14:dxf>
          </x14:cfRule>
          <xm:sqref>AS53</xm:sqref>
        </x14:conditionalFormatting>
        <x14:conditionalFormatting xmlns:xm="http://schemas.microsoft.com/office/excel/2006/main">
          <x14:cfRule type="containsText" priority="212" operator="containsText" id="{86417E8B-F35C-4816-A0EF-3D63433F0961}">
            <xm:f>NOT(ISERROR(SEARCH("N",AU55)))</xm:f>
            <xm:f>"N"</xm:f>
            <x14:dxf>
              <fill>
                <patternFill>
                  <bgColor rgb="FF92D050"/>
                </patternFill>
              </fill>
            </x14:dxf>
          </x14:cfRule>
          <xm:sqref>AU55</xm:sqref>
        </x14:conditionalFormatting>
        <x14:conditionalFormatting xmlns:xm="http://schemas.microsoft.com/office/excel/2006/main">
          <x14:cfRule type="containsText" priority="208" operator="containsText" id="{CCF2A242-BBE2-48A0-AED5-5F203D7C8CBA}">
            <xm:f>NOT(ISERROR(SEARCH("N",AS58)))</xm:f>
            <xm:f>"N"</xm:f>
            <x14:dxf>
              <fill>
                <patternFill>
                  <bgColor rgb="FF92D050"/>
                </patternFill>
              </fill>
            </x14:dxf>
          </x14:cfRule>
          <xm:sqref>AS58</xm:sqref>
        </x14:conditionalFormatting>
        <x14:conditionalFormatting xmlns:xm="http://schemas.microsoft.com/office/excel/2006/main">
          <x14:cfRule type="containsText" priority="204" operator="containsText" id="{F6EDDDDA-EFD2-41CE-AD01-BA136FCE7B1A}">
            <xm:f>NOT(ISERROR(SEARCH("N",AU60)))</xm:f>
            <xm:f>"N"</xm:f>
            <x14:dxf>
              <fill>
                <patternFill>
                  <bgColor rgb="FF92D050"/>
                </patternFill>
              </fill>
            </x14:dxf>
          </x14:cfRule>
          <xm:sqref>AU60</xm:sqref>
        </x14:conditionalFormatting>
        <x14:conditionalFormatting xmlns:xm="http://schemas.microsoft.com/office/excel/2006/main">
          <x14:cfRule type="containsText" priority="200" operator="containsText" id="{61971DC2-23C7-49A9-A8CA-343CA42AA4D8}">
            <xm:f>NOT(ISERROR(SEARCH("N",AS63)))</xm:f>
            <xm:f>"N"</xm:f>
            <x14:dxf>
              <fill>
                <patternFill>
                  <bgColor rgb="FF92D050"/>
                </patternFill>
              </fill>
            </x14:dxf>
          </x14:cfRule>
          <xm:sqref>AS63</xm:sqref>
        </x14:conditionalFormatting>
        <x14:conditionalFormatting xmlns:xm="http://schemas.microsoft.com/office/excel/2006/main">
          <x14:cfRule type="containsText" priority="196" operator="containsText" id="{6CBFBAA2-41D4-4726-862B-9BF03E6CF2D6}">
            <xm:f>NOT(ISERROR(SEARCH("N",AU65)))</xm:f>
            <xm:f>"N"</xm:f>
            <x14:dxf>
              <fill>
                <patternFill>
                  <bgColor rgb="FF92D050"/>
                </patternFill>
              </fill>
            </x14:dxf>
          </x14:cfRule>
          <xm:sqref>AU65</xm:sqref>
        </x14:conditionalFormatting>
        <x14:conditionalFormatting xmlns:xm="http://schemas.microsoft.com/office/excel/2006/main">
          <x14:cfRule type="containsText" priority="192" operator="containsText" id="{C5F7EC3C-CAE4-4204-AA56-74D0187BF992}">
            <xm:f>NOT(ISERROR(SEARCH("N",AS68)))</xm:f>
            <xm:f>"N"</xm:f>
            <x14:dxf>
              <fill>
                <patternFill>
                  <bgColor rgb="FF92D050"/>
                </patternFill>
              </fill>
            </x14:dxf>
          </x14:cfRule>
          <xm:sqref>AS68</xm:sqref>
        </x14:conditionalFormatting>
        <x14:conditionalFormatting xmlns:xm="http://schemas.microsoft.com/office/excel/2006/main">
          <x14:cfRule type="containsText" priority="188" operator="containsText" id="{A21C4A52-9A15-40A5-9872-6A0723DA98C8}">
            <xm:f>NOT(ISERROR(SEARCH("N",AU70)))</xm:f>
            <xm:f>"N"</xm:f>
            <x14:dxf>
              <fill>
                <patternFill>
                  <bgColor rgb="FF92D050"/>
                </patternFill>
              </fill>
            </x14:dxf>
          </x14:cfRule>
          <xm:sqref>AU70</xm:sqref>
        </x14:conditionalFormatting>
        <x14:conditionalFormatting xmlns:xm="http://schemas.microsoft.com/office/excel/2006/main">
          <x14:cfRule type="containsText" priority="184" operator="containsText" id="{00E3A279-646E-42CB-A0AC-91D6F8D1D39D}">
            <xm:f>NOT(ISERROR(SEARCH("N",AS73)))</xm:f>
            <xm:f>"N"</xm:f>
            <x14:dxf>
              <fill>
                <patternFill>
                  <bgColor rgb="FF92D050"/>
                </patternFill>
              </fill>
            </x14:dxf>
          </x14:cfRule>
          <xm:sqref>AS73</xm:sqref>
        </x14:conditionalFormatting>
        <x14:conditionalFormatting xmlns:xm="http://schemas.microsoft.com/office/excel/2006/main">
          <x14:cfRule type="containsText" priority="180" operator="containsText" id="{06EEAD58-84B5-423F-AB6C-B296439FDB91}">
            <xm:f>NOT(ISERROR(SEARCH("N",AU75)))</xm:f>
            <xm:f>"N"</xm:f>
            <x14:dxf>
              <fill>
                <patternFill>
                  <bgColor rgb="FF92D050"/>
                </patternFill>
              </fill>
            </x14:dxf>
          </x14:cfRule>
          <xm:sqref>AU75</xm:sqref>
        </x14:conditionalFormatting>
      </x14:conditionalFormattings>
    </ext>
    <ext xmlns:x14="http://schemas.microsoft.com/office/spreadsheetml/2009/9/main" uri="{CCE6A557-97BC-4b89-ADB6-D9C93CAAB3DF}">
      <x14:dataValidations xmlns:xm="http://schemas.microsoft.com/office/excel/2006/main" xWindow="305" yWindow="826" count="4">
        <x14:dataValidation type="list" allowBlank="1" showInputMessage="1" showErrorMessage="1" xr:uid="{89E7C44C-8396-4DE5-AF32-1B6F7A540072}">
          <x14:formula1>
            <xm:f>OFFSET(Lexicon!$B$1112:$B$1120,0,$B$3)</xm:f>
          </x14:formula1>
          <xm:sqref>J48 L50 J53 L55 J58 L60 J63 L65 J68 L70 J73 L75 Q48 S50 Q53 S55 Q58 S60 Q63 S65 Q68 S70 Q73 S75 X48 Z50 X53 Z55 X58 Z60 X63 Z65 X68 Z70 X73 Z75 AE48 AG50 AE53 AG55 AE58 AG60 AE63 AG65 AE68 AG70 AE73 AG75 AL48 AN50 AL53 AN55 AL58 AN60 AL63 AN65 AL68 AN70 AL73 AN75 AS48 AU50 AS53 AU55 AS58 AU60 AS63 AU65 AS68 AU70 AS73 AU75</xm:sqref>
        </x14:dataValidation>
        <x14:dataValidation type="list" allowBlank="1" showInputMessage="1" showErrorMessage="1" errorTitle="Input Error" error="Alternatives should be scored between 0 and 10 for each WANT objective._x000a__x000a_Alternatives should be screened GO or NO GO for each MUST objective." xr:uid="{19F1A0E1-5675-4523-A69F-E8B531293A1A}">
          <x14:formula1>
            <xm:f>OFFSET(Lexicon!$B$770:$B$782,0,$B$3)</xm:f>
          </x14:formula1>
          <xm:sqref>AS21:AS44 AL21:AL44 X21:X44 AE21:AE44 Q21:Q44 J21:J44</xm:sqref>
        </x14:dataValidation>
        <x14:dataValidation type="list" allowBlank="1" showInputMessage="1" showErrorMessage="1" prompt="Please select from the list of relative values ranging from [L- to H+]." xr:uid="{2920FEC3-1482-4718-8DBB-BBABA57FC1D7}">
          <x14:formula1>
            <xm:f>Data!X30:X38</xm:f>
          </x14:formula1>
          <xm:sqref>AS76 AE71:AE72 AL71:AL72 AS71:AS72 AG71:AG72 AN71:AN72 AU71:AU72 AG66:AG67 AN66:AN67 AU66:AU67 AG51:AG52 AN51:AN52 AU51:AU52 AE49 AL49 AS49 AE54 AL54 AS54 AE59 AL59 AS59 AE64 AL64 AS64 AE69 AL69 AS69 AE74 AL74 AS74 AG61:AG62 AN61:AN62 AU61:AU62 AE66:AE67 AL66:AL67 AS66:AS67 AG56:AG57 AN56:AN57 AU56:AU57 AG49 AN49 AU49 AG54 AN54 AU54 AG59 AN59 AU59 AG64 AN64 AU64 AG69 AN69 AU69 AG74 AN74 AU74 AE51:AE52 AL51:AL52 AS51:AS52 AE56:AE57 AL56:AL57 AS56:AS57 AE61:AE62 AL61:AL62 AS61:AS62 AE47 AG47 AL47 AN47 AU47 AS47 AG76 AN76 AU76 AE76 AL76</xm:sqref>
        </x14:dataValidation>
        <x14:dataValidation type="list" allowBlank="1" showInputMessage="1" showErrorMessage="1" prompt="Please select from the list of relative values ranging from [L- to H+]." xr:uid="{689B3D58-2491-42F3-92C4-16003F4138AC}">
          <x14:formula1>
            <xm:f>Data!B30:B38</xm:f>
          </x14:formula1>
          <xm:sqref>J71:J72 Q71:Q72 X71:X72 L71:L72 S71:S72 Z71:Z72 L66:L67 S66:S67 Z66:Z67 J47 L47 L51:L52 S51:S52 Z51:Z52 J49 Q49 X49 J54 Q54 X54 J59 Q59 X59 J64 Q64 X64 J69 Q69 X69 J74 Q74 X74 L61:L62 S61:S62 Z61:Z62 J66:J67 Q66:Q67 X66:X67 L56:L57 S56:S57 Z56:Z57 L49 S49 Z49 L54 S54 Z54 L59 S59 Z59 L64 S64 Z64 L69 S69 Z69 L74 S74 Z74 J51:J52 Q51:Q52 X51:X52 J56:J57 Q56:Q57 X56:X57 J61:J62 Q61:Q62 X61:X62 L76 J76 Q47 S47 X47 Z47 S76 Z76 Q76 X76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FX103"/>
  <sheetViews>
    <sheetView showGridLines="0" zoomScale="90" zoomScaleNormal="90" zoomScaleSheetLayoutView="100" workbookViewId="0"/>
  </sheetViews>
  <sheetFormatPr defaultColWidth="11.42578125" defaultRowHeight="12"/>
  <cols>
    <col min="1" max="1" width="1.42578125" style="1100" customWidth="1"/>
    <col min="2" max="2" width="4.140625" style="696" customWidth="1"/>
    <col min="3" max="3" width="58" style="696" customWidth="1"/>
    <col min="4" max="4" width="3" style="696" customWidth="1"/>
    <col min="5" max="5" width="60.42578125" style="696" customWidth="1"/>
    <col min="6" max="6" width="1.42578125" style="1100" customWidth="1"/>
    <col min="7" max="7" width="2.85546875" style="696" customWidth="1"/>
    <col min="8" max="8" width="37" style="696" customWidth="1"/>
    <col min="9" max="9" width="3" style="697" customWidth="1"/>
    <col min="10" max="10" width="16.42578125" style="696" customWidth="1"/>
    <col min="11" max="11" width="56.140625" style="696" customWidth="1"/>
    <col min="12" max="13" width="1.42578125" style="696" customWidth="1"/>
    <col min="14" max="16384" width="11.42578125" style="696"/>
  </cols>
  <sheetData>
    <row r="1" spans="1:180" s="1100" customFormat="1" ht="7.5" customHeight="1">
      <c r="G1" s="695"/>
      <c r="H1" s="695"/>
      <c r="I1" s="695"/>
      <c r="J1" s="695"/>
      <c r="K1" s="695"/>
      <c r="L1" s="695"/>
      <c r="M1" s="695"/>
      <c r="N1" s="695"/>
      <c r="O1" s="695"/>
      <c r="P1" s="695"/>
    </row>
    <row r="2" spans="1:180" s="695" customFormat="1" ht="41.25" customHeight="1">
      <c r="B2" s="1099"/>
      <c r="C2" s="1099" t="str">
        <f ca="1">OFFSET(Lexicon!B683,0,$B$3)</f>
        <v>Decision Analysis</v>
      </c>
      <c r="D2" s="1099"/>
      <c r="E2" s="1099"/>
      <c r="G2" s="1099"/>
      <c r="H2" s="1099"/>
      <c r="I2" s="1099"/>
      <c r="J2" s="1099"/>
      <c r="K2" s="1099"/>
    </row>
    <row r="3" spans="1:180" s="1100" customFormat="1" ht="4.5" customHeight="1">
      <c r="B3" s="280">
        <f>Home!BA21</f>
        <v>0</v>
      </c>
      <c r="C3" s="279"/>
      <c r="D3" s="279"/>
      <c r="E3" s="279"/>
      <c r="G3" s="279"/>
      <c r="H3" s="279"/>
      <c r="I3" s="279"/>
      <c r="J3" s="280"/>
      <c r="K3" s="279"/>
      <c r="L3" s="695"/>
      <c r="M3" s="695"/>
      <c r="N3" s="695"/>
      <c r="O3" s="695"/>
      <c r="P3" s="695"/>
    </row>
    <row r="4" spans="1:180" ht="19.5" customHeight="1">
      <c r="B4" s="1440" t="str">
        <f ca="1">OFFSET(Lexicon!B696,0,$B$3)</f>
        <v xml:space="preserve"> Clarify Purpose</v>
      </c>
      <c r="C4" s="1440"/>
      <c r="D4" s="1440"/>
      <c r="E4" s="1440"/>
      <c r="G4" s="286"/>
      <c r="H4" s="286"/>
      <c r="I4" s="287"/>
      <c r="J4" s="293"/>
      <c r="K4" s="293"/>
      <c r="L4" s="695"/>
      <c r="M4" s="695"/>
      <c r="N4" s="695"/>
      <c r="O4" s="695"/>
      <c r="P4" s="695"/>
    </row>
    <row r="5" spans="1:180" ht="15" customHeight="1">
      <c r="B5" s="1390" t="str">
        <f ca="1">OFFSET(Lexicon!B689,0,$B$3)</f>
        <v>When to Use Decision Analysis?</v>
      </c>
      <c r="C5" s="1390"/>
      <c r="D5" s="1390"/>
      <c r="E5" s="1390"/>
      <c r="G5" s="284"/>
      <c r="H5" s="284"/>
      <c r="I5" s="288"/>
      <c r="J5" s="288"/>
      <c r="K5" s="288"/>
      <c r="L5" s="695"/>
      <c r="M5" s="695"/>
      <c r="N5" s="695"/>
      <c r="O5" s="695"/>
      <c r="P5" s="695"/>
    </row>
    <row r="6" spans="1:180" s="241" customFormat="1" ht="12" customHeight="1">
      <c r="A6" s="1051"/>
      <c r="B6" s="1441" t="str">
        <f ca="1">OFFSET(Lexicon!B690,0,$B$3)</f>
        <v>Do we need to make a choice?</v>
      </c>
      <c r="C6" s="1441"/>
      <c r="D6" s="1441"/>
      <c r="E6" s="1441"/>
      <c r="F6" s="1051"/>
      <c r="G6" s="289"/>
      <c r="H6" s="289"/>
      <c r="I6" s="289"/>
      <c r="J6" s="289"/>
      <c r="K6" s="290"/>
      <c r="L6" s="285"/>
      <c r="M6" s="285"/>
      <c r="N6" s="285"/>
      <c r="O6" s="285"/>
      <c r="P6" s="285"/>
    </row>
    <row r="7" spans="1:180" s="241" customFormat="1" ht="12" customHeight="1">
      <c r="A7" s="1051"/>
      <c r="B7" s="1441" t="str">
        <f ca="1">OFFSET(Lexicon!B691,0,$B$3)</f>
        <v>Does it make a difference which alternative is chosen?</v>
      </c>
      <c r="C7" s="1441"/>
      <c r="D7" s="1441"/>
      <c r="E7" s="1441"/>
      <c r="F7" s="1051"/>
      <c r="G7" s="1126"/>
      <c r="H7" s="1126"/>
      <c r="I7" s="1126"/>
      <c r="J7" s="289"/>
      <c r="K7" s="290"/>
      <c r="L7" s="285"/>
      <c r="M7" s="285"/>
      <c r="N7" s="285"/>
      <c r="O7" s="285"/>
      <c r="P7" s="285"/>
    </row>
    <row r="8" spans="1:180" s="241" customFormat="1" ht="12" customHeight="1">
      <c r="A8" s="1051"/>
      <c r="B8" s="1441" t="str">
        <f ca="1">OFFSET(Lexicon!B692,0,$B$3)</f>
        <v>Are we unclear about which alternative is the best?</v>
      </c>
      <c r="C8" s="1441"/>
      <c r="D8" s="1441"/>
      <c r="E8" s="1441"/>
      <c r="F8" s="1051"/>
      <c r="G8" s="292"/>
      <c r="H8" s="292"/>
      <c r="I8" s="292"/>
      <c r="J8" s="289"/>
      <c r="K8" s="290"/>
      <c r="L8" s="285"/>
      <c r="M8" s="285"/>
      <c r="N8" s="285"/>
      <c r="O8" s="285"/>
      <c r="P8" s="285"/>
    </row>
    <row r="9" spans="1:180" s="241" customFormat="1" ht="12" customHeight="1">
      <c r="A9" s="1051"/>
      <c r="B9" s="1441" t="str">
        <f ca="1">OFFSET(Lexicon!B693,0,$B$3)</f>
        <v>Do we need the consensus of a group of stakeholders to successfully implement the choice?</v>
      </c>
      <c r="C9" s="1441"/>
      <c r="D9" s="1441"/>
      <c r="E9" s="1441"/>
      <c r="F9" s="1051"/>
      <c r="G9" s="283"/>
      <c r="H9" s="283"/>
      <c r="I9" s="283"/>
      <c r="J9" s="289"/>
      <c r="K9" s="290"/>
      <c r="L9" s="285"/>
      <c r="M9" s="285"/>
      <c r="N9" s="285"/>
      <c r="O9" s="285"/>
      <c r="P9" s="285"/>
    </row>
    <row r="10" spans="1:180" s="241" customFormat="1" ht="12" customHeight="1">
      <c r="A10" s="1051"/>
      <c r="F10" s="1051"/>
      <c r="G10" s="292"/>
      <c r="H10" s="292"/>
      <c r="I10" s="292"/>
      <c r="J10" s="289"/>
      <c r="K10" s="290"/>
      <c r="L10" s="285"/>
      <c r="M10" s="285"/>
      <c r="N10" s="285"/>
      <c r="O10" s="285"/>
      <c r="P10" s="285"/>
    </row>
    <row r="11" spans="1:180" s="241" customFormat="1" ht="12" customHeight="1">
      <c r="A11" s="1051"/>
      <c r="B11" s="1441" t="str">
        <f ca="1">OFFSET(Lexicon!B694,0,$B$3)</f>
        <v>Yes to any of the above = use Decision Analysis</v>
      </c>
      <c r="C11" s="1441"/>
      <c r="D11" s="1441"/>
      <c r="E11" s="1441"/>
      <c r="F11" s="1051"/>
      <c r="G11" s="292"/>
      <c r="H11" s="293"/>
      <c r="I11" s="293"/>
      <c r="J11" s="293"/>
      <c r="K11" s="293"/>
      <c r="L11" s="285"/>
      <c r="M11" s="285"/>
      <c r="N11" s="285"/>
      <c r="O11" s="285"/>
      <c r="P11" s="285"/>
    </row>
    <row r="12" spans="1:180" s="241" customFormat="1" ht="6.75" customHeight="1">
      <c r="A12" s="1051"/>
      <c r="B12" s="1441"/>
      <c r="C12" s="1441"/>
      <c r="D12" s="1441"/>
      <c r="E12" s="1441"/>
      <c r="F12" s="1127"/>
      <c r="G12" s="294"/>
      <c r="H12" s="294"/>
      <c r="I12" s="295"/>
      <c r="J12" s="294"/>
      <c r="K12" s="294"/>
      <c r="L12" s="285"/>
      <c r="M12" s="285"/>
      <c r="N12" s="290"/>
      <c r="O12" s="285"/>
      <c r="P12" s="1126"/>
      <c r="Q12" s="240"/>
      <c r="R12" s="240"/>
      <c r="T12" s="1128"/>
      <c r="U12" s="240"/>
      <c r="V12" s="240"/>
      <c r="X12" s="1128"/>
      <c r="Y12" s="240"/>
      <c r="Z12" s="240"/>
      <c r="AB12" s="1128"/>
      <c r="AC12" s="240"/>
      <c r="AD12" s="240"/>
      <c r="AF12" s="1128"/>
      <c r="AG12" s="240"/>
      <c r="AH12" s="240"/>
      <c r="AJ12" s="1128"/>
      <c r="AK12" s="240"/>
      <c r="AL12" s="240"/>
      <c r="AN12" s="1128"/>
      <c r="AO12" s="240"/>
      <c r="AP12" s="240"/>
      <c r="AR12" s="1128"/>
      <c r="AS12" s="240"/>
      <c r="AT12" s="240"/>
      <c r="AV12" s="1128"/>
      <c r="AW12" s="240"/>
      <c r="AX12" s="240"/>
      <c r="AZ12" s="1128"/>
      <c r="BA12" s="240"/>
      <c r="BB12" s="240"/>
      <c r="BD12" s="1128"/>
      <c r="BE12" s="240"/>
      <c r="BF12" s="240"/>
      <c r="BH12" s="1128"/>
      <c r="BI12" s="240"/>
      <c r="BJ12" s="240"/>
      <c r="BL12" s="1128"/>
      <c r="BM12" s="240"/>
      <c r="BN12" s="240"/>
      <c r="BP12" s="1128"/>
      <c r="BQ12" s="240"/>
      <c r="BR12" s="240"/>
      <c r="BT12" s="1128"/>
      <c r="BU12" s="240"/>
      <c r="BV12" s="240"/>
      <c r="BX12" s="1128"/>
      <c r="BY12" s="240"/>
      <c r="BZ12" s="240"/>
      <c r="CB12" s="1128"/>
      <c r="CC12" s="240"/>
      <c r="CD12" s="240"/>
      <c r="CF12" s="1128"/>
      <c r="CG12" s="240"/>
      <c r="CH12" s="240"/>
      <c r="CJ12" s="1128"/>
      <c r="CK12" s="240"/>
      <c r="CL12" s="240"/>
      <c r="CN12" s="1128"/>
      <c r="CO12" s="240"/>
      <c r="CP12" s="240"/>
      <c r="CR12" s="1128"/>
      <c r="CS12" s="240"/>
      <c r="CT12" s="240"/>
      <c r="CV12" s="1128"/>
      <c r="CW12" s="240"/>
      <c r="CX12" s="240"/>
      <c r="CZ12" s="1128"/>
      <c r="DA12" s="240"/>
      <c r="DB12" s="240"/>
      <c r="DD12" s="1128"/>
      <c r="DE12" s="240"/>
      <c r="DF12" s="240"/>
      <c r="DH12" s="1128"/>
      <c r="DI12" s="240"/>
      <c r="DJ12" s="240"/>
      <c r="DL12" s="1128"/>
      <c r="DM12" s="240"/>
      <c r="DN12" s="240"/>
      <c r="DP12" s="1128"/>
      <c r="DQ12" s="240"/>
      <c r="DR12" s="240"/>
      <c r="DT12" s="1128"/>
      <c r="DU12" s="240"/>
      <c r="DV12" s="240"/>
      <c r="DX12" s="1128"/>
      <c r="DY12" s="240"/>
      <c r="DZ12" s="240"/>
      <c r="EB12" s="1128"/>
      <c r="EC12" s="240"/>
      <c r="ED12" s="240"/>
      <c r="EF12" s="1128"/>
      <c r="EG12" s="240"/>
      <c r="EH12" s="240"/>
      <c r="EJ12" s="1128"/>
      <c r="EK12" s="240"/>
      <c r="EL12" s="240"/>
      <c r="EN12" s="1128"/>
      <c r="EO12" s="240"/>
      <c r="EP12" s="240"/>
      <c r="ER12" s="1128"/>
      <c r="ES12" s="240"/>
      <c r="ET12" s="240"/>
      <c r="EV12" s="1128"/>
      <c r="EW12" s="240"/>
      <c r="EX12" s="240"/>
      <c r="EZ12" s="1128"/>
      <c r="FA12" s="240"/>
      <c r="FB12" s="240"/>
      <c r="FD12" s="1128"/>
      <c r="FE12" s="240"/>
      <c r="FF12" s="240"/>
      <c r="FH12" s="1128"/>
      <c r="FI12" s="240"/>
      <c r="FJ12" s="240"/>
      <c r="FL12" s="1128"/>
      <c r="FM12" s="240"/>
      <c r="FN12" s="240"/>
      <c r="FP12" s="1128"/>
      <c r="FQ12" s="240"/>
      <c r="FR12" s="240"/>
      <c r="FT12" s="1128"/>
      <c r="FU12" s="240"/>
      <c r="FV12" s="240"/>
      <c r="FX12" s="1128"/>
    </row>
    <row r="13" spans="1:180" ht="15" customHeight="1">
      <c r="B13" s="962" t="str">
        <f ca="1">OFFSET(Lexicon!B697,0,$B$3)</f>
        <v>State the Decision</v>
      </c>
      <c r="C13" s="963"/>
      <c r="D13" s="963"/>
      <c r="E13" s="963"/>
      <c r="F13" s="1129"/>
      <c r="G13" s="281"/>
      <c r="H13" s="281"/>
      <c r="I13" s="695"/>
      <c r="J13" s="281"/>
      <c r="K13" s="281"/>
      <c r="L13" s="695"/>
      <c r="M13" s="296"/>
      <c r="N13" s="695"/>
      <c r="O13" s="695"/>
      <c r="P13" s="695"/>
    </row>
    <row r="14" spans="1:180" ht="12" customHeight="1">
      <c r="B14" s="1128"/>
      <c r="C14" s="241"/>
      <c r="D14" s="241" t="str">
        <f ca="1">OFFSET(Lexicon!B703,0,$B$3)</f>
        <v>Write a short statement that includes:</v>
      </c>
      <c r="E14" s="241"/>
      <c r="G14" s="281"/>
      <c r="H14" s="281"/>
      <c r="I14" s="695"/>
      <c r="J14" s="281"/>
      <c r="K14" s="281"/>
      <c r="L14" s="695"/>
      <c r="M14" s="296"/>
      <c r="N14" s="695"/>
      <c r="O14" s="695"/>
      <c r="P14" s="695"/>
    </row>
    <row r="15" spans="1:180" ht="12" customHeight="1">
      <c r="B15" s="242"/>
      <c r="C15" s="241" t="str">
        <f ca="1">OFFSET(Lexicon!B699,0,$B$3)</f>
        <v>What is the fundamental purpose of this choice?</v>
      </c>
      <c r="D15" s="906"/>
      <c r="E15" s="241" t="str">
        <f ca="1">OFFSET(Lexicon!B704,0,$B$3)</f>
        <v>Choice word (decide, pick, select…)</v>
      </c>
      <c r="G15" s="281"/>
      <c r="H15" s="281"/>
      <c r="I15" s="695"/>
      <c r="J15" s="281"/>
      <c r="K15" s="281"/>
      <c r="L15" s="695"/>
      <c r="M15" s="296"/>
      <c r="N15" s="695"/>
      <c r="O15" s="695"/>
      <c r="P15" s="695"/>
    </row>
    <row r="16" spans="1:180" ht="12" customHeight="1">
      <c r="B16" s="242"/>
      <c r="C16" s="241"/>
      <c r="D16" s="906"/>
      <c r="E16" s="241" t="str">
        <f ca="1">OFFSET(Lexicon!B705,0,$B$3)</f>
        <v>Result</v>
      </c>
      <c r="G16" s="281"/>
      <c r="H16" s="281"/>
      <c r="I16" s="695"/>
      <c r="J16" s="281"/>
      <c r="K16" s="281"/>
      <c r="L16" s="695"/>
      <c r="M16" s="296"/>
      <c r="N16" s="695"/>
      <c r="O16" s="695"/>
      <c r="P16" s="695"/>
    </row>
    <row r="17" spans="2:180" ht="12" customHeight="1">
      <c r="B17" s="161"/>
      <c r="C17" s="1326" t="str">
        <f ca="1">OFFSET(Lexicon!B700,0,$B$3)</f>
        <v>What specific choice or recommendation needs to be made?</v>
      </c>
      <c r="D17" s="906"/>
      <c r="E17" s="241" t="str">
        <f ca="1">OFFSET(Lexicon!B706,0,$B$3)</f>
        <v>1 or 2 key modifiers</v>
      </c>
      <c r="G17" s="297"/>
      <c r="H17" s="297"/>
      <c r="I17" s="285"/>
      <c r="J17" s="297"/>
      <c r="K17" s="297"/>
      <c r="L17" s="695"/>
      <c r="M17" s="285"/>
      <c r="N17" s="695"/>
      <c r="O17" s="695"/>
      <c r="P17" s="695"/>
    </row>
    <row r="18" spans="2:180" ht="12" customHeight="1">
      <c r="B18" s="161"/>
      <c r="C18" s="1326"/>
      <c r="D18" s="241" t="str">
        <f ca="1">OFFSET(Lexicon!B707,0,$B$3)</f>
        <v>The words you use will broaden or narrow the range of alternatives</v>
      </c>
      <c r="E18" s="241"/>
      <c r="G18" s="297"/>
      <c r="H18" s="297"/>
      <c r="I18" s="285"/>
      <c r="J18" s="297"/>
      <c r="K18" s="297"/>
      <c r="L18" s="695"/>
      <c r="M18" s="285"/>
      <c r="N18" s="695"/>
      <c r="O18" s="695"/>
      <c r="P18" s="695"/>
    </row>
    <row r="19" spans="2:180" ht="6.75" customHeight="1">
      <c r="B19" s="161"/>
      <c r="C19" s="240"/>
      <c r="D19" s="162"/>
      <c r="E19" s="241"/>
      <c r="G19" s="297"/>
      <c r="H19" s="297"/>
      <c r="I19" s="285"/>
      <c r="J19" s="297"/>
      <c r="K19" s="297"/>
      <c r="L19" s="695"/>
      <c r="M19" s="285"/>
      <c r="N19" s="695"/>
      <c r="O19" s="695"/>
      <c r="P19" s="695"/>
    </row>
    <row r="20" spans="2:180" ht="15" customHeight="1">
      <c r="B20" s="962" t="str">
        <f ca="1">OFFSET(Lexicon!B709,0,$B$3)</f>
        <v>Develop Objectives</v>
      </c>
      <c r="C20" s="963"/>
      <c r="D20" s="963"/>
      <c r="E20" s="963"/>
      <c r="G20" s="297"/>
      <c r="H20" s="297"/>
      <c r="I20" s="298"/>
      <c r="J20" s="281"/>
      <c r="K20" s="297"/>
      <c r="L20" s="695"/>
      <c r="M20" s="285"/>
      <c r="N20" s="290"/>
      <c r="O20" s="695"/>
      <c r="P20" s="1130"/>
      <c r="Q20" s="240"/>
      <c r="R20" s="240"/>
      <c r="T20" s="1131"/>
      <c r="U20" s="240"/>
      <c r="V20" s="240"/>
      <c r="X20" s="1131"/>
      <c r="Y20" s="240"/>
      <c r="Z20" s="240"/>
      <c r="AB20" s="1131"/>
      <c r="AC20" s="240"/>
      <c r="AD20" s="240"/>
      <c r="AF20" s="1131"/>
      <c r="AG20" s="240"/>
      <c r="AH20" s="240"/>
      <c r="AJ20" s="1131"/>
      <c r="AK20" s="240"/>
      <c r="AL20" s="240"/>
      <c r="AN20" s="1131"/>
      <c r="AO20" s="240"/>
      <c r="AP20" s="240"/>
      <c r="AR20" s="1131"/>
      <c r="AS20" s="240"/>
      <c r="AT20" s="240"/>
      <c r="AV20" s="1131"/>
      <c r="AW20" s="240"/>
      <c r="AX20" s="240"/>
      <c r="AZ20" s="1131"/>
      <c r="BA20" s="240"/>
      <c r="BB20" s="240"/>
      <c r="BD20" s="1131"/>
      <c r="BE20" s="240"/>
      <c r="BF20" s="240"/>
      <c r="BH20" s="1131"/>
      <c r="BI20" s="240"/>
      <c r="BJ20" s="240"/>
      <c r="BL20" s="1131"/>
      <c r="BM20" s="240"/>
      <c r="BN20" s="240"/>
      <c r="BP20" s="1131"/>
      <c r="BQ20" s="240"/>
      <c r="BR20" s="240"/>
      <c r="BT20" s="1131"/>
      <c r="BU20" s="240"/>
      <c r="BV20" s="240"/>
      <c r="BX20" s="1131"/>
      <c r="BY20" s="240"/>
      <c r="BZ20" s="240"/>
      <c r="CB20" s="1131"/>
      <c r="CC20" s="240"/>
      <c r="CD20" s="240"/>
      <c r="CF20" s="1131"/>
      <c r="CG20" s="240"/>
      <c r="CH20" s="240"/>
      <c r="CJ20" s="1131"/>
      <c r="CK20" s="240"/>
      <c r="CL20" s="240"/>
      <c r="CN20" s="1131"/>
      <c r="CO20" s="240"/>
      <c r="CP20" s="240"/>
      <c r="CR20" s="1131"/>
      <c r="CS20" s="240"/>
      <c r="CT20" s="240"/>
      <c r="CV20" s="1131"/>
      <c r="CW20" s="240"/>
      <c r="CX20" s="240"/>
      <c r="CZ20" s="1131"/>
      <c r="DA20" s="240"/>
      <c r="DB20" s="240"/>
      <c r="DD20" s="1131"/>
      <c r="DE20" s="240"/>
      <c r="DF20" s="240"/>
      <c r="DH20" s="1131"/>
      <c r="DI20" s="240"/>
      <c r="DJ20" s="240"/>
      <c r="DL20" s="1131"/>
      <c r="DM20" s="240"/>
      <c r="DN20" s="240"/>
      <c r="DP20" s="1131"/>
      <c r="DQ20" s="240"/>
      <c r="DR20" s="240"/>
      <c r="DT20" s="1131"/>
      <c r="DU20" s="240"/>
      <c r="DV20" s="240"/>
      <c r="DX20" s="1131"/>
      <c r="DY20" s="240"/>
      <c r="DZ20" s="240"/>
      <c r="EB20" s="1131"/>
      <c r="EC20" s="240"/>
      <c r="ED20" s="240"/>
      <c r="EF20" s="1131"/>
      <c r="EG20" s="240"/>
      <c r="EH20" s="240"/>
      <c r="EJ20" s="1131"/>
      <c r="EK20" s="240"/>
      <c r="EL20" s="240"/>
      <c r="EN20" s="1131"/>
      <c r="EO20" s="240"/>
      <c r="EP20" s="240"/>
      <c r="ER20" s="1131"/>
      <c r="ES20" s="240"/>
      <c r="ET20" s="240"/>
      <c r="EV20" s="1131"/>
      <c r="EW20" s="240"/>
      <c r="EX20" s="240"/>
      <c r="EZ20" s="1131"/>
      <c r="FA20" s="240"/>
      <c r="FB20" s="240"/>
      <c r="FD20" s="1131"/>
      <c r="FE20" s="240"/>
      <c r="FF20" s="240"/>
      <c r="FH20" s="1131"/>
      <c r="FI20" s="240"/>
      <c r="FJ20" s="240"/>
      <c r="FL20" s="1131"/>
      <c r="FM20" s="240"/>
      <c r="FN20" s="240"/>
      <c r="FP20" s="1131"/>
      <c r="FQ20" s="240"/>
      <c r="FR20" s="240"/>
      <c r="FT20" s="1131"/>
      <c r="FU20" s="240"/>
      <c r="FV20" s="240"/>
      <c r="FX20" s="1131"/>
    </row>
    <row r="21" spans="2:180" ht="26.25" customHeight="1">
      <c r="B21" s="1100"/>
      <c r="C21" s="1132" t="str">
        <f ca="1">OFFSET(Lexicon!B712,0,$B$3)</f>
        <v>What short- and long-term benefits or results do you want?</v>
      </c>
      <c r="D21" s="1442" t="str">
        <f ca="1">OFFSET(Lexicon!B719,0,$B$3)</f>
        <v>Establish measures to assess how well each alternative meets the objective</v>
      </c>
      <c r="E21" s="1442"/>
      <c r="G21" s="297"/>
      <c r="H21" s="297"/>
      <c r="I21" s="285"/>
      <c r="J21" s="281"/>
      <c r="K21" s="297"/>
      <c r="L21" s="695"/>
      <c r="M21" s="285"/>
      <c r="N21" s="290"/>
      <c r="O21" s="695"/>
      <c r="P21" s="1130"/>
      <c r="Q21" s="240"/>
      <c r="R21" s="240"/>
      <c r="T21" s="1131"/>
      <c r="U21" s="240"/>
      <c r="V21" s="240"/>
      <c r="X21" s="1131"/>
      <c r="Y21" s="240"/>
      <c r="Z21" s="240"/>
      <c r="AB21" s="1131"/>
      <c r="AC21" s="240"/>
      <c r="AD21" s="240"/>
      <c r="AF21" s="1131"/>
      <c r="AG21" s="240"/>
      <c r="AH21" s="240"/>
      <c r="AJ21" s="1131"/>
      <c r="AK21" s="240"/>
      <c r="AL21" s="240"/>
      <c r="AN21" s="1131"/>
      <c r="AO21" s="240"/>
      <c r="AP21" s="240"/>
      <c r="AR21" s="1131"/>
      <c r="AS21" s="240"/>
      <c r="AT21" s="240"/>
      <c r="AV21" s="1131"/>
      <c r="AW21" s="240"/>
      <c r="AX21" s="240"/>
      <c r="AZ21" s="1131"/>
      <c r="BA21" s="240"/>
      <c r="BB21" s="240"/>
      <c r="BD21" s="1131"/>
      <c r="BE21" s="240"/>
      <c r="BF21" s="240"/>
      <c r="BH21" s="1131"/>
      <c r="BI21" s="240"/>
      <c r="BJ21" s="240"/>
      <c r="BL21" s="1131"/>
      <c r="BM21" s="240"/>
      <c r="BN21" s="240"/>
      <c r="BP21" s="1131"/>
      <c r="BQ21" s="240"/>
      <c r="BR21" s="240"/>
      <c r="BT21" s="1131"/>
      <c r="BU21" s="240"/>
      <c r="BV21" s="240"/>
      <c r="BX21" s="1131"/>
      <c r="BY21" s="240"/>
      <c r="BZ21" s="240"/>
      <c r="CB21" s="1131"/>
      <c r="CC21" s="240"/>
      <c r="CD21" s="240"/>
      <c r="CF21" s="1131"/>
      <c r="CG21" s="240"/>
      <c r="CH21" s="240"/>
      <c r="CJ21" s="1131"/>
      <c r="CK21" s="240"/>
      <c r="CL21" s="240"/>
      <c r="CN21" s="1131"/>
      <c r="CO21" s="240"/>
      <c r="CP21" s="240"/>
      <c r="CR21" s="1131"/>
      <c r="CS21" s="240"/>
      <c r="CT21" s="240"/>
      <c r="CV21" s="1131"/>
      <c r="CW21" s="240"/>
      <c r="CX21" s="240"/>
      <c r="CZ21" s="1131"/>
      <c r="DA21" s="240"/>
      <c r="DB21" s="240"/>
      <c r="DD21" s="1131"/>
      <c r="DE21" s="240"/>
      <c r="DF21" s="240"/>
      <c r="DH21" s="1131"/>
      <c r="DI21" s="240"/>
      <c r="DJ21" s="240"/>
      <c r="DL21" s="1131"/>
      <c r="DM21" s="240"/>
      <c r="DN21" s="240"/>
      <c r="DP21" s="1131"/>
      <c r="DQ21" s="240"/>
      <c r="DR21" s="240"/>
      <c r="DT21" s="1131"/>
      <c r="DU21" s="240"/>
      <c r="DV21" s="240"/>
      <c r="DX21" s="1131"/>
      <c r="DY21" s="240"/>
      <c r="DZ21" s="240"/>
      <c r="EB21" s="1131"/>
      <c r="EC21" s="240"/>
      <c r="ED21" s="240"/>
      <c r="EF21" s="1131"/>
      <c r="EG21" s="240"/>
      <c r="EH21" s="240"/>
      <c r="EJ21" s="1131"/>
      <c r="EK21" s="240"/>
      <c r="EL21" s="240"/>
      <c r="EN21" s="1131"/>
      <c r="EO21" s="240"/>
      <c r="EP21" s="240"/>
      <c r="ER21" s="1131"/>
      <c r="ES21" s="240"/>
      <c r="ET21" s="240"/>
      <c r="EV21" s="1131"/>
      <c r="EW21" s="240"/>
      <c r="EX21" s="240"/>
      <c r="EZ21" s="1131"/>
      <c r="FA21" s="240"/>
      <c r="FB21" s="240"/>
      <c r="FD21" s="1131"/>
      <c r="FE21" s="240"/>
      <c r="FF21" s="240"/>
      <c r="FH21" s="1131"/>
      <c r="FI21" s="240"/>
      <c r="FJ21" s="240"/>
      <c r="FL21" s="1131"/>
      <c r="FM21" s="240"/>
      <c r="FN21" s="240"/>
      <c r="FP21" s="1131"/>
      <c r="FQ21" s="240"/>
      <c r="FR21" s="240"/>
      <c r="FT21" s="1131"/>
      <c r="FU21" s="240"/>
      <c r="FV21" s="240"/>
      <c r="FX21" s="1131"/>
    </row>
    <row r="22" spans="2:180" ht="12" customHeight="1">
      <c r="B22" s="1100"/>
      <c r="C22" s="1133" t="str">
        <f ca="1">OFFSET(Lexicon!B713,0,$B$3)</f>
        <v xml:space="preserve">What resources should you use or save? </v>
      </c>
      <c r="E22" s="1133" t="str">
        <f ca="1">OFFSET(Lexicon!B728,0,$B$3)</f>
        <v>Determine how the objective will be measured</v>
      </c>
      <c r="G22" s="297"/>
      <c r="H22" s="297"/>
      <c r="I22" s="285"/>
      <c r="J22" s="281"/>
      <c r="K22" s="297"/>
      <c r="L22" s="695"/>
      <c r="M22" s="285"/>
      <c r="N22" s="290"/>
      <c r="O22" s="695"/>
      <c r="P22" s="292"/>
      <c r="Q22" s="240"/>
      <c r="R22" s="240"/>
      <c r="T22" s="161"/>
      <c r="U22" s="240"/>
      <c r="V22" s="240"/>
      <c r="X22" s="161"/>
      <c r="Y22" s="240"/>
      <c r="Z22" s="240"/>
      <c r="AB22" s="161"/>
      <c r="AC22" s="240"/>
      <c r="AD22" s="240"/>
      <c r="AF22" s="161"/>
      <c r="AG22" s="240"/>
      <c r="AH22" s="240"/>
      <c r="AJ22" s="161"/>
      <c r="AK22" s="240"/>
      <c r="AL22" s="240"/>
      <c r="AN22" s="161"/>
      <c r="AO22" s="240"/>
      <c r="AP22" s="240"/>
      <c r="AR22" s="161"/>
      <c r="AS22" s="240"/>
      <c r="AT22" s="240"/>
      <c r="AV22" s="161"/>
      <c r="AW22" s="240"/>
      <c r="AX22" s="240"/>
      <c r="AZ22" s="161"/>
      <c r="BA22" s="240"/>
      <c r="BB22" s="240"/>
      <c r="BD22" s="161"/>
      <c r="BE22" s="240"/>
      <c r="BF22" s="240"/>
      <c r="BH22" s="161"/>
      <c r="BI22" s="240"/>
      <c r="BJ22" s="240"/>
      <c r="BL22" s="161"/>
      <c r="BM22" s="240"/>
      <c r="BN22" s="240"/>
      <c r="BP22" s="161"/>
      <c r="BQ22" s="240"/>
      <c r="BR22" s="240"/>
      <c r="BT22" s="161"/>
      <c r="BU22" s="240"/>
      <c r="BV22" s="240"/>
      <c r="BX22" s="161"/>
      <c r="BY22" s="240"/>
      <c r="BZ22" s="240"/>
      <c r="CB22" s="161"/>
      <c r="CC22" s="240"/>
      <c r="CD22" s="240"/>
      <c r="CF22" s="161"/>
      <c r="CG22" s="240"/>
      <c r="CH22" s="240"/>
      <c r="CJ22" s="161"/>
      <c r="CK22" s="240"/>
      <c r="CL22" s="240"/>
      <c r="CN22" s="161"/>
      <c r="CO22" s="240"/>
      <c r="CP22" s="240"/>
      <c r="CR22" s="161"/>
      <c r="CS22" s="240"/>
      <c r="CT22" s="240"/>
      <c r="CV22" s="161"/>
      <c r="CW22" s="240"/>
      <c r="CX22" s="240"/>
      <c r="CZ22" s="161"/>
      <c r="DA22" s="240"/>
      <c r="DB22" s="240"/>
      <c r="DD22" s="161"/>
      <c r="DE22" s="240"/>
      <c r="DF22" s="240"/>
      <c r="DH22" s="161"/>
      <c r="DI22" s="240"/>
      <c r="DJ22" s="240"/>
      <c r="DL22" s="161"/>
      <c r="DM22" s="240"/>
      <c r="DN22" s="240"/>
      <c r="DP22" s="161"/>
      <c r="DQ22" s="240"/>
      <c r="DR22" s="240"/>
      <c r="DT22" s="161"/>
      <c r="DU22" s="240"/>
      <c r="DV22" s="240"/>
      <c r="DX22" s="161"/>
      <c r="DY22" s="240"/>
      <c r="DZ22" s="240"/>
      <c r="EB22" s="161"/>
      <c r="EC22" s="240"/>
      <c r="ED22" s="240"/>
      <c r="EF22" s="161"/>
      <c r="EG22" s="240"/>
      <c r="EH22" s="240"/>
      <c r="EJ22" s="161"/>
      <c r="EK22" s="240"/>
      <c r="EL22" s="240"/>
      <c r="EN22" s="161"/>
      <c r="EO22" s="240"/>
      <c r="EP22" s="240"/>
      <c r="ER22" s="161"/>
      <c r="ES22" s="240"/>
      <c r="ET22" s="240"/>
      <c r="EV22" s="161"/>
      <c r="EW22" s="240"/>
      <c r="EX22" s="240"/>
      <c r="EZ22" s="161"/>
      <c r="FA22" s="240"/>
      <c r="FB22" s="240"/>
      <c r="FD22" s="161"/>
      <c r="FE22" s="240"/>
      <c r="FF22" s="240"/>
      <c r="FH22" s="161"/>
      <c r="FI22" s="240"/>
      <c r="FJ22" s="240"/>
      <c r="FL22" s="161"/>
      <c r="FM22" s="240"/>
      <c r="FN22" s="240"/>
      <c r="FP22" s="161"/>
      <c r="FQ22" s="240"/>
      <c r="FR22" s="240"/>
      <c r="FT22" s="161"/>
      <c r="FU22" s="240"/>
      <c r="FV22" s="240"/>
      <c r="FX22" s="161"/>
    </row>
    <row r="23" spans="2:180" ht="24.75" customHeight="1">
      <c r="B23" s="1100"/>
      <c r="C23" s="1133" t="str">
        <f ca="1">OFFSET(Lexicon!B714,0,$B$3)</f>
        <v>What restrictions influence this choice?</v>
      </c>
      <c r="D23" s="906"/>
      <c r="E23" s="1132" t="str">
        <f ca="1">OFFSET(Lexicon!B729,0,$B$3)</f>
        <v>Document the specific attributes that will indicate the objective has been met</v>
      </c>
      <c r="G23" s="297"/>
      <c r="H23" s="297"/>
      <c r="I23" s="281"/>
      <c r="J23" s="281"/>
      <c r="K23" s="297"/>
      <c r="L23" s="695"/>
      <c r="M23" s="285"/>
      <c r="N23" s="290"/>
      <c r="O23" s="695"/>
      <c r="P23" s="292"/>
      <c r="Q23" s="240"/>
      <c r="R23" s="240"/>
      <c r="T23" s="161"/>
      <c r="U23" s="240"/>
      <c r="V23" s="240"/>
      <c r="X23" s="161"/>
      <c r="Y23" s="240"/>
      <c r="Z23" s="240"/>
      <c r="AB23" s="161"/>
      <c r="AC23" s="240"/>
      <c r="AD23" s="240"/>
      <c r="AF23" s="161"/>
      <c r="AG23" s="240"/>
      <c r="AH23" s="240"/>
      <c r="AJ23" s="161"/>
      <c r="AK23" s="240"/>
      <c r="AL23" s="240"/>
      <c r="AN23" s="161"/>
      <c r="AO23" s="240"/>
      <c r="AP23" s="240"/>
      <c r="AR23" s="161"/>
      <c r="AS23" s="240"/>
      <c r="AT23" s="240"/>
      <c r="AV23" s="161"/>
      <c r="AW23" s="240"/>
      <c r="AX23" s="240"/>
      <c r="AZ23" s="161"/>
      <c r="BA23" s="240"/>
      <c r="BB23" s="240"/>
      <c r="BD23" s="161"/>
      <c r="BE23" s="240"/>
      <c r="BF23" s="240"/>
      <c r="BH23" s="161"/>
      <c r="BI23" s="240"/>
      <c r="BJ23" s="240"/>
      <c r="BL23" s="161"/>
      <c r="BM23" s="240"/>
      <c r="BN23" s="240"/>
      <c r="BP23" s="161"/>
      <c r="BQ23" s="240"/>
      <c r="BR23" s="240"/>
      <c r="BT23" s="161"/>
      <c r="BU23" s="240"/>
      <c r="BV23" s="240"/>
      <c r="BX23" s="161"/>
      <c r="BY23" s="240"/>
      <c r="BZ23" s="240"/>
      <c r="CB23" s="161"/>
      <c r="CC23" s="240"/>
      <c r="CD23" s="240"/>
      <c r="CF23" s="161"/>
      <c r="CG23" s="240"/>
      <c r="CH23" s="240"/>
      <c r="CJ23" s="161"/>
      <c r="CK23" s="240"/>
      <c r="CL23" s="240"/>
      <c r="CN23" s="161"/>
      <c r="CO23" s="240"/>
      <c r="CP23" s="240"/>
      <c r="CR23" s="161"/>
      <c r="CS23" s="240"/>
      <c r="CT23" s="240"/>
      <c r="CV23" s="161"/>
      <c r="CW23" s="240"/>
      <c r="CX23" s="240"/>
      <c r="CZ23" s="161"/>
      <c r="DA23" s="240"/>
      <c r="DB23" s="240"/>
      <c r="DD23" s="161"/>
      <c r="DE23" s="240"/>
      <c r="DF23" s="240"/>
      <c r="DH23" s="161"/>
      <c r="DI23" s="240"/>
      <c r="DJ23" s="240"/>
      <c r="DL23" s="161"/>
      <c r="DM23" s="240"/>
      <c r="DN23" s="240"/>
      <c r="DP23" s="161"/>
      <c r="DQ23" s="240"/>
      <c r="DR23" s="240"/>
      <c r="DT23" s="161"/>
      <c r="DU23" s="240"/>
      <c r="DV23" s="240"/>
      <c r="DX23" s="161"/>
      <c r="DY23" s="240"/>
      <c r="DZ23" s="240"/>
      <c r="EB23" s="161"/>
      <c r="EC23" s="240"/>
      <c r="ED23" s="240"/>
      <c r="EF23" s="161"/>
      <c r="EG23" s="240"/>
      <c r="EH23" s="240"/>
      <c r="EJ23" s="161"/>
      <c r="EK23" s="240"/>
      <c r="EL23" s="240"/>
      <c r="EN23" s="161"/>
      <c r="EO23" s="240"/>
      <c r="EP23" s="240"/>
      <c r="ER23" s="161"/>
      <c r="ES23" s="240"/>
      <c r="ET23" s="240"/>
      <c r="EV23" s="161"/>
      <c r="EW23" s="240"/>
      <c r="EX23" s="240"/>
      <c r="EZ23" s="161"/>
      <c r="FA23" s="240"/>
      <c r="FB23" s="240"/>
      <c r="FD23" s="161"/>
      <c r="FE23" s="240"/>
      <c r="FF23" s="240"/>
      <c r="FH23" s="161"/>
      <c r="FI23" s="240"/>
      <c r="FJ23" s="240"/>
      <c r="FL23" s="161"/>
      <c r="FM23" s="240"/>
      <c r="FN23" s="240"/>
      <c r="FP23" s="161"/>
      <c r="FQ23" s="240"/>
      <c r="FR23" s="240"/>
      <c r="FT23" s="161"/>
      <c r="FU23" s="240"/>
      <c r="FV23" s="240"/>
      <c r="FX23" s="161"/>
    </row>
    <row r="24" spans="2:180" ht="12" customHeight="1">
      <c r="B24" s="1100"/>
      <c r="C24" s="1133" t="str">
        <f ca="1">OFFSET(Lexicon!B715,0,$B$3)</f>
        <v>What minimums or maximums must you meet?</v>
      </c>
      <c r="D24" s="906"/>
      <c r="E24" s="1133" t="str">
        <f ca="1">OFFSET(Lexicon!B730,0,$B$3)</f>
        <v>Measures can be subjective</v>
      </c>
      <c r="G24" s="297"/>
      <c r="H24" s="297"/>
      <c r="I24" s="281"/>
      <c r="J24" s="285"/>
      <c r="K24" s="297"/>
      <c r="L24" s="695"/>
      <c r="M24" s="285"/>
      <c r="N24" s="290"/>
      <c r="O24" s="695"/>
      <c r="P24" s="292"/>
      <c r="Q24" s="240"/>
      <c r="R24" s="240"/>
      <c r="T24" s="161"/>
      <c r="U24" s="240"/>
      <c r="V24" s="240"/>
      <c r="X24" s="161"/>
      <c r="Y24" s="240"/>
      <c r="Z24" s="240"/>
      <c r="AB24" s="161"/>
      <c r="AC24" s="240"/>
      <c r="AD24" s="240"/>
      <c r="AF24" s="161"/>
      <c r="AG24" s="240"/>
      <c r="AH24" s="240"/>
      <c r="AJ24" s="161"/>
      <c r="AK24" s="240"/>
      <c r="AL24" s="240"/>
      <c r="AN24" s="161"/>
      <c r="AO24" s="240"/>
      <c r="AP24" s="240"/>
      <c r="AR24" s="161"/>
      <c r="AS24" s="240"/>
      <c r="AT24" s="240"/>
      <c r="AV24" s="161"/>
      <c r="AW24" s="240"/>
      <c r="AX24" s="240"/>
      <c r="AZ24" s="161"/>
      <c r="BA24" s="240"/>
      <c r="BB24" s="240"/>
      <c r="BD24" s="161"/>
      <c r="BE24" s="240"/>
      <c r="BF24" s="240"/>
      <c r="BH24" s="161"/>
      <c r="BI24" s="240"/>
      <c r="BJ24" s="240"/>
      <c r="BL24" s="161"/>
      <c r="BM24" s="240"/>
      <c r="BN24" s="240"/>
      <c r="BP24" s="161"/>
      <c r="BQ24" s="240"/>
      <c r="BR24" s="240"/>
      <c r="BT24" s="161"/>
      <c r="BU24" s="240"/>
      <c r="BV24" s="240"/>
      <c r="BX24" s="161"/>
      <c r="BY24" s="240"/>
      <c r="BZ24" s="240"/>
      <c r="CB24" s="161"/>
      <c r="CC24" s="240"/>
      <c r="CD24" s="240"/>
      <c r="CF24" s="161"/>
      <c r="CG24" s="240"/>
      <c r="CH24" s="240"/>
      <c r="CJ24" s="161"/>
      <c r="CK24" s="240"/>
      <c r="CL24" s="240"/>
      <c r="CN24" s="161"/>
      <c r="CO24" s="240"/>
      <c r="CP24" s="240"/>
      <c r="CR24" s="161"/>
      <c r="CS24" s="240"/>
      <c r="CT24" s="240"/>
      <c r="CV24" s="161"/>
      <c r="CW24" s="240"/>
      <c r="CX24" s="240"/>
      <c r="CZ24" s="161"/>
      <c r="DA24" s="240"/>
      <c r="DB24" s="240"/>
      <c r="DD24" s="161"/>
      <c r="DE24" s="240"/>
      <c r="DF24" s="240"/>
      <c r="DH24" s="161"/>
      <c r="DI24" s="240"/>
      <c r="DJ24" s="240"/>
      <c r="DL24" s="161"/>
      <c r="DM24" s="240"/>
      <c r="DN24" s="240"/>
      <c r="DP24" s="161"/>
      <c r="DQ24" s="240"/>
      <c r="DR24" s="240"/>
      <c r="DT24" s="161"/>
      <c r="DU24" s="240"/>
      <c r="DV24" s="240"/>
      <c r="DX24" s="161"/>
      <c r="DY24" s="240"/>
      <c r="DZ24" s="240"/>
      <c r="EB24" s="161"/>
      <c r="EC24" s="240"/>
      <c r="ED24" s="240"/>
      <c r="EF24" s="161"/>
      <c r="EG24" s="240"/>
      <c r="EH24" s="240"/>
      <c r="EJ24" s="161"/>
      <c r="EK24" s="240"/>
      <c r="EL24" s="240"/>
      <c r="EN24" s="161"/>
      <c r="EO24" s="240"/>
      <c r="EP24" s="240"/>
      <c r="ER24" s="161"/>
      <c r="ES24" s="240"/>
      <c r="ET24" s="240"/>
      <c r="EV24" s="161"/>
      <c r="EW24" s="240"/>
      <c r="EX24" s="240"/>
      <c r="EZ24" s="161"/>
      <c r="FA24" s="240"/>
      <c r="FB24" s="240"/>
      <c r="FD24" s="161"/>
      <c r="FE24" s="240"/>
      <c r="FF24" s="240"/>
      <c r="FH24" s="161"/>
      <c r="FI24" s="240"/>
      <c r="FJ24" s="240"/>
      <c r="FL24" s="161"/>
      <c r="FM24" s="240"/>
      <c r="FN24" s="240"/>
      <c r="FP24" s="161"/>
      <c r="FQ24" s="240"/>
      <c r="FR24" s="240"/>
      <c r="FT24" s="161"/>
      <c r="FU24" s="240"/>
      <c r="FV24" s="240"/>
      <c r="FX24" s="161"/>
    </row>
    <row r="25" spans="2:180" ht="12" customHeight="1">
      <c r="B25" s="1100"/>
      <c r="C25" s="1133" t="str">
        <f ca="1">OFFSET(Lexicon!B716,0,$B$3)</f>
        <v xml:space="preserve">Which objectives need to be clarified? </v>
      </c>
      <c r="D25" s="1443" t="str">
        <f ca="1">OFFSET(Lexicon!B721,0,$B$3)</f>
        <v>Involve stakeholders who will approve or implement</v>
      </c>
      <c r="E25" s="1443"/>
      <c r="G25" s="300"/>
      <c r="H25" s="300"/>
      <c r="I25" s="695"/>
      <c r="J25" s="282"/>
      <c r="K25" s="300"/>
      <c r="L25" s="695"/>
      <c r="M25" s="285"/>
      <c r="N25" s="290"/>
      <c r="O25" s="695"/>
      <c r="P25" s="292"/>
      <c r="Q25" s="240"/>
      <c r="R25" s="240"/>
      <c r="T25" s="161"/>
      <c r="U25" s="240"/>
      <c r="V25" s="240"/>
      <c r="X25" s="161"/>
      <c r="Y25" s="240"/>
      <c r="Z25" s="240"/>
      <c r="AB25" s="161"/>
      <c r="AC25" s="240"/>
      <c r="AD25" s="240"/>
      <c r="AF25" s="161"/>
      <c r="AG25" s="240"/>
      <c r="AH25" s="240"/>
      <c r="AJ25" s="161"/>
      <c r="AK25" s="240"/>
      <c r="AL25" s="240"/>
      <c r="AN25" s="161"/>
      <c r="AO25" s="240"/>
      <c r="AP25" s="240"/>
      <c r="AR25" s="161"/>
      <c r="AS25" s="240"/>
      <c r="AT25" s="240"/>
      <c r="AV25" s="161"/>
      <c r="AW25" s="240"/>
      <c r="AX25" s="240"/>
      <c r="AZ25" s="161"/>
      <c r="BA25" s="240"/>
      <c r="BB25" s="240"/>
      <c r="BD25" s="161"/>
      <c r="BE25" s="240"/>
      <c r="BF25" s="240"/>
      <c r="BH25" s="161"/>
      <c r="BI25" s="240"/>
      <c r="BJ25" s="240"/>
      <c r="BL25" s="161"/>
      <c r="BM25" s="240"/>
      <c r="BN25" s="240"/>
      <c r="BP25" s="161"/>
      <c r="BQ25" s="240"/>
      <c r="BR25" s="240"/>
      <c r="BT25" s="161"/>
      <c r="BU25" s="240"/>
      <c r="BV25" s="240"/>
      <c r="BX25" s="161"/>
      <c r="BY25" s="240"/>
      <c r="BZ25" s="240"/>
      <c r="CB25" s="161"/>
      <c r="CC25" s="240"/>
      <c r="CD25" s="240"/>
      <c r="CF25" s="161"/>
      <c r="CG25" s="240"/>
      <c r="CH25" s="240"/>
      <c r="CJ25" s="161"/>
      <c r="CK25" s="240"/>
      <c r="CL25" s="240"/>
      <c r="CN25" s="161"/>
      <c r="CO25" s="240"/>
      <c r="CP25" s="240"/>
      <c r="CR25" s="161"/>
      <c r="CS25" s="240"/>
      <c r="CT25" s="240"/>
      <c r="CV25" s="161"/>
      <c r="CW25" s="240"/>
      <c r="CX25" s="240"/>
      <c r="CZ25" s="161"/>
      <c r="DA25" s="240"/>
      <c r="DB25" s="240"/>
      <c r="DD25" s="161"/>
      <c r="DE25" s="240"/>
      <c r="DF25" s="240"/>
      <c r="DH25" s="161"/>
      <c r="DI25" s="240"/>
      <c r="DJ25" s="240"/>
      <c r="DL25" s="161"/>
      <c r="DM25" s="240"/>
      <c r="DN25" s="240"/>
      <c r="DP25" s="161"/>
      <c r="DQ25" s="240"/>
      <c r="DR25" s="240"/>
      <c r="DT25" s="161"/>
      <c r="DU25" s="240"/>
      <c r="DV25" s="240"/>
      <c r="DX25" s="161"/>
      <c r="DY25" s="240"/>
      <c r="DZ25" s="240"/>
      <c r="EB25" s="161"/>
      <c r="EC25" s="240"/>
      <c r="ED25" s="240"/>
      <c r="EF25" s="161"/>
      <c r="EG25" s="240"/>
      <c r="EH25" s="240"/>
      <c r="EJ25" s="161"/>
      <c r="EK25" s="240"/>
      <c r="EL25" s="240"/>
      <c r="EN25" s="161"/>
      <c r="EO25" s="240"/>
      <c r="EP25" s="240"/>
      <c r="ER25" s="161"/>
      <c r="ES25" s="240"/>
      <c r="ET25" s="240"/>
      <c r="EV25" s="161"/>
      <c r="EW25" s="240"/>
      <c r="EX25" s="240"/>
      <c r="EZ25" s="161"/>
      <c r="FA25" s="240"/>
      <c r="FB25" s="240"/>
      <c r="FD25" s="161"/>
      <c r="FE25" s="240"/>
      <c r="FF25" s="240"/>
      <c r="FH25" s="161"/>
      <c r="FI25" s="240"/>
      <c r="FJ25" s="240"/>
      <c r="FL25" s="161"/>
      <c r="FM25" s="240"/>
      <c r="FN25" s="240"/>
      <c r="FP25" s="161"/>
      <c r="FQ25" s="240"/>
      <c r="FR25" s="240"/>
      <c r="FT25" s="161"/>
      <c r="FU25" s="240"/>
      <c r="FV25" s="240"/>
      <c r="FX25" s="161"/>
    </row>
    <row r="26" spans="2:180" ht="12" customHeight="1">
      <c r="B26" s="1100"/>
      <c r="C26" s="241"/>
      <c r="D26" s="1443"/>
      <c r="E26" s="1443"/>
      <c r="G26" s="297"/>
      <c r="H26" s="297"/>
      <c r="I26" s="281"/>
      <c r="J26" s="297"/>
      <c r="K26" s="297"/>
      <c r="L26" s="695"/>
      <c r="M26" s="285"/>
      <c r="N26" s="290"/>
      <c r="O26" s="695"/>
      <c r="P26" s="292"/>
      <c r="Q26" s="240"/>
      <c r="R26" s="240"/>
      <c r="T26" s="161"/>
      <c r="U26" s="240"/>
      <c r="V26" s="240"/>
      <c r="X26" s="161"/>
      <c r="Y26" s="240"/>
      <c r="Z26" s="240"/>
      <c r="AB26" s="161"/>
      <c r="AC26" s="240"/>
      <c r="AD26" s="240"/>
      <c r="AF26" s="161"/>
      <c r="AG26" s="240"/>
      <c r="AH26" s="240"/>
      <c r="AJ26" s="161"/>
      <c r="AK26" s="240"/>
      <c r="AL26" s="240"/>
      <c r="AN26" s="161"/>
      <c r="AO26" s="240"/>
      <c r="AP26" s="240"/>
      <c r="AR26" s="161"/>
      <c r="AS26" s="240"/>
      <c r="AT26" s="240"/>
      <c r="AV26" s="161"/>
      <c r="AW26" s="240"/>
      <c r="AX26" s="240"/>
      <c r="AZ26" s="161"/>
      <c r="BA26" s="240"/>
      <c r="BB26" s="240"/>
      <c r="BD26" s="161"/>
      <c r="BE26" s="240"/>
      <c r="BF26" s="240"/>
      <c r="BH26" s="161"/>
      <c r="BI26" s="240"/>
      <c r="BJ26" s="240"/>
      <c r="BL26" s="161"/>
      <c r="BM26" s="240"/>
      <c r="BN26" s="240"/>
      <c r="BP26" s="161"/>
      <c r="BQ26" s="240"/>
      <c r="BR26" s="240"/>
      <c r="BT26" s="161"/>
      <c r="BU26" s="240"/>
      <c r="BV26" s="240"/>
      <c r="BX26" s="161"/>
      <c r="BY26" s="240"/>
      <c r="BZ26" s="240"/>
      <c r="CB26" s="161"/>
      <c r="CC26" s="240"/>
      <c r="CD26" s="240"/>
      <c r="CF26" s="161"/>
      <c r="CG26" s="240"/>
      <c r="CH26" s="240"/>
      <c r="CJ26" s="161"/>
      <c r="CK26" s="240"/>
      <c r="CL26" s="240"/>
      <c r="CN26" s="161"/>
      <c r="CO26" s="240"/>
      <c r="CP26" s="240"/>
      <c r="CR26" s="161"/>
      <c r="CS26" s="240"/>
      <c r="CT26" s="240"/>
      <c r="CV26" s="161"/>
      <c r="CW26" s="240"/>
      <c r="CX26" s="240"/>
      <c r="CZ26" s="161"/>
      <c r="DA26" s="240"/>
      <c r="DB26" s="240"/>
      <c r="DD26" s="161"/>
      <c r="DE26" s="240"/>
      <c r="DF26" s="240"/>
      <c r="DH26" s="161"/>
      <c r="DI26" s="240"/>
      <c r="DJ26" s="240"/>
      <c r="DL26" s="161"/>
      <c r="DM26" s="240"/>
      <c r="DN26" s="240"/>
      <c r="DP26" s="161"/>
      <c r="DQ26" s="240"/>
      <c r="DR26" s="240"/>
      <c r="DT26" s="161"/>
      <c r="DU26" s="240"/>
      <c r="DV26" s="240"/>
      <c r="DX26" s="161"/>
      <c r="DY26" s="240"/>
      <c r="DZ26" s="240"/>
      <c r="EB26" s="161"/>
      <c r="EC26" s="240"/>
      <c r="ED26" s="240"/>
      <c r="EF26" s="161"/>
      <c r="EG26" s="240"/>
      <c r="EH26" s="240"/>
      <c r="EJ26" s="161"/>
      <c r="EK26" s="240"/>
      <c r="EL26" s="240"/>
      <c r="EN26" s="161"/>
      <c r="EO26" s="240"/>
      <c r="EP26" s="240"/>
      <c r="ER26" s="161"/>
      <c r="ES26" s="240"/>
      <c r="ET26" s="240"/>
      <c r="EV26" s="161"/>
      <c r="EW26" s="240"/>
      <c r="EX26" s="240"/>
      <c r="EZ26" s="161"/>
      <c r="FA26" s="240"/>
      <c r="FB26" s="240"/>
      <c r="FD26" s="161"/>
      <c r="FE26" s="240"/>
      <c r="FF26" s="240"/>
      <c r="FH26" s="161"/>
      <c r="FI26" s="240"/>
      <c r="FJ26" s="240"/>
      <c r="FL26" s="161"/>
      <c r="FM26" s="240"/>
      <c r="FN26" s="240"/>
      <c r="FP26" s="161"/>
      <c r="FQ26" s="240"/>
      <c r="FR26" s="240"/>
      <c r="FT26" s="161"/>
      <c r="FU26" s="240"/>
      <c r="FV26" s="240"/>
      <c r="FX26" s="161"/>
    </row>
    <row r="27" spans="2:180" ht="12" customHeight="1">
      <c r="B27" s="1100"/>
      <c r="C27" s="1435" t="str">
        <f ca="1">OFFSET(Lexicon!B717,0,$B$3)</f>
        <v>Consider how time, cost, customers, etc., influence this choice</v>
      </c>
      <c r="D27" s="1435" t="str">
        <f ca="1">OFFSET(Lexicon!B737,0,$B$3)</f>
        <v>Consider things like speed, monetary units, time, accepted norms,                       ‘the should’, etc.</v>
      </c>
      <c r="E27" s="1435"/>
      <c r="G27" s="297"/>
      <c r="H27" s="283"/>
      <c r="I27" s="298"/>
      <c r="J27" s="301"/>
      <c r="K27" s="695"/>
      <c r="L27" s="695"/>
      <c r="M27" s="285"/>
      <c r="N27" s="290"/>
      <c r="O27" s="695"/>
      <c r="P27" s="292"/>
      <c r="Q27" s="240"/>
      <c r="R27" s="240"/>
      <c r="T27" s="161"/>
      <c r="U27" s="240"/>
      <c r="V27" s="240"/>
      <c r="X27" s="161"/>
      <c r="Y27" s="240"/>
      <c r="Z27" s="240"/>
      <c r="AB27" s="161"/>
      <c r="AC27" s="240"/>
      <c r="AD27" s="240"/>
      <c r="AF27" s="161"/>
      <c r="AG27" s="240"/>
      <c r="AH27" s="240"/>
      <c r="AJ27" s="161"/>
      <c r="AK27" s="240"/>
      <c r="AL27" s="240"/>
      <c r="AN27" s="161"/>
      <c r="AO27" s="240"/>
      <c r="AP27" s="240"/>
      <c r="AR27" s="161"/>
      <c r="AS27" s="240"/>
      <c r="AT27" s="240"/>
      <c r="AV27" s="161"/>
      <c r="AW27" s="240"/>
      <c r="AX27" s="240"/>
      <c r="AZ27" s="161"/>
      <c r="BA27" s="240"/>
      <c r="BB27" s="240"/>
      <c r="BD27" s="161"/>
      <c r="BE27" s="240"/>
      <c r="BF27" s="240"/>
      <c r="BH27" s="161"/>
      <c r="BI27" s="240"/>
      <c r="BJ27" s="240"/>
      <c r="BL27" s="161"/>
      <c r="BM27" s="240"/>
      <c r="BN27" s="240"/>
      <c r="BP27" s="161"/>
      <c r="BQ27" s="240"/>
      <c r="BR27" s="240"/>
      <c r="BT27" s="161"/>
      <c r="BU27" s="240"/>
      <c r="BV27" s="240"/>
      <c r="BX27" s="161"/>
      <c r="BY27" s="240"/>
      <c r="BZ27" s="240"/>
      <c r="CB27" s="161"/>
      <c r="CC27" s="240"/>
      <c r="CD27" s="240"/>
      <c r="CF27" s="161"/>
      <c r="CG27" s="240"/>
      <c r="CH27" s="240"/>
      <c r="CJ27" s="161"/>
      <c r="CK27" s="240"/>
      <c r="CL27" s="240"/>
      <c r="CN27" s="161"/>
      <c r="CO27" s="240"/>
      <c r="CP27" s="240"/>
      <c r="CR27" s="161"/>
      <c r="CS27" s="240"/>
      <c r="CT27" s="240"/>
      <c r="CV27" s="161"/>
      <c r="CW27" s="240"/>
      <c r="CX27" s="240"/>
      <c r="CZ27" s="161"/>
      <c r="DA27" s="240"/>
      <c r="DB27" s="240"/>
      <c r="DD27" s="161"/>
      <c r="DE27" s="240"/>
      <c r="DF27" s="240"/>
      <c r="DH27" s="161"/>
      <c r="DI27" s="240"/>
      <c r="DJ27" s="240"/>
      <c r="DL27" s="161"/>
      <c r="DM27" s="240"/>
      <c r="DN27" s="240"/>
      <c r="DP27" s="161"/>
      <c r="DQ27" s="240"/>
      <c r="DR27" s="240"/>
      <c r="DT27" s="161"/>
      <c r="DU27" s="240"/>
      <c r="DV27" s="240"/>
      <c r="DX27" s="161"/>
      <c r="DY27" s="240"/>
      <c r="DZ27" s="240"/>
      <c r="EB27" s="161"/>
      <c r="EC27" s="240"/>
      <c r="ED27" s="240"/>
      <c r="EF27" s="161"/>
      <c r="EG27" s="240"/>
      <c r="EH27" s="240"/>
      <c r="EJ27" s="161"/>
      <c r="EK27" s="240"/>
      <c r="EL27" s="240"/>
      <c r="EN27" s="161"/>
      <c r="EO27" s="240"/>
      <c r="EP27" s="240"/>
      <c r="ER27" s="161"/>
      <c r="ES27" s="240"/>
      <c r="ET27" s="240"/>
      <c r="EV27" s="161"/>
      <c r="EW27" s="240"/>
      <c r="EX27" s="240"/>
      <c r="EZ27" s="161"/>
      <c r="FA27" s="240"/>
      <c r="FB27" s="240"/>
      <c r="FD27" s="161"/>
      <c r="FE27" s="240"/>
      <c r="FF27" s="240"/>
      <c r="FH27" s="161"/>
      <c r="FI27" s="240"/>
      <c r="FJ27" s="240"/>
      <c r="FL27" s="161"/>
      <c r="FM27" s="240"/>
      <c r="FN27" s="240"/>
      <c r="FP27" s="161"/>
      <c r="FQ27" s="240"/>
      <c r="FR27" s="240"/>
      <c r="FT27" s="161"/>
      <c r="FU27" s="240"/>
      <c r="FV27" s="240"/>
      <c r="FX27" s="161"/>
    </row>
    <row r="28" spans="2:180" ht="12" customHeight="1">
      <c r="B28" s="1100"/>
      <c r="C28" s="1435"/>
      <c r="D28" s="1435"/>
      <c r="E28" s="1435"/>
      <c r="G28" s="297"/>
      <c r="H28" s="283"/>
      <c r="I28" s="298"/>
      <c r="J28" s="301"/>
      <c r="K28" s="695"/>
      <c r="L28" s="695"/>
      <c r="M28" s="285"/>
      <c r="N28" s="290"/>
      <c r="O28" s="695"/>
      <c r="P28" s="292"/>
      <c r="Q28" s="240"/>
      <c r="R28" s="240"/>
      <c r="T28" s="161"/>
      <c r="U28" s="240"/>
      <c r="V28" s="240"/>
      <c r="X28" s="161"/>
      <c r="Y28" s="240"/>
      <c r="Z28" s="240"/>
      <c r="AB28" s="161"/>
      <c r="AC28" s="240"/>
      <c r="AD28" s="240"/>
      <c r="AF28" s="161"/>
      <c r="AG28" s="240"/>
      <c r="AH28" s="240"/>
      <c r="AJ28" s="161"/>
      <c r="AK28" s="240"/>
      <c r="AL28" s="240"/>
      <c r="AN28" s="161"/>
      <c r="AO28" s="240"/>
      <c r="AP28" s="240"/>
      <c r="AR28" s="161"/>
      <c r="AS28" s="240"/>
      <c r="AT28" s="240"/>
      <c r="AV28" s="161"/>
      <c r="AW28" s="240"/>
      <c r="AX28" s="240"/>
      <c r="AZ28" s="161"/>
      <c r="BA28" s="240"/>
      <c r="BB28" s="240"/>
      <c r="BD28" s="161"/>
      <c r="BE28" s="240"/>
      <c r="BF28" s="240"/>
      <c r="BH28" s="161"/>
      <c r="BI28" s="240"/>
      <c r="BJ28" s="240"/>
      <c r="BL28" s="161"/>
      <c r="BM28" s="240"/>
      <c r="BN28" s="240"/>
      <c r="BP28" s="161"/>
      <c r="BQ28" s="240"/>
      <c r="BR28" s="240"/>
      <c r="BT28" s="161"/>
      <c r="BU28" s="240"/>
      <c r="BV28" s="240"/>
      <c r="BX28" s="161"/>
      <c r="BY28" s="240"/>
      <c r="BZ28" s="240"/>
      <c r="CB28" s="161"/>
      <c r="CC28" s="240"/>
      <c r="CD28" s="240"/>
      <c r="CF28" s="161"/>
      <c r="CG28" s="240"/>
      <c r="CH28" s="240"/>
      <c r="CJ28" s="161"/>
      <c r="CK28" s="240"/>
      <c r="CL28" s="240"/>
      <c r="CN28" s="161"/>
      <c r="CO28" s="240"/>
      <c r="CP28" s="240"/>
      <c r="CR28" s="161"/>
      <c r="CS28" s="240"/>
      <c r="CT28" s="240"/>
      <c r="CV28" s="161"/>
      <c r="CW28" s="240"/>
      <c r="CX28" s="240"/>
      <c r="CZ28" s="161"/>
      <c r="DA28" s="240"/>
      <c r="DB28" s="240"/>
      <c r="DD28" s="161"/>
      <c r="DE28" s="240"/>
      <c r="DF28" s="240"/>
      <c r="DH28" s="161"/>
      <c r="DI28" s="240"/>
      <c r="DJ28" s="240"/>
      <c r="DL28" s="161"/>
      <c r="DM28" s="240"/>
      <c r="DN28" s="240"/>
      <c r="DP28" s="161"/>
      <c r="DQ28" s="240"/>
      <c r="DR28" s="240"/>
      <c r="DT28" s="161"/>
      <c r="DU28" s="240"/>
      <c r="DV28" s="240"/>
      <c r="DX28" s="161"/>
      <c r="DY28" s="240"/>
      <c r="DZ28" s="240"/>
      <c r="EB28" s="161"/>
      <c r="EC28" s="240"/>
      <c r="ED28" s="240"/>
      <c r="EF28" s="161"/>
      <c r="EG28" s="240"/>
      <c r="EH28" s="240"/>
      <c r="EJ28" s="161"/>
      <c r="EK28" s="240"/>
      <c r="EL28" s="240"/>
      <c r="EN28" s="161"/>
      <c r="EO28" s="240"/>
      <c r="EP28" s="240"/>
      <c r="ER28" s="161"/>
      <c r="ES28" s="240"/>
      <c r="ET28" s="240"/>
      <c r="EV28" s="161"/>
      <c r="EW28" s="240"/>
      <c r="EX28" s="240"/>
      <c r="EZ28" s="161"/>
      <c r="FA28" s="240"/>
      <c r="FB28" s="240"/>
      <c r="FD28" s="161"/>
      <c r="FE28" s="240"/>
      <c r="FF28" s="240"/>
      <c r="FH28" s="161"/>
      <c r="FI28" s="240"/>
      <c r="FJ28" s="240"/>
      <c r="FL28" s="161"/>
      <c r="FM28" s="240"/>
      <c r="FN28" s="240"/>
      <c r="FP28" s="161"/>
      <c r="FQ28" s="240"/>
      <c r="FR28" s="240"/>
      <c r="FT28" s="161"/>
      <c r="FU28" s="240"/>
      <c r="FV28" s="240"/>
      <c r="FX28" s="161"/>
    </row>
    <row r="29" spans="2:180" ht="35.25" customHeight="1">
      <c r="B29" s="1100"/>
      <c r="C29" s="1134" t="str">
        <f ca="1">OFFSET(Lexicon!B718,0,$B$3)</f>
        <v>Be clear and specific        Use short statements</v>
      </c>
      <c r="D29" s="1437" t="str">
        <f ca="1">OFFSET(Lexicon!B738,0,$B$3)</f>
        <v xml:space="preserve">If subjective, determine who will ‘make the call’ – the FINAL assessment, if there are conflicting opinions. </v>
      </c>
      <c r="E29" s="1437"/>
      <c r="G29" s="297"/>
      <c r="H29" s="283"/>
      <c r="I29" s="298"/>
      <c r="J29" s="301"/>
      <c r="K29" s="695"/>
      <c r="L29" s="695"/>
      <c r="M29" s="285"/>
      <c r="N29" s="290"/>
      <c r="O29" s="695"/>
      <c r="P29" s="292"/>
      <c r="Q29" s="240"/>
      <c r="R29" s="240"/>
      <c r="T29" s="161"/>
      <c r="U29" s="240"/>
      <c r="V29" s="240"/>
      <c r="X29" s="161"/>
      <c r="Y29" s="240"/>
      <c r="Z29" s="240"/>
      <c r="AB29" s="161"/>
      <c r="AC29" s="240"/>
      <c r="AD29" s="240"/>
      <c r="AF29" s="161"/>
      <c r="AG29" s="240"/>
      <c r="AH29" s="240"/>
      <c r="AJ29" s="161"/>
      <c r="AK29" s="240"/>
      <c r="AL29" s="240"/>
      <c r="AN29" s="161"/>
      <c r="AO29" s="240"/>
      <c r="AP29" s="240"/>
      <c r="AR29" s="161"/>
      <c r="AS29" s="240"/>
      <c r="AT29" s="240"/>
      <c r="AV29" s="161"/>
      <c r="AW29" s="240"/>
      <c r="AX29" s="240"/>
      <c r="AZ29" s="161"/>
      <c r="BA29" s="240"/>
      <c r="BB29" s="240"/>
      <c r="BD29" s="161"/>
      <c r="BE29" s="240"/>
      <c r="BF29" s="240"/>
      <c r="BH29" s="161"/>
      <c r="BI29" s="240"/>
      <c r="BJ29" s="240"/>
      <c r="BL29" s="161"/>
      <c r="BM29" s="240"/>
      <c r="BN29" s="240"/>
      <c r="BP29" s="161"/>
      <c r="BQ29" s="240"/>
      <c r="BR29" s="240"/>
      <c r="BT29" s="161"/>
      <c r="BU29" s="240"/>
      <c r="BV29" s="240"/>
      <c r="BX29" s="161"/>
      <c r="BY29" s="240"/>
      <c r="BZ29" s="240"/>
      <c r="CB29" s="161"/>
      <c r="CC29" s="240"/>
      <c r="CD29" s="240"/>
      <c r="CF29" s="161"/>
      <c r="CG29" s="240"/>
      <c r="CH29" s="240"/>
      <c r="CJ29" s="161"/>
      <c r="CK29" s="240"/>
      <c r="CL29" s="240"/>
      <c r="CN29" s="161"/>
      <c r="CO29" s="240"/>
      <c r="CP29" s="240"/>
      <c r="CR29" s="161"/>
      <c r="CS29" s="240"/>
      <c r="CT29" s="240"/>
      <c r="CV29" s="161"/>
      <c r="CW29" s="240"/>
      <c r="CX29" s="240"/>
      <c r="CZ29" s="161"/>
      <c r="DA29" s="240"/>
      <c r="DB29" s="240"/>
      <c r="DD29" s="161"/>
      <c r="DE29" s="240"/>
      <c r="DF29" s="240"/>
      <c r="DH29" s="161"/>
      <c r="DI29" s="240"/>
      <c r="DJ29" s="240"/>
      <c r="DL29" s="161"/>
      <c r="DM29" s="240"/>
      <c r="DN29" s="240"/>
      <c r="DP29" s="161"/>
      <c r="DQ29" s="240"/>
      <c r="DR29" s="240"/>
      <c r="DT29" s="161"/>
      <c r="DU29" s="240"/>
      <c r="DV29" s="240"/>
      <c r="DX29" s="161"/>
      <c r="DY29" s="240"/>
      <c r="DZ29" s="240"/>
      <c r="EB29" s="161"/>
      <c r="EC29" s="240"/>
      <c r="ED29" s="240"/>
      <c r="EF29" s="161"/>
      <c r="EG29" s="240"/>
      <c r="EH29" s="240"/>
      <c r="EJ29" s="161"/>
      <c r="EK29" s="240"/>
      <c r="EL29" s="240"/>
      <c r="EN29" s="161"/>
      <c r="EO29" s="240"/>
      <c r="EP29" s="240"/>
      <c r="ER29" s="161"/>
      <c r="ES29" s="240"/>
      <c r="ET29" s="240"/>
      <c r="EV29" s="161"/>
      <c r="EW29" s="240"/>
      <c r="EX29" s="240"/>
      <c r="EZ29" s="161"/>
      <c r="FA29" s="240"/>
      <c r="FB29" s="240"/>
      <c r="FD29" s="161"/>
      <c r="FE29" s="240"/>
      <c r="FF29" s="240"/>
      <c r="FH29" s="161"/>
      <c r="FI29" s="240"/>
      <c r="FJ29" s="240"/>
      <c r="FL29" s="161"/>
      <c r="FM29" s="240"/>
      <c r="FN29" s="240"/>
      <c r="FP29" s="161"/>
      <c r="FQ29" s="240"/>
      <c r="FR29" s="240"/>
      <c r="FT29" s="161"/>
      <c r="FU29" s="240"/>
      <c r="FV29" s="240"/>
      <c r="FX29" s="161"/>
    </row>
    <row r="30" spans="2:180" ht="12.75" customHeight="1">
      <c r="B30" s="1100"/>
      <c r="D30" s="1134"/>
      <c r="E30" s="1134"/>
      <c r="G30" s="297"/>
      <c r="H30" s="283"/>
      <c r="I30" s="298"/>
      <c r="J30" s="301"/>
      <c r="K30" s="695"/>
      <c r="L30" s="695"/>
      <c r="M30" s="285"/>
      <c r="N30" s="290"/>
      <c r="O30" s="695"/>
      <c r="P30" s="292"/>
      <c r="Q30" s="240"/>
      <c r="R30" s="240"/>
      <c r="T30" s="161"/>
      <c r="U30" s="240"/>
      <c r="V30" s="240"/>
      <c r="X30" s="161"/>
      <c r="Y30" s="240"/>
      <c r="Z30" s="240"/>
      <c r="AB30" s="161"/>
      <c r="AC30" s="240"/>
      <c r="AD30" s="240"/>
      <c r="AF30" s="161"/>
      <c r="AG30" s="240"/>
      <c r="AH30" s="240"/>
      <c r="AJ30" s="161"/>
      <c r="AK30" s="240"/>
      <c r="AL30" s="240"/>
      <c r="AN30" s="161"/>
      <c r="AO30" s="240"/>
      <c r="AP30" s="240"/>
      <c r="AR30" s="161"/>
      <c r="AS30" s="240"/>
      <c r="AT30" s="240"/>
      <c r="AV30" s="161"/>
      <c r="AW30" s="240"/>
      <c r="AX30" s="240"/>
      <c r="AZ30" s="161"/>
      <c r="BA30" s="240"/>
      <c r="BB30" s="240"/>
      <c r="BD30" s="161"/>
      <c r="BE30" s="240"/>
      <c r="BF30" s="240"/>
      <c r="BH30" s="161"/>
      <c r="BI30" s="240"/>
      <c r="BJ30" s="240"/>
      <c r="BL30" s="161"/>
      <c r="BM30" s="240"/>
      <c r="BN30" s="240"/>
      <c r="BP30" s="161"/>
      <c r="BQ30" s="240"/>
      <c r="BR30" s="240"/>
      <c r="BT30" s="161"/>
      <c r="BU30" s="240"/>
      <c r="BV30" s="240"/>
      <c r="BX30" s="161"/>
      <c r="BY30" s="240"/>
      <c r="BZ30" s="240"/>
      <c r="CB30" s="161"/>
      <c r="CC30" s="240"/>
      <c r="CD30" s="240"/>
      <c r="CF30" s="161"/>
      <c r="CG30" s="240"/>
      <c r="CH30" s="240"/>
      <c r="CJ30" s="161"/>
      <c r="CK30" s="240"/>
      <c r="CL30" s="240"/>
      <c r="CN30" s="161"/>
      <c r="CO30" s="240"/>
      <c r="CP30" s="240"/>
      <c r="CR30" s="161"/>
      <c r="CS30" s="240"/>
      <c r="CT30" s="240"/>
      <c r="CV30" s="161"/>
      <c r="CW30" s="240"/>
      <c r="CX30" s="240"/>
      <c r="CZ30" s="161"/>
      <c r="DA30" s="240"/>
      <c r="DB30" s="240"/>
      <c r="DD30" s="161"/>
      <c r="DE30" s="240"/>
      <c r="DF30" s="240"/>
      <c r="DH30" s="161"/>
      <c r="DI30" s="240"/>
      <c r="DJ30" s="240"/>
      <c r="DL30" s="161"/>
      <c r="DM30" s="240"/>
      <c r="DN30" s="240"/>
      <c r="DP30" s="161"/>
      <c r="DQ30" s="240"/>
      <c r="DR30" s="240"/>
      <c r="DT30" s="161"/>
      <c r="DU30" s="240"/>
      <c r="DV30" s="240"/>
      <c r="DX30" s="161"/>
      <c r="DY30" s="240"/>
      <c r="DZ30" s="240"/>
      <c r="EB30" s="161"/>
      <c r="EC30" s="240"/>
      <c r="ED30" s="240"/>
      <c r="EF30" s="161"/>
      <c r="EG30" s="240"/>
      <c r="EH30" s="240"/>
      <c r="EJ30" s="161"/>
      <c r="EK30" s="240"/>
      <c r="EL30" s="240"/>
      <c r="EN30" s="161"/>
      <c r="EO30" s="240"/>
      <c r="EP30" s="240"/>
      <c r="ER30" s="161"/>
      <c r="ES30" s="240"/>
      <c r="ET30" s="240"/>
      <c r="EV30" s="161"/>
      <c r="EW30" s="240"/>
      <c r="EX30" s="240"/>
      <c r="EZ30" s="161"/>
      <c r="FA30" s="240"/>
      <c r="FB30" s="240"/>
      <c r="FD30" s="161"/>
      <c r="FE30" s="240"/>
      <c r="FF30" s="240"/>
      <c r="FH30" s="161"/>
      <c r="FI30" s="240"/>
      <c r="FJ30" s="240"/>
      <c r="FL30" s="161"/>
      <c r="FM30" s="240"/>
      <c r="FN30" s="240"/>
      <c r="FP30" s="161"/>
      <c r="FQ30" s="240"/>
      <c r="FR30" s="240"/>
      <c r="FT30" s="161"/>
      <c r="FU30" s="240"/>
      <c r="FV30" s="240"/>
      <c r="FX30" s="161"/>
    </row>
    <row r="31" spans="2:180" ht="15" customHeight="1">
      <c r="B31" s="962"/>
      <c r="C31" s="964" t="str">
        <f ca="1">OFFSET(Lexicon!B741,0,$B$3)</f>
        <v>Classify Objectives into MUSTs and WANTs</v>
      </c>
      <c r="D31" s="963"/>
      <c r="E31" s="964" t="str">
        <f ca="1">OFFSET(Lexicon!B755,0,$B$3)</f>
        <v>Weigh the WANTs</v>
      </c>
      <c r="F31" s="1129"/>
      <c r="G31" s="285"/>
      <c r="H31" s="285"/>
      <c r="I31" s="285"/>
      <c r="J31" s="297"/>
      <c r="K31" s="285"/>
      <c r="L31" s="695"/>
      <c r="M31" s="285"/>
      <c r="N31" s="695"/>
      <c r="O31" s="695"/>
      <c r="P31" s="695"/>
    </row>
    <row r="32" spans="2:180" ht="12" customHeight="1">
      <c r="B32" s="241" t="str">
        <f ca="1">OFFSET(Lexicon!B747,0,$B$3)</f>
        <v xml:space="preserve">     Is this objective…</v>
      </c>
      <c r="C32" s="680"/>
      <c r="D32" s="1101" t="str">
        <f ca="1">OFFSET(Lexicon!B761,0,$B$3)</f>
        <v>What is the relative importance of each WANT?</v>
      </c>
      <c r="E32" s="1101"/>
      <c r="F32" s="787"/>
      <c r="G32" s="286"/>
      <c r="H32" s="286"/>
      <c r="I32" s="286"/>
      <c r="J32" s="286"/>
      <c r="K32" s="286"/>
      <c r="L32" s="695"/>
      <c r="M32" s="695"/>
      <c r="N32" s="695"/>
      <c r="O32" s="695"/>
      <c r="P32" s="695"/>
    </row>
    <row r="33" spans="2:16" ht="24.75" customHeight="1">
      <c r="B33" s="241"/>
      <c r="C33" s="923" t="str">
        <f ca="1">OFFSET(Lexicon!B748,0,$B$3)</f>
        <v>Mandatory? (e.g., required by key stakeholder, regulation, law, policy)</v>
      </c>
      <c r="D33" s="392"/>
      <c r="E33" s="241" t="str">
        <f ca="1">OFFSET(Lexicon!B762,0,$B$3)</f>
        <v>Identify the most important WANT(s)</v>
      </c>
      <c r="F33" s="787"/>
      <c r="G33" s="284"/>
      <c r="H33" s="284"/>
      <c r="I33" s="284"/>
      <c r="J33" s="284"/>
      <c r="K33" s="284"/>
      <c r="L33" s="695"/>
      <c r="M33" s="695"/>
      <c r="N33" s="695"/>
      <c r="O33" s="695"/>
      <c r="P33" s="695"/>
    </row>
    <row r="34" spans="2:16" ht="12" customHeight="1">
      <c r="B34" s="241"/>
      <c r="C34" s="680" t="str">
        <f ca="1">OFFSET(Lexicon!B749,0,$B$3)</f>
        <v>Measurable? (e.g., has a specific limit or threshold)</v>
      </c>
      <c r="D34" s="392"/>
      <c r="E34" s="241" t="str">
        <f ca="1">OFFSET(Lexicon!B763,0,$B$3)</f>
        <v>Give it (them) a weight of 10</v>
      </c>
      <c r="F34" s="787"/>
      <c r="G34" s="284"/>
      <c r="H34" s="284"/>
      <c r="I34" s="284"/>
      <c r="J34" s="284"/>
      <c r="K34" s="284"/>
      <c r="L34" s="695"/>
      <c r="M34" s="695"/>
      <c r="N34" s="695"/>
      <c r="O34" s="695"/>
      <c r="P34" s="695"/>
    </row>
    <row r="35" spans="2:16" ht="12" customHeight="1">
      <c r="B35" s="241"/>
      <c r="C35" s="357" t="str">
        <f ca="1">OFFSET(Lexicon!B750,0,$B$3)</f>
        <v>Realistic? (e.g., can be achieved)</v>
      </c>
      <c r="D35" s="392"/>
      <c r="E35" s="241" t="str">
        <f ca="1">OFFSET(Lexicon!B764,0,$B$3)</f>
        <v xml:space="preserve">Compare others to the 10(s) </v>
      </c>
      <c r="F35" s="787"/>
      <c r="G35" s="289"/>
      <c r="I35" s="289"/>
      <c r="J35" s="289"/>
      <c r="K35" s="290"/>
      <c r="L35" s="695"/>
      <c r="M35" s="695"/>
      <c r="N35" s="695"/>
      <c r="O35" s="695"/>
      <c r="P35" s="695"/>
    </row>
    <row r="36" spans="2:16" ht="12" customHeight="1">
      <c r="B36" s="241"/>
      <c r="C36" s="357"/>
      <c r="D36" s="392"/>
      <c r="E36" s="241" t="str">
        <f ca="1">OFFSET(Lexicon!B765,0,$B$3)</f>
        <v>Assign numbered weights</v>
      </c>
      <c r="F36" s="787"/>
      <c r="G36" s="289"/>
      <c r="I36" s="289"/>
      <c r="J36" s="289"/>
      <c r="K36" s="290"/>
      <c r="L36" s="695"/>
      <c r="M36" s="695"/>
      <c r="N36" s="695"/>
      <c r="O36" s="695"/>
      <c r="P36" s="695"/>
    </row>
    <row r="37" spans="2:16" ht="12" customHeight="1">
      <c r="B37" s="680"/>
      <c r="C37" s="241" t="str">
        <f ca="1">OFFSET(Lexicon!B752,0,$B$3)</f>
        <v>Yes to all 3 = MUST—label   M</v>
      </c>
      <c r="D37" s="392"/>
      <c r="E37" s="1326" t="str">
        <f ca="1">OFFSET(Lexicon!B766,0,$B$3)</f>
        <v>Confirm weights by comparing to the 10(s)</v>
      </c>
      <c r="F37" s="787"/>
      <c r="G37" s="1130"/>
      <c r="H37" s="1130"/>
      <c r="I37" s="1130"/>
      <c r="J37" s="289"/>
      <c r="K37" s="290"/>
      <c r="L37" s="695"/>
      <c r="M37" s="695"/>
      <c r="N37" s="695"/>
      <c r="O37" s="695"/>
      <c r="P37" s="695"/>
    </row>
    <row r="38" spans="2:16" ht="12" customHeight="1">
      <c r="B38" s="241"/>
      <c r="C38" s="241" t="str">
        <f ca="1">OFFSET(Lexicon!B753,0,$B$3)</f>
        <v>All others are WANTs</v>
      </c>
      <c r="D38" s="392"/>
      <c r="E38" s="1326"/>
      <c r="F38" s="787"/>
      <c r="G38" s="292"/>
      <c r="H38" s="292"/>
      <c r="I38" s="292"/>
      <c r="J38" s="289"/>
      <c r="K38" s="290"/>
      <c r="L38" s="695"/>
      <c r="M38" s="695"/>
      <c r="N38" s="695"/>
      <c r="O38" s="695"/>
      <c r="P38" s="695"/>
    </row>
    <row r="39" spans="2:16" ht="12" customHeight="1">
      <c r="B39" s="680"/>
      <c r="C39" s="241"/>
      <c r="D39" s="392"/>
      <c r="E39" s="906"/>
      <c r="F39" s="787"/>
      <c r="G39" s="292"/>
      <c r="H39" s="292"/>
      <c r="I39" s="292"/>
      <c r="J39" s="289"/>
      <c r="K39" s="290"/>
      <c r="L39" s="695"/>
      <c r="M39" s="695"/>
      <c r="N39" s="695"/>
      <c r="O39" s="695"/>
      <c r="P39" s="695"/>
    </row>
    <row r="40" spans="2:16" ht="12" customHeight="1">
      <c r="B40" s="680"/>
      <c r="C40" s="680" t="str">
        <f ca="1">OFFSET(Lexicon!B751,0,$B$3)</f>
        <v>Which MUST objectives should be reflected in the WANTs</v>
      </c>
      <c r="D40" s="392"/>
      <c r="E40" s="906"/>
      <c r="F40" s="787"/>
      <c r="G40" s="292"/>
      <c r="H40" s="292"/>
      <c r="I40" s="292"/>
      <c r="J40" s="289"/>
      <c r="K40" s="290"/>
      <c r="L40" s="695"/>
      <c r="M40" s="695"/>
      <c r="N40" s="695"/>
      <c r="O40" s="695"/>
      <c r="P40" s="695"/>
    </row>
    <row r="41" spans="2:16" ht="6.75" customHeight="1">
      <c r="B41" s="680"/>
      <c r="C41" s="161"/>
      <c r="D41" s="787"/>
      <c r="E41" s="241"/>
      <c r="F41" s="787"/>
      <c r="G41" s="283"/>
      <c r="H41" s="283"/>
      <c r="I41" s="283"/>
      <c r="J41" s="289"/>
      <c r="K41" s="290"/>
      <c r="L41" s="695"/>
      <c r="M41" s="695"/>
      <c r="N41" s="695"/>
      <c r="O41" s="695"/>
      <c r="P41" s="695"/>
    </row>
    <row r="42" spans="2:16" ht="20.25" customHeight="1">
      <c r="B42" s="1102" t="str">
        <f ca="1">OFFSET(Lexicon!B784,0,$B$3)</f>
        <v>Evaluate Alternatives</v>
      </c>
      <c r="C42" s="1102"/>
      <c r="D42" s="1102"/>
      <c r="E42" s="1103"/>
      <c r="F42" s="787"/>
      <c r="G42" s="283"/>
      <c r="H42" s="283"/>
      <c r="I42" s="283"/>
      <c r="J42" s="289"/>
      <c r="K42" s="290"/>
      <c r="L42" s="695"/>
      <c r="M42" s="695"/>
      <c r="N42" s="695"/>
      <c r="O42" s="695"/>
      <c r="P42" s="695"/>
    </row>
    <row r="43" spans="2:16" ht="15" customHeight="1">
      <c r="B43" s="1058" t="str">
        <f ca="1">OFFSET(Lexicon!B785,0,$B$3)</f>
        <v>Generate Alternatives</v>
      </c>
      <c r="C43" s="1057"/>
      <c r="D43" s="1057"/>
      <c r="E43" s="1057"/>
      <c r="G43" s="292"/>
      <c r="H43" s="292"/>
      <c r="I43" s="292"/>
      <c r="J43" s="289"/>
      <c r="K43" s="290"/>
      <c r="L43" s="695"/>
      <c r="M43" s="695"/>
      <c r="N43" s="695"/>
      <c r="O43" s="695"/>
      <c r="P43" s="695"/>
    </row>
    <row r="44" spans="2:16" ht="12" customHeight="1">
      <c r="B44" s="248"/>
      <c r="C44" s="1436" t="str">
        <f ca="1">OFFSET(Lexicon!B787,0,$B$3)</f>
        <v>What different alternatives are available?</v>
      </c>
      <c r="D44" s="1436"/>
      <c r="E44" s="1436"/>
      <c r="G44" s="292"/>
      <c r="H44" s="292"/>
      <c r="I44" s="1135"/>
      <c r="J44" s="695"/>
      <c r="K44" s="1135"/>
      <c r="L44" s="695"/>
      <c r="M44" s="695"/>
      <c r="N44" s="695"/>
      <c r="O44" s="695"/>
      <c r="P44" s="695"/>
    </row>
    <row r="45" spans="2:16" ht="25.5" customHeight="1">
      <c r="B45" s="248"/>
      <c r="C45" s="684" t="str">
        <f ca="1">OFFSET(Lexicon!B788,0,$B$3)</f>
        <v xml:space="preserve">     Review Decision Statement and objectives</v>
      </c>
      <c r="E45" s="685" t="str">
        <f ca="1">OFFSET(Lexicon!B789,0,$B$3)</f>
        <v xml:space="preserve">     Consult experts and research many sources</v>
      </c>
      <c r="G45" s="292"/>
      <c r="H45" s="292"/>
      <c r="I45" s="292"/>
      <c r="J45" s="289"/>
      <c r="K45" s="290"/>
      <c r="L45" s="695"/>
      <c r="M45" s="695"/>
      <c r="N45" s="695"/>
      <c r="O45" s="695"/>
      <c r="P45" s="695"/>
    </row>
    <row r="46" spans="2:16" ht="23.25" customHeight="1">
      <c r="B46" s="248"/>
      <c r="C46" s="685" t="str">
        <f ca="1">OFFSET(Lexicon!B790,0,$B$3)</f>
        <v xml:space="preserve">     Ask stakeholders who will approve or implement</v>
      </c>
      <c r="E46" s="684" t="str">
        <f ca="1">OFFSET(Lexicon!B791,0,$B$3)</f>
        <v xml:space="preserve">     List alternatives without debate</v>
      </c>
      <c r="G46" s="292"/>
      <c r="H46" s="292"/>
      <c r="I46" s="249"/>
      <c r="J46" s="241"/>
      <c r="K46" s="1135"/>
      <c r="L46" s="695"/>
      <c r="M46" s="695"/>
      <c r="N46" s="695"/>
      <c r="O46" s="695"/>
      <c r="P46" s="695"/>
    </row>
    <row r="47" spans="2:16" ht="17.25" customHeight="1">
      <c r="B47" s="248"/>
      <c r="C47" s="1436" t="str">
        <f ca="1">OFFSET(Lexicon!B792,0,$B$3)</f>
        <v xml:space="preserve">     Use creative thinking techniques </v>
      </c>
      <c r="E47" s="1331" t="str">
        <f ca="1">OFFSET(Lexicon!B793,0,$B$3)</f>
        <v xml:space="preserve">     If necessary, combine or design alternatives or consider the status quo</v>
      </c>
      <c r="G47" s="286"/>
      <c r="H47" s="286"/>
      <c r="I47" s="241"/>
      <c r="J47" s="249"/>
      <c r="K47" s="293"/>
      <c r="L47" s="695"/>
      <c r="M47" s="695"/>
      <c r="N47" s="695"/>
      <c r="O47" s="695"/>
      <c r="P47" s="695"/>
    </row>
    <row r="48" spans="2:16" ht="12" customHeight="1">
      <c r="B48" s="248"/>
      <c r="C48" s="1436"/>
      <c r="D48" s="276"/>
      <c r="E48" s="1331"/>
      <c r="G48" s="284"/>
      <c r="H48" s="284"/>
      <c r="I48" s="241"/>
      <c r="J48" s="249"/>
      <c r="K48" s="288"/>
      <c r="L48" s="695"/>
      <c r="M48" s="695"/>
      <c r="N48" s="695"/>
      <c r="O48" s="695"/>
      <c r="P48" s="695"/>
    </row>
    <row r="49" spans="1:16" ht="15" customHeight="1">
      <c r="B49" s="962" t="str">
        <f ca="1">OFFSET(Lexicon!B794,0,$B$3)</f>
        <v>Screen Alternatives Through the MUSTs</v>
      </c>
      <c r="C49" s="963"/>
      <c r="D49" s="963"/>
      <c r="E49" s="963"/>
      <c r="G49" s="292"/>
      <c r="H49" s="292"/>
      <c r="I49" s="292"/>
      <c r="J49" s="289"/>
      <c r="K49" s="290"/>
      <c r="L49" s="695"/>
      <c r="M49" s="695"/>
      <c r="N49" s="695"/>
      <c r="O49" s="695"/>
      <c r="P49" s="695"/>
    </row>
    <row r="50" spans="1:16" s="241" customFormat="1" ht="12" customHeight="1">
      <c r="A50" s="1100"/>
      <c r="B50" s="248"/>
      <c r="D50" s="912" t="str">
        <f ca="1">OFFSET(Lexicon!B795,0,$B$3)</f>
        <v>Does this alternative meet each MUST objective?</v>
      </c>
      <c r="E50" s="924"/>
      <c r="F50" s="1100"/>
      <c r="G50" s="289"/>
      <c r="H50" s="289"/>
      <c r="J50" s="249"/>
      <c r="K50" s="290"/>
      <c r="L50" s="285"/>
      <c r="M50" s="285"/>
      <c r="N50" s="285"/>
      <c r="O50" s="285"/>
      <c r="P50" s="285"/>
    </row>
    <row r="51" spans="1:16" s="241" customFormat="1" ht="12" customHeight="1">
      <c r="A51" s="1100"/>
      <c r="B51" s="248"/>
      <c r="D51" s="912" t="str">
        <f ca="1">OFFSET(Lexicon!B796,0,$B$3)</f>
        <v xml:space="preserve">     Gather and record factual data</v>
      </c>
      <c r="E51" s="924"/>
      <c r="F51" s="1100"/>
      <c r="G51" s="302"/>
      <c r="H51" s="302"/>
      <c r="I51" s="249"/>
      <c r="K51" s="290"/>
      <c r="L51" s="285"/>
      <c r="M51" s="285"/>
      <c r="N51" s="285"/>
      <c r="O51" s="285"/>
      <c r="P51" s="285"/>
    </row>
    <row r="52" spans="1:16" s="241" customFormat="1" ht="12" customHeight="1">
      <c r="A52" s="1100"/>
      <c r="B52" s="248"/>
      <c r="D52" s="912" t="str">
        <f ca="1">OFFSET(Lexicon!B797,0,$B$3)</f>
        <v xml:space="preserve">     Determine if Go or No Go</v>
      </c>
      <c r="E52" s="924"/>
      <c r="F52" s="1100"/>
      <c r="G52" s="292"/>
      <c r="H52" s="292"/>
      <c r="K52" s="290"/>
      <c r="L52" s="285"/>
      <c r="M52" s="285"/>
      <c r="N52" s="285"/>
      <c r="O52" s="285"/>
      <c r="P52" s="285"/>
    </row>
    <row r="53" spans="1:16" s="241" customFormat="1" ht="12" customHeight="1">
      <c r="A53" s="1100"/>
      <c r="B53" s="248"/>
      <c r="D53" s="912" t="str">
        <f ca="1">OFFSET(Lexicon!B798,0,$B$3)</f>
        <v xml:space="preserve">     Eliminate any No Go alternatives</v>
      </c>
      <c r="E53" s="924"/>
      <c r="F53" s="1100"/>
      <c r="G53" s="292"/>
      <c r="H53" s="292"/>
      <c r="K53" s="290"/>
      <c r="L53" s="285"/>
      <c r="M53" s="285"/>
      <c r="N53" s="285"/>
      <c r="O53" s="285"/>
      <c r="P53" s="285"/>
    </row>
    <row r="54" spans="1:16" s="241" customFormat="1" ht="6.75" customHeight="1">
      <c r="A54" s="1100"/>
      <c r="B54" s="248"/>
      <c r="D54" s="276"/>
      <c r="E54" s="276"/>
      <c r="F54" s="1100"/>
      <c r="G54" s="292"/>
      <c r="H54" s="292"/>
      <c r="K54" s="290"/>
      <c r="L54" s="285"/>
      <c r="M54" s="285"/>
      <c r="N54" s="285"/>
      <c r="O54" s="285"/>
      <c r="P54" s="285"/>
    </row>
    <row r="55" spans="1:16" s="241" customFormat="1" ht="15" customHeight="1">
      <c r="A55" s="1100"/>
      <c r="B55" s="961"/>
      <c r="C55" s="1450" t="str">
        <f ca="1">OFFSET(Lexicon!B799,0,$B$3)</f>
        <v xml:space="preserve">Use Knowledge and Experience…               OR   </v>
      </c>
      <c r="D55" s="1450"/>
      <c r="E55" s="1104" t="str">
        <f ca="1">OFFSET(Lexicon!B805,0,$B$3)</f>
        <v>...Compare Alternatives Against the WANTs</v>
      </c>
      <c r="F55" s="1100"/>
      <c r="G55" s="292"/>
      <c r="H55" s="292"/>
      <c r="K55" s="290"/>
      <c r="L55" s="285"/>
      <c r="M55" s="285"/>
      <c r="N55" s="285"/>
      <c r="O55" s="285"/>
      <c r="P55" s="285"/>
    </row>
    <row r="56" spans="1:16" s="241" customFormat="1" ht="12" customHeight="1">
      <c r="A56" s="1100"/>
      <c r="B56" s="248"/>
      <c r="D56" s="276"/>
      <c r="E56" s="1448" t="str">
        <f ca="1">OFFSET(Lexicon!B806,0,$B$3)</f>
        <v>How well does each alternative perform against each WANT objective?</v>
      </c>
      <c r="F56" s="1100"/>
      <c r="G56" s="293"/>
      <c r="H56" s="293"/>
      <c r="I56" s="249"/>
      <c r="K56" s="293"/>
      <c r="L56" s="285"/>
      <c r="M56" s="285"/>
      <c r="N56" s="285"/>
      <c r="O56" s="285"/>
      <c r="P56" s="285"/>
    </row>
    <row r="57" spans="1:16" s="241" customFormat="1" ht="12" customHeight="1">
      <c r="A57" s="1100"/>
      <c r="B57" s="248"/>
      <c r="C57" s="276" t="str">
        <f ca="1">OFFSET(Lexicon!B800,0,$B$3)</f>
        <v>Which alternative best satisfies each WANT objective?</v>
      </c>
      <c r="E57" s="1448"/>
      <c r="F57" s="1100"/>
      <c r="G57" s="293"/>
      <c r="H57" s="293"/>
      <c r="K57" s="293"/>
      <c r="L57" s="285"/>
      <c r="M57" s="285"/>
      <c r="N57" s="285"/>
      <c r="O57" s="285"/>
      <c r="P57" s="285"/>
    </row>
    <row r="58" spans="1:16" s="241" customFormat="1" ht="12" customHeight="1">
      <c r="A58" s="1100"/>
      <c r="B58" s="248"/>
      <c r="D58" s="276"/>
      <c r="E58" s="1438" t="str">
        <f ca="1">OFFSET(Lexicon!B813,0,$B$3)</f>
        <v>First record factual, accurate supporting data about how well each alternative meets each objective</v>
      </c>
      <c r="F58" s="1100"/>
      <c r="G58" s="293"/>
      <c r="H58" s="1438"/>
      <c r="I58" s="249"/>
      <c r="K58" s="293"/>
      <c r="L58" s="285"/>
      <c r="M58" s="285"/>
      <c r="N58" s="285"/>
      <c r="O58" s="285"/>
      <c r="P58" s="285"/>
    </row>
    <row r="59" spans="1:16" s="241" customFormat="1" ht="12" customHeight="1">
      <c r="A59" s="1100"/>
      <c r="B59" s="248"/>
      <c r="C59" s="1447" t="str">
        <f ca="1">OFFSET(Lexicon!B801,0,$B$3)</f>
        <v xml:space="preserve">     Examine how each alternative performs against each WANT objective</v>
      </c>
      <c r="E59" s="1438"/>
      <c r="F59" s="1100"/>
      <c r="G59" s="293"/>
      <c r="H59" s="1438"/>
      <c r="K59" s="293"/>
      <c r="L59" s="285"/>
      <c r="M59" s="285"/>
      <c r="N59" s="285"/>
      <c r="O59" s="285"/>
      <c r="P59" s="285"/>
    </row>
    <row r="60" spans="1:16" s="241" customFormat="1" ht="12" customHeight="1">
      <c r="A60" s="1100"/>
      <c r="B60" s="248"/>
      <c r="C60" s="1447"/>
      <c r="D60" s="276"/>
      <c r="E60" s="363"/>
      <c r="F60" s="1100"/>
      <c r="G60" s="293"/>
      <c r="I60" s="249"/>
      <c r="K60" s="293"/>
      <c r="L60" s="285"/>
      <c r="M60" s="285"/>
      <c r="N60" s="285"/>
      <c r="O60" s="285"/>
      <c r="P60" s="285"/>
    </row>
    <row r="61" spans="1:16" s="241" customFormat="1" ht="12" customHeight="1">
      <c r="A61" s="1100"/>
      <c r="B61" s="248"/>
      <c r="C61" s="361"/>
      <c r="E61" s="276" t="str">
        <f ca="1">OFFSET(Lexicon!B814,0,$B$3)</f>
        <v>Then score, starting with the first objective:</v>
      </c>
      <c r="F61" s="1100"/>
      <c r="G61" s="293"/>
      <c r="K61" s="293"/>
      <c r="L61" s="285"/>
      <c r="M61" s="285"/>
      <c r="N61" s="285"/>
      <c r="O61" s="285"/>
      <c r="P61" s="285"/>
    </row>
    <row r="62" spans="1:16" s="241" customFormat="1" ht="12" customHeight="1">
      <c r="A62" s="1100"/>
      <c r="B62" s="248"/>
      <c r="C62" s="785" t="str">
        <f ca="1">OFFSET(Lexicon!B802,0,$B$3)</f>
        <v xml:space="preserve">     Mark the best performers with an asterisk (*)</v>
      </c>
      <c r="E62" s="361" t="str">
        <f ca="1">OFFSET(Lexicon!B808,0,$B$3)</f>
        <v xml:space="preserve">     Find the best performing alternative and give it a score of 10</v>
      </c>
      <c r="F62" s="1100"/>
      <c r="G62" s="293"/>
      <c r="K62" s="293"/>
      <c r="L62" s="285"/>
      <c r="M62" s="285"/>
      <c r="N62" s="285"/>
      <c r="O62" s="285"/>
      <c r="P62" s="285"/>
    </row>
    <row r="63" spans="1:16" s="241" customFormat="1" ht="12" customHeight="1">
      <c r="A63" s="1100"/>
      <c r="B63" s="248"/>
      <c r="C63" s="361"/>
      <c r="D63" s="276"/>
      <c r="E63" s="1439" t="str">
        <f ca="1">OFFSET(Lexicon!B816,0,$B$3)</f>
        <v>Compare the performance of other alternatives and score (0-10) relative to the best performer</v>
      </c>
      <c r="F63" s="1100"/>
      <c r="G63" s="293"/>
      <c r="I63" s="249"/>
      <c r="K63" s="293"/>
      <c r="L63" s="285"/>
      <c r="M63" s="285"/>
      <c r="N63" s="285"/>
      <c r="O63" s="285"/>
      <c r="P63" s="285"/>
    </row>
    <row r="64" spans="1:16" s="241" customFormat="1" ht="12" customHeight="1">
      <c r="A64" s="1100"/>
      <c r="B64" s="248"/>
      <c r="C64" s="785" t="str">
        <f ca="1">OFFSET(Lexicon!B803,0,$B$3)</f>
        <v xml:space="preserve">     Each WANT objective should have at least one *</v>
      </c>
      <c r="E64" s="1439"/>
      <c r="F64" s="1100"/>
      <c r="G64" s="293"/>
      <c r="K64" s="293"/>
      <c r="L64" s="285"/>
      <c r="M64" s="285"/>
      <c r="N64" s="285"/>
      <c r="O64" s="285"/>
      <c r="P64" s="285"/>
    </row>
    <row r="65" spans="1:16" s="241" customFormat="1" ht="12" customHeight="1">
      <c r="A65" s="1100"/>
      <c r="B65" s="248"/>
      <c r="C65" s="361"/>
      <c r="D65" s="276"/>
      <c r="E65" s="363"/>
      <c r="F65" s="1100"/>
      <c r="G65" s="293"/>
      <c r="I65" s="249"/>
      <c r="K65" s="293"/>
      <c r="L65" s="285"/>
      <c r="M65" s="285"/>
      <c r="N65" s="285"/>
      <c r="O65" s="285"/>
      <c r="P65" s="285"/>
    </row>
    <row r="66" spans="1:16" s="241" customFormat="1" ht="12" customHeight="1">
      <c r="A66" s="1100"/>
      <c r="B66" s="248"/>
      <c r="C66" s="786" t="str">
        <f ca="1">OFFSET(Lexicon!B804,0,$B$3)</f>
        <v xml:space="preserve">     The alternative with the most * is the best performer</v>
      </c>
      <c r="E66" s="276" t="str">
        <f ca="1">OFFSET(Lexicon!B817,0,$B$3)</f>
        <v>Repeat scoring for all remaining objectives</v>
      </c>
      <c r="F66" s="1100"/>
      <c r="G66" s="293"/>
      <c r="K66" s="293"/>
      <c r="L66" s="285"/>
      <c r="M66" s="285"/>
      <c r="N66" s="285"/>
      <c r="O66" s="285"/>
      <c r="P66" s="285"/>
    </row>
    <row r="67" spans="1:16" s="241" customFormat="1" ht="12" customHeight="1">
      <c r="A67" s="1100"/>
      <c r="B67" s="248"/>
      <c r="C67" s="248"/>
      <c r="E67" s="276" t="str">
        <f ca="1">OFFSET(Lexicon!B818,0,$B$3)</f>
        <v>Multiply objective weights x scores</v>
      </c>
      <c r="F67" s="1100"/>
      <c r="G67" s="293"/>
      <c r="H67" s="276"/>
      <c r="K67" s="293"/>
      <c r="L67" s="285"/>
      <c r="M67" s="285"/>
      <c r="N67" s="285"/>
      <c r="O67" s="285"/>
      <c r="P67" s="285"/>
    </row>
    <row r="68" spans="1:16" s="241" customFormat="1" ht="12" customHeight="1">
      <c r="A68" s="1100"/>
      <c r="B68" s="248"/>
      <c r="C68" s="248"/>
      <c r="E68" s="363"/>
      <c r="F68" s="1100"/>
      <c r="G68" s="293"/>
      <c r="H68" s="276"/>
      <c r="K68" s="293"/>
      <c r="L68" s="285"/>
      <c r="M68" s="285"/>
      <c r="N68" s="285"/>
      <c r="O68" s="285"/>
      <c r="P68" s="285"/>
    </row>
    <row r="69" spans="1:16" s="241" customFormat="1" ht="12" customHeight="1">
      <c r="A69" s="1100"/>
      <c r="B69" s="248"/>
      <c r="C69" s="248"/>
      <c r="E69" s="276" t="str">
        <f ca="1">OFFSET(Lexicon!B819,0,$B$3)</f>
        <v>Add for total weighted scores</v>
      </c>
      <c r="F69" s="1100"/>
      <c r="G69" s="293"/>
      <c r="H69" s="276"/>
      <c r="K69" s="293"/>
      <c r="L69" s="285"/>
      <c r="M69" s="285"/>
      <c r="N69" s="285"/>
      <c r="O69" s="285"/>
      <c r="P69" s="285"/>
    </row>
    <row r="70" spans="1:16" s="241" customFormat="1" ht="6" customHeight="1">
      <c r="A70" s="1100"/>
      <c r="B70" s="248"/>
      <c r="C70" s="248"/>
      <c r="D70" s="248"/>
      <c r="F70" s="1100"/>
      <c r="G70" s="293"/>
      <c r="H70" s="293"/>
      <c r="I70" s="249"/>
      <c r="K70" s="293"/>
      <c r="L70" s="285"/>
      <c r="M70" s="285"/>
      <c r="N70" s="285"/>
      <c r="O70" s="285"/>
      <c r="P70" s="285"/>
    </row>
    <row r="71" spans="1:16" s="241" customFormat="1" ht="19.5" customHeight="1">
      <c r="A71" s="1100"/>
      <c r="B71" s="1106" t="str">
        <f ca="1">OFFSET(Lexicon!B836,0,$B$3)</f>
        <v xml:space="preserve"> Assess Risks</v>
      </c>
      <c r="C71" s="1102"/>
      <c r="D71" s="1102"/>
      <c r="E71" s="1103"/>
      <c r="F71" s="1100"/>
      <c r="G71" s="293"/>
      <c r="H71" s="293"/>
      <c r="I71" s="293"/>
      <c r="J71" s="293"/>
      <c r="K71" s="293"/>
      <c r="L71" s="285"/>
      <c r="M71" s="285"/>
      <c r="N71" s="285"/>
      <c r="O71" s="285"/>
      <c r="P71" s="285"/>
    </row>
    <row r="72" spans="1:16" s="241" customFormat="1" ht="15" customHeight="1">
      <c r="A72" s="1100"/>
      <c r="B72" s="1058" t="str">
        <f ca="1">OFFSET(Lexicon!B837,0,$B$3)</f>
        <v>Identify adverse consequences</v>
      </c>
      <c r="C72" s="1057"/>
      <c r="D72" s="1057"/>
      <c r="E72" s="1057"/>
      <c r="F72" s="1129"/>
      <c r="G72" s="293"/>
      <c r="H72" s="293"/>
      <c r="I72" s="293"/>
      <c r="J72" s="293"/>
      <c r="K72" s="293"/>
      <c r="L72" s="285"/>
      <c r="M72" s="285"/>
      <c r="N72" s="285"/>
      <c r="O72" s="285"/>
      <c r="P72" s="285"/>
    </row>
    <row r="73" spans="1:16" s="241" customFormat="1" ht="12" customHeight="1">
      <c r="A73" s="1100"/>
      <c r="C73" s="921" t="str">
        <f ca="1">OFFSET(Lexicon!B838,0,$B$3)</f>
        <v>Start with the highest performing alternative</v>
      </c>
      <c r="D73" s="1105"/>
      <c r="E73" s="1105" t="str">
        <f ca="1">OFFSET(Lexicon!B839,0,$B$3)</f>
        <v>Imagine you have implemented this alternative</v>
      </c>
      <c r="F73" s="1100"/>
      <c r="G73" s="292"/>
      <c r="H73" s="292"/>
      <c r="I73" s="292"/>
      <c r="J73" s="285"/>
      <c r="K73" s="285"/>
      <c r="L73" s="285"/>
      <c r="M73" s="285"/>
      <c r="N73" s="285"/>
      <c r="O73" s="285"/>
      <c r="P73" s="285"/>
    </row>
    <row r="74" spans="1:16" s="241" customFormat="1" ht="12" customHeight="1">
      <c r="A74" s="1100"/>
      <c r="B74" s="1444" t="str">
        <f ca="1">OFFSET(Lexicon!B840,0,$B$3)</f>
        <v>What risks are associated with this alternative?</v>
      </c>
      <c r="C74" s="1444"/>
      <c r="D74" s="1444"/>
      <c r="E74" s="1444"/>
      <c r="F74" s="1100"/>
      <c r="G74" s="292"/>
      <c r="H74" s="292"/>
      <c r="I74" s="292"/>
      <c r="J74" s="285"/>
      <c r="K74" s="285"/>
      <c r="L74" s="285"/>
      <c r="M74" s="285"/>
      <c r="N74" s="285"/>
      <c r="O74" s="285"/>
      <c r="P74" s="285"/>
    </row>
    <row r="75" spans="1:16" s="241" customFormat="1" ht="12" customHeight="1">
      <c r="A75" s="1100"/>
      <c r="B75" s="1444" t="str">
        <f ca="1">OFFSET(Lexicon!B841,0,$B$3)</f>
        <v>What could go wrong, short and long term, if this alternative is chosen?</v>
      </c>
      <c r="C75" s="1444"/>
      <c r="D75" s="1444"/>
      <c r="E75" s="1444"/>
      <c r="F75" s="1100"/>
      <c r="G75" s="292"/>
      <c r="H75" s="292"/>
      <c r="I75" s="292"/>
      <c r="J75" s="285"/>
      <c r="K75" s="285"/>
      <c r="L75" s="285"/>
      <c r="M75" s="285"/>
      <c r="N75" s="285"/>
      <c r="O75" s="285"/>
      <c r="P75" s="285"/>
    </row>
    <row r="76" spans="1:16" s="241" customFormat="1" ht="12" customHeight="1">
      <c r="A76" s="1100"/>
      <c r="B76" s="1444" t="str">
        <f ca="1">OFFSET(Lexicon!B842,0,$B$3)</f>
        <v>What are the implications of being close to a MUST limit or threshold?</v>
      </c>
      <c r="C76" s="1444"/>
      <c r="D76" s="1444"/>
      <c r="E76" s="1444"/>
      <c r="F76" s="1100"/>
      <c r="G76" s="292"/>
      <c r="I76" s="292"/>
      <c r="J76" s="285"/>
      <c r="K76" s="285"/>
      <c r="L76" s="285"/>
      <c r="M76" s="285"/>
      <c r="N76" s="285"/>
      <c r="O76" s="285"/>
      <c r="P76" s="285"/>
    </row>
    <row r="77" spans="1:16" ht="12" customHeight="1">
      <c r="B77" s="1444" t="str">
        <f ca="1">OFFSET(Lexicon!B843,0,$B$3)</f>
        <v>What information about this alternative might be invalid? What are the implications?</v>
      </c>
      <c r="C77" s="1444"/>
      <c r="D77" s="1444"/>
      <c r="E77" s="1444"/>
      <c r="G77" s="289"/>
      <c r="H77" s="276"/>
      <c r="I77" s="289"/>
      <c r="J77" s="289"/>
      <c r="K77" s="290"/>
      <c r="L77" s="695"/>
      <c r="M77" s="695"/>
      <c r="N77" s="695"/>
      <c r="O77" s="695"/>
      <c r="P77" s="695"/>
    </row>
    <row r="78" spans="1:16" ht="12" customHeight="1">
      <c r="B78" s="1444"/>
      <c r="C78" s="1444"/>
      <c r="D78" s="1444"/>
      <c r="E78" s="1444"/>
      <c r="G78" s="698"/>
      <c r="H78" s="697"/>
      <c r="I78" s="698"/>
      <c r="J78" s="289"/>
      <c r="K78" s="290"/>
      <c r="L78" s="695"/>
      <c r="M78" s="695"/>
      <c r="N78" s="695"/>
      <c r="O78" s="695"/>
      <c r="P78" s="695"/>
    </row>
    <row r="79" spans="1:16" ht="12" customHeight="1">
      <c r="B79" s="1444" t="str">
        <f ca="1">OFFSET(Lexicon!B844,0,$B$3)</f>
        <v>Use “If…, then…” format; e.g., If X happens, then Y is the adverse consequence</v>
      </c>
      <c r="C79" s="1444"/>
      <c r="D79" s="1444"/>
      <c r="E79" s="1444"/>
      <c r="G79" s="698"/>
      <c r="H79" s="697"/>
      <c r="I79" s="698"/>
      <c r="J79" s="289"/>
      <c r="K79" s="290"/>
      <c r="L79" s="695"/>
      <c r="M79" s="695"/>
      <c r="N79" s="695"/>
      <c r="O79" s="695"/>
      <c r="P79" s="695"/>
    </row>
    <row r="80" spans="1:16" s="241" customFormat="1" ht="12" customHeight="1">
      <c r="A80" s="1100"/>
      <c r="B80" s="1445"/>
      <c r="C80" s="1445"/>
      <c r="D80" s="1445"/>
      <c r="E80" s="1445"/>
      <c r="F80" s="1100"/>
      <c r="G80" s="285"/>
      <c r="I80" s="285"/>
      <c r="J80" s="285"/>
      <c r="K80" s="285"/>
      <c r="L80" s="285"/>
      <c r="M80" s="285"/>
      <c r="N80" s="285"/>
      <c r="O80" s="285"/>
      <c r="P80" s="285"/>
    </row>
    <row r="81" spans="1:16" s="241" customFormat="1" ht="12" customHeight="1">
      <c r="A81" s="1100"/>
      <c r="B81" s="1446" t="str">
        <f ca="1">OFFSET(Lexicon!B845,0,$B$3)</f>
        <v>Identify adverse consequences for all alternatives that are close to the best performer</v>
      </c>
      <c r="C81" s="1446"/>
      <c r="D81" s="1446"/>
      <c r="E81" s="1446"/>
      <c r="F81" s="1100"/>
      <c r="G81" s="285"/>
      <c r="H81" s="276"/>
      <c r="I81" s="285"/>
      <c r="J81" s="285"/>
      <c r="K81" s="285"/>
      <c r="L81" s="285"/>
      <c r="M81" s="285"/>
      <c r="N81" s="285"/>
      <c r="O81" s="285"/>
      <c r="P81" s="285"/>
    </row>
    <row r="82" spans="1:16" s="241" customFormat="1" ht="6.75" customHeight="1">
      <c r="A82" s="1100"/>
      <c r="B82" s="1136"/>
      <c r="C82" s="1136"/>
      <c r="D82" s="1136"/>
      <c r="E82" s="1136"/>
      <c r="F82" s="1100"/>
      <c r="G82" s="285"/>
      <c r="H82" s="697"/>
      <c r="I82" s="285"/>
      <c r="J82" s="285"/>
      <c r="K82" s="285"/>
      <c r="L82" s="285"/>
      <c r="M82" s="285"/>
      <c r="N82" s="285"/>
      <c r="O82" s="285"/>
      <c r="P82" s="285"/>
    </row>
    <row r="83" spans="1:16" s="241" customFormat="1" ht="15" customHeight="1">
      <c r="A83" s="1100"/>
      <c r="B83" s="1419" t="str">
        <f ca="1">OFFSET(Lexicon!B847,0,$B$3)</f>
        <v>Assess the threat</v>
      </c>
      <c r="C83" s="1419"/>
      <c r="D83" s="1419"/>
      <c r="E83" s="1419"/>
      <c r="F83" s="1129"/>
      <c r="G83" s="293"/>
      <c r="H83" s="293"/>
      <c r="I83" s="293"/>
      <c r="J83" s="293"/>
      <c r="K83" s="293"/>
      <c r="L83" s="285"/>
      <c r="M83" s="285"/>
      <c r="N83" s="285"/>
      <c r="O83" s="285"/>
      <c r="P83" s="285"/>
    </row>
    <row r="84" spans="1:16" s="241" customFormat="1" ht="12" customHeight="1">
      <c r="A84" s="1051"/>
      <c r="B84" s="699"/>
      <c r="C84" s="1449" t="str">
        <f ca="1">OFFSET(Lexicon!B848,0,$B$3)</f>
        <v xml:space="preserve">How likely is each adverse consequence? (probability - record the rational; mark each H, M, or L (±) </v>
      </c>
      <c r="D84" s="1449"/>
      <c r="E84" s="1449"/>
      <c r="F84" s="1051"/>
      <c r="G84" s="285"/>
      <c r="I84" s="285"/>
      <c r="J84" s="285"/>
      <c r="K84" s="285"/>
      <c r="L84" s="285"/>
      <c r="M84" s="285"/>
      <c r="N84" s="285"/>
      <c r="O84" s="285"/>
      <c r="P84" s="285"/>
    </row>
    <row r="85" spans="1:16" ht="14.25" customHeight="1">
      <c r="A85" s="1051"/>
      <c r="B85" s="699"/>
      <c r="C85" s="1449"/>
      <c r="D85" s="1449"/>
      <c r="E85" s="1449"/>
      <c r="F85" s="1051"/>
      <c r="G85" s="695"/>
      <c r="H85" s="276"/>
      <c r="I85" s="695"/>
      <c r="J85" s="695"/>
      <c r="K85" s="695"/>
      <c r="L85" s="695"/>
      <c r="M85" s="695"/>
      <c r="N85" s="695"/>
      <c r="O85" s="695"/>
      <c r="P85" s="695"/>
    </row>
    <row r="86" spans="1:16" ht="14.25" customHeight="1">
      <c r="A86" s="1051"/>
      <c r="B86" s="1452" t="str">
        <f ca="1">OFFSET(Lexicon!B849,0,$B$3)</f>
        <v>What level of impact will this adverse consequence have? (seriousness - record the rational; mark each H, M, or L (±)</v>
      </c>
      <c r="C86" s="1452"/>
      <c r="D86" s="1452"/>
      <c r="E86" s="1452"/>
      <c r="F86" s="1051"/>
      <c r="G86" s="695"/>
      <c r="H86" s="277"/>
      <c r="I86" s="695"/>
      <c r="J86" s="695"/>
      <c r="K86" s="695"/>
      <c r="L86" s="695"/>
      <c r="M86" s="695"/>
      <c r="N86" s="695"/>
      <c r="O86" s="695"/>
      <c r="P86" s="695"/>
    </row>
    <row r="87" spans="1:16" ht="4.5" customHeight="1">
      <c r="A87" s="1051"/>
      <c r="B87" s="1426"/>
      <c r="C87" s="1426"/>
      <c r="D87" s="1426"/>
      <c r="E87" s="1426"/>
      <c r="F87" s="1051"/>
      <c r="G87" s="285"/>
      <c r="I87" s="285"/>
      <c r="J87" s="285"/>
      <c r="K87" s="285"/>
      <c r="L87" s="695"/>
      <c r="M87" s="695"/>
      <c r="N87" s="695"/>
      <c r="O87" s="695"/>
      <c r="P87" s="695"/>
    </row>
    <row r="88" spans="1:16" ht="19.5" customHeight="1">
      <c r="A88" s="1051"/>
      <c r="B88" s="1425" t="str">
        <f ca="1">OFFSET(Lexicon!B858,0,$B$3)</f>
        <v xml:space="preserve"> Make Decision</v>
      </c>
      <c r="C88" s="1425"/>
      <c r="D88" s="1425"/>
      <c r="E88" s="1425"/>
      <c r="F88" s="1051"/>
      <c r="G88" s="695"/>
      <c r="I88" s="695"/>
      <c r="J88" s="695"/>
      <c r="K88" s="695"/>
      <c r="L88" s="695"/>
      <c r="M88" s="695"/>
      <c r="N88" s="695"/>
      <c r="O88" s="695"/>
      <c r="P88" s="695"/>
    </row>
    <row r="89" spans="1:16" ht="15" customHeight="1">
      <c r="A89" s="1051"/>
      <c r="B89" s="1419" t="str">
        <f ca="1">OFFSET(Lexicon!B859,0,$B$3)</f>
        <v>Make the Choice</v>
      </c>
      <c r="C89" s="1419"/>
      <c r="D89" s="1419"/>
      <c r="E89" s="1419"/>
      <c r="F89" s="1051"/>
      <c r="H89" s="250"/>
    </row>
    <row r="90" spans="1:16">
      <c r="A90" s="1051"/>
      <c r="B90" s="1451" t="str">
        <f ca="1">OFFSET(Lexicon!B860,0,$B$3)</f>
        <v>Are we willing to accept the risk(s) to gain the benefit of this choice?</v>
      </c>
      <c r="C90" s="1451"/>
      <c r="D90" s="1451"/>
      <c r="E90" s="1451"/>
      <c r="F90" s="1051"/>
      <c r="H90" s="241"/>
    </row>
    <row r="91" spans="1:16">
      <c r="A91" s="1051"/>
      <c r="B91" s="1451" t="str">
        <f ca="1">OFFSET(Lexicon!B861,0,$B$3)</f>
        <v>Can we manage the risk(s) to an acceptable level?</v>
      </c>
      <c r="C91" s="1451"/>
      <c r="D91" s="1451"/>
      <c r="E91" s="1451"/>
      <c r="F91" s="1051"/>
    </row>
    <row r="92" spans="1:16">
      <c r="A92" s="1051"/>
      <c r="B92" s="1451"/>
      <c r="C92" s="1451"/>
      <c r="D92" s="1451"/>
      <c r="E92" s="1451"/>
      <c r="F92" s="1051"/>
      <c r="H92" s="250"/>
    </row>
    <row r="93" spans="1:16">
      <c r="B93" s="1451" t="str">
        <f ca="1">OFFSET(Lexicon!B862,0,$B$3)</f>
        <v>If yes, pick it</v>
      </c>
      <c r="C93" s="1451"/>
      <c r="D93" s="1451"/>
      <c r="E93" s="1451"/>
    </row>
    <row r="94" spans="1:16">
      <c r="B94" s="1451" t="str">
        <f ca="1">OFFSET(Lexicon!B863,0,$B$3)</f>
        <v>If no, repeat for the next best alternative</v>
      </c>
      <c r="C94" s="1451"/>
      <c r="D94" s="1451"/>
      <c r="E94" s="1451"/>
    </row>
    <row r="95" spans="1:16">
      <c r="A95" s="1051"/>
      <c r="B95" s="1451"/>
      <c r="C95" s="1451"/>
      <c r="D95" s="1451"/>
      <c r="E95" s="1451"/>
    </row>
    <row r="96" spans="1:16">
      <c r="A96" s="1051"/>
      <c r="B96" s="919"/>
      <c r="C96" s="919"/>
      <c r="D96" s="919"/>
      <c r="E96" s="919"/>
    </row>
    <row r="97" spans="1:5">
      <c r="A97" s="1051"/>
      <c r="B97" s="1451" t="str">
        <f ca="1">OFFSET(Lexicon!B864,0,$B$3)</f>
        <v>Plan and take action to implement the alternative</v>
      </c>
      <c r="C97" s="1451"/>
      <c r="D97" s="1451"/>
      <c r="E97" s="1451"/>
    </row>
    <row r="98" spans="1:5">
      <c r="A98" s="1051"/>
      <c r="B98" s="1451" t="str">
        <f ca="1">OFFSET(Lexicon!B865,0,$B$3)</f>
        <v>Plan how you will manage the risk(s)</v>
      </c>
      <c r="C98" s="1451"/>
      <c r="D98" s="1451"/>
      <c r="E98" s="1451"/>
    </row>
    <row r="99" spans="1:5" ht="8.25" customHeight="1">
      <c r="B99" s="1100"/>
      <c r="D99" s="249"/>
      <c r="E99" s="241"/>
    </row>
    <row r="100" spans="1:5">
      <c r="B100" s="1100"/>
      <c r="C100" s="1100"/>
      <c r="D100" s="1100"/>
      <c r="E100" s="1100"/>
    </row>
    <row r="101" spans="1:5">
      <c r="B101" s="1100"/>
      <c r="C101" s="1100"/>
      <c r="D101" s="1100"/>
      <c r="E101" s="1100"/>
    </row>
    <row r="102" spans="1:5">
      <c r="B102" s="1100"/>
      <c r="C102" s="1100"/>
      <c r="D102" s="1100"/>
      <c r="E102" s="1100"/>
    </row>
    <row r="103" spans="1:5">
      <c r="B103" s="1100"/>
      <c r="C103" s="1100"/>
      <c r="D103" s="1100"/>
      <c r="E103" s="1100"/>
    </row>
  </sheetData>
  <mergeCells count="46">
    <mergeCell ref="C59:C60"/>
    <mergeCell ref="E56:E57"/>
    <mergeCell ref="C84:E85"/>
    <mergeCell ref="C55:D55"/>
    <mergeCell ref="B98:E98"/>
    <mergeCell ref="B86:E86"/>
    <mergeCell ref="B87:E87"/>
    <mergeCell ref="B89:E89"/>
    <mergeCell ref="B90:E90"/>
    <mergeCell ref="B91:E91"/>
    <mergeCell ref="B88:E88"/>
    <mergeCell ref="B92:E92"/>
    <mergeCell ref="B93:E93"/>
    <mergeCell ref="B94:E94"/>
    <mergeCell ref="B95:E95"/>
    <mergeCell ref="B97:E97"/>
    <mergeCell ref="B79:E79"/>
    <mergeCell ref="B80:E80"/>
    <mergeCell ref="B83:E83"/>
    <mergeCell ref="B74:E74"/>
    <mergeCell ref="B75:E75"/>
    <mergeCell ref="B76:E76"/>
    <mergeCell ref="B77:E77"/>
    <mergeCell ref="B78:E78"/>
    <mergeCell ref="B81:E81"/>
    <mergeCell ref="H58:H59"/>
    <mergeCell ref="E63:E64"/>
    <mergeCell ref="E58:E59"/>
    <mergeCell ref="C44:E44"/>
    <mergeCell ref="B4:E4"/>
    <mergeCell ref="B5:E5"/>
    <mergeCell ref="B6:E6"/>
    <mergeCell ref="B7:E7"/>
    <mergeCell ref="B8:E8"/>
    <mergeCell ref="B9:E9"/>
    <mergeCell ref="B11:E11"/>
    <mergeCell ref="B12:E12"/>
    <mergeCell ref="D27:E28"/>
    <mergeCell ref="C17:C18"/>
    <mergeCell ref="D21:E21"/>
    <mergeCell ref="D25:E26"/>
    <mergeCell ref="C27:C28"/>
    <mergeCell ref="E37:E38"/>
    <mergeCell ref="E47:E48"/>
    <mergeCell ref="C47:C48"/>
    <mergeCell ref="D29:E29"/>
  </mergeCells>
  <printOptions horizontalCentered="1"/>
  <pageMargins left="0.56000000000000005" right="0.3" top="0.48" bottom="0.33" header="0.24" footer="0.3"/>
  <pageSetup scale="57" orientation="portrait" r:id="rId1"/>
  <headerFooter>
    <oddFooter>&amp;C&amp;8Copyright © Kepner-Tregoe, Inc. All Rights Reserved.&amp;R&amp;8Page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Q76"/>
  <sheetViews>
    <sheetView showGridLines="0" showZeros="0" zoomScale="90" zoomScaleNormal="90" zoomScaleSheetLayoutView="85" workbookViewId="0"/>
  </sheetViews>
  <sheetFormatPr defaultColWidth="9.140625" defaultRowHeight="14.25" outlineLevelCol="1"/>
  <cols>
    <col min="1" max="1" width="1.7109375" style="1011" customWidth="1"/>
    <col min="2" max="2" width="60.85546875" style="1019" customWidth="1"/>
    <col min="3" max="3" width="2.42578125" style="1019" customWidth="1"/>
    <col min="4" max="4" width="18.7109375" style="1019" customWidth="1"/>
    <col min="5" max="5" width="1.140625" style="1019" customWidth="1"/>
    <col min="6" max="6" width="19.42578125" style="1019" customWidth="1"/>
    <col min="7" max="7" width="3" style="1012" customWidth="1" outlineLevel="1"/>
    <col min="8" max="8" width="63.140625" style="1019" customWidth="1" outlineLevel="1"/>
    <col min="9" max="9" width="1.42578125" style="1019" customWidth="1" outlineLevel="1"/>
    <col min="10" max="10" width="65.140625" style="1019" customWidth="1" outlineLevel="1"/>
    <col min="11" max="11" width="3" style="1019" customWidth="1"/>
    <col min="12" max="12" width="63.140625" style="1019" customWidth="1"/>
    <col min="13" max="13" width="1.42578125" style="1019" customWidth="1"/>
    <col min="14" max="14" width="63.140625" style="1019" customWidth="1"/>
    <col min="15" max="15" width="1.7109375" style="1019" customWidth="1"/>
    <col min="16" max="16384" width="9.140625" style="1019"/>
  </cols>
  <sheetData>
    <row r="1" spans="1:69" s="1119" customFormat="1" ht="7.5" customHeight="1">
      <c r="P1" s="1120"/>
      <c r="BD1" s="1110"/>
      <c r="BJ1" s="1121"/>
    </row>
    <row r="2" spans="1:69" s="1121" customFormat="1" ht="40.5" customHeight="1">
      <c r="A2" s="1110"/>
      <c r="B2" s="1107" t="str">
        <f ca="1">OFFSET(Lexicon!B874,0,$B$3)</f>
        <v>Potential Problem Analysis</v>
      </c>
      <c r="C2" s="1107"/>
      <c r="D2" s="1107"/>
      <c r="E2" s="1107"/>
      <c r="F2" s="1107"/>
      <c r="G2" s="1110"/>
      <c r="H2" s="1107" t="str">
        <f ca="1">OFFSET(Lexicon!B874,0,$B$3)</f>
        <v>Potential Problem Analysis</v>
      </c>
      <c r="I2" s="1107"/>
      <c r="J2" s="1107"/>
      <c r="K2" s="1122" t="s">
        <v>4692</v>
      </c>
      <c r="L2" s="1107" t="str">
        <f ca="1">OFFSET(Lexicon!B874,0,$B$3)</f>
        <v>Potential Problem Analysis</v>
      </c>
      <c r="M2" s="1107"/>
      <c r="N2" s="1107"/>
      <c r="O2" s="1110"/>
    </row>
    <row r="3" spans="1:69" s="1012" customFormat="1" ht="4.5" customHeight="1">
      <c r="A3" s="1009"/>
      <c r="B3" s="1108">
        <f>Home!BA21</f>
        <v>0</v>
      </c>
      <c r="C3" s="1123"/>
      <c r="D3" s="1123"/>
      <c r="E3" s="1123"/>
      <c r="F3" s="1123"/>
      <c r="G3" s="1009"/>
      <c r="H3" s="1109"/>
      <c r="I3" s="1009"/>
      <c r="J3" s="1110"/>
      <c r="K3" s="1009"/>
      <c r="L3" s="1109"/>
      <c r="M3" s="1009"/>
      <c r="N3" s="1110"/>
      <c r="O3" s="1009"/>
    </row>
    <row r="4" spans="1:69" ht="19.5" customHeight="1">
      <c r="A4" s="1009"/>
      <c r="B4" s="1394" t="str">
        <f ca="1">OFFSET(Lexicon!B881,0,$B$3)</f>
        <v xml:space="preserve"> Identify Potential Problems</v>
      </c>
      <c r="C4" s="1394"/>
      <c r="D4" s="1394"/>
      <c r="E4" s="1394"/>
      <c r="F4" s="1394"/>
      <c r="G4" s="1009"/>
      <c r="H4" s="1114" t="str">
        <f ca="1">OFFSET(Lexicon!B925,0,$B$3)</f>
        <v xml:space="preserve"> Identify Likely Causes</v>
      </c>
      <c r="I4" s="1009"/>
      <c r="J4" s="1114" t="str">
        <f ca="1">OFFSET(Lexicon!B936,0,$B$3)</f>
        <v xml:space="preserve"> Take Preventive Action</v>
      </c>
      <c r="K4" s="1009"/>
      <c r="L4" s="1488" t="str">
        <f ca="1">OFFSET(Lexicon!B945,0,$B$3)</f>
        <v xml:space="preserve"> Plan Contingent Action and Set Triggers</v>
      </c>
      <c r="M4" s="1488"/>
      <c r="N4" s="1488"/>
      <c r="O4" s="1009"/>
      <c r="BQ4" s="171" t="s">
        <v>1349</v>
      </c>
    </row>
    <row r="5" spans="1:69" ht="15" customHeight="1">
      <c r="A5" s="1018"/>
      <c r="B5" s="1378" t="str">
        <f ca="1">OFFSET(Lexicon!B882,0,B3)</f>
        <v>State the Action</v>
      </c>
      <c r="C5" s="1378"/>
      <c r="D5" s="1378"/>
      <c r="E5" s="1378"/>
      <c r="F5" s="1378"/>
      <c r="G5" s="1009"/>
      <c r="H5" s="1115" t="str">
        <f ca="1">OFFSET(Lexicon!B926,0,$B$3)</f>
        <v>Consider causes for the potential problem</v>
      </c>
      <c r="I5" s="1009"/>
      <c r="J5" s="1115" t="str">
        <f ca="1">OFFSET(Lexicon!B937,0,$B$3)</f>
        <v>Take Actions to Address Likely Causes</v>
      </c>
      <c r="K5" s="1009"/>
      <c r="L5" s="1115" t="str">
        <f ca="1">OFFSET(Lexicon!B946,0,$B$3)</f>
        <v>Prepare Actions to Reduce Likely Impact</v>
      </c>
      <c r="M5" s="1009"/>
      <c r="N5" s="1115" t="str">
        <f ca="1">OFFSET(Lexicon!B956,0,$B$3)</f>
        <v>Set Triggers for Contingent Actions</v>
      </c>
      <c r="O5" s="1009"/>
      <c r="BQ5" s="171" t="s">
        <v>1350</v>
      </c>
    </row>
    <row r="6" spans="1:69" ht="15" customHeight="1">
      <c r="A6" s="1018"/>
      <c r="B6" s="1333" t="str">
        <f ca="1">OFFSET(Lexicon!B883,0,$B$3)</f>
        <v>What decision, action, plan, or end result do we need to protect?</v>
      </c>
      <c r="C6" s="1333"/>
      <c r="D6" s="1333"/>
      <c r="E6" s="1333"/>
      <c r="F6" s="1333"/>
      <c r="G6" s="1453"/>
      <c r="H6" s="1007"/>
      <c r="I6" s="1453"/>
      <c r="J6" s="1301" t="str">
        <f ca="1">OFFSET(Lexicon!B938,0,$B$3)</f>
        <v>What can we do to prevent or reduce the chances of this likely cause?</v>
      </c>
      <c r="K6" s="1453"/>
      <c r="L6" s="1301" t="str">
        <f ca="1">OFFSET(Lexicon!B947,0,$B$3)</f>
        <v>What action will we take if the potential problem happens?</v>
      </c>
      <c r="M6" s="1009"/>
      <c r="N6" s="1301" t="str">
        <f ca="1">OFFSET(Lexicon!B957,0,$B$3)</f>
        <v>How will we know the potential problem has occurred?</v>
      </c>
      <c r="O6" s="1453"/>
      <c r="BQ6" s="171" t="s">
        <v>1351</v>
      </c>
    </row>
    <row r="7" spans="1:69" ht="15" customHeight="1">
      <c r="A7" s="1018"/>
      <c r="B7" s="1333" t="str">
        <f ca="1">OFFSET(Lexicon!B884,0,$B$3)</f>
        <v>What decision, action, plan, or end result might be at risk?</v>
      </c>
      <c r="C7" s="1333"/>
      <c r="D7" s="1333"/>
      <c r="E7" s="1333"/>
      <c r="F7" s="1333"/>
      <c r="G7" s="1453"/>
      <c r="H7" s="903" t="str">
        <f ca="1">OFFSET(Lexicon!B927,0,$B$3)</f>
        <v>What could cause the potential problem to occur?</v>
      </c>
      <c r="I7" s="1453"/>
      <c r="J7" s="1324"/>
      <c r="K7" s="1453"/>
      <c r="L7" s="1301"/>
      <c r="M7" s="1453"/>
      <c r="N7" s="1301"/>
      <c r="O7" s="1453"/>
      <c r="BQ7" s="171" t="s">
        <v>1352</v>
      </c>
    </row>
    <row r="8" spans="1:69" ht="15" customHeight="1">
      <c r="A8" s="1018"/>
      <c r="B8" s="1475" t="str">
        <f ca="1">OFFSET(Lexicon!B885,0,$B$3)</f>
        <v>Document a short, clear statement:  action, end result, modifiers. Time frame and cost are optional</v>
      </c>
      <c r="C8" s="1475"/>
      <c r="D8" s="1475"/>
      <c r="E8" s="1475"/>
      <c r="F8" s="1475"/>
      <c r="G8" s="1011"/>
      <c r="H8" s="1124"/>
      <c r="I8" s="1018"/>
      <c r="J8" s="1324" t="str">
        <f ca="1">OFFSET(Lexicon!B939,0,$B$3)</f>
        <v>How can we keep this likely cause from creating the potential problem?</v>
      </c>
      <c r="K8" s="1018"/>
      <c r="L8" s="1301" t="str">
        <f ca="1">OFFSET(Lexicon!B948,0,$B$3)</f>
        <v>What action will minimize the impact if this happens?</v>
      </c>
      <c r="M8" s="1453"/>
      <c r="N8" s="1301" t="str">
        <f ca="1">OFFSET(Lexicon!B958,0,$B$3)</f>
        <v>What will cause the contingent action to start?</v>
      </c>
      <c r="O8" s="1018"/>
      <c r="BQ8" s="171" t="s">
        <v>1353</v>
      </c>
    </row>
    <row r="9" spans="1:69" ht="15" customHeight="1">
      <c r="B9" s="1476"/>
      <c r="C9" s="1477"/>
      <c r="D9" s="1477"/>
      <c r="E9" s="1477"/>
      <c r="F9" s="1478"/>
      <c r="G9" s="1453"/>
      <c r="H9" s="903" t="str">
        <f ca="1">OFFSET(Lexicon!B928,0,$B$3)</f>
        <v>What else could cause …?</v>
      </c>
      <c r="I9" s="1453"/>
      <c r="J9" s="1324"/>
      <c r="K9" s="1453"/>
      <c r="L9" s="1301"/>
      <c r="M9" s="1018"/>
      <c r="N9" s="1301"/>
      <c r="O9" s="1453"/>
      <c r="BQ9" s="171" t="s">
        <v>1354</v>
      </c>
    </row>
    <row r="10" spans="1:69">
      <c r="B10" s="1479"/>
      <c r="C10" s="1480"/>
      <c r="D10" s="1480"/>
      <c r="E10" s="1480"/>
      <c r="F10" s="1481"/>
      <c r="G10" s="1453"/>
      <c r="H10" s="1124"/>
      <c r="I10" s="1453"/>
      <c r="J10" s="1124"/>
      <c r="K10" s="1453"/>
      <c r="L10" s="1124"/>
      <c r="M10" s="1453"/>
      <c r="O10" s="1453"/>
      <c r="BQ10" s="171" t="s">
        <v>1355</v>
      </c>
    </row>
    <row r="11" spans="1:69" ht="15" customHeight="1">
      <c r="B11" s="947" t="str">
        <f ca="1">OFFSET(Lexicon!B890,0,$B$3)</f>
        <v>List Potential Problems</v>
      </c>
      <c r="C11" s="1116"/>
      <c r="D11" s="1378" t="str">
        <f ca="1">OFFSET(Lexicon!B899,0,$B$3)</f>
        <v>Set Priority</v>
      </c>
      <c r="E11" s="1378"/>
      <c r="F11" s="1378"/>
      <c r="G11" s="1011"/>
      <c r="H11" s="1124"/>
      <c r="I11" s="1011"/>
      <c r="J11" s="1124"/>
      <c r="K11" s="1011"/>
      <c r="L11" s="1301" t="str">
        <f ca="1">OFFSET(Lexicon!B949,0,$B$3)</f>
        <v>What can we do to recover as quickly, cheaply, and effectively as possible?</v>
      </c>
      <c r="M11" s="1453"/>
      <c r="N11" s="907" t="str">
        <f ca="1">OFFSET(Lexicon!B959,0,$B$3)</f>
        <v>Set a trigger for each contingent action</v>
      </c>
      <c r="O11" s="1011"/>
      <c r="BQ11" s="171" t="s">
        <v>1356</v>
      </c>
    </row>
    <row r="12" spans="1:69" ht="29.25" customHeight="1">
      <c r="A12" s="1018"/>
      <c r="B12" s="648" t="str">
        <f ca="1">OFFSET(Lexicon!B891,0,$B$3)</f>
        <v>When we take this action, what could go wrong?</v>
      </c>
      <c r="C12" s="88"/>
      <c r="D12" s="1455" t="str">
        <f ca="1">OFFSET(Lexicon!B900,0,$B$3)</f>
        <v>Use Knowledge and Experience….                     OR</v>
      </c>
      <c r="E12" s="1455"/>
      <c r="F12" s="1455"/>
      <c r="G12" s="1011"/>
      <c r="H12" s="903" t="str">
        <f ca="1">OFFSET(Lexicon!B929,0,$B$3)</f>
        <v xml:space="preserve">Review similar experiences </v>
      </c>
      <c r="I12" s="1011"/>
      <c r="J12" s="896" t="str">
        <f ca="1">OFFSET(Lexicon!B940,0,$B$3)</f>
        <v>List many preventive actions.</v>
      </c>
      <c r="K12" s="1011"/>
      <c r="L12" s="1301"/>
      <c r="M12" s="1011"/>
      <c r="N12" s="907" t="str">
        <f ca="1">OFFSET(Lexicon!B960,0,$B$3)</f>
        <v>One trigger can initiate more than one contingent action</v>
      </c>
      <c r="O12" s="1011"/>
      <c r="BQ12" s="171" t="s">
        <v>1357</v>
      </c>
    </row>
    <row r="13" spans="1:69" ht="27.75" customHeight="1">
      <c r="A13" s="1018"/>
      <c r="C13" s="221"/>
      <c r="D13" s="1456" t="str">
        <f ca="1">OFFSET(Lexicon!B903,0,$B$3)</f>
        <v>Which is likely to cause the greatest damage?</v>
      </c>
      <c r="E13" s="1456"/>
      <c r="F13" s="1456"/>
      <c r="G13" s="1011"/>
      <c r="H13" s="1124"/>
      <c r="I13" s="1011"/>
      <c r="J13" s="1124"/>
      <c r="K13" s="1011"/>
      <c r="L13" s="1124"/>
      <c r="M13" s="1011"/>
      <c r="N13" s="907" t="str">
        <f ca="1">OFFSET(Lexicon!B961,0,$B$3)</f>
        <v>Identify the system or person that will initiate the contingent action</v>
      </c>
      <c r="O13" s="1011"/>
      <c r="BQ13" s="171" t="s">
        <v>1568</v>
      </c>
    </row>
    <row r="14" spans="1:69" ht="20.25" customHeight="1">
      <c r="A14" s="1018"/>
      <c r="B14" s="896" t="str">
        <f ca="1">OFFSET(Lexicon!B892,0,$B$3)</f>
        <v>What problem(s) could this action cause?</v>
      </c>
      <c r="C14" s="221"/>
      <c r="D14" s="1485" t="str">
        <f ca="1">OFFSET(Lexicon!B902,0,$B$3)</f>
        <v>Which should we work on first? Mark with *</v>
      </c>
      <c r="E14" s="1485"/>
      <c r="F14" s="1485"/>
      <c r="G14" s="1011"/>
      <c r="H14" s="903" t="str">
        <f ca="1">OFFSET(Lexicon!B930,0,$B$3)</f>
        <v>List many likely causes for each potential problem</v>
      </c>
      <c r="I14" s="1011"/>
      <c r="J14" s="896" t="str">
        <f ca="1">OFFSET(Lexicon!B941,0,$B$3)</f>
        <v xml:space="preserve">Assign responsibility, resources, and time frame for each </v>
      </c>
      <c r="K14" s="1011"/>
      <c r="L14" s="903" t="str">
        <f ca="1">OFFSET(Lexicon!B950,0,$B$3)</f>
        <v>Brainstorm a list of contingent actions</v>
      </c>
      <c r="M14" s="1011"/>
      <c r="O14" s="1011"/>
    </row>
    <row r="15" spans="1:69">
      <c r="A15" s="1018"/>
      <c r="C15" s="187"/>
      <c r="D15" s="1486" t="str">
        <f ca="1">OFFSET(Lexicon!B908,0,$B$3)</f>
        <v>Use Assess the Threat</v>
      </c>
      <c r="E15" s="1486"/>
      <c r="F15" s="1486"/>
      <c r="G15" s="1011"/>
      <c r="H15" s="1124"/>
      <c r="I15" s="1011"/>
      <c r="J15" s="896"/>
      <c r="K15" s="1011"/>
      <c r="L15" s="903" t="str">
        <f ca="1">OFFSET(Lexicon!B951,0,$B$3)</f>
        <v>Involve others who will complete or judge the action or plan</v>
      </c>
      <c r="M15" s="1011"/>
      <c r="N15" s="907" t="str">
        <f ca="1">OFFSET(Lexicon!B962,0,$B$3)</f>
        <v>Automatic triggers are preferable—they do not require judgment</v>
      </c>
      <c r="O15" s="1011"/>
    </row>
    <row r="16" spans="1:69" ht="24" customHeight="1">
      <c r="A16" s="1018"/>
      <c r="B16" s="899" t="str">
        <f ca="1">OFFSET(Lexicon!B893,0,$B$3)</f>
        <v>Visualize what problems could occur while taking the action</v>
      </c>
      <c r="C16" s="221"/>
      <c r="D16" s="1461" t="str">
        <f ca="1">OFFSET(Lexicon!B910,0,$B$3)</f>
        <v>How likely is this potential problem?                  (Probability [P])</v>
      </c>
      <c r="E16" s="1462"/>
      <c r="F16" s="1462"/>
      <c r="G16" s="1011"/>
      <c r="H16" s="903" t="str">
        <f ca="1">OFFSET(Lexicon!B931,0,$B$3)</f>
        <v>Explain how each cause could create the potential problem</v>
      </c>
      <c r="I16" s="1011"/>
      <c r="J16" s="896"/>
      <c r="K16" s="1011"/>
      <c r="L16" s="1124"/>
      <c r="M16" s="1011"/>
      <c r="O16" s="1011"/>
    </row>
    <row r="17" spans="1:15" ht="21.75" customHeight="1">
      <c r="A17" s="1018"/>
      <c r="B17" s="1324" t="str">
        <f ca="1">OFFSET(Lexicon!B894,0,$B$3)</f>
        <v xml:space="preserve">List quickly without discussion          Revise into object/deviation format </v>
      </c>
      <c r="C17" s="221"/>
      <c r="D17" s="1461" t="str">
        <f ca="1">OFFSET(Lexicon!B911,0,$B$3)</f>
        <v>How damaging is it likely to be? (Seriousness [S])</v>
      </c>
      <c r="E17" s="1462"/>
      <c r="F17" s="1462"/>
      <c r="G17" s="1011"/>
      <c r="H17" s="896"/>
      <c r="I17" s="1011"/>
      <c r="J17" s="896"/>
      <c r="K17" s="1011"/>
      <c r="L17" s="903" t="str">
        <f ca="1">OFFSET(Lexicon!B952,0,$B$3)</f>
        <v xml:space="preserve">Prepare contingent actions in advance    </v>
      </c>
      <c r="M17" s="1011"/>
      <c r="N17" s="907" t="str">
        <f ca="1">OFFSET(Lexicon!B963,0,$B$3)</f>
        <v xml:space="preserve">Use manual triggers when there is a choice of contingent actions </v>
      </c>
      <c r="O17" s="1011"/>
    </row>
    <row r="18" spans="1:15" ht="24" customHeight="1">
      <c r="A18" s="1018"/>
      <c r="B18" s="1474"/>
      <c r="C18" s="221"/>
      <c r="D18" s="1461" t="str">
        <f ca="1">OFFSET(Lexicon!B912,0,$B$3)</f>
        <v xml:space="preserve">Record (P) and (S) data.  Rate H M L. </v>
      </c>
      <c r="E18" s="1462"/>
      <c r="F18" s="1462"/>
      <c r="G18" s="1011"/>
      <c r="H18" s="896"/>
      <c r="I18" s="1011"/>
      <c r="J18" s="895"/>
      <c r="K18" s="1011"/>
      <c r="L18" s="903" t="str">
        <f ca="1">OFFSET(Lexicon!B953,0,$B$3)</f>
        <v>Assign responsibility, resources, and time frame for each</v>
      </c>
      <c r="M18" s="1011"/>
      <c r="N18" s="907" t="str">
        <f ca="1">OFFSET(Lexicon!B964,0,$B$3)</f>
        <v>or when the need for action has to be assessed</v>
      </c>
      <c r="O18" s="1011"/>
    </row>
    <row r="19" spans="1:15" ht="22.5" customHeight="1">
      <c r="A19" s="1000"/>
      <c r="B19" s="1463" t="str">
        <f ca="1">OFFSET(Lexicon!B921,0,$B$3)</f>
        <v>Potential Problems</v>
      </c>
      <c r="C19" s="1464" t="s">
        <v>1568</v>
      </c>
      <c r="D19" s="1461" t="str">
        <f ca="1">OFFSET(Lexicon!B913,0,$B$3)</f>
        <v>Work on highest combinations first.</v>
      </c>
      <c r="E19" s="1462"/>
      <c r="F19" s="1462"/>
      <c r="G19" s="1453"/>
      <c r="H19" s="1454" t="str">
        <f ca="1">OFFSET(Lexicon!B933,0,$B$3)</f>
        <v>Likely Causes</v>
      </c>
      <c r="I19" s="1453"/>
      <c r="J19" s="1454" t="str">
        <f ca="1">OFFSET(Lexicon!B944,0,$B$3)</f>
        <v>Preventive Actions</v>
      </c>
      <c r="K19" s="1453"/>
      <c r="L19" s="1454" t="str">
        <f ca="1">OFFSET(Lexicon!B955,0,$B$3)</f>
        <v>Contingent Actions</v>
      </c>
      <c r="M19" s="1011"/>
      <c r="N19" s="1454" t="str">
        <f ca="1">OFFSET(Lexicon!B966,0,$B$3)</f>
        <v>Triggers</v>
      </c>
      <c r="O19" s="1453"/>
    </row>
    <row r="20" spans="1:15" ht="15" customHeight="1">
      <c r="A20" s="196"/>
      <c r="B20" s="1463"/>
      <c r="C20" s="1464"/>
      <c r="D20" s="1117" t="str">
        <f ca="1">OFFSET(Lexicon!B922,0,$B$3)</f>
        <v xml:space="preserve">Probability </v>
      </c>
      <c r="E20" s="219"/>
      <c r="F20" s="1118" t="str">
        <f ca="1">OFFSET(Lexicon!B923,0,$B$3)</f>
        <v>Seriousness</v>
      </c>
      <c r="G20" s="1453"/>
      <c r="H20" s="1454"/>
      <c r="I20" s="1453"/>
      <c r="J20" s="1454"/>
      <c r="K20" s="1453"/>
      <c r="L20" s="1454"/>
      <c r="M20" s="1453"/>
      <c r="N20" s="1454"/>
      <c r="O20" s="1453"/>
    </row>
    <row r="21" spans="1:15">
      <c r="A21" s="196"/>
      <c r="B21" s="1465"/>
      <c r="C21" s="1457"/>
      <c r="D21" s="1472"/>
      <c r="E21" s="1460"/>
      <c r="F21" s="1487"/>
      <c r="G21" s="1111"/>
      <c r="H21" s="413"/>
      <c r="I21" s="1113"/>
      <c r="J21" s="413"/>
      <c r="K21" s="1113"/>
      <c r="L21" s="413"/>
      <c r="M21" s="1453"/>
      <c r="N21" s="413"/>
      <c r="O21" s="1113"/>
    </row>
    <row r="22" spans="1:15">
      <c r="A22" s="196"/>
      <c r="B22" s="1466"/>
      <c r="C22" s="1458"/>
      <c r="D22" s="1470"/>
      <c r="E22" s="1460"/>
      <c r="F22" s="1483"/>
      <c r="G22" s="1111"/>
      <c r="H22" s="413"/>
      <c r="I22" s="1113"/>
      <c r="J22" s="413"/>
      <c r="K22" s="1113"/>
      <c r="L22" s="413"/>
      <c r="M22" s="1113"/>
      <c r="N22" s="413"/>
      <c r="O22" s="1113"/>
    </row>
    <row r="23" spans="1:15">
      <c r="A23" s="196"/>
      <c r="B23" s="1466"/>
      <c r="C23" s="1458"/>
      <c r="D23" s="1471"/>
      <c r="E23" s="1460"/>
      <c r="F23" s="1484"/>
      <c r="G23" s="1111"/>
      <c r="H23" s="413"/>
      <c r="I23" s="1113"/>
      <c r="J23" s="413"/>
      <c r="K23" s="1113"/>
      <c r="L23" s="413"/>
      <c r="M23" s="1113"/>
      <c r="N23" s="413"/>
      <c r="O23" s="1113"/>
    </row>
    <row r="24" spans="1:15">
      <c r="A24" s="196"/>
      <c r="B24" s="1467"/>
      <c r="C24" s="1459"/>
      <c r="D24" s="412"/>
      <c r="E24" s="1460"/>
      <c r="F24" s="412"/>
      <c r="G24" s="1111"/>
      <c r="H24" s="414"/>
      <c r="I24" s="1113"/>
      <c r="J24" s="414"/>
      <c r="K24" s="1113"/>
      <c r="L24" s="414"/>
      <c r="M24" s="1113"/>
      <c r="N24" s="414"/>
      <c r="O24" s="1113"/>
    </row>
    <row r="25" spans="1:15">
      <c r="A25" s="196"/>
      <c r="B25" s="1468"/>
      <c r="C25" s="1457"/>
      <c r="D25" s="1469"/>
      <c r="E25" s="1460"/>
      <c r="F25" s="1482"/>
      <c r="H25" s="413"/>
      <c r="I25" s="1113"/>
      <c r="J25" s="413"/>
      <c r="K25" s="1113"/>
      <c r="L25" s="413"/>
      <c r="M25" s="1113"/>
      <c r="N25" s="413"/>
      <c r="O25" s="1113"/>
    </row>
    <row r="26" spans="1:15">
      <c r="A26" s="196"/>
      <c r="B26" s="1466"/>
      <c r="C26" s="1458"/>
      <c r="D26" s="1470"/>
      <c r="E26" s="1460"/>
      <c r="F26" s="1483"/>
      <c r="G26" s="1125"/>
      <c r="H26" s="413"/>
      <c r="I26" s="1113"/>
      <c r="J26" s="413"/>
      <c r="K26" s="1113"/>
      <c r="L26" s="413"/>
      <c r="M26" s="1113"/>
      <c r="N26" s="413"/>
      <c r="O26" s="1113"/>
    </row>
    <row r="27" spans="1:15">
      <c r="A27" s="196"/>
      <c r="B27" s="1466"/>
      <c r="C27" s="1458"/>
      <c r="D27" s="1471"/>
      <c r="E27" s="1460"/>
      <c r="F27" s="1484"/>
      <c r="H27" s="413"/>
      <c r="I27" s="1113"/>
      <c r="J27" s="413"/>
      <c r="K27" s="1113"/>
      <c r="L27" s="413"/>
      <c r="M27" s="1113"/>
      <c r="N27" s="413"/>
      <c r="O27" s="1113"/>
    </row>
    <row r="28" spans="1:15">
      <c r="A28" s="196"/>
      <c r="B28" s="1467"/>
      <c r="C28" s="1459"/>
      <c r="D28" s="412"/>
      <c r="E28" s="1460"/>
      <c r="F28" s="412"/>
      <c r="H28" s="414"/>
      <c r="I28" s="1113"/>
      <c r="J28" s="414"/>
      <c r="K28" s="1113"/>
      <c r="L28" s="414"/>
      <c r="M28" s="1113"/>
      <c r="N28" s="414"/>
      <c r="O28" s="1113"/>
    </row>
    <row r="29" spans="1:15">
      <c r="A29" s="196"/>
      <c r="B29" s="1468"/>
      <c r="C29" s="1457"/>
      <c r="D29" s="1469"/>
      <c r="E29" s="1460"/>
      <c r="F29" s="1482"/>
      <c r="G29" s="1111"/>
      <c r="H29" s="413"/>
      <c r="I29" s="1113"/>
      <c r="J29" s="413"/>
      <c r="K29" s="1113"/>
      <c r="L29" s="413"/>
      <c r="M29" s="1113"/>
      <c r="N29" s="413"/>
      <c r="O29" s="1113"/>
    </row>
    <row r="30" spans="1:15">
      <c r="A30" s="196"/>
      <c r="B30" s="1466"/>
      <c r="C30" s="1458"/>
      <c r="D30" s="1470"/>
      <c r="E30" s="1460"/>
      <c r="F30" s="1483"/>
      <c r="G30" s="1111"/>
      <c r="H30" s="413"/>
      <c r="I30" s="1113"/>
      <c r="J30" s="413"/>
      <c r="K30" s="1113"/>
      <c r="L30" s="413"/>
      <c r="M30" s="1113"/>
      <c r="N30" s="413"/>
      <c r="O30" s="1113"/>
    </row>
    <row r="31" spans="1:15">
      <c r="A31" s="196"/>
      <c r="B31" s="1466"/>
      <c r="C31" s="1458"/>
      <c r="D31" s="1471"/>
      <c r="E31" s="1460"/>
      <c r="F31" s="1484"/>
      <c r="G31" s="1111"/>
      <c r="H31" s="413"/>
      <c r="I31" s="1113"/>
      <c r="J31" s="413"/>
      <c r="K31" s="1113"/>
      <c r="L31" s="413"/>
      <c r="M31" s="1113"/>
      <c r="N31" s="413"/>
      <c r="O31" s="1113"/>
    </row>
    <row r="32" spans="1:15">
      <c r="A32" s="196"/>
      <c r="B32" s="1467"/>
      <c r="C32" s="1459"/>
      <c r="D32" s="412"/>
      <c r="E32" s="1460"/>
      <c r="F32" s="412"/>
      <c r="G32" s="1111"/>
      <c r="H32" s="414"/>
      <c r="I32" s="1113"/>
      <c r="J32" s="414"/>
      <c r="K32" s="1113"/>
      <c r="L32" s="414"/>
      <c r="M32" s="1113"/>
      <c r="N32" s="414"/>
      <c r="O32" s="1113"/>
    </row>
    <row r="33" spans="1:15">
      <c r="A33" s="196"/>
      <c r="B33" s="1468"/>
      <c r="C33" s="1457"/>
      <c r="D33" s="1469"/>
      <c r="E33" s="1460"/>
      <c r="F33" s="1482"/>
      <c r="G33" s="1111"/>
      <c r="H33" s="413"/>
      <c r="I33" s="1113"/>
      <c r="J33" s="413"/>
      <c r="K33" s="1113"/>
      <c r="L33" s="413"/>
      <c r="M33" s="1113"/>
      <c r="N33" s="413"/>
      <c r="O33" s="1113"/>
    </row>
    <row r="34" spans="1:15">
      <c r="A34" s="196"/>
      <c r="B34" s="1466"/>
      <c r="C34" s="1458"/>
      <c r="D34" s="1470"/>
      <c r="E34" s="1460"/>
      <c r="F34" s="1483"/>
      <c r="G34" s="1111"/>
      <c r="H34" s="413"/>
      <c r="I34" s="1113"/>
      <c r="J34" s="413"/>
      <c r="K34" s="1113"/>
      <c r="L34" s="413"/>
      <c r="M34" s="1113"/>
      <c r="N34" s="413"/>
      <c r="O34" s="1113"/>
    </row>
    <row r="35" spans="1:15">
      <c r="A35" s="196"/>
      <c r="B35" s="1466"/>
      <c r="C35" s="1458"/>
      <c r="D35" s="1471"/>
      <c r="E35" s="1460"/>
      <c r="F35" s="1484"/>
      <c r="G35" s="1111"/>
      <c r="H35" s="413"/>
      <c r="I35" s="1113"/>
      <c r="J35" s="413"/>
      <c r="K35" s="1113"/>
      <c r="L35" s="413"/>
      <c r="M35" s="1113"/>
      <c r="N35" s="413"/>
      <c r="O35" s="1113"/>
    </row>
    <row r="36" spans="1:15">
      <c r="A36" s="196"/>
      <c r="B36" s="1467"/>
      <c r="C36" s="1459"/>
      <c r="D36" s="412"/>
      <c r="E36" s="1460"/>
      <c r="F36" s="412"/>
      <c r="G36" s="1111"/>
      <c r="H36" s="414"/>
      <c r="I36" s="1113"/>
      <c r="J36" s="414"/>
      <c r="K36" s="1113"/>
      <c r="L36" s="414"/>
      <c r="M36" s="1113"/>
      <c r="N36" s="414"/>
      <c r="O36" s="1113"/>
    </row>
    <row r="37" spans="1:15">
      <c r="A37" s="196"/>
      <c r="B37" s="1468"/>
      <c r="C37" s="1457"/>
      <c r="D37" s="1469"/>
      <c r="E37" s="1460"/>
      <c r="F37" s="1482"/>
      <c r="G37" s="1111"/>
      <c r="H37" s="413"/>
      <c r="I37" s="1113"/>
      <c r="J37" s="413"/>
      <c r="K37" s="1113"/>
      <c r="L37" s="413"/>
      <c r="M37" s="1113"/>
      <c r="N37" s="413"/>
      <c r="O37" s="1113"/>
    </row>
    <row r="38" spans="1:15">
      <c r="A38" s="196"/>
      <c r="B38" s="1466"/>
      <c r="C38" s="1458"/>
      <c r="D38" s="1470"/>
      <c r="E38" s="1460"/>
      <c r="F38" s="1483"/>
      <c r="G38" s="1111"/>
      <c r="H38" s="413"/>
      <c r="I38" s="1113"/>
      <c r="J38" s="413"/>
      <c r="K38" s="1113"/>
      <c r="L38" s="413"/>
      <c r="M38" s="1113"/>
      <c r="N38" s="413"/>
      <c r="O38" s="1113"/>
    </row>
    <row r="39" spans="1:15">
      <c r="A39" s="196"/>
      <c r="B39" s="1466"/>
      <c r="C39" s="1458"/>
      <c r="D39" s="1471"/>
      <c r="E39" s="1460"/>
      <c r="F39" s="1484"/>
      <c r="G39" s="1111"/>
      <c r="H39" s="413"/>
      <c r="I39" s="1113"/>
      <c r="J39" s="413"/>
      <c r="K39" s="1113"/>
      <c r="L39" s="413"/>
      <c r="M39" s="1113"/>
      <c r="N39" s="413"/>
      <c r="O39" s="1113"/>
    </row>
    <row r="40" spans="1:15">
      <c r="A40" s="196"/>
      <c r="B40" s="1467"/>
      <c r="C40" s="1459"/>
      <c r="D40" s="412"/>
      <c r="E40" s="1460"/>
      <c r="F40" s="412"/>
      <c r="G40" s="1111"/>
      <c r="H40" s="414"/>
      <c r="I40" s="1113"/>
      <c r="J40" s="414"/>
      <c r="K40" s="1113"/>
      <c r="L40" s="414"/>
      <c r="M40" s="1113"/>
      <c r="N40" s="414"/>
      <c r="O40" s="1113"/>
    </row>
    <row r="41" spans="1:15">
      <c r="A41" s="196"/>
      <c r="B41" s="1468"/>
      <c r="C41" s="1457"/>
      <c r="D41" s="1469"/>
      <c r="E41" s="1460"/>
      <c r="F41" s="1482"/>
      <c r="G41" s="1111"/>
      <c r="H41" s="413"/>
      <c r="I41" s="1113"/>
      <c r="J41" s="413"/>
      <c r="K41" s="1113"/>
      <c r="L41" s="413"/>
      <c r="M41" s="1113"/>
      <c r="N41" s="413"/>
      <c r="O41" s="1113"/>
    </row>
    <row r="42" spans="1:15">
      <c r="A42" s="196"/>
      <c r="B42" s="1466"/>
      <c r="C42" s="1458"/>
      <c r="D42" s="1470"/>
      <c r="E42" s="1460"/>
      <c r="F42" s="1483"/>
      <c r="G42" s="1111"/>
      <c r="H42" s="413"/>
      <c r="I42" s="1113"/>
      <c r="J42" s="413"/>
      <c r="K42" s="1113"/>
      <c r="L42" s="413"/>
      <c r="M42" s="1113"/>
      <c r="N42" s="413"/>
      <c r="O42" s="1113"/>
    </row>
    <row r="43" spans="1:15">
      <c r="A43" s="196"/>
      <c r="B43" s="1466"/>
      <c r="C43" s="1458"/>
      <c r="D43" s="1471"/>
      <c r="E43" s="1460"/>
      <c r="F43" s="1484"/>
      <c r="G43" s="1111"/>
      <c r="H43" s="413"/>
      <c r="I43" s="1113"/>
      <c r="J43" s="413"/>
      <c r="K43" s="1113"/>
      <c r="L43" s="413"/>
      <c r="M43" s="1113"/>
      <c r="N43" s="413"/>
      <c r="O43" s="1113"/>
    </row>
    <row r="44" spans="1:15">
      <c r="A44" s="196"/>
      <c r="B44" s="1467"/>
      <c r="C44" s="1459"/>
      <c r="D44" s="412"/>
      <c r="E44" s="1460"/>
      <c r="F44" s="412"/>
      <c r="G44" s="1111"/>
      <c r="H44" s="414"/>
      <c r="I44" s="1113"/>
      <c r="J44" s="414"/>
      <c r="K44" s="1113"/>
      <c r="L44" s="414"/>
      <c r="M44" s="1113"/>
      <c r="N44" s="414"/>
      <c r="O44" s="1113"/>
    </row>
    <row r="45" spans="1:15">
      <c r="A45" s="196"/>
      <c r="B45" s="1468"/>
      <c r="C45" s="1457"/>
      <c r="D45" s="1469"/>
      <c r="E45" s="1460"/>
      <c r="F45" s="1482"/>
      <c r="G45" s="1111"/>
      <c r="H45" s="413"/>
      <c r="I45" s="1113"/>
      <c r="J45" s="413"/>
      <c r="K45" s="1113"/>
      <c r="L45" s="413"/>
      <c r="M45" s="1113"/>
      <c r="N45" s="413"/>
      <c r="O45" s="1113"/>
    </row>
    <row r="46" spans="1:15">
      <c r="A46" s="196"/>
      <c r="B46" s="1466"/>
      <c r="C46" s="1458"/>
      <c r="D46" s="1470"/>
      <c r="E46" s="1460"/>
      <c r="F46" s="1483"/>
      <c r="G46" s="1111"/>
      <c r="H46" s="413"/>
      <c r="I46" s="1113"/>
      <c r="J46" s="413"/>
      <c r="K46" s="1113"/>
      <c r="L46" s="413"/>
      <c r="M46" s="1113"/>
      <c r="N46" s="413"/>
      <c r="O46" s="1113"/>
    </row>
    <row r="47" spans="1:15">
      <c r="A47" s="196"/>
      <c r="B47" s="1466"/>
      <c r="C47" s="1458"/>
      <c r="D47" s="1471"/>
      <c r="E47" s="1460"/>
      <c r="F47" s="1484"/>
      <c r="G47" s="1111"/>
      <c r="H47" s="413"/>
      <c r="I47" s="1113"/>
      <c r="J47" s="413"/>
      <c r="K47" s="1113"/>
      <c r="L47" s="413"/>
      <c r="M47" s="1113"/>
      <c r="N47" s="413"/>
      <c r="O47" s="1113"/>
    </row>
    <row r="48" spans="1:15">
      <c r="A48" s="196"/>
      <c r="B48" s="1467"/>
      <c r="C48" s="1459"/>
      <c r="D48" s="412"/>
      <c r="E48" s="1460"/>
      <c r="F48" s="412"/>
      <c r="G48" s="1111"/>
      <c r="H48" s="414"/>
      <c r="I48" s="1113"/>
      <c r="J48" s="414"/>
      <c r="K48" s="1113"/>
      <c r="L48" s="414"/>
      <c r="M48" s="1113"/>
      <c r="N48" s="414"/>
      <c r="O48" s="1113"/>
    </row>
    <row r="49" spans="1:15">
      <c r="A49" s="196"/>
      <c r="B49" s="1468"/>
      <c r="C49" s="1457"/>
      <c r="D49" s="1469"/>
      <c r="E49" s="1460"/>
      <c r="F49" s="1482"/>
      <c r="G49" s="1111"/>
      <c r="H49" s="413"/>
      <c r="I49" s="1113"/>
      <c r="J49" s="413"/>
      <c r="K49" s="1113"/>
      <c r="L49" s="413"/>
      <c r="M49" s="1113"/>
      <c r="N49" s="413"/>
      <c r="O49" s="1113"/>
    </row>
    <row r="50" spans="1:15">
      <c r="A50" s="196"/>
      <c r="B50" s="1465"/>
      <c r="C50" s="1458"/>
      <c r="D50" s="1470"/>
      <c r="E50" s="1460"/>
      <c r="F50" s="1483"/>
      <c r="G50" s="1111"/>
      <c r="H50" s="413"/>
      <c r="I50" s="1113"/>
      <c r="J50" s="413"/>
      <c r="K50" s="1113"/>
      <c r="L50" s="413"/>
      <c r="M50" s="1113"/>
      <c r="N50" s="413"/>
      <c r="O50" s="1113"/>
    </row>
    <row r="51" spans="1:15">
      <c r="A51" s="196"/>
      <c r="B51" s="1465"/>
      <c r="C51" s="1458"/>
      <c r="D51" s="1471"/>
      <c r="E51" s="1460"/>
      <c r="F51" s="1484"/>
      <c r="G51" s="1111"/>
      <c r="H51" s="413"/>
      <c r="I51" s="1113"/>
      <c r="J51" s="413"/>
      <c r="K51" s="1113"/>
      <c r="L51" s="413"/>
      <c r="M51" s="1113"/>
      <c r="N51" s="413"/>
      <c r="O51" s="1113"/>
    </row>
    <row r="52" spans="1:15">
      <c r="A52" s="196"/>
      <c r="B52" s="1473"/>
      <c r="C52" s="1459"/>
      <c r="D52" s="412"/>
      <c r="E52" s="1460"/>
      <c r="F52" s="412"/>
      <c r="G52" s="1111"/>
      <c r="H52" s="414"/>
      <c r="I52" s="1113"/>
      <c r="J52" s="414"/>
      <c r="K52" s="1113"/>
      <c r="L52" s="414"/>
      <c r="M52" s="1113"/>
      <c r="N52" s="414"/>
      <c r="O52" s="1113"/>
    </row>
    <row r="53" spans="1:15">
      <c r="A53" s="196"/>
      <c r="B53" s="1468"/>
      <c r="C53" s="1457"/>
      <c r="D53" s="1469"/>
      <c r="E53" s="1460"/>
      <c r="F53" s="1482"/>
      <c r="G53" s="1111"/>
      <c r="H53" s="413"/>
      <c r="I53" s="1113"/>
      <c r="J53" s="413"/>
      <c r="K53" s="1113"/>
      <c r="L53" s="413"/>
      <c r="M53" s="1113"/>
      <c r="N53" s="413"/>
      <c r="O53" s="1113"/>
    </row>
    <row r="54" spans="1:15">
      <c r="A54" s="196"/>
      <c r="B54" s="1465"/>
      <c r="C54" s="1458"/>
      <c r="D54" s="1470"/>
      <c r="E54" s="1460"/>
      <c r="F54" s="1483"/>
      <c r="G54" s="1111"/>
      <c r="H54" s="413"/>
      <c r="I54" s="1113"/>
      <c r="J54" s="413"/>
      <c r="K54" s="1113"/>
      <c r="L54" s="413"/>
      <c r="M54" s="1113"/>
      <c r="N54" s="413"/>
      <c r="O54" s="1113"/>
    </row>
    <row r="55" spans="1:15">
      <c r="A55" s="196"/>
      <c r="B55" s="1465"/>
      <c r="C55" s="1458"/>
      <c r="D55" s="1471"/>
      <c r="E55" s="1460"/>
      <c r="F55" s="1484"/>
      <c r="G55" s="1111"/>
      <c r="H55" s="413"/>
      <c r="I55" s="1113"/>
      <c r="J55" s="413"/>
      <c r="K55" s="1113"/>
      <c r="L55" s="413"/>
      <c r="M55" s="1113"/>
      <c r="N55" s="413"/>
      <c r="O55" s="1113"/>
    </row>
    <row r="56" spans="1:15">
      <c r="A56" s="196"/>
      <c r="B56" s="1473"/>
      <c r="C56" s="1459"/>
      <c r="D56" s="412"/>
      <c r="E56" s="1460"/>
      <c r="F56" s="412"/>
      <c r="G56" s="1111"/>
      <c r="H56" s="414"/>
      <c r="I56" s="1113"/>
      <c r="J56" s="414"/>
      <c r="K56" s="1113"/>
      <c r="L56" s="414"/>
      <c r="M56" s="1113"/>
      <c r="N56" s="414"/>
      <c r="O56" s="1113"/>
    </row>
    <row r="57" spans="1:15">
      <c r="A57" s="196"/>
      <c r="B57" s="1468"/>
      <c r="C57" s="1457"/>
      <c r="D57" s="1469"/>
      <c r="E57" s="1460"/>
      <c r="F57" s="1482"/>
      <c r="G57" s="1111"/>
      <c r="H57" s="413"/>
      <c r="I57" s="1113"/>
      <c r="J57" s="413"/>
      <c r="K57" s="1113"/>
      <c r="L57" s="413"/>
      <c r="M57" s="1113"/>
      <c r="N57" s="413"/>
      <c r="O57" s="1113"/>
    </row>
    <row r="58" spans="1:15">
      <c r="A58" s="196"/>
      <c r="B58" s="1465"/>
      <c r="C58" s="1458"/>
      <c r="D58" s="1470"/>
      <c r="E58" s="1460"/>
      <c r="F58" s="1483"/>
      <c r="G58" s="1111"/>
      <c r="H58" s="413"/>
      <c r="I58" s="1113"/>
      <c r="J58" s="413"/>
      <c r="K58" s="1113"/>
      <c r="L58" s="413"/>
      <c r="M58" s="1113"/>
      <c r="N58" s="413"/>
      <c r="O58" s="1113"/>
    </row>
    <row r="59" spans="1:15">
      <c r="A59" s="196"/>
      <c r="B59" s="1465"/>
      <c r="C59" s="1458"/>
      <c r="D59" s="1471"/>
      <c r="E59" s="1460"/>
      <c r="F59" s="1484"/>
      <c r="G59" s="1111"/>
      <c r="H59" s="413"/>
      <c r="I59" s="1113"/>
      <c r="J59" s="413"/>
      <c r="K59" s="1113"/>
      <c r="L59" s="413"/>
      <c r="M59" s="1113"/>
      <c r="N59" s="413"/>
      <c r="O59" s="1113"/>
    </row>
    <row r="60" spans="1:15">
      <c r="A60" s="196"/>
      <c r="B60" s="1473"/>
      <c r="C60" s="1459"/>
      <c r="D60" s="412"/>
      <c r="E60" s="1460"/>
      <c r="F60" s="412"/>
      <c r="G60" s="1111"/>
      <c r="H60" s="414"/>
      <c r="I60" s="1113"/>
      <c r="J60" s="414"/>
      <c r="K60" s="1113"/>
      <c r="L60" s="414"/>
      <c r="M60" s="1113"/>
      <c r="N60" s="414"/>
      <c r="O60" s="1113"/>
    </row>
    <row r="61" spans="1:15">
      <c r="A61" s="196"/>
      <c r="B61" s="1468"/>
      <c r="C61" s="1457"/>
      <c r="D61" s="1469"/>
      <c r="E61" s="1460"/>
      <c r="F61" s="1482"/>
      <c r="G61" s="1111"/>
      <c r="H61" s="413"/>
      <c r="I61" s="1113"/>
      <c r="J61" s="413"/>
      <c r="K61" s="1113"/>
      <c r="L61" s="413"/>
      <c r="M61" s="1113"/>
      <c r="N61" s="413"/>
      <c r="O61" s="1113"/>
    </row>
    <row r="62" spans="1:15">
      <c r="A62" s="196"/>
      <c r="B62" s="1465"/>
      <c r="C62" s="1458"/>
      <c r="D62" s="1470"/>
      <c r="E62" s="1460"/>
      <c r="F62" s="1483"/>
      <c r="G62" s="1111"/>
      <c r="H62" s="413"/>
      <c r="I62" s="1113"/>
      <c r="J62" s="413"/>
      <c r="K62" s="1113"/>
      <c r="L62" s="413"/>
      <c r="M62" s="1113"/>
      <c r="N62" s="413"/>
      <c r="O62" s="1113"/>
    </row>
    <row r="63" spans="1:15">
      <c r="A63" s="196"/>
      <c r="B63" s="1465"/>
      <c r="C63" s="1458"/>
      <c r="D63" s="1471"/>
      <c r="E63" s="1460"/>
      <c r="F63" s="1484"/>
      <c r="G63" s="1111"/>
      <c r="H63" s="413"/>
      <c r="I63" s="1113"/>
      <c r="J63" s="413"/>
      <c r="K63" s="1113"/>
      <c r="L63" s="413"/>
      <c r="M63" s="1113"/>
      <c r="N63" s="413"/>
      <c r="O63" s="1113"/>
    </row>
    <row r="64" spans="1:15">
      <c r="A64" s="196"/>
      <c r="B64" s="1473"/>
      <c r="C64" s="1459"/>
      <c r="D64" s="412"/>
      <c r="E64" s="1460"/>
      <c r="F64" s="412"/>
      <c r="G64" s="1112"/>
      <c r="H64" s="414"/>
      <c r="I64" s="1113"/>
      <c r="J64" s="414"/>
      <c r="K64" s="1113"/>
      <c r="L64" s="414"/>
      <c r="M64" s="1113"/>
      <c r="N64" s="414"/>
      <c r="O64" s="1113"/>
    </row>
    <row r="65" spans="1:13" s="1011" customFormat="1" ht="3.75" customHeight="1">
      <c r="M65" s="1113"/>
    </row>
    <row r="66" spans="1:13">
      <c r="A66" s="196"/>
      <c r="M66" s="1011"/>
    </row>
    <row r="67" spans="1:13">
      <c r="A67" s="196"/>
    </row>
    <row r="68" spans="1:13">
      <c r="A68" s="196"/>
    </row>
    <row r="69" spans="1:13">
      <c r="A69" s="196"/>
    </row>
    <row r="70" spans="1:13">
      <c r="A70" s="196"/>
    </row>
    <row r="71" spans="1:13">
      <c r="A71" s="196"/>
    </row>
    <row r="72" spans="1:13">
      <c r="A72" s="196"/>
    </row>
    <row r="73" spans="1:13">
      <c r="A73" s="196"/>
    </row>
    <row r="74" spans="1:13">
      <c r="A74" s="196"/>
    </row>
    <row r="75" spans="1:13">
      <c r="A75" s="196"/>
    </row>
    <row r="76" spans="1:13">
      <c r="A76" s="196"/>
    </row>
  </sheetData>
  <mergeCells count="100">
    <mergeCell ref="M20:M21"/>
    <mergeCell ref="L4:N4"/>
    <mergeCell ref="L19:L20"/>
    <mergeCell ref="N19:N20"/>
    <mergeCell ref="O19:O20"/>
    <mergeCell ref="O6:O7"/>
    <mergeCell ref="O9:O10"/>
    <mergeCell ref="N6:N7"/>
    <mergeCell ref="N8:N9"/>
    <mergeCell ref="L6:L7"/>
    <mergeCell ref="L8:L9"/>
    <mergeCell ref="L11:L12"/>
    <mergeCell ref="M7:M8"/>
    <mergeCell ref="M10:M11"/>
    <mergeCell ref="B37:B40"/>
    <mergeCell ref="C37:C40"/>
    <mergeCell ref="D37:D39"/>
    <mergeCell ref="E37:E40"/>
    <mergeCell ref="F37:F39"/>
    <mergeCell ref="B41:B44"/>
    <mergeCell ref="C41:C44"/>
    <mergeCell ref="D41:D43"/>
    <mergeCell ref="E41:E44"/>
    <mergeCell ref="F41:F43"/>
    <mergeCell ref="E49:E52"/>
    <mergeCell ref="F49:F51"/>
    <mergeCell ref="B45:B48"/>
    <mergeCell ref="C45:C48"/>
    <mergeCell ref="D45:D47"/>
    <mergeCell ref="E45:E48"/>
    <mergeCell ref="F45:F47"/>
    <mergeCell ref="G19:G20"/>
    <mergeCell ref="F25:F27"/>
    <mergeCell ref="F29:F31"/>
    <mergeCell ref="D33:D35"/>
    <mergeCell ref="F33:F35"/>
    <mergeCell ref="F21:F23"/>
    <mergeCell ref="B5:F5"/>
    <mergeCell ref="B17:B18"/>
    <mergeCell ref="B8:F8"/>
    <mergeCell ref="B9:F10"/>
    <mergeCell ref="D61:D63"/>
    <mergeCell ref="F61:F63"/>
    <mergeCell ref="D53:D55"/>
    <mergeCell ref="F53:F55"/>
    <mergeCell ref="D57:D59"/>
    <mergeCell ref="F57:F59"/>
    <mergeCell ref="D11:F11"/>
    <mergeCell ref="D14:F14"/>
    <mergeCell ref="D15:F15"/>
    <mergeCell ref="B49:B52"/>
    <mergeCell ref="C49:C52"/>
    <mergeCell ref="D49:D51"/>
    <mergeCell ref="B4:F4"/>
    <mergeCell ref="B6:F6"/>
    <mergeCell ref="B7:F7"/>
    <mergeCell ref="B61:B64"/>
    <mergeCell ref="C61:C64"/>
    <mergeCell ref="E61:E64"/>
    <mergeCell ref="E33:E36"/>
    <mergeCell ref="B57:B60"/>
    <mergeCell ref="C57:C60"/>
    <mergeCell ref="E57:E60"/>
    <mergeCell ref="B53:B56"/>
    <mergeCell ref="C53:C56"/>
    <mergeCell ref="E53:E56"/>
    <mergeCell ref="B33:B36"/>
    <mergeCell ref="C33:C36"/>
    <mergeCell ref="B29:B32"/>
    <mergeCell ref="B25:B28"/>
    <mergeCell ref="C25:C28"/>
    <mergeCell ref="D25:D27"/>
    <mergeCell ref="D21:D23"/>
    <mergeCell ref="D29:D31"/>
    <mergeCell ref="B19:B20"/>
    <mergeCell ref="C19:C20"/>
    <mergeCell ref="B21:B24"/>
    <mergeCell ref="C21:C24"/>
    <mergeCell ref="E21:E24"/>
    <mergeCell ref="D19:F19"/>
    <mergeCell ref="D12:F12"/>
    <mergeCell ref="D13:F13"/>
    <mergeCell ref="C29:C32"/>
    <mergeCell ref="E29:E32"/>
    <mergeCell ref="E25:E28"/>
    <mergeCell ref="D18:F18"/>
    <mergeCell ref="D16:F16"/>
    <mergeCell ref="D17:F17"/>
    <mergeCell ref="H19:H20"/>
    <mergeCell ref="J19:J20"/>
    <mergeCell ref="I19:I20"/>
    <mergeCell ref="K19:K20"/>
    <mergeCell ref="I9:I10"/>
    <mergeCell ref="K9:K10"/>
    <mergeCell ref="G6:G7"/>
    <mergeCell ref="J6:J7"/>
    <mergeCell ref="J8:J9"/>
    <mergeCell ref="G9:G10"/>
    <mergeCell ref="K6:K7"/>
    <mergeCell ref="I6:I7"/>
  </mergeCells>
  <dataValidations count="1">
    <dataValidation type="list" allowBlank="1" showInputMessage="1" showErrorMessage="1" sqref="C21:C64" xr:uid="{00000000-0002-0000-0800-000000000000}">
      <formula1>$BQ$13:$BQ$14</formula1>
    </dataValidation>
  </dataValidations>
  <printOptions horizontalCentered="1"/>
  <pageMargins left="0.56000000000000005" right="0.3" top="0.48" bottom="0.33" header="0.24" footer="0.3"/>
  <pageSetup scale="59" fitToWidth="4" orientation="landscape" r:id="rId1"/>
  <headerFooter>
    <oddFooter>&amp;C&amp;8Copyright © Kepner-Tregoe, Inc. All Rights Reserved.&amp;R&amp;8Page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OFFSET(Lexicon!$B$1112:$B$1120,0,$B$3)</xm:f>
          </x14:formula1>
          <xm:sqref>D24 F24 D28 F28 D32 F32 D36 F36 D40 F40 D44 F44 D48 F48 D52 F52 D56 F56 D60 F60 D64 F64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License</vt:lpstr>
      <vt:lpstr>Home</vt:lpstr>
      <vt:lpstr>SA</vt:lpstr>
      <vt:lpstr>SA QU</vt:lpstr>
      <vt:lpstr>PA</vt:lpstr>
      <vt:lpstr>PA QU</vt:lpstr>
      <vt:lpstr>DA</vt:lpstr>
      <vt:lpstr>DA QU</vt:lpstr>
      <vt:lpstr>PPA</vt:lpstr>
      <vt:lpstr>PPA QU</vt:lpstr>
      <vt:lpstr>POA</vt:lpstr>
      <vt:lpstr>POA QU</vt:lpstr>
      <vt:lpstr>Lexicon</vt:lpstr>
      <vt:lpstr>IM</vt:lpstr>
      <vt:lpstr>IM QU</vt:lpstr>
      <vt:lpstr>SPRCFb</vt:lpstr>
      <vt:lpstr>PS Analysis</vt:lpstr>
      <vt:lpstr>PS Design</vt:lpstr>
      <vt:lpstr>MI</vt:lpstr>
      <vt:lpstr>Actions</vt:lpstr>
      <vt:lpstr>Data</vt:lpstr>
      <vt:lpstr>Version history</vt:lpstr>
      <vt:lpstr>PS QU</vt:lpstr>
      <vt:lpstr>SPRCFb QU</vt:lpstr>
      <vt:lpstr>MI QU</vt:lpstr>
      <vt:lpstr>Colors</vt:lpstr>
      <vt:lpstr>Macro hints</vt:lpstr>
      <vt:lpstr>DA!Print_Area</vt:lpstr>
      <vt:lpstr>'DA QU'!Print_Area</vt:lpstr>
      <vt:lpstr>Home!Print_Area</vt:lpstr>
      <vt:lpstr>MI!Print_Area</vt:lpstr>
      <vt:lpstr>PA!Print_Area</vt:lpstr>
      <vt:lpstr>'PA QU'!Print_Area</vt:lpstr>
      <vt:lpstr>POA!Print_Area</vt:lpstr>
      <vt:lpstr>'POA QU'!Print_Area</vt:lpstr>
      <vt:lpstr>PPA!Print_Area</vt:lpstr>
      <vt:lpstr>'PPA QU'!Print_Area</vt:lpstr>
      <vt:lpstr>'PS Analysis'!Print_Area</vt:lpstr>
      <vt:lpstr>'PS Design'!Print_Area</vt:lpstr>
      <vt:lpstr>SA!Print_Area</vt:lpstr>
      <vt:lpstr>'SA QU'!Print_Area</vt:lpstr>
    </vt:vector>
  </TitlesOfParts>
  <Company>CenterBeam,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KAnticic</dc:creator>
  <cp:lastModifiedBy>Stottler, Wayne</cp:lastModifiedBy>
  <cp:lastPrinted>2022-09-22T14:04:51Z</cp:lastPrinted>
  <dcterms:created xsi:type="dcterms:W3CDTF">2009-12-02T11:30:38Z</dcterms:created>
  <dcterms:modified xsi:type="dcterms:W3CDTF">2023-03-15T16:40:32Z</dcterms:modified>
</cp:coreProperties>
</file>